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AE42E847-8838-44C4-8458-6E10652E9869}" xr6:coauthVersionLast="43" xr6:coauthVersionMax="47" xr10:uidLastSave="{00000000-0000-0000-0000-000000000000}"/>
  <bookViews>
    <workbookView xWindow="-120" yWindow="-120" windowWidth="20730" windowHeight="11040" xr2:uid="{00000000-000D-0000-FFFF-FFFF00000000}"/>
  </bookViews>
  <sheets>
    <sheet name="C. Interno Disciplinario" sheetId="1" r:id="rId1"/>
    <sheet name="Planeación" sheetId="2" r:id="rId2"/>
    <sheet name="I.M.R.D." sheetId="3" r:id="rId3"/>
    <sheet name="Bienestar" sheetId="4" r:id="rId4"/>
    <sheet name="Contabilidad" sheetId="5" r:id="rId5"/>
    <sheet name="Sec. Desarrollo Social" sheetId="6" r:id="rId6"/>
    <sheet name="Sec. Equidad Genero" sheetId="7" r:id="rId7"/>
    <sheet name="Oficina Juridica" sheetId="8" r:id="rId8"/>
    <sheet name="T.I.C." sheetId="9" r:id="rId9"/>
    <sheet name="Sec. Hacienda" sheetId="10" r:id="rId10"/>
    <sheet name="Control Interno Gestion" sheetId="11" r:id="rId11"/>
    <sheet name="Valorización y Plusvalía" sheetId="12" r:id="rId12"/>
    <sheet name="Sec. General" sheetId="13" r:id="rId13"/>
    <sheet name="Sec. Gobierno" sheetId="23" r:id="rId14"/>
    <sheet name="Sec. Salud" sheetId="14" r:id="rId15"/>
    <sheet name="Sec. Banco Progreso" sheetId="15" r:id="rId16"/>
    <sheet name="Sisben" sheetId="16" r:id="rId17"/>
    <sheet name="Sec. Vivienda " sheetId="18" r:id="rId18"/>
    <sheet name="Sec. Infraestructura" sheetId="19" r:id="rId19"/>
    <sheet name="Sec. Educación" sheetId="21" r:id="rId20"/>
    <sheet name="Sec. Seguridad Ciudadana" sheetId="25" r:id="rId21"/>
    <sheet name="Sec. Riesgos" sheetId="26" r:id="rId22"/>
    <sheet name="Sec. Tesoro" sheetId="27" r:id="rId23"/>
    <sheet name="Sec. Prensa" sheetId="22" r:id="rId24"/>
    <sheet name="CTC" sheetId="24"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6" roundtripDataChecksum="VIXsZknn0u8F55YTaSTNuNQ2ad5yLAgQMAXV7FvNoC0="/>
    </ext>
  </extLst>
</workbook>
</file>

<file path=xl/calcChain.xml><?xml version="1.0" encoding="utf-8"?>
<calcChain xmlns="http://schemas.openxmlformats.org/spreadsheetml/2006/main">
  <c r="U20" i="27" l="1"/>
  <c r="N20" i="27"/>
  <c r="P13" i="27"/>
  <c r="U35" i="10"/>
  <c r="N35" i="10"/>
  <c r="U501" i="26" l="1"/>
  <c r="N501" i="26"/>
  <c r="N132" i="24" l="1"/>
  <c r="N130" i="24"/>
  <c r="N127" i="24"/>
  <c r="N125" i="24"/>
  <c r="N124" i="24"/>
  <c r="N123" i="24"/>
  <c r="N18" i="24"/>
  <c r="N17" i="24"/>
  <c r="N14" i="24"/>
  <c r="N6" i="24"/>
  <c r="U20" i="22" l="1"/>
  <c r="N20" i="22"/>
  <c r="N132" i="21"/>
  <c r="N130" i="21"/>
  <c r="N127" i="21"/>
  <c r="N125" i="21"/>
  <c r="N124" i="21"/>
  <c r="N123" i="21"/>
  <c r="N18" i="21"/>
  <c r="N17" i="21"/>
  <c r="N14" i="21"/>
  <c r="N6" i="21"/>
  <c r="U44" i="18"/>
  <c r="N44" i="18"/>
  <c r="N48" i="12" l="1"/>
  <c r="U45" i="11"/>
  <c r="N45" i="11"/>
  <c r="U19" i="8"/>
  <c r="N19" i="8"/>
  <c r="U65" i="6" l="1"/>
  <c r="N65" i="6"/>
  <c r="U26" i="5"/>
  <c r="N26" i="5"/>
  <c r="A8" i="5"/>
  <c r="A9" i="5" s="1"/>
  <c r="A10" i="5" s="1"/>
  <c r="A11" i="5" s="1"/>
  <c r="A12" i="5" s="1"/>
  <c r="A13" i="5" s="1"/>
  <c r="A14" i="5" s="1"/>
  <c r="A15" i="5" s="1"/>
  <c r="A16" i="5" s="1"/>
  <c r="A17" i="5" s="1"/>
  <c r="A18" i="5" s="1"/>
  <c r="A19" i="5" s="1"/>
  <c r="A20" i="5" s="1"/>
  <c r="A21" i="5" s="1"/>
  <c r="A22" i="5" s="1"/>
  <c r="A23" i="5" s="1"/>
  <c r="A24" i="5" s="1"/>
  <c r="A25" i="5" s="1"/>
  <c r="AE55" i="4" l="1"/>
  <c r="AC55" i="4"/>
  <c r="AJ55" i="4" s="1"/>
  <c r="AC54" i="4"/>
  <c r="AE54" i="4" s="1"/>
  <c r="AE53" i="4"/>
  <c r="AC53" i="4"/>
  <c r="AJ53" i="4" s="1"/>
  <c r="AC52" i="4"/>
  <c r="AE52" i="4" s="1"/>
  <c r="AE51" i="4"/>
  <c r="AC51" i="4"/>
  <c r="AJ51" i="4" s="1"/>
  <c r="AC50" i="4"/>
  <c r="AE50" i="4" s="1"/>
  <c r="AE49" i="4"/>
  <c r="AC49" i="4"/>
  <c r="AJ49" i="4" s="1"/>
  <c r="AC48" i="4"/>
  <c r="AE48" i="4" s="1"/>
  <c r="AE47" i="4"/>
  <c r="AC47" i="4"/>
  <c r="AJ47" i="4" s="1"/>
  <c r="AC46" i="4"/>
  <c r="AE46" i="4" s="1"/>
  <c r="AE45" i="4"/>
  <c r="AC45" i="4"/>
  <c r="AJ45" i="4" s="1"/>
  <c r="AC44" i="4"/>
  <c r="AE44" i="4" s="1"/>
  <c r="AE43" i="4"/>
  <c r="AC43" i="4"/>
  <c r="AJ43" i="4" s="1"/>
  <c r="AC42" i="4"/>
  <c r="AE42" i="4" s="1"/>
  <c r="AE41" i="4"/>
  <c r="AC41" i="4"/>
  <c r="AJ41" i="4" s="1"/>
  <c r="AC40" i="4"/>
  <c r="AE40" i="4" s="1"/>
  <c r="AE39" i="4"/>
  <c r="AC39" i="4"/>
  <c r="AJ39" i="4" s="1"/>
  <c r="AC38" i="4"/>
  <c r="AE38" i="4" s="1"/>
  <c r="AE37" i="4"/>
  <c r="AC37" i="4"/>
  <c r="AJ37" i="4" s="1"/>
  <c r="AC36" i="4"/>
  <c r="AE36" i="4" s="1"/>
  <c r="AE35" i="4"/>
  <c r="AC35" i="4"/>
  <c r="AJ35" i="4" s="1"/>
  <c r="AC34" i="4"/>
  <c r="AE34" i="4" s="1"/>
  <c r="AE33" i="4"/>
  <c r="AC33" i="4"/>
  <c r="AJ33" i="4" s="1"/>
  <c r="AC32" i="4"/>
  <c r="AE32" i="4" s="1"/>
  <c r="AE31" i="4"/>
  <c r="AC31" i="4"/>
  <c r="AJ31" i="4" s="1"/>
  <c r="AC30" i="4"/>
  <c r="AE30" i="4" s="1"/>
  <c r="AE29" i="4"/>
  <c r="AC29" i="4"/>
  <c r="AJ29" i="4" s="1"/>
  <c r="AC28" i="4"/>
  <c r="AE28" i="4" s="1"/>
  <c r="AE27" i="4"/>
  <c r="AC27" i="4"/>
  <c r="AJ27" i="4" s="1"/>
  <c r="AE26" i="4"/>
  <c r="AC26" i="4"/>
  <c r="AE25" i="4"/>
  <c r="AC25" i="4"/>
  <c r="AE24" i="4"/>
  <c r="AC24" i="4"/>
  <c r="AE23" i="4"/>
  <c r="AC23" i="4"/>
  <c r="AE22" i="4"/>
  <c r="AC22" i="4"/>
  <c r="AE21" i="4"/>
  <c r="AC21" i="4"/>
  <c r="AE20" i="4"/>
  <c r="AC20" i="4"/>
  <c r="AE19" i="4"/>
  <c r="AC19" i="4"/>
  <c r="AE18" i="4"/>
  <c r="AC18" i="4"/>
  <c r="AE17" i="4"/>
  <c r="AC17" i="4"/>
  <c r="AE16" i="4"/>
  <c r="AC16" i="4"/>
  <c r="AE15" i="4"/>
  <c r="AC15" i="4"/>
  <c r="AE14" i="4"/>
  <c r="AC14" i="4"/>
  <c r="AE13" i="4"/>
  <c r="AC13" i="4"/>
  <c r="AE12" i="4"/>
  <c r="AC12" i="4"/>
  <c r="AE11" i="4"/>
  <c r="AC11" i="4"/>
  <c r="AE10" i="4"/>
  <c r="AC10" i="4"/>
  <c r="AE9" i="4"/>
  <c r="AC9" i="4"/>
  <c r="AE8" i="4"/>
  <c r="AC8" i="4"/>
  <c r="AJ28" i="4" l="1"/>
  <c r="AJ30" i="4"/>
  <c r="AJ32" i="4"/>
  <c r="AJ34" i="4"/>
  <c r="AJ36" i="4"/>
  <c r="AJ38" i="4"/>
  <c r="AJ40" i="4"/>
  <c r="AJ42" i="4"/>
  <c r="AJ44" i="4"/>
  <c r="AJ46" i="4"/>
  <c r="AJ48" i="4"/>
  <c r="AJ50" i="4"/>
  <c r="AJ52" i="4"/>
  <c r="AJ54" i="4"/>
  <c r="AK41" i="3"/>
  <c r="AH41" i="3"/>
  <c r="AG41" i="3"/>
  <c r="AK40" i="3"/>
  <c r="AG40" i="3"/>
  <c r="AH40" i="3" s="1"/>
  <c r="AK39" i="3"/>
  <c r="AH39" i="3"/>
  <c r="AG39" i="3"/>
  <c r="AK38" i="3"/>
  <c r="AG38" i="3"/>
  <c r="AH38" i="3" s="1"/>
  <c r="AK37" i="3"/>
  <c r="AH37" i="3"/>
  <c r="AG37" i="3"/>
  <c r="AK36" i="3"/>
  <c r="AG36" i="3"/>
  <c r="AH36" i="3" s="1"/>
  <c r="AK35" i="3"/>
  <c r="AH35" i="3"/>
  <c r="AG35" i="3"/>
  <c r="AK34" i="3"/>
  <c r="AG34" i="3"/>
  <c r="AH34" i="3" s="1"/>
  <c r="AK33" i="3"/>
  <c r="AH33" i="3"/>
  <c r="AG33" i="3"/>
  <c r="AK32" i="3"/>
  <c r="AG32" i="3"/>
  <c r="AH32" i="3" s="1"/>
  <c r="AK31" i="3"/>
  <c r="AH31" i="3"/>
  <c r="AG31" i="3"/>
  <c r="AH30" i="3"/>
  <c r="AG30" i="3"/>
  <c r="AH29" i="3"/>
  <c r="AG29" i="3"/>
  <c r="AK28" i="3"/>
  <c r="AG28" i="3"/>
  <c r="AH28" i="3" s="1"/>
  <c r="AK27" i="3"/>
  <c r="AH27" i="3"/>
  <c r="AK26" i="3"/>
  <c r="AH26" i="3"/>
  <c r="AG26" i="3"/>
  <c r="AK25" i="3"/>
  <c r="AG25" i="3"/>
  <c r="AH25" i="3" s="1"/>
  <c r="AK24" i="3"/>
  <c r="AH24" i="3"/>
  <c r="AG24" i="3"/>
  <c r="W23" i="3"/>
  <c r="AG23" i="3" s="1"/>
  <c r="AH23" i="3" s="1"/>
  <c r="AK22" i="3"/>
  <c r="AH22" i="3"/>
  <c r="AG22" i="3"/>
  <c r="AH21" i="3"/>
  <c r="AG21" i="3"/>
  <c r="AK20" i="3"/>
  <c r="AG20" i="3"/>
  <c r="AH20" i="3" s="1"/>
  <c r="AG19" i="3"/>
  <c r="AH19" i="3" s="1"/>
  <c r="AG18" i="3"/>
  <c r="AH18" i="3" s="1"/>
  <c r="AG17" i="3"/>
  <c r="AH17" i="3" s="1"/>
  <c r="AG16" i="3"/>
  <c r="AH16" i="3" s="1"/>
  <c r="AG15" i="3"/>
  <c r="AH15" i="3" s="1"/>
  <c r="AG14" i="3"/>
  <c r="AH14" i="3" s="1"/>
  <c r="AG13" i="3"/>
  <c r="AH13" i="3" s="1"/>
  <c r="AK12" i="3"/>
  <c r="AH12" i="3"/>
  <c r="AG12" i="3"/>
  <c r="AH11" i="3"/>
  <c r="AG10" i="3"/>
  <c r="AH10" i="3" s="1"/>
  <c r="AG9" i="3"/>
  <c r="AH9" i="3" s="1"/>
  <c r="AG8" i="3"/>
  <c r="AH8" i="3" s="1"/>
  <c r="AG7" i="3"/>
  <c r="AH7" i="3" s="1"/>
  <c r="AG6" i="3"/>
  <c r="AH6" i="3" s="1"/>
  <c r="AG5" i="3"/>
  <c r="AH5" i="3" s="1"/>
  <c r="U23" i="1"/>
  <c r="N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28" authorId="0" shapeId="0" xr:uid="{EA101539-A8FF-4C02-935D-A4549FD00A8B}">
      <text>
        <r>
          <rPr>
            <sz val="11"/>
            <color theme="1"/>
            <rFont val="Arial"/>
            <family val="2"/>
            <scheme val="minor"/>
          </rPr>
          <t>Actualizado sept 19
	-Diana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tc={098CECC1-6C68-4ABE-A3A8-AD05ED3E8486}</author>
    <author>LuCy aNGeLiCa</author>
    <author>IMRD CUCUTA</author>
  </authors>
  <commentList>
    <comment ref="Q4" authorId="0" shapeId="0" xr:uid="{52667D4E-969B-41E3-A868-A8D42ED90915}">
      <text>
        <r>
          <rPr>
            <sz val="10"/>
            <color rgb="FF000000"/>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Se debe agregar la opción “por realizar”</t>
        </r>
      </text>
    </comment>
    <comment ref="AK4" authorId="1" shapeId="0" xr:uid="{7DF1BE81-4725-493B-9726-592686FFCC70}">
      <text>
        <r>
          <rPr>
            <b/>
            <sz val="9"/>
            <color indexed="81"/>
            <rFont val="Tahoma"/>
            <family val="2"/>
          </rPr>
          <t>Lucy Angelica:</t>
        </r>
        <r>
          <rPr>
            <sz val="9"/>
            <color indexed="81"/>
            <rFont val="Tahoma"/>
            <family val="2"/>
          </rPr>
          <t xml:space="preserve">
Avance presupuestal en porcentaje de ejecución.</t>
        </r>
      </text>
    </comment>
    <comment ref="AL4" authorId="2" shapeId="0" xr:uid="{0754B8A9-A210-428B-9F66-B4B4F5C352FB}">
      <text>
        <r>
          <rPr>
            <b/>
            <sz val="9"/>
            <color indexed="81"/>
            <rFont val="Tahoma"/>
            <family val="2"/>
          </rPr>
          <t>IMRD CUCUTA:</t>
        </r>
        <r>
          <rPr>
            <sz val="9"/>
            <color indexed="81"/>
            <rFont val="Tahoma"/>
            <family val="2"/>
          </rPr>
          <t xml:space="preserve">
las opciones son media y alta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6" authorId="0" shapeId="0" xr:uid="{E5B23F0F-CD1B-484B-8F60-66EF6CA4E566}">
      <text>
        <r>
          <rPr>
            <b/>
            <sz val="9"/>
            <color indexed="81"/>
            <rFont val="Tahoma"/>
            <family val="2"/>
          </rPr>
          <t>Usuario:</t>
        </r>
        <r>
          <rPr>
            <sz val="12"/>
            <color indexed="81"/>
            <rFont val="Tahoma"/>
            <family val="2"/>
          </rPr>
          <t xml:space="preserve">
Acción Macro que describe el Hito a celebrarse durante el año por dependencia para lograr los resultados esperados en cada área de trabajo. Para el caso de los proyectos de inversión publica, la actividad general se describe del siguiente modo IMPLEMENTAR EL APOYO (Nombre) con código BPIN (insertar  el código)</t>
        </r>
      </text>
    </comment>
    <comment ref="D6" authorId="0" shapeId="0" xr:uid="{E0AB7C89-1952-4166-8D63-99392D4F97ED}">
      <text>
        <r>
          <rPr>
            <b/>
            <sz val="9"/>
            <color indexed="81"/>
            <rFont val="Tahoma"/>
            <family val="2"/>
          </rPr>
          <t>Usuario:</t>
        </r>
        <r>
          <rPr>
            <sz val="9"/>
            <color indexed="81"/>
            <rFont val="Tahoma"/>
            <family val="2"/>
          </rPr>
          <t xml:space="preserve">
</t>
        </r>
        <r>
          <rPr>
            <sz val="12"/>
            <color indexed="81"/>
            <rFont val="Tahoma"/>
            <family val="2"/>
          </rPr>
          <t xml:space="preserve">Hace referencia a las tareas y pasos que se requieren para poder entregar a la comunidad un bien o servicio. Las actividades pueden ser : Normativas , Administrativas , de gestión y logísticas  y su financiación se puede articularse con presupuesto de inversión, funcionamiento y gestión. </t>
        </r>
      </text>
    </comment>
    <comment ref="E6" authorId="0" shapeId="0" xr:uid="{A6FE2B70-9944-4210-99AC-38AF34CA9004}">
      <text>
        <r>
          <rPr>
            <b/>
            <sz val="9"/>
            <color indexed="81"/>
            <rFont val="Tahoma"/>
            <family val="2"/>
          </rPr>
          <t>Usuario:</t>
        </r>
        <r>
          <rPr>
            <sz val="12"/>
            <color indexed="81"/>
            <rFont val="Tahoma"/>
            <family val="2"/>
          </rPr>
          <t xml:space="preserve">
Seleccionar si las actividad corresponde a una acción de gestión o una reacción derivada de un proyecto de inversión. </t>
        </r>
      </text>
    </comment>
    <comment ref="F6" authorId="0" shapeId="0" xr:uid="{9B3C44F7-BE87-4D76-B827-2552233679C3}">
      <text>
        <r>
          <rPr>
            <b/>
            <sz val="9"/>
            <color indexed="81"/>
            <rFont val="Tahoma"/>
            <family val="2"/>
          </rPr>
          <t xml:space="preserve">Usuario:
</t>
        </r>
        <r>
          <rPr>
            <sz val="12"/>
            <color indexed="81"/>
            <rFont val="Tahoma"/>
            <family val="2"/>
          </rPr>
          <t xml:space="preserve">Se debe identificar la línea del plan de Desarrollo a la cual le apunta la acción o gestión o inversión descrita. Si se trata de una acción de gestión puede apuntar a cualquier línea de plan de desarrollo </t>
        </r>
      </text>
    </comment>
    <comment ref="G6" authorId="0" shapeId="0" xr:uid="{CF1285C4-0B6C-4A06-8115-B4106D07AA81}">
      <text>
        <r>
          <rPr>
            <b/>
            <sz val="9"/>
            <color indexed="81"/>
            <rFont val="Tahoma"/>
            <family val="2"/>
          </rPr>
          <t>Usuario:</t>
        </r>
        <r>
          <rPr>
            <sz val="12"/>
            <color indexed="81"/>
            <rFont val="Tahoma"/>
            <family val="2"/>
          </rPr>
          <t xml:space="preserve">
Se debe identificar el componente del Desarrollo al cual le apunta la acción de gestión o inversión descrita. Debe guardar relación directa en la cadena de valor con la línea estratégica seleccionada anteriormente.</t>
        </r>
      </text>
    </comment>
    <comment ref="H6" authorId="0" shapeId="0" xr:uid="{C886F4AF-F20C-435A-84C5-A6D616E9BF65}">
      <text>
        <r>
          <rPr>
            <b/>
            <sz val="9"/>
            <color indexed="81"/>
            <rFont val="Tahoma"/>
            <family val="2"/>
          </rPr>
          <t>Usuario:</t>
        </r>
        <r>
          <rPr>
            <sz val="12"/>
            <color indexed="81"/>
            <rFont val="Tahoma"/>
            <family val="2"/>
          </rPr>
          <t xml:space="preserve">
Se debe identificar el indicador de resultados del plan de desarrollo al cual le apunta la acción de gestión o inversión que se vaya a describir. Si se trata de una acción de gestión, puede apuntar a cualquier indicador de resultados de plan de desarrollo.</t>
        </r>
      </text>
    </comment>
    <comment ref="I6" authorId="0" shapeId="0" xr:uid="{2B20D40D-2FC6-4161-84B3-58919FECA691}">
      <text>
        <r>
          <rPr>
            <b/>
            <sz val="9"/>
            <color indexed="81"/>
            <rFont val="Tahoma"/>
            <family val="2"/>
          </rPr>
          <t>Usuario:</t>
        </r>
        <r>
          <rPr>
            <sz val="9"/>
            <color indexed="81"/>
            <rFont val="Tahoma"/>
            <family val="2"/>
          </rPr>
          <t xml:space="preserve">
</t>
        </r>
        <r>
          <rPr>
            <sz val="12"/>
            <color indexed="81"/>
            <rFont val="Tahoma"/>
            <family val="2"/>
          </rPr>
          <t>Se debe identificar el programa de inversión del plan de desarrollo al cual apunta la acción de gestión o inversión descrita. Si la acción es muy especifica y no guarda relación con algún programa de inversión en concreto se debe describir en la casilla “Sin relación directa”</t>
        </r>
      </text>
    </comment>
    <comment ref="B7" authorId="0" shapeId="0" xr:uid="{CC42AC5C-81D0-412C-AA98-5CCB6A42FA7E}">
      <text>
        <r>
          <rPr>
            <b/>
            <sz val="9"/>
            <color indexed="81"/>
            <rFont val="Tahoma"/>
            <family val="2"/>
          </rPr>
          <t>Usuario:</t>
        </r>
        <r>
          <rPr>
            <sz val="12"/>
            <color indexed="81"/>
            <rFont val="Tahoma"/>
            <family val="2"/>
          </rPr>
          <t xml:space="preserve">
Adscrita directamente a jefe del despacho y hace alusión a todos los procesos o actividades de direccionamiento, Planeacion Estrategica, Seguimiento, Monitoreo, Evaluacion y rendicion de informes de la dependencia.</t>
        </r>
      </text>
    </comment>
    <comment ref="B23" authorId="0" shapeId="0" xr:uid="{5A19C574-AC8B-4AB4-9A42-57E1724860D6}">
      <text>
        <r>
          <rPr>
            <b/>
            <sz val="9"/>
            <color indexed="81"/>
            <rFont val="Tahoma"/>
            <family val="2"/>
          </rPr>
          <t>Usuario:</t>
        </r>
        <r>
          <rPr>
            <sz val="9"/>
            <color indexed="81"/>
            <rFont val="Tahoma"/>
            <family val="2"/>
          </rPr>
          <t xml:space="preserve">
</t>
        </r>
        <r>
          <rPr>
            <sz val="12"/>
            <color indexed="81"/>
            <rFont val="Tahoma"/>
            <family val="2"/>
          </rPr>
          <t>En esta Área se integran todas las actividades relacionadas con PQR, Contratación, Atención al Ciudadano, y las políticas de MIPG de ser el caso. Como su Nombre lo dice, hace alusión a la operación administrativa o de función publica que tenga el despacho. De igual forma, se deberán incluir los comités institucionales distintos a los espacios de participación ciudadana.</t>
        </r>
      </text>
    </comment>
    <comment ref="B25" authorId="0" shapeId="0" xr:uid="{7865A89F-E26A-499D-9359-E70AE4830E56}">
      <text>
        <r>
          <rPr>
            <b/>
            <sz val="9"/>
            <color indexed="81"/>
            <rFont val="Tahoma"/>
            <family val="2"/>
          </rPr>
          <t>Usuario:</t>
        </r>
        <r>
          <rPr>
            <sz val="12"/>
            <color indexed="81"/>
            <rFont val="Tahoma"/>
            <family val="2"/>
          </rPr>
          <t xml:space="preserve">
En esta área se integran actividades y fechas exactas de los espacios de concentración/Dialogo/Participación ciudadano que este bajo la responsabilidad de dependencia. No es necesario incluir espacios en los que se participen ( o la dependencia este invitada) a menos que tenga compromisos concretos que materializar. Si no tiene espacios de participación bajo su responsabilidad, deberá incluir escenarios de dialogo directo con los grupos de valor relacionados al sector que se desempeñe la dependencia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61A78D4A-BB45-497A-97CB-54E6CA693594}">
      <text>
        <r>
          <rPr>
            <sz val="11"/>
            <color theme="1"/>
            <rFont val="Arial"/>
            <scheme val="minor"/>
          </rPr>
          <t>======
ID#AAABncJ41wc
isaura mendoza miranda    (2025-07-16 21:59:59)
Este codigo BPIN no está</t>
        </r>
      </text>
    </comment>
    <comment ref="R24" authorId="0" shapeId="0" xr:uid="{028F8D97-2B10-4A3B-AE8B-63A8F01BD0C7}">
      <text>
        <r>
          <rPr>
            <sz val="11"/>
            <color theme="1"/>
            <rFont val="Arial"/>
            <scheme val="minor"/>
          </rPr>
          <t>======
ID#AAABlCVSLCQ
Secretaria de Infraestructura    (2025-07-18 21:58:33)
Acueducto 0275 Brisas</t>
        </r>
      </text>
    </comment>
  </commentList>
</comments>
</file>

<file path=xl/sharedStrings.xml><?xml version="1.0" encoding="utf-8"?>
<sst xmlns="http://schemas.openxmlformats.org/spreadsheetml/2006/main" count="18337" uniqueCount="4051">
  <si>
    <t>PLANEACCIÓN INSTITUCIONAL</t>
  </si>
  <si>
    <t>Código: PE-01-02-P6-F1</t>
  </si>
  <si>
    <t>Versión:01</t>
  </si>
  <si>
    <t xml:space="preserve">PLAN DE ACCIÓN MUNICIPAL (2025) </t>
  </si>
  <si>
    <t>Fecha: 17/11/2022</t>
  </si>
  <si>
    <t>Página 2 de 2</t>
  </si>
  <si>
    <t>OFICINA CONTROL INTERNO DISCIPLINARIO</t>
  </si>
  <si>
    <t>Área de trabajo</t>
  </si>
  <si>
    <t>Proceso</t>
  </si>
  <si>
    <t>Estado y Prioridad</t>
  </si>
  <si>
    <t>Seguimiento</t>
  </si>
  <si>
    <t>Temporalidad</t>
  </si>
  <si>
    <t>Impacto</t>
  </si>
  <si>
    <t>Territorio</t>
  </si>
  <si>
    <t>Relacionamiento</t>
  </si>
  <si>
    <t>Logros</t>
  </si>
  <si>
    <t>Otros</t>
  </si>
  <si>
    <t>N°</t>
  </si>
  <si>
    <t>Área</t>
  </si>
  <si>
    <t>Actividad General / Hito</t>
  </si>
  <si>
    <t xml:space="preserve">Subactividad </t>
  </si>
  <si>
    <t>Categoria</t>
  </si>
  <si>
    <t>Ejes programáticos</t>
  </si>
  <si>
    <t>Componente</t>
  </si>
  <si>
    <t>Indicador de Resultado</t>
  </si>
  <si>
    <t>Programa de inversión</t>
  </si>
  <si>
    <t>Indicador de producto</t>
  </si>
  <si>
    <t>Política de MIPG</t>
  </si>
  <si>
    <t>Responsable</t>
  </si>
  <si>
    <t>Estado</t>
  </si>
  <si>
    <t>Porcentaje de avance</t>
  </si>
  <si>
    <t>Prioridad</t>
  </si>
  <si>
    <t>Meta</t>
  </si>
  <si>
    <t>Producto a entregar</t>
  </si>
  <si>
    <t>Enlace de evidencia</t>
  </si>
  <si>
    <t>Fecha de inicio</t>
  </si>
  <si>
    <t>Fecha de cierre</t>
  </si>
  <si>
    <t>N° personas</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</si>
  <si>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</si>
  <si>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</si>
  <si>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</si>
  <si>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</si>
  <si>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</si>
  <si>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</si>
  <si>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</si>
  <si>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</si>
  <si>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</si>
  <si>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</si>
  <si>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</si>
  <si>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</si>
  <si>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</si>
  <si>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</si>
  <si>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</si>
  <si>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</si>
  <si>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</si>
  <si>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Comuna o corregimiento</t>
  </si>
  <si>
    <t>Entidad u organización</t>
  </si>
  <si>
    <t>Descripción</t>
  </si>
  <si>
    <t>Corte a 30 de junio 2025</t>
  </si>
  <si>
    <t>Observaciones</t>
  </si>
  <si>
    <t xml:space="preserve">Área de direccionamiento estratégico / Despacho 
</t>
  </si>
  <si>
    <t>Procesos Ordinarios de Indagación Previa</t>
  </si>
  <si>
    <t>Investigar las conductas de los servidores públicos originadas en el incumplimiento de deberes funcionales</t>
  </si>
  <si>
    <t>Acción de gestión</t>
  </si>
  <si>
    <t>Pilar programático 6. Eficiencia administrativa para la calidad de la gestión publica</t>
  </si>
  <si>
    <t>Componente 4, transformación de capacidades institucionales para la gobernabilidad</t>
  </si>
  <si>
    <t>sin relación directa</t>
  </si>
  <si>
    <t>control interno</t>
  </si>
  <si>
    <t>JEFE DE OFICINA. MARTA CECILIA RAMIREZ GÓMEZ, Profesional especializada. MAYRA ESCALANTE JIMENEZ, profesional universitaria. LILIANA LIZCANO MARTINEZ, profesional universitaria.</t>
  </si>
  <si>
    <t>En progreso</t>
  </si>
  <si>
    <t>Medio</t>
  </si>
  <si>
    <t>aperturas de indagación previa</t>
  </si>
  <si>
    <t>Reserva de Ley</t>
  </si>
  <si>
    <t>01 DE ENERO 2025</t>
  </si>
  <si>
    <t>31 DE DICIEMBRE 2025</t>
  </si>
  <si>
    <t>no aplica</t>
  </si>
  <si>
    <t>Procesos Ordinarios de Investigación Disciplinaria</t>
  </si>
  <si>
    <t>Pilar programático 6. Eficiencia administrativa de calidad de la gestión publica</t>
  </si>
  <si>
    <t>JEFE DE OFICINA. MARTA CECILIA RAMIREZ GÓMEZ, Profesional especializada. MAYRA ESCALANTE JIMENEZ, profesional universitaria. LILIANA LIZCANO MARTINEZ, profesional universitaria</t>
  </si>
  <si>
    <t>apertura de investigación disciplinaria</t>
  </si>
  <si>
    <t>procuraduría y personería municipal</t>
  </si>
  <si>
    <t xml:space="preserve">
Área de gestión administrativa y función pública
</t>
  </si>
  <si>
    <t>Tramite de PQRSDF, Derecho de Petición.</t>
  </si>
  <si>
    <t>Recepcionar y dar trámite oportuno a las quejas, solicitudes y derechos de petición presentados por los ciudadanos y servidores públicos.</t>
  </si>
  <si>
    <t>JEFE DE OFICINA. LISBETH CAROLINA RAMIREZ CORZO, secretaria. LAINE ESTELA ESPINEL OMAÑA, auxiliar administrativo.</t>
  </si>
  <si>
    <t>radicación de quejas, y respuestas a las solicitudes y derechos de petición</t>
  </si>
  <si>
    <t>Rendición de informes</t>
  </si>
  <si>
    <t>Realizar y presentar el informe de avance del plan de acción, el progreso del plan de riesgo anticorrupción , y el avance del plan de riesgos de gestión</t>
  </si>
  <si>
    <t>JEFE DE OFICINA.MAYRA ESCALANTE JIMENEZ, profesional universitaria. LISBETH CAROLINA RAMIREZ CORZO, secretaria.</t>
  </si>
  <si>
    <t>informes de avance plan de acción, mapa de riesgos de anticorrupción, y mapa de riesgos de gestión</t>
  </si>
  <si>
    <t>oficina de control interno de gestión y departamento administrativo de planeación municipal</t>
  </si>
  <si>
    <t>Área de misional de la dependencia</t>
  </si>
  <si>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</si>
  <si>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Conocer y formular cargos en primera instancia, de los procesos disciplinarios que deben adelantarse contra los funcionarios y ex funcionarios de la Administración Municipal de San José de Cúcuta.</t>
  </si>
  <si>
    <t>JEFE DE OFICINA</t>
  </si>
  <si>
    <t>autos de cargos</t>
  </si>
  <si>
    <t>Oficina Asesora Jurídica con funciones de juzgamiento unicipal de Cúcuta</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</si>
  <si>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</si>
  <si>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</si>
  <si>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Evaluar la queja disciplinaria para determinar si se refiere a hechos disciplinariamente irrelevantes o de imposible ocurrencia o son presentados de manera inconcreta o difusa, o cuando la acción disciplinaria no puede iniciarse.</t>
  </si>
  <si>
    <t>auto inhibitorio</t>
  </si>
  <si>
    <t>Ordenar la remisión a las entidades o instancias pertinentes de los procesos que se salgan de su competencia.</t>
  </si>
  <si>
    <t>autos de remisión por competencia</t>
  </si>
  <si>
    <t>procuraduría, personería municipal y otras entidades</t>
  </si>
  <si>
    <t>Actividad preventiva</t>
  </si>
  <si>
    <t>Capacitar a funcionarios de planta y contratistas sobre temas relacionados con faltas disciplinarias</t>
  </si>
  <si>
    <t>lista de asistencia</t>
  </si>
  <si>
    <t>https://drive.google.com/drive/folders/1umMhb7C2X5ku6f1aGzQn85AlClcw6eRC?usp=sharing</t>
  </si>
  <si>
    <t>alcaldía de San José de Cúcuta</t>
  </si>
  <si>
    <t>Nombre completo / Cargo</t>
  </si>
  <si>
    <t>En espera</t>
  </si>
  <si>
    <t>LILIANA LIZCANO MARTINEZ - JEFE OFICINA CONTROL INTERNO DISCIPLINARIO DE INSTRUCCIÓN (E)</t>
  </si>
  <si>
    <t>Eje estrategico</t>
  </si>
  <si>
    <t>observaciones</t>
  </si>
  <si>
    <t>Impacto Obtenido</t>
  </si>
  <si>
    <t>Orientar y liderar la formulación y seguimiento del plan de acción del DAPM</t>
  </si>
  <si>
    <t>Realizar seguimiento y monitoreo a la ejecución del Plan de Acción institucional y cargar las evidencias del Departamento Administrativo de Planeación Municipal</t>
  </si>
  <si>
    <t>PILAR PROGRAMÁTICO 6. EFICIENCIA ADMINISTRATIVA PARA LA CALIDAD de LA GESTIÓN PÚBLICA</t>
  </si>
  <si>
    <t>Componente 4: Transformación de capacidades institucionales para la gobernabilidad</t>
  </si>
  <si>
    <t>Índice de desempeño institucional</t>
  </si>
  <si>
    <t>Sin relación directa</t>
  </si>
  <si>
    <t>Planeación Institucional</t>
  </si>
  <si>
    <t>Reporte de seguimiento  en el mes de junio y enero   del plan de acción institucional</t>
  </si>
  <si>
    <t>https://docs.google.com/spreadsheets/d/1i0ZhO4XkhcRHc4weesrDNl4OGuE5P9Bc/edit?usp=drive_link&amp;ouid=116217838754827862353&amp;rtpof=true&amp;sd=true</t>
  </si>
  <si>
    <t>13 01 2025</t>
  </si>
  <si>
    <t>elaborar diferentes ajustes en PIIP TERRITORIO</t>
  </si>
  <si>
    <t>Alto</t>
  </si>
  <si>
    <t>ajuste realizado</t>
  </si>
  <si>
    <t>https://drive.google.com/drive/u/0/folders/1VwRrN4_xK8SEza7AsMwTnUDdTzZUBYgP</t>
  </si>
  <si>
    <t>10 01 2025</t>
  </si>
  <si>
    <t>31 12 2025</t>
  </si>
  <si>
    <t>certificados elaborados</t>
  </si>
  <si>
    <t>necesidades expedidas</t>
  </si>
  <si>
    <t>https://docs.google.com/spreadsheets/d/1-RN3EXBsN27iEi9oDoEyaMZxmxIQR5Dn/edit?gid=437621297#gid=437621297</t>
  </si>
  <si>
    <t>26 12 2025</t>
  </si>
  <si>
    <t>elaboración de los certificados de banco de proyectos</t>
  </si>
  <si>
    <t>certificado elaborados</t>
  </si>
  <si>
    <t>acción de gestión</t>
  </si>
  <si>
    <t>certificado expedidos</t>
  </si>
  <si>
    <t>02 01 2025</t>
  </si>
  <si>
    <t xml:space="preserve">acción de gestión </t>
  </si>
  <si>
    <t>Componente 3: Institucionalidad competente. Calidad y relacionamiento con el ciudadano</t>
  </si>
  <si>
    <t>Programa 2: Gobierno estratégico y funcional</t>
  </si>
  <si>
    <t>Asistencias técnicas realizadas</t>
  </si>
  <si>
    <t>Gestión del conocimiento y la innovación</t>
  </si>
  <si>
    <t>PROCEDIMIENTO REALIAZADO</t>
  </si>
  <si>
    <t>01 02 2025</t>
  </si>
  <si>
    <t>30 12 2025</t>
  </si>
  <si>
    <t>Informe de reporte a la plataforma KPT - SistPT</t>
  </si>
  <si>
    <t>https://drive.google.com/drive/u/0/folders/198bpiJ-V7sld6aqd6dxoldV1nphcWFF-</t>
  </si>
  <si>
    <t>Miguel Subdirector de Desarrollo Socioeconómico  - Apoyo Contratista - milena niño</t>
  </si>
  <si>
    <t>https://docs.google.com/spreadsheets/d/1JMgamxMjzUZueCRojjv3-Fx9CqJ8ArFS/edit?gid=343242688#gid=343242688</t>
  </si>
  <si>
    <t>Fortalecimiento organizacional y simplificación de procesos</t>
  </si>
  <si>
    <t>Organización, clasificación y registro en FUID de inventario documental</t>
  </si>
  <si>
    <t>https://drive.google.com/file/d/1l2XPLWj7H-grfFIx52C9H-7V8zC1GmxH/view</t>
  </si>
  <si>
    <t>Efectuar Asistencias técnicas a los enlaces y equipos interdisciplinarios de las políticas de MIPG para la elaboración de los planes de acción de implementación de cada política</t>
  </si>
  <si>
    <t>Sin relacionar</t>
  </si>
  <si>
    <t>Planes de acción de implementación de las 19 políticas elaborados</t>
  </si>
  <si>
    <t>https://drive.google.com/drive/folders/1ZAcwIkmsCp0UkeACUcXhVqHhseb6RyRp?usp=sharing</t>
  </si>
  <si>
    <t xml:space="preserve">acción de calidad </t>
  </si>
  <si>
    <t xml:space="preserve">formatos actualizados </t>
  </si>
  <si>
    <t>completo</t>
  </si>
  <si>
    <t>formatos elaborados</t>
  </si>
  <si>
    <t>https://drive.google.com/drive/folders/1gtpnGGSth5QJagTh8P1XsWG0hiSqGr2g?usp=drive_link</t>
  </si>
  <si>
    <t>01 04 2025</t>
  </si>
  <si>
    <t>30 06 2025</t>
  </si>
  <si>
    <t>Presentar ante el Consejo Territorial de Planeación CTP-CUCUTA las metas de continuidad, cobertura y calidad en la prestación de los servicios definidas en los respectivos planes sectoriales, a alcanzar anualmente y durante el respectivo período de gobierno (Artículo 17 del Decreto 28 de Enero 10 del 2008 )</t>
  </si>
  <si>
    <t xml:space="preserve">El Departamento Administrativo de Planeación Municipal-DAPM, solicita un informe semestral por dependencia en el que se presente el avance en el cumplimiento de las metas fijadas en el Plan de Desarrollo Municipal-PDM </t>
  </si>
  <si>
    <t>Director DAPM-  Subdirector de Desarrollo Socioeconómico - Karime  - Profesional Universitario</t>
  </si>
  <si>
    <t>en espera</t>
  </si>
  <si>
    <t>Cumplir con la función de Secretaría Técnica ante el Consejo Municipal de Participación Ciudadana del Municipio de Cúcuta - Ley 1757 de 2015 y Decreto 0327 de 2019</t>
  </si>
  <si>
    <t>Coordinar con presidencia (secretaría de Desarrollo Mcpal)  las 4 Asambleas del año y apoyar en la sesiones extraordinarias que surjan para el funcionamiento del Consejo, en cumplimiento de las funciones como Secretaría técnica</t>
  </si>
  <si>
    <t xml:space="preserve">Sesiones convocadas/ Asambleas ordinarias y extraordinarias cumplidas </t>
  </si>
  <si>
    <t>Director DAPM-  Subdirector de Desarrollo Socioeconómico - Luz Karime i Rodríguez - Profesional Universitario</t>
  </si>
  <si>
    <t>en progreso</t>
  </si>
  <si>
    <t xml:space="preserve">Actas y informes </t>
  </si>
  <si>
    <t>https://drive.google.com/drive/folders/1Yjkcif12uYlOGHM9XGJWG90i9NCugCnB?usp=drive_link</t>
  </si>
  <si>
    <t>Área de supervisión y control de los servicios públicos domiciliarios</t>
  </si>
  <si>
    <t>Supervisión del plan de expansión del sistema de alumbrado público 2023</t>
  </si>
  <si>
    <t>PILAR PROGRAMÁTICO 4. ORDENAMIENTO SOSTENIBLE DEL SUELO Y GESTIÓN AMBIENTAL</t>
  </si>
  <si>
    <t>Componente 3: Planificación territorial desde el ordenamiento y la gestión del suelo</t>
  </si>
  <si>
    <t>Cobertura alumbrado Público</t>
  </si>
  <si>
    <t>Programa 3: Alumbrado Público para todos</t>
  </si>
  <si>
    <t>Número de Luminarias de alumbrado Publico en optimas condiciones</t>
  </si>
  <si>
    <t xml:space="preserve">en progreso </t>
  </si>
  <si>
    <t>Informe de cumplimiento</t>
  </si>
  <si>
    <t>https://drive.google.com/file/d/1YZO1uZHUTSC04mhgLJieMVMcWTWRv5Ey/view?usp=drive_link</t>
  </si>
  <si>
    <t>Realización, adopción, aplicación y actualización de la estratificación</t>
  </si>
  <si>
    <t xml:space="preserve">ACCIÓN DE INVERSIÓN </t>
  </si>
  <si>
    <t xml:space="preserve">Componente 4: Servicios públicos para la calidad de vida </t>
  </si>
  <si>
    <t>Predios con estratificación socioeconómica</t>
  </si>
  <si>
    <t>MEDIO</t>
  </si>
  <si>
    <t xml:space="preserve">Informe de seguimiento </t>
  </si>
  <si>
    <t>https://drive.google.com/file/d/1IlO_Jy0YFUswyfOZ-dWu5q6TTj_n1KQm/view?usp=drive_link</t>
  </si>
  <si>
    <t>Componente 2: Gestión ambiental sostenible y cambio climático</t>
  </si>
  <si>
    <t>Territorio futuro</t>
  </si>
  <si>
    <t>Estratificación socioeconómica actualizada</t>
  </si>
  <si>
    <t xml:space="preserve">Certificaciones de la revisión de la aplicación de la Estratificación por parte de los Prestadores </t>
  </si>
  <si>
    <t>https://drive.google.com/drive/folders/1N6nbtF0iKcFJP30o3s-H_g4W_WTAeywO?usp=drive_link</t>
  </si>
  <si>
    <t xml:space="preserve"> Brindar acompañamiento, apoyo, asesoría y seguimiento técnico a las</t>
  </si>
  <si>
    <t xml:space="preserve">acción de inversión </t>
  </si>
  <si>
    <t>2. Planeación eficaz y orientada a resultados</t>
  </si>
  <si>
    <t>Entidades, organismos y dependencias asistidos técnicamente</t>
  </si>
  <si>
    <t>PLANEACIÓN INSTITUCIONAL</t>
  </si>
  <si>
    <t xml:space="preserve">servicio de asistencia técnica </t>
  </si>
  <si>
    <t>3: Planificación territorial desde el ordenamiento y la gestión del suelo</t>
  </si>
  <si>
    <t xml:space="preserve">indicie de desempeño institucional </t>
  </si>
  <si>
    <t>2. Información estadística municipal para la planificación y la intervención social</t>
  </si>
  <si>
    <t>Bases de Datos de la temática de Salud publicadas</t>
  </si>
  <si>
    <t>Número de bases de datos</t>
  </si>
  <si>
    <t>https://drive.google.com/file/d/13rCWWGPWrGaHRWhVYmG4oyWKb_JEWMTW/view?usp=drive_link</t>
  </si>
  <si>
    <t>2024540010188 Fortalecimiento de la política de gestión de la información estadística en la alcaldía de San José De Cúcuta</t>
  </si>
  <si>
    <t>6. EFICIENCIA ADMINISTRATIVA PARA LA CALIDAD de LA GESTIÓN PÚBLICA</t>
  </si>
  <si>
    <t>Componente 3. Institucionalidad competente. Calidad y relacionamiento con el ciudadano</t>
  </si>
  <si>
    <t>Programa 2. Planeación eficaz y orientada a resultados</t>
  </si>
  <si>
    <t>Entidades del Sistema Estadístico Nacional asistidas técnicamente</t>
  </si>
  <si>
    <t xml:space="preserve">número de entidades </t>
  </si>
  <si>
    <t>https://drive.google.com/file/d/1K4VYXQbqZAcoeXZDmxidMkXnEkVNk3A3/view?usp=drive_link</t>
  </si>
  <si>
    <t xml:space="preserve">2024540010195  Fortalecimiento de la gestión institucional para la gobernabilidad eficiente del municipio de San José de </t>
  </si>
  <si>
    <t>Acción derivada de un proyecto de inversión</t>
  </si>
  <si>
    <t>Pilar programático 6. Eficiencia Administrativa para la Calidad de la Gestión Pública</t>
  </si>
  <si>
    <t xml:space="preserve"> Sistema de gestión actualizado</t>
  </si>
  <si>
    <t>https://drive.google.com/file/d/1eFWbT0OY_wcw_B5fNixezRHVeF9k4kxA/view?usp=drive_link</t>
  </si>
  <si>
    <t>Programa 1: Gestión Ambiental Urbana</t>
  </si>
  <si>
    <t>Informe de seguimiento</t>
  </si>
  <si>
    <t>https://drive.google.com/file/d/1hi5_a90VJ9La-pTE9bOOc27ppj2MePIR/view?usp=drive_link</t>
  </si>
  <si>
    <t>Elaboración de un documento con lineamientos técnicos para el esquema de gestión ambiental regional con enfoque integral que permita brindar un ambiente sano y sostenible a toda la ciudadanía.</t>
  </si>
  <si>
    <t>Documentos de planeación elaborados</t>
  </si>
  <si>
    <t>Documento Técnico</t>
  </si>
  <si>
    <t>https://drive.google.com/file/d/1c96f8fi53GipGEbfT7Ze30d82dhnRraz/view?usp=drive_link</t>
  </si>
  <si>
    <t>2024540010206 Implementación de la estrategia CERSS en el Municipio de San José de Cúcuta</t>
  </si>
  <si>
    <t>Planificar, alistar y ejecutar la estrategia de Ciudades, entornos y
ruralidades saludables y sostenibles (CERSS) en el Municipio de San José .</t>
  </si>
  <si>
    <t>Programa 3. Estrategias de participación para una administración cercana al ciudadano</t>
  </si>
  <si>
    <t xml:space="preserve"> Documentos de lineamientos técnicos realizados</t>
  </si>
  <si>
    <t>Gestión de la información estadística</t>
  </si>
  <si>
    <t xml:space="preserve">documentos técnicos </t>
  </si>
  <si>
    <t>https://drive.google.com/file/d/1-UilnHIqdm7I3ufbufzi2Jj6gNzHHJdF/view?usp=drive_link</t>
  </si>
  <si>
    <t>Bases de datos producidas</t>
  </si>
  <si>
    <t xml:space="preserve">Actas de recibo material de las zonas de cesión tipo 1 </t>
  </si>
  <si>
    <t>https://drive.google.com/drive/folders/1RfkfnG1LIhFC8pb9a_5tEsPYAoPvOC3z?usp=sharing</t>
  </si>
  <si>
    <t>Conceptos DCF - CU enviados a la secretaria de gobierno</t>
  </si>
  <si>
    <t>https://drive.google.com/drive/folders/1rf21KphdGrkKBWDOUvhxBwjdV5eDgHAt?usp=sharing</t>
  </si>
  <si>
    <t xml:space="preserve">Coordinación de los proyectos de planes parciales </t>
  </si>
  <si>
    <t xml:space="preserve">Decreto de adopción del plan parcial </t>
  </si>
  <si>
    <t>https://drive.google.com/drive/folders/1EE7LOpnMYzRMI3dliDChud4Bp2452KTI?usp=sharing</t>
  </si>
  <si>
    <t>Certificado SIG</t>
  </si>
  <si>
    <t>https://drive.google.com/drive/folders/1IaoDLO2qyVXrPWNdAKMfBGmKyZkqLB70?usp=drive_link</t>
  </si>
  <si>
    <t>Servicio al ciudadano</t>
  </si>
  <si>
    <t xml:space="preserve">3 estudios de limitación de asentamientos </t>
  </si>
  <si>
    <t>Resolución de límites de barrios y asentamientos</t>
  </si>
  <si>
    <t>https://drive.google.com/drive/folders/1dQfXU6iqoCZ0YSwQtq-22NJHcAtl11UA?usp=drive_link</t>
  </si>
  <si>
    <t>Certificar localización de predios dentro del municipio de San José de Cúcuta.</t>
  </si>
  <si>
    <t>50 certificados de localización emitidos</t>
  </si>
  <si>
    <t>https://drive.google.com/drive/folders/1nJsrkGWoRDXtvqYcGOd7dspgx2YicyC3?usp=drive_link</t>
  </si>
  <si>
    <t>Coordinar la reglamentación de conceptos y certificados de norma que se deriven del contenido del plan de ordenamiento territorial.</t>
  </si>
  <si>
    <t xml:space="preserve">500 conceptos de uso de suelos emitidos </t>
  </si>
  <si>
    <t>https://drive.google.com/file/d/1Akev_tFrcqoju5I5vNFfrJI7_XFoDk0A/view?usp=drive_link</t>
  </si>
  <si>
    <t xml:space="preserve">500 certificados emitidos </t>
  </si>
  <si>
    <t xml:space="preserve">Certificaciones de riesgos </t>
  </si>
  <si>
    <t>https://drive.google.com/drive/folders/1_5ckc-6paJ96xxNjYlzbJ-EIgdvK3W9G?usp=drive_link</t>
  </si>
  <si>
    <t>Completo</t>
  </si>
  <si>
    <t>Licencias de intervención en espacio público</t>
  </si>
  <si>
    <t>https://drive.google.com/drive/folders/1Y43Ga_wXxxLAJC9L5UAl7hNRadWKDmBF?usp=drive_link</t>
  </si>
  <si>
    <t>Coordinar y revisar la expedición de registros de publicidad exterior visual.</t>
  </si>
  <si>
    <t>Tramite de registro de publicidad exterior visual en el Municipio.</t>
  </si>
  <si>
    <t xml:space="preserve">15 registros de publicidad exterior visual emitidos </t>
  </si>
  <si>
    <t xml:space="preserve">Registro de publicidad exterior visual </t>
  </si>
  <si>
    <t>https://drive.google.com/file/d/1FpdEeQWcH1cHZH9a_77Z0jRaYtDZL7oI/view?usp=drive_link</t>
  </si>
  <si>
    <t>Coordina y revisa la expedición de permisos para la localización e instalación de infraestructura de telecomunicación.</t>
  </si>
  <si>
    <t>Trámite de permisos la localización e instalación de infraestructura de telecomunicación.</t>
  </si>
  <si>
    <t>5 solicitudes atendidas</t>
  </si>
  <si>
    <t>Solicitudes para la localización e instalación de infraestructura de telecomunicación.</t>
  </si>
  <si>
    <t>https://drive.google.com/drive/folders/1sAWVy91et0NGIp1nDeCtbkuHc4aIzQil?usp=drive_link</t>
  </si>
  <si>
    <t>Espacios de participación promovidos</t>
  </si>
  <si>
    <t>Fortalecimiento del buen gobierno para el respeto y garantía de los derechos humanos</t>
  </si>
  <si>
    <t>medio</t>
  </si>
  <si>
    <t xml:space="preserve">espacios de participación </t>
  </si>
  <si>
    <t>https://drive.google.com/file/d/1r6LSLuSHZ0lUSD8aaee-SXJf4rlKIJ6r/view?usp=drive_link</t>
  </si>
  <si>
    <t>Programa 3. Estrategias de participación para la administración cercana al ciudadano</t>
  </si>
  <si>
    <t>PLANEACION INSTITUCIONAL</t>
  </si>
  <si>
    <t>https://drive.google.com/file/d/1hzTCisznYiRfG6b1GS58XDHY5m_qQnVp/view?usp=drive_link</t>
  </si>
  <si>
    <t>Apoyo y prestación de servicios logísticos necesarios para la coordinación y
celebración de la audiencia pública de rendición de cuentas</t>
  </si>
  <si>
    <t>ALTO</t>
  </si>
  <si>
    <t>01 05 2025</t>
  </si>
  <si>
    <t>2024540010216 Revisión excepcional de norma urbanística del Plan de Ordenamiento Territorial y estructuración y desarrollo del PEMP (plan especial de manejo y protección) y elaboración de estudios técnicos necesario para la implementación del POT y sus programas de ejecución en el municipio de San José De Cúcuta,</t>
  </si>
  <si>
    <t>Elaboración de estudios técnicos de soporte para la Instrumentalización de
plan de ordenamiento territorial,
con los soportes necesarios para la implementación y ejecución POT</t>
  </si>
  <si>
    <t>porcentaje implementación del pot</t>
  </si>
  <si>
    <t>Programa 1. Ordenamiento del territorio desde la gestión ambiental y riqueza ecológica y cultura</t>
  </si>
  <si>
    <t>Documentos de planeación en Ordenamiento Territorial implementados</t>
  </si>
  <si>
    <t>https://drive.google.com/file/d/1fdDhG0aYorFYuS--wuKvPwzZBM1hriy9/view?usp=drive_link</t>
  </si>
  <si>
    <t>01 03 2025</t>
  </si>
  <si>
    <t>Elaboración de estudios técnico  necesarios y requeridos para la
Formulación, aprobación y adopción del Plan Especial de Manejo y Protección
(PEMP) del municipio de San José de Cúcuta.</t>
  </si>
  <si>
    <t>2024540010218 Elaboración de documentos requeridos para la regularización y legalización de los asentamientos humanos A EN EL MUNICIPIO DE SAN JOSE DE CUCUTA.</t>
  </si>
  <si>
    <t xml:space="preserve">INDICE DE DESEMPEÑO INSTITUCIONAL </t>
  </si>
  <si>
    <t xml:space="preserve"> Documentos de planeación elaborados</t>
  </si>
  <si>
    <t>https://drive.google.com/file/d/1gkuAYiYhqquh6MoKO1PDB5d4TNgsxNMJ/view?usp=drive_link</t>
  </si>
  <si>
    <t>Elaboración de la caracterización social y jurídica planimetría urbana y
conceptos técnicos y jurídicos, requeridos para la consolidación del proceso de
regularización y legalización de asentamientos en el municipio de Cúcuta</t>
  </si>
  <si>
    <t>Programa 1. Ordenamiento del territorio desde la gestión ambiental y riqueza ecológica y cultural</t>
  </si>
  <si>
    <t>Estudios de riesgo de desastres elaborados</t>
  </si>
  <si>
    <t>https://drive.google.com/file/d/1IN55Que1KZuyXM2xXyABD8wKnBqDUav_/view?usp=drive_link</t>
  </si>
  <si>
    <t>Con corte a 15/10/2024, se tiene la estructuración de los procesos contractuales para el FORTALECIMIENTO DEL ESQUEMA PRESTADOR PARA LA ADMINISTRACIÓN, OPERACIÓN Y MANTENIMIENTO DEL SISTEMA DE ACUEDUCTO DE LOS CENTROS POBLADOS DE BUENA ESPERANZA, AGUACLARA Y SAN PEDRO EN EL MUNICIPIO DE SAN JOSÉ DE CÚCUTA, DEPARTAMENTO NORTE DE SANTANDER.</t>
  </si>
  <si>
    <t xml:space="preserve">2024540010224 Fortalecimiento a la prestación de los servicios de acueducto alcantarillado y apoyo a la gestión organizacional de los abastos de agua en el municipio de San José De Cúcuta"   </t>
  </si>
  <si>
    <t>Elaborar estudios de pre inversión en el área urbana y/o rural para la
construcción, optimización o mejoramiento de la prestación de los servicios de
acueducto y alcantarillado, que permitan mejorar los indicadores de cobertura,
calidad y/o continuidad,</t>
  </si>
  <si>
    <t>PILAR PROGRAMÁTICO 4. ORDENAMIENTO SOSTENIBLE DEL SUELO Y GESTIÓN AMBIENTAL.</t>
  </si>
  <si>
    <t>Componente 4: Servicios públicos para la calidad de vida</t>
  </si>
  <si>
    <t>Programa 1. Acceso oportuno y de calidad a los servicios de agua potable, saneamiento básico y aseo</t>
  </si>
  <si>
    <t>Estudios o diseños realizados</t>
  </si>
  <si>
    <t>https://drive.google.com/file/d/1Ykq90c0wV_ZFRNGU5p36cl3NnV8RKsUs/view?usp=drive_link</t>
  </si>
  <si>
    <t>2024540010237 Prestación del servicio público de Aseo y sus actividades complementarias de conformidad con los lineamientos establecidos en el PGIRS y las normas del sector en el municipio de San José de Cúcuta</t>
  </si>
  <si>
    <t>Implementación del Plan de Gestión Integral de Residuos Sólidos ( PGIRS</t>
  </si>
  <si>
    <t>Pilar programática 4. Ordenamiento Sostenible del suelo y Gestión Ambiental</t>
  </si>
  <si>
    <t>Componente 4. Servicios Públicos para la calidad de vida</t>
  </si>
  <si>
    <t>Programa 2: Manejo y aprovechamiento de residuos sólidos</t>
  </si>
  <si>
    <t>Plan de Gestión Integral de Residuos Solidos implementado</t>
  </si>
  <si>
    <t>Fortalecer las estaciones de clasificación y aprovechamiento (ECA) e
impulsar los proyectos que puedan acceder a los recursos del Incentivo de
Aprovechamiento y Tratamiento (IAT)</t>
  </si>
  <si>
    <t>Documentos de planeación</t>
  </si>
  <si>
    <t>2024540010242 Implementación de sistemas alternativos de energización sostenible y uso eficiente de energía en el municipio de San José De Cúcuta</t>
  </si>
  <si>
    <t>Apoyar proyectos de generación de energía de fuentes no convencionales
para contar con una capacidad instalada de centrales fotovoltaica de 20.000
kilovatios y así como la gestión en la implementación en 10 beneficiaros de
instituciones oficiales</t>
  </si>
  <si>
    <t>Programa 3. Alternativas de energización sostenible</t>
  </si>
  <si>
    <t>Central de generación fotovoltaica construida</t>
  </si>
  <si>
    <t>https://drive.google.com/file/d/1oXlZVaN-1SuhTQYMAEHbxtpRXPIGdqcu/view?usp=drive_link</t>
  </si>
  <si>
    <t>2024540010247 Mejoramiento de las condiciones de los cuerpos de agua que tiene influencia el municipio de San José de Cúcuta</t>
  </si>
  <si>
    <t>Apoyar proyectos de conservación, protección, restauración y regeneración
de las cuencas abastecedoras y receptoras de los sistemas de acueducto y
alcantarillado</t>
  </si>
  <si>
    <t>Extensión de cuerpos de agua recuperados</t>
  </si>
  <si>
    <t>https://drive.google.com/file/d/17vBPGgoIidnD0yG9QhrYglWqxN0yYO49/view?usp=drive_link</t>
  </si>
  <si>
    <t>2024540010248 Implementación de jornadas de sensibilización ambiental cátedra del agua en el municipio de San José De Cúcuta</t>
  </si>
  <si>
    <t>Realizar servicio de educación para el trabajo en cultura y participación para
la gestión ambiental y territorial</t>
  </si>
  <si>
    <t>Personas formadas en cultura y participación para la gestión ambiental y territorial</t>
  </si>
  <si>
    <t>2024540010225 administración operación mantenimiento reposición y expansión del sistema de alumbrado público en el municipio de Cúcuta</t>
  </si>
  <si>
    <t>Administrar, operar, realizar mantenimiento y reposición del sistema de
alumbrado público y ejecutar el plan de expansión de infraestructura del sistema
de alumbrado público en el municipio de San José de Cúcuta</t>
  </si>
  <si>
    <t>Lámparas de alumbrado público en funcionamiento</t>
  </si>
  <si>
    <t>2024540010221 subsidio al consumo del servicio publico de acueducto en el municipio de San José de Cúcuta.</t>
  </si>
  <si>
    <t>Asignar recursos para financiar el déficit de subsidios en servicio de
acueducto</t>
  </si>
  <si>
    <t>https://drive.google.com/file/d/1rqXFztTyz1-OjaIgAyIxa_TLkw4vEbu2/view?usp=drive_link</t>
  </si>
  <si>
    <t xml:space="preserve">2024540010223 subsidio al consumo publico de aseo en el Municipio de Cúcuta </t>
  </si>
  <si>
    <t>Asignar recursos para financiar el déficit de subsidios en servicio de aseo</t>
  </si>
  <si>
    <t>Usuarios beneficiados con subsidios al consumo del servicio de aseo</t>
  </si>
  <si>
    <t>https://drive.google.com/file/d/187_bglyVnx2YGQjWq_gLkB93IwfSkgAk/view?usp=drive_link</t>
  </si>
  <si>
    <t>2024540010222 subsidio al consumo del servicio público de alcantarillado en el municipio de San José de Cúcuta</t>
  </si>
  <si>
    <t>Asignar recursos para financiar el déficit de subsidios en servicio de
alcantarillado</t>
  </si>
  <si>
    <t>Usuarios beneficiados con subsidios al consumo del servicio de alcantarillado</t>
  </si>
  <si>
    <t>https://drive.google.com/file/d/1Pu9jYPiLgUUO-OVYl4gw3HGPi3ksNQEl/view?usp=drive_link</t>
  </si>
  <si>
    <t>2024540010246 implementación de programas que promuevan un habito sostenible en el uso del agua en el municipio de San José de Cúcuta</t>
  </si>
  <si>
    <t>Fortalecer la asistencia técnica para la promoción del uso eficiente y ahorro
del agua</t>
  </si>
  <si>
    <t>Proyectos para la promoción del uso eficiente y ahorro del agua formulados</t>
  </si>
  <si>
    <t>PLAN DE ACCIÓN INSTITUTO MUNICIPAL PARA LA RECREACIÓN Y EL DEPORTE DE CÚCUTA
VIGENCIA 2025</t>
  </si>
  <si>
    <t>F-01GD</t>
  </si>
  <si>
    <t>VERSION 03</t>
  </si>
  <si>
    <t>AREA DE TRABAJO/PROCESO INTERNO</t>
  </si>
  <si>
    <t>PROCESO</t>
  </si>
  <si>
    <t>PLANEACION</t>
  </si>
  <si>
    <t>CUMPLIMIENTO MENSUAL</t>
  </si>
  <si>
    <t>SEGUIMIENTO- AL 30 DE ABRIL 2025</t>
  </si>
  <si>
    <t>Proceso interno</t>
  </si>
  <si>
    <t>Actividad general/hito
Proyecto BPIN</t>
  </si>
  <si>
    <t>PRODUCTO PDM</t>
  </si>
  <si>
    <t>actividad del producto MGA</t>
  </si>
  <si>
    <t>Pilar estratégico PDM</t>
  </si>
  <si>
    <t>Componente PDM</t>
  </si>
  <si>
    <t>Indicador de resultado PDM</t>
  </si>
  <si>
    <t>Programa PDM</t>
  </si>
  <si>
    <t>Indicador de producto PDM</t>
  </si>
  <si>
    <t>Índice de medición</t>
  </si>
  <si>
    <t>Cargo(s) de Responsable(s)</t>
  </si>
  <si>
    <t>Nombre(s) de Responsable(s)</t>
  </si>
  <si>
    <t>Meta general programada</t>
  </si>
  <si>
    <t xml:space="preserve">Programas o actividades </t>
  </si>
  <si>
    <t>Meta especifica a cumplir</t>
  </si>
  <si>
    <t>enero</t>
  </si>
  <si>
    <t>febrero</t>
  </si>
  <si>
    <t xml:space="preserve">marzo </t>
  </si>
  <si>
    <t>abril</t>
  </si>
  <si>
    <t>mayo</t>
  </si>
  <si>
    <t>junio</t>
  </si>
  <si>
    <t>julio</t>
  </si>
  <si>
    <t>agosto</t>
  </si>
  <si>
    <t>septiembre</t>
  </si>
  <si>
    <t>octubre</t>
  </si>
  <si>
    <t>noviembre</t>
  </si>
  <si>
    <t>diciembre</t>
  </si>
  <si>
    <t>Presupuesto Definitivo</t>
  </si>
  <si>
    <t>Presupuesto Ejecutado</t>
  </si>
  <si>
    <t>Avance presupuestal</t>
  </si>
  <si>
    <t>Enlace drive de evidencia</t>
  </si>
  <si>
    <t>Proceso de Evaluación- Control Interno</t>
  </si>
  <si>
    <t xml:space="preserve">Realizar seguimiento a la ejecución del Plan de Acción institucional </t>
  </si>
  <si>
    <t>Control Interno</t>
  </si>
  <si>
    <t>Número de informes de seguimientos realizados a la ejecución plan de acción institucional</t>
  </si>
  <si>
    <t>Asesor Control Interno</t>
  </si>
  <si>
    <t>Eva Carolina Bautista Parra</t>
  </si>
  <si>
    <t>Informes trimestrales de seguimiento al plan de acción</t>
  </si>
  <si>
    <t>La oficina de control interno realizó el primer informe de seguimiento con corte a los cuatro(4) primeros meses 2025</t>
  </si>
  <si>
    <t>Proceso Gestión Directiva</t>
  </si>
  <si>
    <t>Director IMRD Cúcuta</t>
  </si>
  <si>
    <t>JORGE WILLIAM CORREA MONROY</t>
  </si>
  <si>
    <t>Con vigencia 2024 la oficina de planeación elaboró un diagnóstico estratégico, documento publicado en la página web institucional.
https://imrd-cucuta.gov.co/wp-content/uploads/2024/10/PLANEACION-EST-2024-2027.pdf</t>
  </si>
  <si>
    <t>Reportes en el SPI</t>
  </si>
  <si>
    <t>Transparencia, acceso a la información pública y lucha contra la corrupción</t>
  </si>
  <si>
    <t>Informes de rendimiento de redes sociales</t>
  </si>
  <si>
    <t xml:space="preserve">Con corte al mes de abril se espera la socialización del primer informe de rendimiento, medición e impacto en redes sociales de la estrategia de comunicaciones en el IMRD, </t>
  </si>
  <si>
    <t>Proceso de Apoyo - Talento Humano</t>
  </si>
  <si>
    <t>Política de Talento Humano</t>
  </si>
  <si>
    <t>Numero de capacitaciones realizadas</t>
  </si>
  <si>
    <t>Subdirección Administrativa y Financiera</t>
  </si>
  <si>
    <t>WILLIAM GALVIS CARRILLO</t>
  </si>
  <si>
    <t>Informes trimestrales de seguimiento al plan anual de capacitaciones</t>
  </si>
  <si>
    <t>https://drive.google.com/drive/folders/13xkvKQShlYkc4-EvHFf2KoTPY9IAxlqM</t>
  </si>
  <si>
    <t>Procesos Estratégicos - Gestión Directiva</t>
  </si>
  <si>
    <t>Mantener vigente el certificado del Sistema de Gestión de Calidad en Norma Técnica ISO 9001:2015</t>
  </si>
  <si>
    <t>Fortalecimiento Institucional y simplificación de procesos</t>
  </si>
  <si>
    <t>Certificado activo y vigente</t>
  </si>
  <si>
    <t>Sistema de Gestión de Calidad certificado en Norma Técnica ISO 9001:2015</t>
  </si>
  <si>
    <t>Proceso Estratégico -Gestión Directiva</t>
  </si>
  <si>
    <t>Realizar rendición de cuentas  institucional vigencia 2025</t>
  </si>
  <si>
    <t>Participación ciudadana en la Gestión Pública</t>
  </si>
  <si>
    <t>Rendición de cuentas realizada</t>
  </si>
  <si>
    <t>Informe de rendición de cuentas</t>
  </si>
  <si>
    <t xml:space="preserve">Es una meta que se ejecuta en el último trimestre de la vigencia. </t>
  </si>
  <si>
    <t>Servicio de apoyo a la actividad física, la recreación y el deporte</t>
  </si>
  <si>
    <t>Organizar y ejecutar jornadas de actividad física y recreativa en espacios públicos, beneficiando a 130,000 personas en el cuatrienio.</t>
  </si>
  <si>
    <t xml:space="preserve"> Beneficiarios participantes en deporte, recreación, actividad física y jornada escolar complementaria.</t>
  </si>
  <si>
    <t>Programa 1. Vida Activa con Recreación, actividad física y deporte</t>
  </si>
  <si>
    <t>Personas beneficiadas</t>
  </si>
  <si>
    <t>Numero de Personas beneficiadas</t>
  </si>
  <si>
    <t>Subdirección de Recreación y Deporte</t>
  </si>
  <si>
    <t>JORGE CHAPARRO</t>
  </si>
  <si>
    <t>En ejecución</t>
  </si>
  <si>
    <t>"HEVS HABITOS Y ESTILOS DE VIDA SALUDABLE"</t>
  </si>
  <si>
    <t>alta</t>
  </si>
  <si>
    <t>Informe de gestión</t>
  </si>
  <si>
    <t>https://drive.google.com/drive/folders/1Qki8Q4t-R274eZdwuF1d5zgf6ODQVUz2</t>
  </si>
  <si>
    <t>NO HAY INFORME NI EVIDENCIA EN MARZO, NO HAY INFORME EN ABRIL, MAYO, JUNIO</t>
  </si>
  <si>
    <t>ADULTO MAYOR</t>
  </si>
  <si>
    <t>https://drive.google.com/drive/folders/1D7Pq3vK4U5RdfHbS1fSxjgWgKlQZHqak</t>
  </si>
  <si>
    <t>INFORME MARZO: 384   CERTIFICACIONES MARZO: 157</t>
  </si>
  <si>
    <t>POBLACIÓN CON HABILIDADES  ESPECIALES (DISCAPACIDAD)</t>
  </si>
  <si>
    <t>https://drive.google.com/drive/folders/1xyG2t6dlNcBuYe4bNNCqr5Le0xZp7ISa</t>
  </si>
  <si>
    <t>SI HAY EVIDENCIAS</t>
  </si>
  <si>
    <t>DEPORTE SOCIAL Y COMUNITARIO</t>
  </si>
  <si>
    <t>https://drive.google.com/drive/folders/1cuTyeve64bncP4iw7I0-izRgm5jhg9Qm</t>
  </si>
  <si>
    <t>CICLOVIAS RECREATIVAS</t>
  </si>
  <si>
    <t>https://drive.google.com/drive/folders/1LtU3nG8Dcn7O7sk3ob55411kyZLVZE78</t>
  </si>
  <si>
    <t>NO HAY INFORME EN ABRIL, NO HAY EVIDENCIAS EN MARZO</t>
  </si>
  <si>
    <t>RECREACIÓN</t>
  </si>
  <si>
    <t>https://drive.google.com/drive/folders/1N-u73D4k86jbOMAIiLnho_xbLghQgYRN</t>
  </si>
  <si>
    <t>META RECREACIÓN MARZO:367    ABRIL:5.526     JUNIO: 685</t>
  </si>
  <si>
    <t>CLUBES DEPORTIVOS</t>
  </si>
  <si>
    <t>https://drive.google.com/drive/folders/1leIQLcZEMP75ZZQjIz9991BsKyl474cx</t>
  </si>
  <si>
    <t>NO HAY INFORME NI EVIDENCIA EN JUNIO, NO HAY INFORME MARZO, MAYO</t>
  </si>
  <si>
    <t>"JUEGOS Y COMPETENCIAS (INTERCOLEGIADOS, INTERCOMUNALES E INTERCORREGIMIENTOS)"</t>
  </si>
  <si>
    <t>https://drive.google.com/drive/folders/1xD019kktC8xbIyPy2jcAtZ-7qXm-mM8X</t>
  </si>
  <si>
    <t>NO HAY INFORME EN ABRIL, MAYO Y EN MARZO NO HAY INFORME NI EVIDENCIAS</t>
  </si>
  <si>
    <t>Servicio de educación informal en recreación</t>
  </si>
  <si>
    <t>Realizar talleres de formación en recreación, dirigidos a 1,300 líderes comunitarios para fortalecer su capacidad en la gestión de programas recreativos.</t>
  </si>
  <si>
    <t>Personas capacitadas</t>
  </si>
  <si>
    <t>Numero de Personas capacitadas</t>
  </si>
  <si>
    <t>EDUCACIÓN PARA EL DEPORTE Y LA RECREACIÓN CON ENFOQUE DIFERENCIAL</t>
  </si>
  <si>
    <t>https://drive.google.com/drive/folders/1FzdKtJhfwI89fZAS6Ayw655BknPBpzir</t>
  </si>
  <si>
    <t>NO HAY INFORME NI EVIDENCIAS</t>
  </si>
  <si>
    <t>Desarrollar eventos de capacitación dirigidos a líderes comunitarios, enfocados en la formación ciudadana en recreación, actividad física, deportes social comunitario y/o aprovechamiento del tiempo libre, con un enfoque diferencial que promueva la inclusión y la participación activa de diversos grupos sociales.</t>
  </si>
  <si>
    <t>Personas capacitadas Principal
Eventos de capacitación desarrollados(secundario)</t>
  </si>
  <si>
    <t>EVENTOS DE CAPACITACIÓN</t>
  </si>
  <si>
    <t>https://drive.google.com/drive/folders/11ix6nKiX_JIQgS47DQY7s9Y5syqUnUhV</t>
  </si>
  <si>
    <t>NO HAY INFORME NI EVIDENCIA DE FEBRERO</t>
  </si>
  <si>
    <t>Servicio de organización de eventos recreativos comunitarios</t>
  </si>
  <si>
    <t>Llevar a cabo 24 eventos recreativos comunitarios que involucren a las familias y la comunidad, distribuidos a lo largo del cuatrienio.</t>
  </si>
  <si>
    <t>Personas beneficiadas indicador principal
Eventos recreativos comunitarios realizados indicador secundario</t>
  </si>
  <si>
    <t>EVENTOS  RECREATIVOS</t>
  </si>
  <si>
    <t>https://drive.google.com/drive/folders/1u3nCWu0bEI_yJh-mwbFcBcsZTy5t7zMt</t>
  </si>
  <si>
    <t>NO HAY INFORME NI EVIDENCIAS EN JUNIO</t>
  </si>
  <si>
    <t>PERSONAS BENEFICIADAS</t>
  </si>
  <si>
    <t>https://drive.google.com/drive/folders/1lcqoyDmEoeUbwQWRvyXOE_ZKWCMolfHy</t>
  </si>
  <si>
    <t>NO HAY EVIDENCIAS</t>
  </si>
  <si>
    <t>Proceso Misional:
Gestión Fomento Recreación y Deporte</t>
  </si>
  <si>
    <t xml:space="preserve">
Servicio de identificación de talentos deportivos</t>
  </si>
  <si>
    <t>Desarrollar jornadas de identificación de talentos deportivos en diferentes barrios de Cúcuta, en coordinación con instituciones educativas y clubes deportivos, evaluando el rendimiento de jóvenes atletas mediante pruebas físicas y técnicas, para seleccionar a los más destacados y brindarles apoyo especializado que potencie sus habilidades competitivas y facilite su participación en competencias regionales y nacionales.</t>
  </si>
  <si>
    <t>Beneficiarios participantes en deporte, recreación, actividad física y jornada escolar complementaria.</t>
  </si>
  <si>
    <t>Personas con talento deportivo identificadas</t>
  </si>
  <si>
    <t>Número Personas con talento deportivo identificadas</t>
  </si>
  <si>
    <t>OBSERVATORIO DEPORTIVO</t>
  </si>
  <si>
    <t>https://drive.google.com/drive/folders/1P3tmvW7zE74s5uc-zHnvtEBi5NoVPaFV</t>
  </si>
  <si>
    <t>El proyecto "Formación Integral y Preparación Deportiva 'Cúcuta Talentosa'" se encuentra en su fase inicial de implementación. Durante estos primeros cuatro (4) meses, se ha iniciado el proceso de selección del personal profesional y de apoyo que integrará el equipo de trabajo, fundamental para el desarrollo de los programas misionales del instituto. Paralelamente, se ha avanzado significativamente en la estructuración de los planes de trabajo, cronogramas, acciones pedagógicas y estrategias operativas que permitirán la puesta en marcha de las actividades asociadas a los cuatro productos definidos: identificación de talentos deportivos, preparación deportiva, apoyo financiero a atletas y asistencia técnica a organismos deportivos.</t>
  </si>
  <si>
    <t>NO HAY INFORME NI EVIDENCIA EN ABRIL, MAYO, JUNIO</t>
  </si>
  <si>
    <t xml:space="preserve">
Servicio de preparación deportiva</t>
  </si>
  <si>
    <t>Implementar sesiones regulares de apoyo psicológico y nutricional en los centros de formación deportiva, brindando orientación especializada a los jóvenes deportistas sobre manejo del estrés competitivo y hábitos alimenticios adecuados, asegurando un enfoque integral en su preparación física y mental para mejorar su rendimiento deportivo y bienestar personal.</t>
  </si>
  <si>
    <t>Atletas preparados</t>
  </si>
  <si>
    <t>Número de Atletas preparados</t>
  </si>
  <si>
    <t>CIENCIAS APLICADAS</t>
  </si>
  <si>
    <t>https://drive.google.com/drive/folders/1UR6GoYStUwYA_jskgLNFbJntgNhkj7Fe</t>
  </si>
  <si>
    <t>NO HAY INFORME NI EVIDENCIAS EN MARZO, ABRIL, MAYO</t>
  </si>
  <si>
    <t>Servicio de apoyo financiero a atletas</t>
  </si>
  <si>
    <t>Establecer un programa de apoyo financiero dirigido a jóvenes atletas con alto potencial competitivo, gestionando recursos a través de alianzas con entidades públicas y privadas para cubrir gastos de inscripción, transporte, y alojamiento en competencias regionales y nacionales, así como proporcionar becas deportivas para aquellos con destacadas habilidades y limitaciones económicas.</t>
  </si>
  <si>
    <t>Estímulos entregados</t>
  </si>
  <si>
    <t>Número de Estímulos entregados</t>
  </si>
  <si>
    <t>ESTIMULOS(CONVENIOS)</t>
  </si>
  <si>
    <t>https://drive.google.com/drive/folders/1ymuf2Njn-q-KwwLmIpTMENdR4GKLIU7Y</t>
  </si>
  <si>
    <t>NO HAY INFORME DE MARZO, MAYO</t>
  </si>
  <si>
    <t>Servicio de asistencia técnica para la promoción del deporte</t>
  </si>
  <si>
    <t>Realizar talleres de capacitación técnica y metodológica dirigidos a entrenadores locales, en alianza con organismos deportivos y expertos en formación avanzada, asistiendo a los clubes y organizaciones deportivas en la implementación de nuevas técnicas de entrenamiento y estrategias de desarrollo deportivo para jóvenes.</t>
  </si>
  <si>
    <t xml:space="preserve">Organismos deportivos asistidos </t>
  </si>
  <si>
    <t xml:space="preserve">Número de Organismos deportivos asistidos </t>
  </si>
  <si>
    <t>Asistencia a Organismos deportivos</t>
  </si>
  <si>
    <t>https://drive.google.com/drive/folders/1Jg5R6vZbevzqKlP54FP5X5ZyoAtPoly9</t>
  </si>
  <si>
    <t>Servicio de Escuelas Deportivas</t>
  </si>
  <si>
    <t>Organizar la creación de escuelas deportivas comunitarias en diversos barrios de Cúcuta, promoviendo la inclusión social y la equidad de género mediante la implementación de programas deportivos accesibles para niños, niñas y jóvenes, fomentando la participación activa en diversas disciplinas deportivas y garantizando el acceso equitativo a entrenamientos regulares y recursos para el desarrollo deportivo.</t>
  </si>
  <si>
    <t>Niñas, niños y adolescentes que acceden a servicios deportivos recreativos, de actividad física y aprovechamiento del tiempo libre</t>
  </si>
  <si>
    <t>Programa 2. Cúcuta Deportiva: Formación y preparación de deportistas</t>
  </si>
  <si>
    <t>Niños, niñas, adolescentes y jóvenes inscritos en Escuelas Deportivas</t>
  </si>
  <si>
    <t>Número de niños, niñas, adolescentes y jóvenes</t>
  </si>
  <si>
    <t>Centros de Atención Deportiva</t>
  </si>
  <si>
    <t>https://drive.google.com/drive/u/0/folders/1cMm9ovnZDz4oBA9u1TT9xBp9zfknOXM3</t>
  </si>
  <si>
    <t>Los Centros de Atención Deportiva inician en el mes de mayo.</t>
  </si>
  <si>
    <t>Apoyo a escuelas</t>
  </si>
  <si>
    <t>https://drive.google.com/drive/u/0/folders/1ZsBH6UlWP4sM98W0TikuRuiAI8SZk25v</t>
  </si>
  <si>
    <t>Con respecto a la meta total de 4.000 NNJ se tiene un avance cercano al 11%. Al mes de abril se han atendido a 438 NNAJ en cinco (5) escuelas de formación deportivas y dos (2)instituciones educativas, fomentando la práctica deportiva
Marzo(0): No hay reporte
Abril(438):Instituto Técnico Daniel Jordán(166NNAJ); Institución Juan Pablo I (112); EFD Agua Clara(30 NNAJ); EFD Vereda Los Reyes Buena Esperanza (30); EFD Buenos aires (36); EFD Atlético Rojo y negro(34); EFD Semillitas FC Barrio La Laguna(30)</t>
  </si>
  <si>
    <t>NNAJ</t>
  </si>
  <si>
    <t>Parques recreativos mantenidos</t>
  </si>
  <si>
    <t>Desarrollar el mantenimiento de Parques recreativos</t>
  </si>
  <si>
    <t>Escenarios deportivos y recreativos en condiciones de calidad para el desarrollo de programas.</t>
  </si>
  <si>
    <t>Número de parques</t>
  </si>
  <si>
    <t xml:space="preserve">https://drive.google.com/drive/folders/19oDbEaODnIWjkACbUftr_Ve09-HdKnz3?usp=drive_link </t>
  </si>
  <si>
    <t>HAY EVIDENCIAS EN MARZO Y ABRIL</t>
  </si>
  <si>
    <t>Estudios y diseños de infraestructura recreo-deportiva</t>
  </si>
  <si>
    <t>Desarrollar Estudios y diseños de infraestructura recreo-deportiva</t>
  </si>
  <si>
    <t>Estudios y diseños elaborados</t>
  </si>
  <si>
    <t>Número de estudios y diseños</t>
  </si>
  <si>
    <t>estudios y diseños e Informe de gestión</t>
  </si>
  <si>
    <t>Parques recreativos adecuados</t>
  </si>
  <si>
    <t>Adecuación de parques recreo deportivos en la diferentes comunas del municipio de san José de Cúcuta</t>
  </si>
  <si>
    <t>Parques adecuados</t>
  </si>
  <si>
    <t>Canchas multifuncionales adecuadas</t>
  </si>
  <si>
    <t>Adecuación de canchas multifuncionales en la diferentes comunas del municipio de san José de Cúcuta</t>
  </si>
  <si>
    <t>Número de canchas</t>
  </si>
  <si>
    <t>Realizar estudios y diseños para la infraestructura deportiva</t>
  </si>
  <si>
    <t>Estudio y diseños entregado e informe de gestión</t>
  </si>
  <si>
    <t>https://drive.google.com/drive/folders/1fSALKTFGqC-JgI7ozrfCes_9KwmWV_MP?usp=drive_link</t>
  </si>
  <si>
    <t>Actualmente se mantiene en etapa de desarrollo técnico, consolidando información clave para la elaboración de los estudios y diseños que definirán las futuras intervenciones en la infraestructura deportiva del municipio.
A la fecha, se ha logrado lo siguiente:
•	Finalización del proceso de contratación del equipo técnico y profesional encargado de los estudios.
•	Avances significativos en la recolección y análisis de información de campo, incluyendo visitas técnicas a diferentes escenarios deportivos y levantamiento de necesidades estructurales y funcionales.
•	Desarrollo preliminar de los diagnósticos técnicos y la estructuración de las primeras propuestas de diseño, las cuales están siendo validadas con base en criterios normativos y de funcionalidad.</t>
  </si>
  <si>
    <t>Coliseos cubiertos adecuados</t>
  </si>
  <si>
    <t>ADECUAR UN COLISEO CUBIERTO UBICADO EN EL MUNICIPIO DE SAN JOSÉ DE CÚCUTA</t>
  </si>
  <si>
    <t>Cúcuta Deportiva: Formación y preparación de deportistas</t>
  </si>
  <si>
    <t>Coliseos adecuados</t>
  </si>
  <si>
    <t>Número de coliseos</t>
  </si>
  <si>
    <t>https://drive.google.com/drive/folders/1IHdx08juGoLWCmvzxTP1DV9UGCYexKgf</t>
  </si>
  <si>
    <t>En el mes de marzo con personal de cuadrilla se realizó instalación de piso en oma para la disciplina deportiva de bocha en el Coliseo Menor Eustorgio Colmenares</t>
  </si>
  <si>
    <t>NO HAY ABRIL, MAYO, JUNIO</t>
  </si>
  <si>
    <t>Estadios mantenidos</t>
  </si>
  <si>
    <t>Mantener mensualmente el Estadio General Santander</t>
  </si>
  <si>
    <t>Número de estadios</t>
  </si>
  <si>
    <t>https://drive.google.com/drive/folders/1SiGIc0fpb0XfIz17kTmyxWsm0gOKMoej</t>
  </si>
  <si>
    <t>NO HAY MAYO, JUNIO</t>
  </si>
  <si>
    <t xml:space="preserve">Adecuación de Cancha Multifuncional de la Comuna 5 referente al ejercicio de Presupuesto Participativo En El Municipio de   San José De Cúcuta
</t>
  </si>
  <si>
    <t>Cúcuta con educación física, recreación y deportes para todos</t>
  </si>
  <si>
    <t xml:space="preserve">Número de canchas </t>
  </si>
  <si>
    <t>Informes de gestión</t>
  </si>
  <si>
    <t>https://drive.google.com/drive/folders/11ZEy9BBBbZujtHcIFQFpHXRUzprjx8ot?usp=drive_link</t>
  </si>
  <si>
    <t>Con respecto a la ejecución por presupuesto participativo a la fecha se han adelantado actividades de articulación comunitaria con ediles y planificación técnica  en donde el equipo de infraestructura del IMRD ha realizado  visitas técnicas para definir las necesidades en cada escenario de la comuna a intervenir.</t>
  </si>
  <si>
    <t>NO HAY MARZO, ABRIL</t>
  </si>
  <si>
    <t>Canchas multifuncionales construidas</t>
  </si>
  <si>
    <t xml:space="preserve">Construcción de una Cancha Multifuncional en el Corregimiento de Banco de Arena
</t>
  </si>
  <si>
    <t xml:space="preserve"> Vida Activa con Recreación, actividad física y deporte</t>
  </si>
  <si>
    <t>Canchas multifuncionales construidas.</t>
  </si>
  <si>
    <t>https://drive.google.com/drive/folders/1PepRbtcbflfenCGAP29mFeN_Qso57K70?usp=drive_link</t>
  </si>
  <si>
    <t>NO HAY MARZO, ABRIL, MAYO</t>
  </si>
  <si>
    <t>2.1.1 Adecuación de parques del municipio de san José de Cúcuta
2.1.2 Interventoría para la adecuación de parques del municipio de san José de Cúcuta.
2.1.3 Gestión e implementación de mecanismo de apoyo y financiamiento para la intervención y adecuación de parques recreativos adecuados en el municipio de San José de Cúcuta.</t>
  </si>
  <si>
    <t>https://drive.google.com/drive/folders/13_vC1PW9rrskHnDasZpOeb4m9blmypa8</t>
  </si>
  <si>
    <t xml:space="preserve">Aun no hay ejecución presupuestal </t>
  </si>
  <si>
    <t>JUNIO NO HAY</t>
  </si>
  <si>
    <t>Canchas adecuadas</t>
  </si>
  <si>
    <t>Canchas Multifuncionales</t>
  </si>
  <si>
    <t>https://drive.google.com/drive/folders/1PSfA4cS-wJnMgoZ3l01uJePjwKp5SNC1</t>
  </si>
  <si>
    <t>PLAN DE ACCIÓN MUNICIPAL 2025</t>
  </si>
  <si>
    <t>SECRETARIA DE BIENESTAR SOCIAL</t>
  </si>
  <si>
    <t>PROCESO DESARROLLO SOCIAL
SUBPROCESO: ATENCION A GRUPOS POBLACIONALES</t>
  </si>
  <si>
    <t>Línea Estratégica</t>
  </si>
  <si>
    <t>Porcentaje de avance sobre 
POAI</t>
  </si>
  <si>
    <t>ENERO</t>
  </si>
  <si>
    <t>FEBRERO</t>
  </si>
  <si>
    <t>MARZO</t>
  </si>
  <si>
    <t>ABRIL</t>
  </si>
  <si>
    <t>MAYO</t>
  </si>
  <si>
    <t>JUNIO</t>
  </si>
  <si>
    <t>JULIO</t>
  </si>
  <si>
    <t>AGOSTO</t>
  </si>
  <si>
    <t>SEPTIEMBRE</t>
  </si>
  <si>
    <t>OCTUBRE</t>
  </si>
  <si>
    <t>NOVIEMBRE</t>
  </si>
  <si>
    <t>DICIEMBRE</t>
  </si>
  <si>
    <t>TOTAL AVANCE</t>
  </si>
  <si>
    <t>Porcentaje de avance sobre
META FISICA</t>
  </si>
  <si>
    <t xml:space="preserve">Área de direccionamiento estrategico / Despacho </t>
  </si>
  <si>
    <t>Formular, implementar y evaluar el plan de acción institucional de la secretaría de Bienestar Social</t>
  </si>
  <si>
    <t>Elaborar el plan de acción institucional de la secretaría de Bienestar Social</t>
  </si>
  <si>
    <t xml:space="preserve">PILAR PROGRAMÁTICO 6. EFICIENCIA ADMINISTRATIVA PARA LA CALIDAD de LA GESTIÓN 
PÚBLICA </t>
  </si>
  <si>
    <t>https://drive.google.com/drive/folders/19eCr17YvIQsGjAss5JryHPPwguxkujK2?usp=drive_link</t>
  </si>
  <si>
    <t>N/A</t>
  </si>
  <si>
    <t>Elaborar e implementar el Plan Anual de Adquisiciones de la secretaría de Bienestar Social para la vigencia 2025</t>
  </si>
  <si>
    <t>Formular el Plan Anual de Adquisiciones de la secretaría de Bienestar Social de acuerdo a los requerimientos de contratación previstos en los proyectos de inversión de la vigencia 2025</t>
  </si>
  <si>
    <t>Documento de Plan Anual de Adquisiciones vigencia 2025</t>
  </si>
  <si>
    <t>https://drive.google.com/drive/folders/1w9GL_Zl6ZGfqv_8wkpBCy96DGtYRYB88?usp=drive_link</t>
  </si>
  <si>
    <t>Coordinar el seguimiento y monitoreo a las metas programadas para la vigencia 2025 de la secretaría en el Plan de Desarrollo "CÚCUTA PERSEVERANTE SEGURA Y PRODUCTIVA"</t>
  </si>
  <si>
    <t>Realizar rutinas de seguimiento con el jefe de despacho y los líderes de cada una de las áreas, programas o proyectos con el objeto de verificar el nivel de cumplimiento y avance de las metas trazadas</t>
  </si>
  <si>
    <t>Actas de reuniones con el equipo de la Secretaría de Bienestar Social</t>
  </si>
  <si>
    <t>https://drive.google.com/drive/folders/1VmIajhnv_wFD5gphiTSPuZe3kffwhI8k?usp=drive_link</t>
  </si>
  <si>
    <t>Fortalecer la estructuración de proyectos de inversión pública de la secretaría de Bienestar Social</t>
  </si>
  <si>
    <t>Proyectos formulados para la vigencia 2025 - 2026
Formatos de ajuste de proyectos consolidados</t>
  </si>
  <si>
    <t>https://drive.google.com/drive/folders/16YTit2tSg16kGdi0CqBq98-ZiHBncjyw?usp=drive_link</t>
  </si>
  <si>
    <t>Elaborar los informes de estado de avance de los proyectos de inversión pública programados para la vigencia 2025 la secretaría de Bienestar Social</t>
  </si>
  <si>
    <t>Construir y actualizar el estado de avance mensual de los proyectos de inversión pública de la secretaría de Bienestar Social para cargarlos en la plataforma nacional del PIIP</t>
  </si>
  <si>
    <t>https://drive.google.com/drive/folders/1kfppjNFqEEf10dBwgujNDkn23mzdiPuL?usp=drive_link</t>
  </si>
  <si>
    <t>Área de gestión administrativa y función pública</t>
  </si>
  <si>
    <t>Registrar los contratos celebrados por la secretaría de Bienestar Social en la plataforma SIA OBSERVA</t>
  </si>
  <si>
    <t xml:space="preserve">Componente 4: Transformación de capacidades institucionales para la gobernabilidad </t>
  </si>
  <si>
    <t>Medición de 
desempeño 
municipal 
(MDM) - 
Gobierno 
Abierto y 
transparencia</t>
  </si>
  <si>
    <t>Compras y Contratación Pública</t>
  </si>
  <si>
    <t>INCLUIR LAS ACTIVIDADES DEL PLAN DE MEJORAMIENTO DE CONTROL INTERNO DE GESTION</t>
  </si>
  <si>
    <t>Formular, implementar y divulgar el mapa de riesgos de corrupción de la vigencia 2025 de la secretaría de Bienestar Social con un seguimiento efectivo</t>
  </si>
  <si>
    <t>Elaborar el mapa de riesgos de corrupción para la vigencia 2025 y remitirlo a la secretaría de Planeación para su respectiva consolidación, socializar y realizar seguimiento del mismo</t>
  </si>
  <si>
    <t>Tramitar las PQRS dirigidas a la secretaría de Bienestar Social en el termino de la ley</t>
  </si>
  <si>
    <t>Realizar un control y seguimiento interno al estado de los PQRS de la secretaría de Bienestar Social</t>
  </si>
  <si>
    <t>Servicio al Ciudadano</t>
  </si>
  <si>
    <t>1. Matriz de Control y Seguimiento estado de PQRS EN CORREO 
2. Matriz de Control y Seguimiento estado de PQRS EN SIEP</t>
  </si>
  <si>
    <t>Clasificar, codificar, registrar los documentos de archivo de la secretaría de Bienestar Social</t>
  </si>
  <si>
    <t>Informe semestral de Gestión Documental</t>
  </si>
  <si>
    <t>Área de participación ciudadana</t>
  </si>
  <si>
    <t>Desarrollar las sesiones ordinarias y extraordinarias de las mesas y comités de la secretaría de Bienestar Social  en ejercicio de las obligaciones adquiridas como secretaría técnica</t>
  </si>
  <si>
    <t xml:space="preserve">Componente 1: Cúcuta promueve el valor de la participación ciudadana  </t>
  </si>
  <si>
    <t>Medición de 
desempeño 
municipal - 
Promedio de 
gestión 
por 
grupo de DI</t>
  </si>
  <si>
    <t>Participación Ciudadana en la Gestión Pública</t>
  </si>
  <si>
    <t>Realizar las sesiones ordinarias y extraordinarias correspondientes a la Mesa técnica de infancia, adolescencia, familia MIAF</t>
  </si>
  <si>
    <t>Realizar las sesiones ordinarias y extraordinarias correspondientes a la Mesa de partición para población Indígena</t>
  </si>
  <si>
    <t>Realizar las sesiones ordinarias y extraordinarias correspondientes a la Mesa de partición para población Negra, Afrocolombiana, Raizal y Palanquera</t>
  </si>
  <si>
    <t>SE INICIA A SESIONAR EN EL SEGUNDO SEMESTRE</t>
  </si>
  <si>
    <t>Realizar las sesiones ordinarias y extraordinarias correspondientes a la Mesa de partición para población Rom</t>
  </si>
  <si>
    <t xml:space="preserve">Realizar las sesiones ordinarias y extraordinarias correspondientes a la Mesa Municipal de Adulto Mayor </t>
  </si>
  <si>
    <t>Realizar las sesiones ordinarias y extraordinarias correspondientes al Comité de prevención y erradicación del trabajo infantil</t>
  </si>
  <si>
    <t>Realizar las sesiones ordinarias y extraordinarias correspondientes del Comité de Discapacidad</t>
  </si>
  <si>
    <t>Realizar las sesiones ordinarias y extraordinarias correspondientes del Comité de seguridad alimentaria y nutricional</t>
  </si>
  <si>
    <t>Área Habitante de Calle</t>
  </si>
  <si>
    <t xml:space="preserve">Personas atendidas con servicios integrales  </t>
  </si>
  <si>
    <t>PILAR PROGRAMÁTICO 3. COMPROMISO SOCIAL CON LA INCLUSIÓN Y LOS DERECHOS DE LA GENTE</t>
  </si>
  <si>
    <t>Componente 1: Cúcuta con integración social de la población de especial atención</t>
  </si>
  <si>
    <t>Población en condición de vulnerabilidad atendida integralmente</t>
  </si>
  <si>
    <t>Programa 5. Atención integral a la población en condición de y en calle</t>
  </si>
  <si>
    <t>SI</t>
  </si>
  <si>
    <t xml:space="preserve"> Personas atendidas con oferta institucional  </t>
  </si>
  <si>
    <t xml:space="preserve">Documentos metodológicos realizados  </t>
  </si>
  <si>
    <t>SU EJECUCION SE PROYECTA PARA EL SEGUNDO SEMESTRE</t>
  </si>
  <si>
    <t>Documentos de planeación con seguimiento realizados</t>
  </si>
  <si>
    <t xml:space="preserve"> Atenciones realizadas</t>
  </si>
  <si>
    <t>Área de Discapacidad</t>
  </si>
  <si>
    <t>Personas con discapacidad atendidas con servicios integrales</t>
  </si>
  <si>
    <t>Programa 4. Atención integral a la población en condición de discapacidad</t>
  </si>
  <si>
    <t>Unidades productivas vinculadas</t>
  </si>
  <si>
    <t>Área de Adulto Mayor</t>
  </si>
  <si>
    <t xml:space="preserve"> Adultos mayores atendidos con servicios integrales</t>
  </si>
  <si>
    <t>Programa 2. Atención integral al adulto mayor</t>
  </si>
  <si>
    <t>SU EJECUCION SE PROYECTA PARA EL 2026</t>
  </si>
  <si>
    <t xml:space="preserve">Centros de protección social para el adulto mayor construidos y 
dotados </t>
  </si>
  <si>
    <t>Informe de Supervisión realizado de la construcción y dotación del centro de bienestar para el adulto mayor</t>
  </si>
  <si>
    <t>Área de Infancia y Adolescencia</t>
  </si>
  <si>
    <t>Campañas de promoción realizadas</t>
  </si>
  <si>
    <t>Programa 1. Atención integral a niños niñas y adolescente</t>
  </si>
  <si>
    <t xml:space="preserve">Edificaciones de atención a la primera infancia adecuadas </t>
  </si>
  <si>
    <t xml:space="preserve"> Documentos de planeación con seguimiento realizados</t>
  </si>
  <si>
    <t>Área de Oferta Social</t>
  </si>
  <si>
    <t xml:space="preserve">Beneficiarios potenciales para quienes se gestiona la oferta social  </t>
  </si>
  <si>
    <t>Programa 6. Oferta Social de impacto poblacional en condición de vulnerabilidad social y económica</t>
  </si>
  <si>
    <t>Área de Etnias</t>
  </si>
  <si>
    <t xml:space="preserve">Servicio de acompañamiento familiar y comunitario para la 
superación de la pobreza    </t>
  </si>
  <si>
    <t>Programa 3. Reconocimiento e inclusión de los pueblos étnicos</t>
  </si>
  <si>
    <t>Comunidades étnicas con acompañamiento comunitario</t>
  </si>
  <si>
    <t xml:space="preserve">Personas beneficiadas con raciones de alimentos  </t>
  </si>
  <si>
    <t xml:space="preserve">Unidades productivas vinculadas </t>
  </si>
  <si>
    <t xml:space="preserve"> Documentos metodológicos realizados </t>
  </si>
  <si>
    <t>Eventos de promoción de actividades culturales realizados</t>
  </si>
  <si>
    <t>EL PRESUPUESTO SE EJECUTA DE ACUERDO A LAS ACTIVIDADES SOLICITADAS DE MANERA CONCERTADA CON LOS LIDERES DE LAS COMUNIDADES ETNICAS</t>
  </si>
  <si>
    <t>SE EJECUTA DURANTE TODA LA VIGENCIA</t>
  </si>
  <si>
    <t>Área de Hambre 0</t>
  </si>
  <si>
    <t xml:space="preserve">Servicio de entrega de raciones de alimentos  </t>
  </si>
  <si>
    <t>https://drive.google.com/drive/folders/1RMlvrVt3o3DMV0ApWEInAcTJ11nJuf_9?usp=drive_link</t>
  </si>
  <si>
    <t xml:space="preserve">Hogares asistidos técnicamente para el mejoramiento de hábitos alimenticios  </t>
  </si>
  <si>
    <t xml:space="preserve"> Documentos metodológicos realizados</t>
  </si>
  <si>
    <t>Plan de acción municipal 2025 / Alcaldia de San José de Cúcuta</t>
  </si>
  <si>
    <t>Apoyo a la gestion documental</t>
  </si>
  <si>
    <t>Sistema de gestión de calidad y sistema de control interno</t>
  </si>
  <si>
    <t>Gestión documental, archivo y correspondencia</t>
  </si>
  <si>
    <t>Fecha: Enero 2022 / Versión 4</t>
  </si>
  <si>
    <t>Macroproceso</t>
  </si>
  <si>
    <t>SUBSECRETARIA DE CONTADURIA</t>
  </si>
  <si>
    <t>Subproceso</t>
  </si>
  <si>
    <t>Liderar e impartir instrucciones a su equipo de trabajo, sobre los informes que debe rendir la
Subsecretaria para lograr el mejor
desempeño de las funciones de la Subsecretaria de Contaduría Municipal</t>
  </si>
  <si>
    <t>Elaborar el plan de acción institucional de la Subsecretaría de Contaduría Municipal para cada vigencia</t>
  </si>
  <si>
    <t>Transformación de capacidades institucionales para la gobernabilidad</t>
  </si>
  <si>
    <t xml:space="preserve">Sin relación directa </t>
  </si>
  <si>
    <t>Numero</t>
  </si>
  <si>
    <t>Seguimiento y Evaluación del Desempeño Institucional</t>
  </si>
  <si>
    <t>planes de acción diligenciado</t>
  </si>
  <si>
    <t>Enero de 2025</t>
  </si>
  <si>
    <t>Seguimiento al cumplimiento de actividades enmarcadas en el plan de acción institucional de la Subsecretaría</t>
  </si>
  <si>
    <t>(2) seguimientos a junio y oct</t>
  </si>
  <si>
    <t>Seguimiento de cumplimiento de indicadores del plan de acción</t>
  </si>
  <si>
    <t>Suscripción, Seguimiento y Avance de Planes de Mejoramiento suscritos con la Contraloría Municipal y la Contraloría General de la República (Si Aplica)</t>
  </si>
  <si>
    <t>(4) seguimientos a marzo-junio - oct- dic</t>
  </si>
  <si>
    <t>Formato estipulado por la Contraloría Municipal</t>
  </si>
  <si>
    <t>Cumplimiento de las acciones de mejora y evidencia de los avances</t>
  </si>
  <si>
    <t>Subsanar cada uno de los hallazgos</t>
  </si>
  <si>
    <t>Son documentos internos.</t>
  </si>
  <si>
    <t xml:space="preserve">Participación en comités técnicos en la entidad, Realizar Reuniones internas y externas realizando seguimiento al cumplimiento de la normatividad vigente contable </t>
  </si>
  <si>
    <t>Reuniones agendadas durante la vigencia</t>
  </si>
  <si>
    <t xml:space="preserve">Área de Contaduría Pública </t>
  </si>
  <si>
    <t>Solicitar y exigir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</si>
  <si>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Circularización mensual, trimestral y solicitudes varias, a las diferentes áreas  de la Alcaldía Municipal ,solicitud de las liquidaciones a pagar por concepto de Capitales e Intereses para el servicio de la deuda pública.</t>
  </si>
  <si>
    <t>Oficios remisorios de solicitudes de información contable a las diferentes áreas,  bajo en el marco normativo para entidades de gobierno y sector financiero (Banca)</t>
  </si>
  <si>
    <t>Envíos de información trimestral a la plataforma CHIP-Ministerio de Hacienda y Crédito Público</t>
  </si>
  <si>
    <t xml:space="preserve">Liquidaciones mensuales de retención en la fuente y envío a la Secretaría del Tesoro - </t>
  </si>
  <si>
    <t>Presentación mensual del Informe Sistema Estadístico Unificado de Deuda (SEUD) ante el Ministerio de Hacienda y Secretaría de Hacienda Municipal.</t>
  </si>
  <si>
    <t>Informe de Exógena presentado a la DIAN en la vigencia</t>
  </si>
  <si>
    <t xml:space="preserve"> Informe anual del servicio de la deuda formato FUT.</t>
  </si>
  <si>
    <t>Ministerio de Hacienda y Crédito Público y la CGN</t>
  </si>
  <si>
    <t>Informe Anual -Categoría CGR Personal y Costos -</t>
  </si>
  <si>
    <t>Envío de información anual a través de la plataforma CHIP-</t>
  </si>
  <si>
    <t>Dar aplicabilidad a las políticas contables adoptadas por el Municipio bajo su competencia de
los nuevos estándares internacionales</t>
  </si>
  <si>
    <t>Cumplimiento de la Normatividad Vigente mediante la aplicación del Manual de Políticas Contables</t>
  </si>
  <si>
    <t>Aplicación y seguimiento del cumplimiento de la normatividad vigente para entidades de gobierno</t>
  </si>
  <si>
    <t>Saldos Iniciales y Parametrización de cuentas al inicio de la vigencia y cuando se crean nuevos Rubros Presupuestales Deuda Pública.</t>
  </si>
  <si>
    <t xml:space="preserve">Saneamiento y Depuración de las cuentas contables; Auditoría de documentos, causación, elaboración de notas de reclasificación, aplicación y ajustes. </t>
  </si>
  <si>
    <t>Generar los Estados Financieros necesarios de conformidad con el nuevo marco normativo bajo
Norma Internacional para entidades de Gobierno</t>
  </si>
  <si>
    <t xml:space="preserve">Entregar e Interpretar los Estados Financieros del Municipio y dar alcance a cualquier requerimiento de
aclaración sobre los mismos </t>
  </si>
  <si>
    <t>Generación de los EEFF de forma trimestral</t>
  </si>
  <si>
    <t>Elaboración de los EEFF de la Alcaldía</t>
  </si>
  <si>
    <t>Conocimiento por parte de la ciudadanía en general y partes interesadas de la realidad financiera de la Alcaldía de San José de Cúcuta</t>
  </si>
  <si>
    <t>Se consulta desde la página web</t>
  </si>
  <si>
    <t>Tramitar las PQRSDF dirigidas a la Subsecretaria de la Contaduría Municipal</t>
  </si>
  <si>
    <t>Realizar un control y seguimiento interno al estado de los PQRSDF elevadas a la Subsecretaría de Contaduría Municipal</t>
  </si>
  <si>
    <t>Ciudadanos en general, entes de control entre otros.</t>
  </si>
  <si>
    <t xml:space="preserve">Se reciben por ventanilla única los diferentes PQRS </t>
  </si>
  <si>
    <t>Responder las solicitudes a los  peticionarios del Municipio de San José de Cúcuta</t>
  </si>
  <si>
    <t>Son documentos para uso externo.</t>
  </si>
  <si>
    <r>
      <rPr>
        <sz val="11"/>
        <color theme="1"/>
        <rFont val="Calibri"/>
      </rPr>
      <t xml:space="preserve">Nombre de la dependencia </t>
    </r>
    <r>
      <rPr>
        <b/>
        <sz val="11"/>
        <color theme="1"/>
        <rFont val="Calibri"/>
      </rPr>
      <t>SECRETARIA DE DESARROLLO SOCIAL</t>
    </r>
  </si>
  <si>
    <t>1. Área de Productividad y Competitividad</t>
  </si>
  <si>
    <t>1.1. BPIN 2024540010052
Servicio de acompañamiento técnico, acceso al crédito y fortalecimiento de la productividad y competitividad empresarial y de la economía popular y solidaria del municipio de San José de Cúcuta</t>
  </si>
  <si>
    <t>1.1.1 Realizar acciones y estrategias que permitan la formalización de los
micronegocios del municipio de Cúcuta.</t>
  </si>
  <si>
    <t xml:space="preserve">PILAR PROGRAMÁTICO 2. GARANTÍA DE TRABAJO Y PRODUCTIVIDAD ECONÓMICA
</t>
  </si>
  <si>
    <t>Componente 2: Competitividad y productividad. Transformación del tejido empresarial</t>
  </si>
  <si>
    <t>Formalidad laboral</t>
  </si>
  <si>
    <t>Productividad y competitividad de las empresas colombianas</t>
  </si>
  <si>
    <t>Empresas asistidas técnicamente en temas de legalidad y/o formalización.</t>
  </si>
  <si>
    <t>Subsecretario Carlos Vargas
Fortalecimiento de la productividad</t>
  </si>
  <si>
    <t>https://drive.google.com/drive/folders/1D4Q3NYJTeR9ynHVcBtH5Zq3goX-9ooZe?usp=drive_link</t>
  </si>
  <si>
    <t>-</t>
  </si>
  <si>
    <t>1.1.2 Apoyo y sensibilización a los micronegocios ya formalizados o en proceso de formalización referente a participación y desarrollo de capacidades.</t>
  </si>
  <si>
    <t xml:space="preserve">Componente 2: Competitividad y productividad. Transformación del tejido empresarial
</t>
  </si>
  <si>
    <t>Tasa de natalidad empresarial neta</t>
  </si>
  <si>
    <t xml:space="preserve">Unidades productivas beneficiadas en la implementación de estrategias para incrementar su productividad </t>
  </si>
  <si>
    <t>Listados de asistencias de las unidades productivas beneficiadas</t>
  </si>
  <si>
    <t>https://drive.google.com/drive/folders/1fGqaM-JmsX5MFYhGpDHrs-gsR-YtoKZY?usp=sharing</t>
  </si>
  <si>
    <t>1.1.3 Apoyo y sensibilización a las MiPymes ya formalizados o en proceso de formalización referente a participación y desarrollo de capacidades.</t>
  </si>
  <si>
    <t>PILAR PROGRAMÁTICO 2. GARANTÍA DE TRABAJO Y PRODUCTIVIDAD ECONÓMICA</t>
  </si>
  <si>
    <t>Índice de Competitividad</t>
  </si>
  <si>
    <t>Empresas asistidas técnicamente</t>
  </si>
  <si>
    <t>https://drive.google.com/drive/folders/1C5Cry6XD2h9SaO94xlvhB8rlJqmuH7u_?usp=sharing</t>
  </si>
  <si>
    <t>1.2. BPIN 2024540010210
Servicio de gestión para la generación de empleo, fortalecimiento de las redes de empleabilidad, estrategias y/o eventos que fortalezcan el mercado laboral en el municipio de  San José De Cúcuta</t>
  </si>
  <si>
    <t>1.2.1 Apoyar técnica y financieramente planes y acciones dirigidos al fortalecimiento de las redes de empleabilidad.</t>
  </si>
  <si>
    <t>Tasa de desempleo</t>
  </si>
  <si>
    <t>Generación y formalización del empleo</t>
  </si>
  <si>
    <t>Eventos realizados</t>
  </si>
  <si>
    <t>Subsecretario Carlos Vargas
Generación de Empleo</t>
  </si>
  <si>
    <t>https://drive.google.com/drive/folders/1uqToU7c3eEGsSGtghHOPcZiOJx-OdT5y?usp=sharing</t>
  </si>
  <si>
    <t>1.2.2 Implementar estrategias en articulación con el sector público-privado para   estimular la generación de empleo</t>
  </si>
  <si>
    <t>Estrategias realizadas</t>
  </si>
  <si>
    <t>https://drive.google.com/drive/folders/1aDSWmmDTrFbwwNNLWMckWcVQEKx8lkKk?usp=sharing</t>
  </si>
  <si>
    <t xml:space="preserve">Registro de empresas y generación de empleo: durante la ejecución de las acciones se han registrado 58 nuevas empresas en el aplicativo, 
Número de puestos de trabajo registrados: Durante el mes de junio se registraron 1.072 puestos de trabajo. 
Jornadas laborales: En febrero se llevaron a cabo cuatro jornadas laborales en la zona urbana, facilitando la oferta institucional a la comunidad.
en el mes de junio se realizaron 3 jornadas de oferta institucional en los territorios de estas 2 se realizaron en zona urbana y 1 en zona rural. 
Incentivos del programa “Empleos para la Vida”:  empresas que recibieron información sobre los incentivos económicos dirigidos a fortalecer la nómina de empleados vinculados en 2024, priorizando a jóvenes (18-28 años), personas con discapacidad y otros grupos poblacionales. 
Registro de oferentes: A corte del 20 de junio se cuenta con 4.103 registros de oferentes y hojas de vida en la plataforma SISE, con una participación del 61,66% de mujeres y un 38,34% de hombres.
</t>
  </si>
  <si>
    <t>1.2.3 Promoción de espacios y ejecución de eventos que propendan la generación de empleo</t>
  </si>
  <si>
    <t>Redes asistidas técnicamente</t>
  </si>
  <si>
    <t>Asistencia técnica realizadas</t>
  </si>
  <si>
    <t>https://drive.google.com/drive/folders/1KbnLfuQwuAQXb38RGjPrQXT86rJ6wAF-?usp=sharing</t>
  </si>
  <si>
    <t>1.3. BPIN 2024540010196
Servicio de formación, acompañamiento técnico y financiero para fortalecer los encadenamientos productivos y la generación de estrategias que eleven la competitividad empresarial del municipio de   San José De Cúcuta</t>
  </si>
  <si>
    <t>1.3.1 Realizar actividades de formación - capacitaciones enfocados al desarrollo empresarial del municipio</t>
  </si>
  <si>
    <t>Personas formadas en habilidades y competencias</t>
  </si>
  <si>
    <t>Subsecretario Carlos Vargas
Competitividad CRC</t>
  </si>
  <si>
    <t>Listados de asistencias de las capacitaciones en desarrollo empresarial</t>
  </si>
  <si>
    <t>https://drive.google.com/drive/folders/11L4woi-FOAA31PtG_3ZFiMYVtM3-bZdN?usp=sharing</t>
  </si>
  <si>
    <t xml:space="preserve">Se capacitaron a 157 trabajadores de la empresa Veolia </t>
  </si>
  <si>
    <t>1.3.2 Gestionar acciones y/o estrategias de apoyo a los clústeres del sector empresarial, productivo y competitivo del municipio</t>
  </si>
  <si>
    <t>Clústeres asistidos en la implementación de los planes de acción</t>
  </si>
  <si>
    <t xml:space="preserve">
Listados de asistencia de los beneficiarios
Registro fotográfico</t>
  </si>
  <si>
    <t>https://drive.google.com/drive/folders/1uRgGWovd2hrLynITxuVmXWxNTF9iXi39?usp=drive_link</t>
  </si>
  <si>
    <t>Se realizó un convenio para el fortalecimiento del sector moda.</t>
  </si>
  <si>
    <t xml:space="preserve">Planes de trabajo concertadas con la CRC para su consolidación
</t>
  </si>
  <si>
    <t>Plan de trabajo concertado con la CRC</t>
  </si>
  <si>
    <t>https://drive.google.com/drive/folders/1C7soTqnW8-tyrM1evwZaAP79TXM6Jr-1?usp=drive_link</t>
  </si>
  <si>
    <t>CRC</t>
  </si>
  <si>
    <t>2. Área de Desarrollo Rural</t>
  </si>
  <si>
    <t>2.1. BPIN 2024540010078
Servicio de apoyo a los productores rurales a partir del fortalecimiento de la Producción/Productividad agropecuaria, a las organizaciones de productores rurales y encadenamientos productivos y/o clústeres agropecuarios del municipio de  San José De Cúcuta</t>
  </si>
  <si>
    <t>2.1.1 Fortalecimiento a las líneas productivas agrícolas y/o pecuarias a través de apoyos financieros para los proyectos productivos del municipio.</t>
  </si>
  <si>
    <t>Componente 4: Aprovechando el potencial productivo agropecuario. Transformación de la economía campesina</t>
  </si>
  <si>
    <t>Valor agregado por actividades económicas - actividades primarias</t>
  </si>
  <si>
    <t xml:space="preserve"> Inclusión productiva de pequeños productores rurales</t>
  </si>
  <si>
    <t>Proyectos productivos cofinanciados</t>
  </si>
  <si>
    <t>Subsecretario Carlos Vargas
Fortalecimiento agropecuario</t>
  </si>
  <si>
    <t>Proyectos productivos agropecuarios apoyados
Listados de asistencias
Actas de entrega</t>
  </si>
  <si>
    <t>https://drive.google.com/drive/folders/1W8icRNRyYcFv5jLBGGVVw0zLw5vuz26X?usp=sharing</t>
  </si>
  <si>
    <t>2.1.2 Generar acciones de fortalecimiento a las organizaciones de productores agropecuarios y fomento a la asociatividad</t>
  </si>
  <si>
    <t>Total de unidades productivas agropecuarias</t>
  </si>
  <si>
    <t>Asociaciones Fortalecidas</t>
  </si>
  <si>
    <t>Listado de asistencia de las asociaciones fortalecidas.
Actas</t>
  </si>
  <si>
    <t>https://drive.google.com/drive/folders/1j_9BDVa18_JO4n1afTkBHhH6T1Vvv-t4?usp=drive_link</t>
  </si>
  <si>
    <t>Buena Esperanza
San Faustino
Comuna 8</t>
  </si>
  <si>
    <t>Secretaria de Desarrollo Rural</t>
  </si>
  <si>
    <t>2.2.  BPIN  2024540010085
Servicio de apoyo a los productores agropecuarios para la creación y/o fortalecimiento de las cadenas productivas y acceso a procesos de comercialización de productos en fresco y agroindustriales del   San José De Cúcuta</t>
  </si>
  <si>
    <t>2.2.1 Implementar estrategias para fortalecer las cadenas de valor y/o comercialización agrícolas, pecuarias, acuícolas y forestales de los productores agropecuarios del municipio.</t>
  </si>
  <si>
    <t>Crecimiento de la producción agrícola</t>
  </si>
  <si>
    <t>Infraestructura productiva y comercialización</t>
  </si>
  <si>
    <t>Productores apoyados</t>
  </si>
  <si>
    <t>Subsecretario Carlos Vargas</t>
  </si>
  <si>
    <t>Listados de asistencia de los productores participantes de los circuitos de comercialización.
Informes de cada circuito de comercialización.
Piezas graficas y comunicativas</t>
  </si>
  <si>
    <t>https://drive.google.com/drive/folders/1FTDUUqtYonj25-gLrfP-joSA3ZCjVSoe?usp=drive_link</t>
  </si>
  <si>
    <t>2.2.2 Acciones de acompañamiento y fortalecimiento logístico de los canales de comercialización</t>
  </si>
  <si>
    <t>2.3.  BPIN  2024540010086
Apoyo técnico y financiero a través de espacios de promoción y eventos que impulsen y fomenten el sector agropecuario y agroindustrial del municipio de  San José De Cúcuta</t>
  </si>
  <si>
    <t>2.3.1  Establecer e implementar estrategias de fortalecimiento y/o impulso al sector agropecuario y agroindustrial en el municipio de Cúcuta.</t>
  </si>
  <si>
    <t>Aprovechamiento de mercados externos</t>
  </si>
  <si>
    <t>Ferias nacionales e internacionales organizadas</t>
  </si>
  <si>
    <t>Subsecretario Carlos Vargas
Feria Agropecuaria</t>
  </si>
  <si>
    <t>Piezas graficas y comunicativas
Informe de las ferias realizadas
Listados de asistencia de los beneficiarios de la feria</t>
  </si>
  <si>
    <t>https://drive.google.com/drive/folders/1sfSNgT2NojWyj5GklTafRqsKNN55xM3s?usp=sharing</t>
  </si>
  <si>
    <t>Se apoyó la ejecución de la feria equina grado B los días 12 y 13 de julio</t>
  </si>
  <si>
    <t>Se tiene planeado realizar la feria agropecuaria para le mes de noviembre del 2025</t>
  </si>
  <si>
    <t>2.4. BPIN 20245400100191
Servicio de apoyo técnico y financiero para el desarrollo rural a través de la implementación de infraestructura para la producción agropecuaria agroindustrial e infraestructura de riego en el municipio de San José De Cúcuta</t>
  </si>
  <si>
    <t>2.4.1 Realizar acciones de adecuación y/o construcción de distritos de adecuación de tierras e infraestructura de riego</t>
  </si>
  <si>
    <t>Rendimiento - Arroz</t>
  </si>
  <si>
    <t>Hectáreas con distritos de adecuación de tierras construidos y ampliados</t>
  </si>
  <si>
    <t>Informe de cumplimiento
Actas de entrega</t>
  </si>
  <si>
    <t>https://drive.google.com/drive/folders/1zuM6VfOJdrnPiSpn6PPeY8PfWJABEm9U?usp=drive_link</t>
  </si>
  <si>
    <t>--</t>
  </si>
  <si>
    <t>2.4.2 Realizar acciones de tecnificación y/o infraestructura de procesos agropecuarios productivos y agroindustrial de los productores de la zona rural de Cúcuta.</t>
  </si>
  <si>
    <t>Infraestructura para la transformación de productos agropecuarios construida</t>
  </si>
  <si>
    <t>Actas de entrega
listados de asistencia de los beneficiarios</t>
  </si>
  <si>
    <t>https://drive.google.com/drive/folders/1Jr_p3ui4dYompGX9XaUsYnMYTmTZH4eS?usp=drive_link</t>
  </si>
  <si>
    <t>2.5.  BPIN 2024540010092
Fortalecimiento al sector agropecuario a partir de la difusión de transferencia de tecnología e implementación de procesos de extensión agropecuaria (asistencia técnica) en el municipio de   San José De Cúcuta</t>
  </si>
  <si>
    <t>2.5.1 Puesta en marcha de la estrategia y/o metodología de la transferencia de tecnología aplicar con los productores agropecuarios</t>
  </si>
  <si>
    <t>Ciencia, tecnología e innovación agropecuaria</t>
  </si>
  <si>
    <t>Productores beneficiados con transferencia de tecnología</t>
  </si>
  <si>
    <t>Subsecretario Carlos Vargas
Extensión Agropecuaria</t>
  </si>
  <si>
    <t>https://drive.google.com/drive/folders/14FYAl_ds39INr5FPTRa5lk0L9O4OnG8t?usp=drive_link</t>
  </si>
  <si>
    <t>2.5.2 Gestionar, financiar y ejecutar procesos de extensión agropecuaria asistencia técnica acorde a la ley 1876 de 2017.</t>
  </si>
  <si>
    <t>Productores atendidos con servicio de extensión agropecuaria</t>
  </si>
  <si>
    <t>Formatos de Asistencia técnica agropecuaria
Listados de asistencia 
actas</t>
  </si>
  <si>
    <t>https://drive.google.com/drive/folders/1VvS25zGXSUEvD_fkl0iMbsVzjF_3aCWI?usp=drive_link</t>
  </si>
  <si>
    <t>2.5.3 Brindar apoyo y acompañamiento productivo en los procesos agropecuarios del municipio.</t>
  </si>
  <si>
    <t>Servicio de extensión agropecuaria</t>
  </si>
  <si>
    <t>https://drive.google.com/drive/folders/1r8Wf1wz-f20CB6NW52hW_p76fmEyD5hU?usp=drive_link</t>
  </si>
  <si>
    <t>3. Área de participación comunitaria</t>
  </si>
  <si>
    <t>3.1. BPIN 2024540010266
Asistencia en Herramientas Tecnológicas para la Gestión y Conocimiento de la participación ciudadana del municipio de   San José De Cúcuta</t>
  </si>
  <si>
    <t>3.1. Asistencia técnica sobre los procedimientos, herramientas tecnológicas de los mecanismos participación ciudadana</t>
  </si>
  <si>
    <t>PILAR PROGRAMÁTICO 6. 
Eficiencia administrativa para la calidad de la gestión pública</t>
  </si>
  <si>
    <t>Componente 1: Cúcuta promueve el valor de la participación ciudadana</t>
  </si>
  <si>
    <t>Medición de desempeño municipal - promedio de gestión por grupo de DI</t>
  </si>
  <si>
    <t>Fomento a vocaciones y formación, generación, uso y apropiación social del conocimiento de la ciencia, tecnología e innovación</t>
  </si>
  <si>
    <t>Subsecretaria Paola Reales - Asistencia ciudadana</t>
  </si>
  <si>
    <t>Listados de asistencia de los beneficiados 
Actas</t>
  </si>
  <si>
    <t>https://drive.google.com/drive/folders/1cA8VRVk4C4WEZ799GLIqvesR38suptJY?usp=drive_link</t>
  </si>
  <si>
    <t>3.2. BPIN 2024540010250
Asistencia técnica y apoyo para el fortalecimiento a las Juntas Administradoras Locales JAL del municipio de   San José De Cúcuta</t>
  </si>
  <si>
    <t>3.2. Gestionar apoyo, fortalecimiento, asistencia técnica y legal para las Juntas Administradoras Locales</t>
  </si>
  <si>
    <t>Fortalecimiento del buen gobierno para el respeto y garantía de los derechos humanos.</t>
  </si>
  <si>
    <t>Instancias territoriales de coordinación institucional asistidas y apoyadas</t>
  </si>
  <si>
    <t>Subsecretaria Paola Reales - JAL</t>
  </si>
  <si>
    <t>Listados de asistencia
Actas e informes preliminares</t>
  </si>
  <si>
    <t>https://drive.google.com/drive/folders/1TQi99oszaSEe4kAwSJRr58cHbiDE9npn?usp=sharing</t>
  </si>
  <si>
    <t>Se han realizado 10 asistencias técnicas a las JAL</t>
  </si>
  <si>
    <t>3.3 BPIN 2024540010264
Servicio de acompañamiento de la Protección y Defensa de los Derechos Humanos y el Derecho Internacional Humanitario para Líderes Sociales y Veedores que presentan Amenazas en el municipio de San José De Cúcuta</t>
  </si>
  <si>
    <t>3.3.1 Implementar acciones de asistencia técnica y acompañamiento para los lideres sociales y veedores que presentan amenazas en el municipio</t>
  </si>
  <si>
    <t>Promoción, protección y defensa de los Derechos Humanos y el Derecho Internacional Humanitario</t>
  </si>
  <si>
    <t>Personas asistidas técnicamente</t>
  </si>
  <si>
    <t>Subsecretaria Paola Reales - Derechos Humanos</t>
  </si>
  <si>
    <t>Listados de asistencia de los beneficiarios
Actas e informes de las asistencias técnicas</t>
  </si>
  <si>
    <t>https://drive.google.com/drive/folders/1ZmMqm7vzrb9sO4AIUa-vwFmEEMaLbxLf?usp=sharing</t>
  </si>
  <si>
    <t>3.4. BPIN 2024540010150
Servicio de asistencia técnica y fortalecimiento de las capacidades locales de los Organismos de Acción Comunal en el municipio de   San José De Cúcuta</t>
  </si>
  <si>
    <t>3.4.1 Realizar la adquisición de elementos y/o herramientas para la dotación de sedes comunales y comunitarias de los OAC.</t>
  </si>
  <si>
    <t>Fortalecimiento a la gestión y dirección de la administración pública territorial</t>
  </si>
  <si>
    <t>Sedes dotadas</t>
  </si>
  <si>
    <t>Subsecretaria Paola Reales - Acción Comunal</t>
  </si>
  <si>
    <t>Actas de entrega
comodatos
Listados de asistencia</t>
  </si>
  <si>
    <t>https://drive.google.com/drive/folders/1IInWpXidVWh3hjTsrvaJKHphavVnjiEW?usp=sharing</t>
  </si>
  <si>
    <t>Se realizó la publicación (SECOP II) del proceso contractual  subasta inversa para la adquisición de la dotación de las OAC y las JAL del municipio.</t>
  </si>
  <si>
    <t>https://drive.google.com/drive/folders/19MCafr4wfx1uaWXOXFDTeOahUo8h23_Z?usp=drive_link</t>
  </si>
  <si>
    <t>3.4.3 Realizar acciones para asegurar el servicio de asistencia técnica y jurídica a los Organismos de Acción Comunal de primer y segundo grado.</t>
  </si>
  <si>
    <t>Entidades, organismos y dependencias asistidos técnicamente.</t>
  </si>
  <si>
    <t>https://drive.google.com/drive/folders/1yugP7FtYr579zce1QrJH7WVpUgqUnz8J?usp=sharing</t>
  </si>
  <si>
    <t>3.5. BPIN 2024540010147
Fortalecimiento de las capacidades, técnicas, logísticas de gestión que promueven la participación ciudadana y el control social del municipio de   San José De Cúcuta</t>
  </si>
  <si>
    <t>Subsecretaria Paola Reales - Participación</t>
  </si>
  <si>
    <t>Listados de asistencia de los beneficiarios
Actas de entrega de los espacios de participación.</t>
  </si>
  <si>
    <t>https://drive.google.com/drive/folders/1y_ab3wSZpXj7nQKtnpd2FZ1VjxbuLl6r?usp=drive_link</t>
  </si>
  <si>
    <t xml:space="preserve">Se realizó la ejecución de un proceso contractual para el desarrollo de las actividades, que contribuyan a promover la participación ciudadana, el desarrollo comunal y comunitario en el municipio </t>
  </si>
  <si>
    <t>3.5.2 Diseñar e implementar herramientas tecnológicas para el acceso de la información de los organismos de acción comunal del municipio.</t>
  </si>
  <si>
    <t>Sistemas de información implementados</t>
  </si>
  <si>
    <t>Sistema de información para el manejo de la información de los organismos de acción comunal.</t>
  </si>
  <si>
    <t>https://drive.google.com/drive/folders/1EXGWWUM9GZz8pl59PxPR8qja1rr28ZQj?usp=drive_link</t>
  </si>
  <si>
    <t>3.5.3 Brindar educación informal en temas de control social y participación ciudadana.</t>
  </si>
  <si>
    <t>Listado de asistencia de los beneficiados de las capacitaciones</t>
  </si>
  <si>
    <t>https://drive.google.com/drive/folders/10EU0hNOtQ0W2bjP9_jOPR6cg4VLYbCEt?usp=drive_link</t>
  </si>
  <si>
    <t>Se realizó un convenio
2025M-145 AUNA ESFUERZOS TÉCNICOS, ADMINISTRATIVOS, FINANCIEROS Y METODOLOGÍCOS ENTRE EL MUNICIPIO DE SAN JOSÉ DE CÚCUTA, LA CONTRALORÍA MUNICIPAL DE SAN JOSÉ DE CÚCUTA Y UNA ENTIDAD SIN ANIMO DE LUCRO DE RECONOCIDA IDONEIDAD, CON EL FIN DE DESARROLLAR E IMPLEMENTAR EL PROGRAMA DE FORMACIÓN EN PARTICIPACIÓN CIUDADANA Y CONTROL SOCIAL SOBRE LA GESTIÓN PÚBLICA, MEDIANTE LA ESTRATEGIA DENOMINADA "OJO CIUDADANO"</t>
  </si>
  <si>
    <t>3.6. BPIN 2024540010089
Apoyo promoción y fortalecimiento de espacios e iniciativas de participación ciudadana yo de las comisiones empresariales comunales y comunitarias del municipio de San José De Cúcuta</t>
  </si>
  <si>
    <t>Subsecretaria Paola Reales - Promoción de Espacios</t>
  </si>
  <si>
    <t>Actas de entrega 
Listados de asistencias</t>
  </si>
  <si>
    <t>https://drive.google.com/drive/folders/1YZAeBjvX5QYH6RXkF4rQ_HD27x3llsM8?usp=sharing</t>
  </si>
  <si>
    <t>Se realizó la ejecución de un proceso contractual para el desarrollo de las actividades, que contribuyan a promover la participación ciudadana, el desarrollo comunal y comunitario en el municipio 
Se realizó la contratación del personal durante el mes de junio para realizar acompañamiento de los espacios de participación ciudadana</t>
  </si>
  <si>
    <t>3.6.2 Brindar apoyo financiero, logístico y asistencia técnica a iniciativas ciudadanas que propendan por el desarrollo comunal y comunitario del municipio.</t>
  </si>
  <si>
    <t>Personas y empresas beneficiadas</t>
  </si>
  <si>
    <t>Listados de asistencias de las comisiones empresariales de las OAC beneficiadas</t>
  </si>
  <si>
    <t>https://drive.google.com/drive/folders/1LZJcmdViZGo39iLdB9o5VVMvVJnYvyMH?usp=drive_link</t>
  </si>
  <si>
    <t>3.7. BPIN 2024540010212
Construcción y dotación de salones comunales, con recursos de presupuesto participativo, en las comunas 1, 3, 6, 7, 9, 10 y el corregimiento buena esperanza, de   San José De Cúcuta</t>
  </si>
  <si>
    <t>3.7.1 Construcción de salón comunal en la comuna 1, 6, 7, 9, Buena esperanza.</t>
  </si>
  <si>
    <t>Sedes construidas</t>
  </si>
  <si>
    <t>Subsecretaria Paola Reales - Salones comunales</t>
  </si>
  <si>
    <t>Informe ejecutivo de las sedes construidas
Actas de entregas</t>
  </si>
  <si>
    <t>https://drive.google.com/drive/folders/1LKeBw5sLh6RLBal7lE6B0JCjNOddey4C?usp=sharing</t>
  </si>
  <si>
    <t>3.7.2 Dotación de JAC Comuna 3 y 10</t>
  </si>
  <si>
    <t>Actas de entregas
Listados de asistencias de los beneficiados</t>
  </si>
  <si>
    <t>https://drive.google.com/drive/folders/1CNhu898pqEG6_YFoUPgnXUKkDiF3uRba?usp=drive_link</t>
  </si>
  <si>
    <t>Se realizó la publicación (SECOP II) del proceso contractual  subasta inversa para la adquisición de la dotación del presupuesto participativo de la comuna 3</t>
  </si>
  <si>
    <t>3.8. BPIN 2024540010083
Diseño del documento de lineamientos técnico de los Presupuestos participativos en el Municipio de  San José De Cúcuta</t>
  </si>
  <si>
    <t>3.8.1 Desarrollo del documento de lineamientos técnicos para la asignación de presupuestos participativos</t>
  </si>
  <si>
    <t>Fortalecimiento de la convivencia y la seguridad ciudadana</t>
  </si>
  <si>
    <t>Documento de lineamientos técnicos</t>
  </si>
  <si>
    <t>Documento de lineamientos técnicos de presupuestos participativos</t>
  </si>
  <si>
    <t>https://drive.google.com/drive/folders/1e7VmEMdYuGaZZui8-7Ms6XXysIMu3UQc?usp=drive_link</t>
  </si>
  <si>
    <t>3.8.2  Ejecución de los presupuestos participativos en los 16 territorios del Municipio de San José de Cúcuta</t>
  </si>
  <si>
    <t xml:space="preserve">Listados de asistencias y actas del ejercicio de presupuestos participativos 2026
Número de proceso SECOP II : </t>
  </si>
  <si>
    <t>https://drive.google.com/drive/folders/1rf_EcvKHh2ctwgV10TuwqRmgwT73xUk7?usp=drive_link</t>
  </si>
  <si>
    <t>3.9. Desarrollar las sesiones de trabajo del (Consejo Municipal de participación ciudadana) en ejercicio de las obligaciones adquiridas como presidencia.</t>
  </si>
  <si>
    <t>3.9.1. Realizar como secretaria presidencia a las sesiones ordinaria de (Consejo Municipal de participación ciudadana)</t>
  </si>
  <si>
    <t>Participación ciudadana en la gestión pública</t>
  </si>
  <si>
    <t xml:space="preserve">Subsecretaria Paola Reales
</t>
  </si>
  <si>
    <t>Acta de las sesiones ordinaria del (Consejo Municipal de participación ciudadana)
Acta y listado de asistencia</t>
  </si>
  <si>
    <t>https://drive.google.com/drive/folders/1p5zS1ArCEHIKOEoXHF97WKdwIe3uJjyP?usp=sharing</t>
  </si>
  <si>
    <t xml:space="preserve">Se realizó la elección de los consejeros </t>
  </si>
  <si>
    <t>3.10. Servicio de inspección, vigilancia y control a los Organismos de Acción Comunal de primero y segundo nivel Cúcuta</t>
  </si>
  <si>
    <t>Organismos asistidos técnicamente</t>
  </si>
  <si>
    <t>Transparencia y acceso a la información pública y lucha contra la corrupción</t>
  </si>
  <si>
    <t>implementación de estrategias de inspección, vigilancia y control a las OAC
Actas
Informe de resultado
Listados de asistencia</t>
  </si>
  <si>
    <t>https://drive.google.com/drive/folders/1G5YX05FvTyuUsIBsKjU6Pg5fcOrI7gCH?usp=sharing</t>
  </si>
  <si>
    <t>A corte del 30 de junio del 2025, se ha realizado acciones de Inspección, control y vigilancia.</t>
  </si>
  <si>
    <t>4.1. Formular y estructurar el plan de acción institucional de la (Secretaria de Desarrollo Social)</t>
  </si>
  <si>
    <t>4.1.1. Realizar el Plan de Acción institucional y cargar las evidencias al CMI de la dependencia</t>
  </si>
  <si>
    <t>Politica de planeación institucional</t>
  </si>
  <si>
    <t>Matriz del plan de acción</t>
  </si>
  <si>
    <t>https://drive.google.com/drive/folders/1G-ZmIvvICMb1fJyO1fb6UGbPOIcZIw6z?usp=sharing</t>
  </si>
  <si>
    <t>4.2. Monitorear y evaluar el plan de acción institucional de la (Secretaria de Desarrollo Social)</t>
  </si>
  <si>
    <t xml:space="preserve">4.2.1. Realizar seguimiento a la ejecución del Plan de Acción institucional  cada 30 días y cargar las evidencias al CMI de la dependencia </t>
  </si>
  <si>
    <t>Planeación institucional</t>
  </si>
  <si>
    <t xml:space="preserve">Matriz de plan de acción </t>
  </si>
  <si>
    <t>https://drive.google.com/drive/folders/1iGhWOpnL3OHlozgQZ9fDJ4xnp_tgUFoE?usp=sharing</t>
  </si>
  <si>
    <t>Se realizó el seguimiento del plan de acción a corte del 30 de junio del 2025</t>
  </si>
  <si>
    <t>4.3. Elaborar e implementar el Plan Anual de Adquisiciones de la (Secretaria de Desarrollo Social) para la vigencia 2025</t>
  </si>
  <si>
    <t>4.3.1. Formular el Plan Anual de Adquisiciones de la dependencia de acuerdo a los requerimientos de contratación previstos en los proyectos de inversión de la vigencia 2025</t>
  </si>
  <si>
    <t>Plan de adquisiciones</t>
  </si>
  <si>
    <t>https://drive.google.com/drive/folders/1AsAfUFVAJ-d5cTOi00DHPoY4hUUfsZiw?usp=sharing</t>
  </si>
  <si>
    <t>Se realizó la actualización del Plan Anual de Adquisiciones con corte al 10 de junio de 2025. En atención a la reestructuración administrativa de la Alcaldía, que incluyó la supresión de la Secretaría de Desarrollo Social, se da por cumplida la acción correspondiente.</t>
  </si>
  <si>
    <t>4.3.2. Realizar un seguimiento a la ejecución del Plan Anual de Adquisiciones de (Secretaria de Desarrollo Social)</t>
  </si>
  <si>
    <t>https://drive.google.com/drive/folders/1b9QaCyZgHT9RbGG7P9aGfSxY7GVrjOb9?usp=drive_link</t>
  </si>
  <si>
    <t>Se realizó el seguimiento del Plan Anual de Adquisiciones con corte al 10 de junio de 2025. En atención a la reestructuración administrativa de la Alcaldía, que incluyó la supresión de la Secretaría de Desarrollo Social, se da por cumplida la acción correspondiente.</t>
  </si>
  <si>
    <t>4.4.1. Formular proyectos de inversión pública de alto impacto para atraer recursos de inversión social de (Secretaria de Desarrollo Social)</t>
  </si>
  <si>
    <t>MGA de los proyectos</t>
  </si>
  <si>
    <t>https://drive.google.com/drive/folders/1fiwcE-0OlE9RMtCbnBYnHPY8b5rcwmF5?usp=sharing</t>
  </si>
  <si>
    <t>Se realizó la formulación y ajuste de proyectos para la Secretaría de Desarrollo Social con corte al 10 de junio de 2025. No obstante, debido a la reestructuración administrativa de la Alcaldía, que contempló la supresión de dicha Secretaría, se da por cumplida esta acción.</t>
  </si>
  <si>
    <t>4.5. Coordinar el seguimiento de los avances de los proyectos de inversión pública de la vigencia 2025 de la Secretaría de Desarrollo Social</t>
  </si>
  <si>
    <t>4.5.1  Elaborar los informes de estado de avance de los proyectos de inversión pública programados para la vigencia 2025 de(Secretaria de Desarrollo Social) de manera mensual y cargar los respectivos soportes al PIIP</t>
  </si>
  <si>
    <t>informe ejecutivo ejecutivo del proyecto</t>
  </si>
  <si>
    <t>https://drive.google.com/drive/folders/1dSb_MjnaFGKsHmlyeoSYMjq70vZ64vLv?usp=sharing</t>
  </si>
  <si>
    <t>Se realizó el seguimiento a los proyectos de inversión pública correspondientes a la Secretaría de Desarrollo Social, con corte al 10 de junio de 2025. Como resultado del proceso de reestructuración administrativa de la Alcaldía, dichos proyectos fueron reasignados a otras dependencias, por lo cual se considera cumplida la presente acción.</t>
  </si>
  <si>
    <t>5. Área de gestión administrativa y función pública</t>
  </si>
  <si>
    <t>5.1.1. Actualizar el reporte de contratación de (Secretaria de Desarrollo Social) en el sistema de seguimiento interno de la Alcaldía Municipal</t>
  </si>
  <si>
    <t>Gestión presupuestal y eficiencia del gasto público</t>
  </si>
  <si>
    <t>reporte de contratación mensual</t>
  </si>
  <si>
    <t>https://drive.google.com/drive/folders/16l3qk-wV84ny-24p2PiiZMkPU2YhGivn?usp=sharing</t>
  </si>
  <si>
    <t>5.1.2. Registrar los contratos celebrados por (Secretaria de Desarrollo Social) en la plataforma SIA OBSERVA</t>
  </si>
  <si>
    <t>Índice de participación de proponentes en los procesos de contratación pública</t>
  </si>
  <si>
    <t>Reporte en plataforma SIA OBSERVA
reporte en la plataforma</t>
  </si>
  <si>
    <t>5.1.3. Recepcionar y verificación de actas de pago, informe de cumplimiento y documentos anexos, en plataforma SECOP II</t>
  </si>
  <si>
    <t>Secop II actualizado
Actas de pago, informes de cumplimientos</t>
  </si>
  <si>
    <t>5.2. Formular e implementar el mapa de riesgos de corrupción de la vigencia 2025 de (Secretaria de Desarrollo Social)</t>
  </si>
  <si>
    <t>5.2.1. Elaborar el mapa de riesgos de corrupción para la vigencia 2025 y remitirlo al Departamento Administrativo de Planeación para su respectiva consolidación</t>
  </si>
  <si>
    <t>Mapa de riesgos de corrupción</t>
  </si>
  <si>
    <t>https://drive.google.com/drive/folders/1kTKQGs6ebMZRDPjjIBhA2Ji61WZSoddt?usp=drive_link</t>
  </si>
  <si>
    <t>5.2.2. Realizar un monitoreo y valorar la efectividad de los controles establecidos en el mapa de riesgos de corrupción de la vigencia 2025 de manera trimestral</t>
  </si>
  <si>
    <t>3 informes de monitoreo al mapa de riesgos de corrupción</t>
  </si>
  <si>
    <t>https://drive.google.com/drive/folders/1WoZ8S6udqBAdiu6YfjUJnyyQl3MhjM0M?usp=drive_link</t>
  </si>
  <si>
    <t>5.3. Tramitar las PQRS dirigidas a Secretaria de Desarrollo Social en el termino de la ley.</t>
  </si>
  <si>
    <t>5.3.1. Tramitar, responder, realizar seguimiento y control interno al estado de las PQRS elevadas a la Secretaría de Desarrollo Social.</t>
  </si>
  <si>
    <t>Leonel Rodríguez Pinzón - secretario de despacho
 / Auxiliar administrativo</t>
  </si>
  <si>
    <t>https://drive.google.com/drive/folders/15fIr6fbO0g4zApXeeOoyGHQXTSKXm72c?usp=drive_link</t>
  </si>
  <si>
    <t>5.3.2. Tramitar, responder, realizar seguimiento y control interno al estado de las PQRS elevadas de la subsecretaria de participación comunitaria</t>
  </si>
  <si>
    <t>https://drive.google.com/drive/folders/1PzJkrx3e4pPbVP1A0TXudHWl5HFivTiM?usp=drive_link</t>
  </si>
  <si>
    <t>5.3.3. Tramitar, responder, realizar seguimiento y control interno al estado de las PQRS elevadas de la subsecretaria de productividad y competitividad</t>
  </si>
  <si>
    <t>https://drive.google.com/drive/folders/1QQ2sVIMLlqEpO5DNmh8i7gZkrhnOz0ug?usp=drive_link</t>
  </si>
  <si>
    <t>5.4. Prestar servicio de atención al ciudadano desde Secretaria de Desarrollo Social</t>
  </si>
  <si>
    <t>Formato de asistencia de orientación al ciudadano</t>
  </si>
  <si>
    <t>https://drive.google.com/drive/folders/1dcMP2_Li5613kTiubUaIAEuz9UjqIoPx?usp=drive_link</t>
  </si>
  <si>
    <t>5.4.2. Realizar una jornada bimensual de acercamiento institucional con la oferta de servicios de Secretaria de Desarrollo Social para fortalecer las acciones de atención al ciudadano.</t>
  </si>
  <si>
    <t>https://drive.google.com/drive/folders/1NK-rh5k2TwCK9C2y2ZG0qb12hhc_HXTU?usp=drive_link</t>
  </si>
  <si>
    <t>Se ha realizado 4 jornadas de oferta institucional en la zona rural, donde se han caracterizado 103 productores agropecuario.</t>
  </si>
  <si>
    <t>5.5. Definir el enfoque de selección poblacional por grupos poblaciones objeto de atención de la Secretaria de Desarrollo Social</t>
  </si>
  <si>
    <t>Paola Realies / Subsecretaria de Participación comunitaria</t>
  </si>
  <si>
    <t>formulario de caracterización</t>
  </si>
  <si>
    <t>https://drive.google.com/drive/folders/1Qvd1Q-r2S9Vk-yOA8VrLD6bndxGC07_r?usp=drive_link</t>
  </si>
  <si>
    <t>5.5.2. Aplicar el instrumento de caracterización a los ciudadanos y grupos de valor de la (Secretaria de Desarrollo Social)</t>
  </si>
  <si>
    <t>formulario de caracterización publicado pagina web</t>
  </si>
  <si>
    <t>https://drive.google.com/drive/folders/1Xod1x6C_9mPiOIIct8KGBtYrj2yPFcls?usp=drive_link</t>
  </si>
  <si>
    <t>Documento caracterización</t>
  </si>
  <si>
    <t>https://drive.google.com/drive/folders/1GZ-3HSnLNv9qm1EKBw1cSJ1UHYazNxl0?usp=drive_link</t>
  </si>
  <si>
    <t xml:space="preserve">APOYO  A LA GESTIÓN DOCUMENTAL </t>
  </si>
  <si>
    <t>PLAN DE ACCIÓN SECRETARIA DE EQUIDAD DE GÉNERO 2025</t>
  </si>
  <si>
    <t>MACROPOROCESO</t>
  </si>
  <si>
    <t>Nombre de la dependencia</t>
  </si>
  <si>
    <t>ÁREA DE FUNCIÓN ADMINISTRATIVA Y FUNCIÓN PÚBLICA</t>
  </si>
  <si>
    <t>Implementar Metodología de Administración de riesgo institucional.</t>
  </si>
  <si>
    <t xml:space="preserve">
Transformación de capacidades institucionales para la gobernabilidad 
</t>
  </si>
  <si>
    <t>Funcionamiento</t>
  </si>
  <si>
    <t>Número</t>
  </si>
  <si>
    <t>Patricia Ríos Cuéllar</t>
  </si>
  <si>
    <t xml:space="preserve">Matriz de Formulación de Riesgos de Corrupción
Acta de Reunión e informe de seguimiento/ Lista de asistencia
</t>
  </si>
  <si>
    <t>https://drive.google.com/drive/u/0/folders/19knyawLx4uaDHJxbwk-xrzb5rOiM0Tmt</t>
  </si>
  <si>
    <t>Al ser un espacio de participación, no aplica.</t>
  </si>
  <si>
    <t>Se realizó el informe de monitoreo del mapa de riesgos donde para el control de cada uno de estos se realizó una matriz de los procesos contractuales por proyecto con el fin de realizarle seguimiento. Por otro lado, el indicador de cumplimiento de información de los contratos vs el número de contratos se cumplió al 100%.</t>
  </si>
  <si>
    <t>Informe de avances de las acciones implementadas de la Dependencia</t>
  </si>
  <si>
    <t>https://drive.google.com/drive/folders/1DjjQasYqGWQf7g3zyc1HJ_OO8DtrXRaE</t>
  </si>
  <si>
    <t>Elaborar informe de gestión de la vigencia  2025 elaborado por la Dependencia.</t>
  </si>
  <si>
    <t xml:space="preserve">Institucionalidad competente. Calidad y relacionamiento con el ciudadano
</t>
  </si>
  <si>
    <t>https://drive.google.com/drive/u/0/folders/1ugMG6Vay5eQSoYFX35XV3VxpAhmXUhJe</t>
  </si>
  <si>
    <t>Llevar un control y registro del estado y tramite de los PQRS.</t>
  </si>
  <si>
    <t>Fortalecimiento Organizacional y simplificación de procesos</t>
  </si>
  <si>
    <t>https://drive.google.com/drive/folders/1TkcyvqLE1KkQ4QnJDtic2Vj0QIgFYLTy</t>
  </si>
  <si>
    <t>Se presenta el informe de seguimiento a la gestión de PQRSDF de la Secretaría de Equidad, Género y Mujer en el cual se encuentran 10 PQRSDF en trámite con fecha vigente y sin vencimiento.</t>
  </si>
  <si>
    <t xml:space="preserve">AREA DE PARTICIPACIÓN CIUDADANA </t>
  </si>
  <si>
    <t>Desarrollar las sesiones de trabajo del Subcomité de prevención de violencias basadas en género en ejercicio de las obligaciones adquiridas como secretaría técnica</t>
  </si>
  <si>
    <t>Convocar a la sesión ordinaria de Subcomité de prevención de violencias basadas en género</t>
  </si>
  <si>
    <t>Reconocimiento de la diversidad y equidad de género</t>
  </si>
  <si>
    <t>Programa 1. Cúcuta libre de violencias basadas en género</t>
  </si>
  <si>
    <t>Porcentaje de espacios de participación institucional en funcionamiento</t>
  </si>
  <si>
    <t>Participación Ciudadana en la gestión pública</t>
  </si>
  <si>
    <t>Acta y  Lista de Asistencia</t>
  </si>
  <si>
    <t>https://drive.google.com/drive/u/0/folders/1-qm78Ytn7O3tlUCrcLx9wuFXGZSGy1YF</t>
  </si>
  <si>
    <t>Se realizó la convocatoria al primer subcomité de VBG sin contar con quorum, sin embargo, se realizó una mesa de trabajo para el seguimiento del caso.</t>
  </si>
  <si>
    <t>Realizar las sesiones de la mesa intersectorial LGTBIQ+ / OSIGD</t>
  </si>
  <si>
    <t>Realizar las convocatorias de las reuniones y levantar actas.</t>
  </si>
  <si>
    <t xml:space="preserve">Programa 3. Inclusión de las personas con orientación sexual e identidad de género
diversa
</t>
  </si>
  <si>
    <t>https://drive.google.com/drive/u/0/folders/1ztV8KBByQ4pin2S20m8cKm8Dv179Fdrn</t>
  </si>
  <si>
    <t xml:space="preserve">AREA DE IMPACTO A GRUPOS POBLACIONALES </t>
  </si>
  <si>
    <t>Realizar capacitaciones en capacidades para el reconocimiento y exigibilidad de los Derechos de las mujeres del municipio de San José de Cúcuta</t>
  </si>
  <si>
    <t xml:space="preserve">Tasa de violencia contra las mujeres </t>
  </si>
  <si>
    <t>Inversión</t>
  </si>
  <si>
    <t>Porcentaje</t>
  </si>
  <si>
    <t>https://drive.google.com/drive/u/0/folders/1plOtkLE2D4_F7RZbvVMPmKQDtEqANb3f</t>
  </si>
  <si>
    <t>AREA DE SUPERVISIÓN Y CONTROL</t>
  </si>
  <si>
    <t>Implementar el proyecto "creación y/o desarrollo de proyectos productivos y servicio de educación para el trabajo dirigido a las mujeres vulnerables del municipio de san José de Cúcuta BPIN  2024540010081"</t>
  </si>
  <si>
    <t>Asistencia técnica brindada a
cada una de las unidades
productivas.</t>
  </si>
  <si>
    <t xml:space="preserve">Programa 2. Mujer líder de la transformación territorial </t>
  </si>
  <si>
    <t>Índice de feminización de la pobreza</t>
  </si>
  <si>
    <t>https://drive.google.com/drive/folders/1e412pKAayJfz9aQCvss9lJWxw24G3sEe</t>
  </si>
  <si>
    <t>Formación y
capacitación de las mujeres
en el desarrollo económico,
productivo y social.</t>
  </si>
  <si>
    <t>Se beneficiaron las 10 comunas de la ciudad</t>
  </si>
  <si>
    <t xml:space="preserve">Se realizó la Primera Jornada de Empleabilidad con Enfoque de Género, en alianza con la Agencia Pública de Empleo, orientada a facilitar el acceso laboral para población en situación de vulnerabilidad. </t>
  </si>
  <si>
    <t>Implementar el proyecto “fortalecimiento de acciones comunitarias con enfoque de género orientadas al tejido social y construcción de entornos protectores en san José de Cúcuta BPIN 2024540010084</t>
  </si>
  <si>
    <t>Asistir técnicamente a cada
una de las comunidades en
temas de fortalecimiento del
tejido social y construcción
de escenarios comunitarios
protectores de derechos con
enfoque de género</t>
  </si>
  <si>
    <t>Implementar el proyecto " acciones para la prevención y atención de Violencias de Género en el Municipio de San José De Cúcuta BPIN 2024540010087"</t>
  </si>
  <si>
    <t>Orientar casos de violencia
de genero</t>
  </si>
  <si>
    <t>Se beneficiaron las comunas 1,2,4,5,6,7,8,9 y 10 de la ciudad de Cúcuta</t>
  </si>
  <si>
    <t>Se han realizado 5 jornadas de atención de casos con el objetivo de acercar los servicios institucionales 
a las mujeres de la comunidad, facilitando el acceso a orientación, información y atención especializada.</t>
  </si>
  <si>
    <t>Implementar el proyecto “acompañamiento comunitario a los hogares en situación de pobreza para la estabilización socioeconómico del municipio de san José de Cúcuta BPIN  2024540010142”</t>
  </si>
  <si>
    <t>Hogares con acompañamiento
familiar</t>
  </si>
  <si>
    <t>Se beneficiaron las comunas 3,4,6,7,8,9 y 10 de la ciudad de Cúcuta.</t>
  </si>
  <si>
    <t xml:space="preserve">Se brindó atención y acompañamiento en la biblioteca pública de la ciudad de Cúcuta de forma presencial desde las 8:00 AM hasta las 6:00 PM, logrando atender la cantidad de 891 personas de forma presencial y 204 vía WhatsApp, asesorando e informándoles si son beneficiarios de los 
programas de renta ciudadana y orientándolos frente a los requisitos principales que deben tener para ser opcionados en las ayudas económicas.
 </t>
  </si>
  <si>
    <t>Realizar campañas de
divulgación del enfoque de
género en el área urbana y
rural del municipio de Cúcuta</t>
  </si>
  <si>
    <t xml:space="preserve">Se realizó una campaña llamada "Ser hombre también es…" la cual fue lanzada a través de redes sociales de la secretaría de equidad, género y mujer  la cual ha desarrollado procesos de sensibilización sobre las nuevas masculinidades, así como espacios educativos sobre las distintas formas de violencia basada en género (VBG). </t>
  </si>
  <si>
    <t>Implementar Proyecto "diseño de estrategias para el fortalecimiento de prevención en violencias basadas en género en el municipio de San José de Cúcuta BPIN 2024540010152"</t>
  </si>
  <si>
    <t>Se beneficiaron las comunas 1,2,3,5,6,7,8,9 y 10 de la ciudad de Cúcuta</t>
  </si>
  <si>
    <t>Se han desarrollado espacios de sensibilización mediante la implementación de las acciones “Territorio Morado: Protege y Actúa”, “Carpa Morada”, “generación que transforma”; lideradas por la Secretaría de Equidad de Género.</t>
  </si>
  <si>
    <t>Estrategias de prevención de
violencia de género implementadas</t>
  </si>
  <si>
    <t>Se avanzó significativamente en el diseño de la guía metodológica “Generación que Transforma”, la cual, en articulación con la guía “Territorio Morado”, constituye el eje estructural de la estrategia “Espacios Positivos Morados”. Ambas guías metodológicas permiten consolidar un enfoque territorial, pedagógico y participativo para la prevención de las violencias basadas en género (VBG), el fortalecimiento comunitario y la promoción de relaciones equitativas y respetuosas.</t>
  </si>
  <si>
    <t>Estrategias para la
transformación de imaginarios,
representaciones y estereotipos de
discriminación implementadas</t>
  </si>
  <si>
    <t>Se realizan ajustes en la estructura del diseño de la estrategia SER y se establece la población con la cual se proyecta a desarrollar cada uno de las líneas de acción que son "ser sano", "familia sana", "comunidad sana.</t>
  </si>
  <si>
    <t>Estrategias de promoción de la
garantía de derechos implementadas</t>
  </si>
  <si>
    <t>Se construye la estrategia “carpa morada: más cerca de ti”, una iniciativa de la Secretaría de Equidad, Género y Mujer del municipio de San José de Cúcuta, orientada a promover el acceso a derechos, la prevención de las violencias basadas en género (VBG) y la atención inicial en comunidades con barreras de acceso institucional. A través de carpas móviles con equipos interdisciplinarios, se ofrece atención inicial, escucha activa, remisión segura y actividades pedagógicas.</t>
  </si>
  <si>
    <t>Rutas de atención implementadas</t>
  </si>
  <si>
    <t xml:space="preserve">Se llevó a cabo una mesa de trabajo orientada a la revisión y análisis de fuentes estadísticas y documentales relacionadas con la problemática de VBG en los ámbitos nacional, departamental y municipal. Así mismo, se llevaron a cabo mesas de articulación con la Patrulla Púrpura, la Sección de Infancia y Adolescencia de la Policía Nacional y la organización OLI Colombia – Operación Libertad Internacional, con el objetivo de fortalecer las acciones de atención y respuesta frente a los casos de Violencia Basada en Género (VBG) recibidos por parte de la secretaria de equidad, género y mujer, en el municipio de Cúcuta. </t>
  </si>
  <si>
    <t>Implementar proyecto “Construcción y dotación de la infraestructura para el funcionamiento del espacio de Atención Orientación y Protección para el trato digno a personas OSIGD en el Municipio de San José De Cúcuta” BPIN 2024540010168</t>
  </si>
  <si>
    <t>Oficinas para la atención y
orientación ciudadana construidas y dotadas</t>
  </si>
  <si>
    <t>0.3</t>
  </si>
  <si>
    <t>No se encuentra población beneficiada debido a que el espacio de atención aún no se encuentra construido.</t>
  </si>
  <si>
    <t xml:space="preserve">Se enmarca una primera visita como de conocimiento mas no es Técnica o de estudios especializados, sino orientadas a la necesidad de dar inicio a las etapas preliminares de los estudios previos al proyecto. Como actividad se deja a la Arquitecta Keren Tatiana Colmenares para la realización del proceso de análisis y recolección de datos de las actividades del sector al predio. </t>
  </si>
  <si>
    <t>Implementar proyecto “Apoyo para la creación de iniciativas de participación ciudadana de las mujeres en el municipio de San José De Cúcuta BPIN 2024540010192</t>
  </si>
  <si>
    <t>Espacios de participación
promovidos</t>
  </si>
  <si>
    <t>El espacio de participación de mujeres del cual la Secretaría de Equidad de Género es la Secretaría Técnica es el CONSEJO CONSULTIVO DE MUJERES DE SAN JOSÉ DE CÚCUTA en el cual se organizó una reunión de la Secretaría – Revisión de los Decretos base del Consejo 
Consultivo de Mujeres de San José de Cúcuta, con el fin de proyectar borrador modificatorio 
para la integración de una nueva representatividad en dicho espacio de participación.</t>
  </si>
  <si>
    <t>Iniciativas organizativas de
participación ciudadana promovidas</t>
  </si>
  <si>
    <t xml:space="preserve"> Las iniciativas organizativas de participación ciudadana identificadas hasta el momento son la Política Pública de Mujeres de San José de Cúcuta (en proceso de construcción) y el proceso de elección del Consejo Consultivo de Mujeres de San José de Cúcuta (en proceso 
de construcción) </t>
  </si>
  <si>
    <t>Implementar el proyecto " fortalecimiento de las capacidades y el reconocimiento de exigibilidad de los derechos humanos de la población OSIGD en el municipio de san José de Cúcuta BPIN 2024540010200"</t>
  </si>
  <si>
    <t>Número de violencia
contra hombres
Gais</t>
  </si>
  <si>
    <t>Número de violencia
contra mujeres lesbianas</t>
  </si>
  <si>
    <t>Se encuentra en proceso el desarrollo de las rutas de atención</t>
  </si>
  <si>
    <t>Implementar el proyecto de Formulación e implementación de la política publica LGTBI en el Municipio de San José De Cúcuta BPIN 2024540010202</t>
  </si>
  <si>
    <t>formulación e
Implementación de la Política LGBTI en el municipio de San José de Cúcuta</t>
  </si>
  <si>
    <t>Se beneficiaron la comuna 5 y la comuna 7 de la ciudad de Cúcuta</t>
  </si>
  <si>
    <t xml:space="preserve"> Implementar proyecto” sistema de información de equidad de género en el municipio de San José de Cúcuta BPIN 2024540010213"</t>
  </si>
  <si>
    <t>Definir los objetivos y
gestionar los datos que
permita identificar las
necesidades del sistema de
información</t>
  </si>
  <si>
    <t>La administración municipal se encuentra en la fase precontractual, por lo que no se ha ejecutado el recurso y no se ha dado avance en el cumplimiento de metas en este mes.</t>
  </si>
  <si>
    <t>Implementar proyecto “difusión y aplicación del enfoque de género en el ámbito social y empresarial del municipio de san José de Cúcuta BPIN 2024540010226”</t>
  </si>
  <si>
    <t>Personas sensibilizadas en la divulgación para la aplicación del enfoque de género en el área urbana y rural del municipio de Cúcuta</t>
  </si>
  <si>
    <t>Se beneficiaron las comunas 1,2,6,7,8 de la ciudad de Cúcuta</t>
  </si>
  <si>
    <t xml:space="preserve">Durante todas estas jornadas se han abordado temas clave relacionados con los estereotipos de género, la discriminación estructural y las barreras sociales que enfrenta la población OSIGD. Cada una de estas acciones ha sido fundamental para crear condiciones sociales y laborales con enfoque de género más inclusivas, justas y equitativas  en la ciudad de San José de Cúcuta. </t>
  </si>
  <si>
    <t>Empresas asistidas
técnicamente en la aplicación del
enfoque de género en el
marco de las fechas
conmemorativas de las
personas OSIGD</t>
  </si>
  <si>
    <t xml:space="preserve"> Se amplió significativamente la presencia en el sector empresarial.  En la comuna 5, se intervino la empresa Juan Pastel, ubicada en el barrio El Bosque, donde  se sensibilizaron 9 personas. En la comuna 6 se visitaron las empresas Explosivos Jeans (9 personas sensibilizadas), Lavandería Impacto (14 personas), y el SENA, donde se logró 
impactar a 70 estudiantes. Asimismo, en la comuna 7 se realizó jornada con la empresa Genuino Jeans, sensibilizando a 14 personas. Con cada una de estas empresas e instituciones se ha llevado a cabo una socialización 
profunda, en la que se discutieron los estereotipos de género presentes en la comunidad. </t>
  </si>
  <si>
    <t>Implementar proyecto “Fortalecimiento de las unidades productivas de las mujeres urbanas y rurales para la soberanía popular alimentaria de los hogares en situación de vulnerabilidad en el municipio de San José de Cúcuta BPIN 2024540010229”</t>
  </si>
  <si>
    <t>Unidades productivas
capitalizadas</t>
  </si>
  <si>
    <t>Se han beneficiado las comunas 1,4,6,9 de la ciudad de Cúcuta</t>
  </si>
  <si>
    <t>Se implementó un conjunto de 
acciones planificadas entre los meses de mayo y junio, orientadas a la articulación interinstitucional, acompañamiento técnico y verificación de condiciones para la sostenibilidad de los emprendimientos.</t>
  </si>
  <si>
    <t>Personas vinculadas a empleo
formal para población vulnerable</t>
  </si>
  <si>
    <t>Implementar proyecto “Construcción y dotación de la infraestructura para el funcionamiento de espacios de Atención Orientación y Protección para el trato digno a las mujeres en el municipio de San José De Cúcuta BPIN 2024540010268”</t>
  </si>
  <si>
    <t>Se realizaron acciones pertinentes a
solicitar ubicación y predios para el desarrollo del proyecto ante la respectiva entidad de catastro Municipal. Así mismo, se han realizado diseños de la casa refugio y se continua con los compromisos en cuanto al lugar y adecuación del mismo.</t>
  </si>
  <si>
    <t>Pilar programático</t>
  </si>
  <si>
    <t>GESTIÓN DE LAS ACTUACIONES PREJUDICIALES</t>
  </si>
  <si>
    <t>Formulación e implementación de la  política de prevención de daño antijurídico conforme a la metodología establecida por la Agencia de Defensa Jurídica del Estado.</t>
  </si>
  <si>
    <t>Convocar a los servidores del nivel directivo de las áreas administrativas, secretarías y/o misionales donde se generan las fallas o errores que ocasionan el daño antijurídico para que participen en el procesos deliberativo previo a la sesión del comité de conciliación donde se aprobará la PPDA</t>
  </si>
  <si>
    <t>TRANSFORMACIÓN DE CAPACIDADES INSTITUCIONALES PARA LA GOBERNABILIDAD</t>
  </si>
  <si>
    <t xml:space="preserve">DEFENSA JUDICIAL </t>
  </si>
  <si>
    <t>MISAEL ALEXANDER ZAMBRANO GALVIS/ JEFE DE OFICINA ASESORA JURIDICA</t>
  </si>
  <si>
    <t>DOCUMENTO DE PPDA</t>
  </si>
  <si>
    <t>https://drive.google.com/drive/folders/12PSYalh3voPtJbzz50ogNXvCiNY3VDVK?usp=sharing</t>
  </si>
  <si>
    <t>Formulación de la PPDA por parte de la Oficina Asesora Jurídica</t>
  </si>
  <si>
    <t xml:space="preserve">Aprobación del PPDA por parte del Comité de Conciliación </t>
  </si>
  <si>
    <t>Divulgar a los servidores y contratistas la PPDA a través de los diferentes medios de difusión con los que cuenta la entidad</t>
  </si>
  <si>
    <t>Realizar seguimiento efectivo a las áreas responsables de
la implementación de la PPDA</t>
  </si>
  <si>
    <t>INFORME DEL SEGUIMIENTO</t>
  </si>
  <si>
    <t>GESTIÓN DE LA DEFENSA JUDICIAL</t>
  </si>
  <si>
    <t xml:space="preserve"> Diseñar un sistema de información o base de datos con el inventario completo de los trámites prejudiciales y extrajudiciales</t>
  </si>
  <si>
    <t>Realizar a través de hoja de cálculo inventario de los trámites prejudiciales y extrajudiciales</t>
  </si>
  <si>
    <t>INVENTARIO  Y/O MATRIZ</t>
  </si>
  <si>
    <t>https://drive.google.com/drive/folders/1ADtE-Kdb0ijYpP2brvW-zI1Ohw2o7cvY?usp=sharing</t>
  </si>
  <si>
    <t>GESTIÓN DEL CUMPLIMIENTO DE SENTENCIAS Y CONCILIACIONES</t>
  </si>
  <si>
    <t>Adoptar  una metodología para el cálculo de la provisión contable</t>
  </si>
  <si>
    <t>Incorporar los lineamientos de la Agencia de Defensa Jurídica del Estado en relación con el cálculo de la provisión contable</t>
  </si>
  <si>
    <t xml:space="preserve">METODOLOGÍA PARA EL CÁLCULO DE LA PROVISIÓN CONTABLE </t>
  </si>
  <si>
    <t>GESTIÓN DE LA ACCIÓN DE REPETICIÓN</t>
  </si>
  <si>
    <t>Realizar seguimiento de las acciones de repetición en relación con el estudio de procedencia y su informe al Ministerio Público</t>
  </si>
  <si>
    <t>Efectuar informe sobre el seguimiento a las acciones de repetición estudiadas por el Comité de Conciliación</t>
  </si>
  <si>
    <t>https://drive.google.com/drive/folders/10X-BhmGrorftEvOeOx5_iK5fmr0qkGTD?usp=sharing</t>
  </si>
  <si>
    <t>GESTIÓN DEL CONOCIMIENTO JURÍDICO</t>
  </si>
  <si>
    <t>Fortalecer la capacidad institucional para ejercer la defensa jurídica</t>
  </si>
  <si>
    <t>Solicitar a las entidades del orden nacional, regional o municipal capacitación sobre temas de defensa jurídica.</t>
  </si>
  <si>
    <t>SERVIDORES Y/O CONTRATISTAS CAPACITADOS</t>
  </si>
  <si>
    <t>https://drive.google.com/drive/folders/10SmdDPJ4YJfI9_TrxcDN7pb9C2ecJlmb?usp=sharing</t>
  </si>
  <si>
    <t>MISAEL ALEXANDER ZAMBRANO GALVIS / Jefe Oficina Asesora Jurídica</t>
  </si>
  <si>
    <t>Nombre de la dependencia: OFICINA DE LAS TECNOLOGÍAS DE LA INFORMACIÓN Y LAS COMUNICACIONES</t>
  </si>
  <si>
    <t>Área de planeación y seguimiento</t>
  </si>
  <si>
    <t>Formular, implementar y evaluar el plan de acción institucional de la Oficina de Tecnologías de la Información y la Comunicación</t>
  </si>
  <si>
    <t>Elaborar el plan de acción institucional de la Oficina de Tecnologías de la Información y Comunicación.</t>
  </si>
  <si>
    <t>Componente 2: Gobierno digital para la calidad de la gestión</t>
  </si>
  <si>
    <t>Política de planeación institucional</t>
  </si>
  <si>
    <t>Miguel Eduardo Becerra Navarro/ Jefe Oficina TIC</t>
  </si>
  <si>
    <t>Plan de acción</t>
  </si>
  <si>
    <t>https://drive.google.com/drive/u/5/folders/1QXLNNUAF2qsAIUlEX-prrhQ4gtoQda4C</t>
  </si>
  <si>
    <t>Realizar seguimiento a la ejecución del plan de acción institucional y cargar las evidencias de la Oficina de Tecnologías de la Información y la Comunicación.</t>
  </si>
  <si>
    <t>Reporte de seguimiento a la ejecución del plan de acción institucional</t>
  </si>
  <si>
    <t>https://drive.google.com/drive/u/6/folders/1QXLNNUAF2qsAIUlEX-prrhQ4gtoQda4C</t>
  </si>
  <si>
    <t>Elaborar e implementar el Plan Anual de Adquisiciones de la Oficina de Tecnologías de la Información y la Comunicación para la vigencia 2024.</t>
  </si>
  <si>
    <t>Formular el Plan Anual de Adquisiciones de la dependencia de acuerdo a los requerimientos de contratación previstos en los proyectos de inversión de la vigencia 2025.</t>
  </si>
  <si>
    <t>Plan Anual de Adquisiciones.</t>
  </si>
  <si>
    <t>https://drive.google.com/drive/u/5/folders/1osauClP6MijG4ivvXmCj0L9KRLTQVtAO</t>
  </si>
  <si>
    <t>Realizar un seguimiento a la ejecución del Plan Anual de Adquisiciones de la Oficina de Tecnologías de la Información y la Comunicación.</t>
  </si>
  <si>
    <t>Reporte de seguimiento a la ejecución del plan anual de adquisiciones</t>
  </si>
  <si>
    <t>Coordinar el seguimiento y monitoreo a las metas programadas para la vigencia 2025 de la Oficina de Tecnologías de la Información y Comunicación.</t>
  </si>
  <si>
    <t>Realizar rutinas de seguimiento de manera mensual con el jefe de despacho y los líderes de cada una de las áreas, programas o proyectos con el objeto de verificar el nivel de cumplimiento y avance de las metas trazadas.</t>
  </si>
  <si>
    <t>Acta de asistencia reuniones bimensuales programadas de seguimiento.</t>
  </si>
  <si>
    <t>https://drive.google.com/drive/u/6/folders/1U6RIEU9paS36BUZcvtJgZInl6RhFn2SQ</t>
  </si>
  <si>
    <t>1 de febrero del 2025</t>
  </si>
  <si>
    <t>31 de diciembre del 2025</t>
  </si>
  <si>
    <t>Elaborar los informes de estado de avance de los proyectos de inversión pública programados para la vigencia 2025 de la Oficina de Tecnologías de la Información y Comunicación de manera mensual y cargar los respectivos soportes a la PIIP.</t>
  </si>
  <si>
    <t>Reporte de avance de la ejecución de los proyectos de inversión en la plataforma PIIP</t>
  </si>
  <si>
    <t>https://drive.google.com/drive/u/5/folders/1SEPfRFngy2TYrCCbc-ra4mulQhn7Gb3c</t>
  </si>
  <si>
    <t>1 de enero del 2025</t>
  </si>
  <si>
    <t xml:space="preserve">Realizar seguimiento al estado de avance de las metas programadas para la vigencia 2025 de la Oficina de Tecnologías de la Información y Comunicación de manera trimestral en el POAI </t>
  </si>
  <si>
    <t>Reportes actualización del POAI 2024</t>
  </si>
  <si>
    <t>https://drive.google.com/drive/u/6/folders/1cY0ISo76gijxTF3fRx_hcILV7VHpNS9f</t>
  </si>
  <si>
    <t>1 de marzo del 2025</t>
  </si>
  <si>
    <t>31 diciembre del 2025</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</si>
  <si>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</si>
  <si>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</si>
  <si>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https://drive.google.com/drive/u/6/folders/1loUhDj8w2ofz4Q1Q0JO__hfRDPF-TSMU</t>
  </si>
  <si>
    <t>Formular y estructurar proyectos de inversión pública para la Oficina de Tecnologías de la Información y Comunicación con el objeto de dar cumplimiento al plan de desarrollo municipal.</t>
  </si>
  <si>
    <t>Documento MGA de proyectos formulados de la Oficina TIC</t>
  </si>
  <si>
    <t>https://drive.google.com/drive/u/6/folders/1D-0PtH_Tos3OGV2VViuFB5VsBJjayug6</t>
  </si>
  <si>
    <t>https://drive.google.com/drive/u/6/folders/1_wEj1ADeVyl2XcyXqS-M75LxH-NzhmJm</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</si>
  <si>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</si>
  <si>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</si>
  <si>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https://drive.google.com/drive/u/6/folders/1OdBLIvxgqHV4mKCIVhvvOrMA7w02UTiX</t>
  </si>
  <si>
    <t>Registrar los contratos celebrados por Oficina de Tecnologías de la Información y Comunicación en la plataforma SIA OBSERVA.</t>
  </si>
  <si>
    <t>Reporte mensual de registro de contratación de la Oficina TIC en SIA OBSERVA.</t>
  </si>
  <si>
    <t>https://drive.google.com/drive/folders/1FiqlMQpg-gcA0d1vHKnRxvScciy_mS_q?usp=sharing</t>
  </si>
  <si>
    <t>Recepcionar y verificar actas de pago, informe de cumplimiento y documentos anexos, en plataforma SECOP II.</t>
  </si>
  <si>
    <t>Reporte cuatrimestral del registro de actas de pago, informe de cumplimiento y documentos anexos, en plataforma SECOP II.</t>
  </si>
  <si>
    <t xml:space="preserve">Formular e implementar los planes institucionales pertenecientes a la oficina TIC. </t>
  </si>
  <si>
    <t xml:space="preserve">Diseñar plan estratégico de tecnologías de la información y las comunicaciones - PETI. </t>
  </si>
  <si>
    <t>https://cucuta.gov.co/plan-estrategico-de-tecnologias-de-la-informacion-y-las-comunicaciones-2025/</t>
  </si>
  <si>
    <t xml:space="preserve">Realizar seguimiento al plan estratégico de tecnologías de la información y las comunicaciones - PETI. </t>
  </si>
  <si>
    <t>Documento que contenga el informe del avance del PETI</t>
  </si>
  <si>
    <t>https://drive.google.com/drive/folders/1uG1M2manVUNIKRVIx5kWOf0WwylkjXEf?usp=sharing</t>
  </si>
  <si>
    <t>Diseñar plan estratégico de seguridad y privacidad de la información.</t>
  </si>
  <si>
    <t>https://cucuta.gov.co/plan-de-seguridad-y-privacidad-de-la-informacion-2025/</t>
  </si>
  <si>
    <t>Realizar seguimiento al plan estratégico de seguridad y privacidad de la información.</t>
  </si>
  <si>
    <t>Diseñar plan estratégico de tratamiento de riesgos de seguridad y privacidad de la información.</t>
  </si>
  <si>
    <t>Documento que contenga el Plan  de Tratamiento de Riesgos de Seguridad y Privacidad de la Información</t>
  </si>
  <si>
    <t>https://cucuta.gov.co/plan-de-tratamiento-de-riesgos-2025/</t>
  </si>
  <si>
    <t>Realizar seguimiento al plan estratégico de tratamiento de riesgos de seguridad y privacidad de la información.</t>
  </si>
  <si>
    <t>Documento que contenga el informe del avance del Plan  de Tratamiento de Riesgos de Seguridad y Privacidad de la Información</t>
  </si>
  <si>
    <t>Formular e implementar el mapa de riesgos de corrupción de la vigencia 2025 de Oficina de Tecnologías de la Información y Comunicación</t>
  </si>
  <si>
    <t>Elaborar el mapa de riesgos de corrupción para la vigencia 2025 y remitirlo al Departamento Administrativo de Planeación para su respectiva consolidación</t>
  </si>
  <si>
    <t>Mapa de riesgos de corrupción para la Oficina TIC vigencia 2025</t>
  </si>
  <si>
    <t>https://docs.google.com/spreadsheets/d/1MlWPBRmHKuKPwkTHXbo5WZXI-wUJQ8EF/edit?usp=drive_link&amp;ouid=109844740180066426001&amp;rtpof=true&amp;sd=true</t>
  </si>
  <si>
    <t>Realizar un monitoreo y valorar la efectividad de los controles establecidos en el mapa de riesgos de corrupción de la vigencia 2025 de manera cuatrimestral</t>
  </si>
  <si>
    <t>Reportes de monitoreo y efectividad de los controles establecidos en el mapa de riesgos de corrupción de la vigencia 2025</t>
  </si>
  <si>
    <t>https://drive.google.com/drive/folders/1uWjGxhP31xwdk80l3kwNaSWzjQC3yMU0?usp=sharing</t>
  </si>
  <si>
    <t>Realizar los componentes del programa de transparencia y ética pública.</t>
  </si>
  <si>
    <t xml:space="preserve">Realizar las actividades correspondientes al programa de transparencia y ética pública. </t>
  </si>
  <si>
    <t>3</t>
  </si>
  <si>
    <t>Informes</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</si>
  <si>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</si>
  <si>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</si>
  <si>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</si>
  <si>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https://drive.google.com/drive/folders/1zR80iDAb7gSu3WVjiY0K_MdQQsSjEop_?usp=drive_link</t>
  </si>
  <si>
    <t>Realizar un control y seguimiento interno al estado de los PQRS de la Oficina de Tecnologías de la Información y Comunicación</t>
  </si>
  <si>
    <t>Reporte mensual de las PQRs recibidas en la oficina TIC con sus respuestas</t>
  </si>
  <si>
    <t>https://drive.google.com/drive/folders/1zR80iDAb7gSu3WVjiY0K_MdQQsSjEop_?usp=sharing</t>
  </si>
  <si>
    <t>Prestar el servicio de atención al ciudadano desde Oficina de Tecnologías de la Información y Comunicación</t>
  </si>
  <si>
    <t>Reporte cuatrimestral de visitas en página web y publicaciones en redes sociales oficiales comunicando la oferta institucional de la oficina TIC</t>
  </si>
  <si>
    <t>https://drive.google.com/drive/folders/1Q9dBVtMRXjwH6NTHJw0tvZlU_AH0aP1d?usp=drive_link</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</si>
  <si>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</si>
  <si>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</si>
  <si>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https://drive.google.com/drive/u/6/folders/1spEN4_6IUjaiYxNBOSeLY7lwpQlqEXwH</t>
  </si>
  <si>
    <t>1 enero del 2025</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</si>
  <si>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</si>
  <si>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</si>
  <si>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</si>
  <si>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https://drive.google.com/drive/u/6/folders/1q9C9Rq4KAmwyybgEph2bX7JckT4pcfxG</t>
  </si>
  <si>
    <t>Realizar el análisis de los resultados de la implementación del instrumento de caracterización</t>
  </si>
  <si>
    <t>Reporte del análisis de los resultados obtenidos en la implementación del instrumento de caracterización</t>
  </si>
  <si>
    <t>Actualizar los puntos críticos al interior de la Oficina de Tecnologías de la Información y Comunicación en materia de SG-SST.</t>
  </si>
  <si>
    <t>https://drive.google.com/drive/folders/1pv77JdIOMjv98Ra7876mgx8zSWN7zDKs?usp=drive_link</t>
  </si>
  <si>
    <t>1 mayo del 2025</t>
  </si>
  <si>
    <t>1 septiembre del 2025</t>
  </si>
  <si>
    <t>Dar seguimiento a las estrategias para la mitigación de los puntos críticos en SG-SST.</t>
  </si>
  <si>
    <t>Informe de seguimiento al Plan de estrategias para la mitigación de los puntos críticos</t>
  </si>
  <si>
    <t>1 de septiembre del 2025</t>
  </si>
  <si>
    <t>informe y documentos del esquema de seguridad y privacidad de la información</t>
  </si>
  <si>
    <t>https://drive.google.com/file/d/1IhlAK1LOCnvsbWWxOwl3le8XiqVMCBfG/view?usp=drive_link</t>
  </si>
  <si>
    <t>31 de Diciembre del 2025</t>
  </si>
  <si>
    <t xml:space="preserve">Medir la implementación del Modelo de Seguridad y Privacidad de la Información </t>
  </si>
  <si>
    <t>Matriz con el MSPI</t>
  </si>
  <si>
    <t>https://docs.google.com/spreadsheets/d/1EDfV3fio4ta_NRnRBNlzq5blMGSN8_sw/edit?usp=sharing&amp;ouid=109844740180066426001&amp;rtpof=true&amp;sd=true</t>
  </si>
  <si>
    <t>Reporte de indicadores de seguridad de la información</t>
  </si>
  <si>
    <t>Seguridad digital</t>
  </si>
  <si>
    <t>Reportes de indicadores de seguridad y privacidad de la información</t>
  </si>
  <si>
    <t>https://drive.google.com/drive/folders/1b1GHJLqwLw6L3RI-mrTJa4Kaa2JUVtTC?usp=drive_link</t>
  </si>
  <si>
    <t xml:space="preserve">Realizar seguimiento al índice de transparencia y acceso a la información pública. </t>
  </si>
  <si>
    <t>1 matriz diligenciada
1 reporte del ITA</t>
  </si>
  <si>
    <t>https://drive.google.com/drive/folders/15QfHXXK9qwcpTeaCPYMpqkTLlbVEQ9Qv?usp=sharing</t>
  </si>
  <si>
    <t>1 marzo del 2025</t>
  </si>
  <si>
    <t>Realizar publicaciones de información pública de interés de la ciudadanía a través de la página web de la alcaldía de San José de Cúcuta.</t>
  </si>
  <si>
    <t>Reporte de publicaciones en página web</t>
  </si>
  <si>
    <t>Clasificar, codificar, registrar y archivar la entrada y salida de correspondencia de la Oficina de Tecnologías de la Información y Comunicación</t>
  </si>
  <si>
    <t>Informe de la gestión del archivo de la oficina tic, de acuerdo a las TRD vigentes</t>
  </si>
  <si>
    <t>https://drive.google.com/drive/folders/15QfHXXK9qwcpTeaCPYMpqkTLlbVEQ9Qv?usp=drive_link</t>
  </si>
  <si>
    <t>Recolección y publicación de información de los datos abiertos que se publicarán en la página de datos abiertos.</t>
  </si>
  <si>
    <t>Seguimiento al plan de apertura, mejora y uso de datos abiertos de la entidad.</t>
  </si>
  <si>
    <t xml:space="preserve">Asignar y resolver en su totalidad los casos que llegan a través de la plataforma </t>
  </si>
  <si>
    <t>Gobierno Digital</t>
  </si>
  <si>
    <t>informe de casos resueltos</t>
  </si>
  <si>
    <t>https://drive.google.com/drive/folders/1rJQuBG5Hb7ELnyxrNg3jOJznGlKwsUDR?usp=drive_link</t>
  </si>
  <si>
    <t>Realizar la administración de la plataforma SIGEP para la validación de hojas de vidas de contratistas de la Alcaldía de San José de Cúcuta</t>
  </si>
  <si>
    <t>Realizar la revisión y validación de las hojas de vida de contratistas de la Alcaldía de San José de Cúcuta.</t>
  </si>
  <si>
    <t>Reporte trimestral de las validaciones realizadas.</t>
  </si>
  <si>
    <t>https://drive.google.com/drive/folders/1SWmtCNMzhs0iRF2b043ISyCorKYXJXey?usp=sharing</t>
  </si>
  <si>
    <t>Realizar el cargue de contratos en la plataforma SIGEP.</t>
  </si>
  <si>
    <t>Área de fomento de las TIC</t>
  </si>
  <si>
    <t>Implementar el proyecto "Mantenimiento y conexión de la fibra óptica del municipio de San José de Cúcuta" BPIN 2024540010170</t>
  </si>
  <si>
    <t>Mantenimiento de la fibra óptica instalada a lo largo del municipio.</t>
  </si>
  <si>
    <t>Índice de gobierno digital en entidades del orden territorial</t>
  </si>
  <si>
    <t>Programa 1. Acceso y uso de las Tecnologías de la Información y las Comunicaciones</t>
  </si>
  <si>
    <t>Zonas digitales instaladas</t>
  </si>
  <si>
    <t>https://drive.google.com/drive/u/6/folders/1dOYzXNRdCPSl7LKBsIFVnLrjerb3RsvN</t>
  </si>
  <si>
    <t>Instalación y conexión de zonas wifi en el municipio de San José de Cúcuta</t>
  </si>
  <si>
    <t>Zonas wifi instaladas</t>
  </si>
  <si>
    <t>Implementar el proyecto "Capacitación en el uso básico de las tecnologías de la Información y las Comunicaciones a los funcionarios de la Alcaldía de San José de Cúcuta" identificado con código BPIN 2024540010019</t>
  </si>
  <si>
    <t>Capacitación a funcionarios y servidores públicos de la Alcaldía de San José de Cúcuta.</t>
  </si>
  <si>
    <t>Personas sensibilizadas en el uso y apropiación de las TIC</t>
  </si>
  <si>
    <t>Funcionarios públicos capacitados</t>
  </si>
  <si>
    <t>https://drive.google.com/drive/u/6/folders/1IN2fdD-wh1fEzvVCM7CCPV0dSUTeC96D</t>
  </si>
  <si>
    <t>Implementar el proyecto "Implementación de un programa de formación en temáticas steam en el municipio de San José de Cúcuta" identificado con BPIN 2024540010111</t>
  </si>
  <si>
    <t xml:space="preserve">Realizar capacitaciones en temáticas Steam dirigidas a la comunidad </t>
  </si>
  <si>
    <t>Programa 4. Desarrollo tecnológico e innovación para la competitividad</t>
  </si>
  <si>
    <t>Personas capacitadas en tecnologías de la información y las comunicaciones</t>
  </si>
  <si>
    <t>https://drive.google.com/drive/u/6/folders/1sefAHRC64zgjfX1SRjV0jF8FeEzzY4j_</t>
  </si>
  <si>
    <t>Implementar el proyecto "Transformación digital de trámites u OPAS realizados de forma presencial en la Alcaldía de San José de Cúcuta" identificado con código BPIN 2024540010112</t>
  </si>
  <si>
    <t>Digitalizar trámites u OPAS de la Alcaldía de San José de Cúcuta</t>
  </si>
  <si>
    <t>Servicios del Estado altamente demandados por la sociedad disponibles en línea</t>
  </si>
  <si>
    <t>Trámites digitalizados.
Tramites incluidos en carpeta ciudadana digital</t>
  </si>
  <si>
    <t>https://drive.google.com/drive/u/6/folders/1JKe2mgvBP_c-RFvFvH4UdtyguNLt-sX9</t>
  </si>
  <si>
    <t>Implementar el proyecto "Adquisición y renovación de licencias de software e infraestructura tecnológica para promover la modernización de la Alcaldía de San José De Cúcuta" identificado con código BPIN 2024540010143</t>
  </si>
  <si>
    <t>Renovar y/o Adquirir el licenciamiento de software para la operación institucional de la alcaldía de San José de Cúcuta.</t>
  </si>
  <si>
    <t>Servicio de información implementado</t>
  </si>
  <si>
    <t xml:space="preserve">Licencias adquiridas y/o renovadas </t>
  </si>
  <si>
    <t>https://drive.google.com/drive/u/6/folders/1MOpSAbWUeWdm2K2mj4gmuVFhyENjHF2W</t>
  </si>
  <si>
    <t>Implementar el proyecto "Servicio de educación informal en uso básico de tecnologías de la información y las comunicaciones en el municipio de San José de Cúcuta" identificado con código BPIN 2024540010198</t>
  </si>
  <si>
    <t>Educación informal en el uso básico de tecnologías de la información y las comunicaciones en el municipio de San José de Cúcuta</t>
  </si>
  <si>
    <t>Personas de la comunidad capacitadas en uso básico de tecnologías de la información y las comunicaciones.</t>
  </si>
  <si>
    <t>https://drive.google.com/drive/u/6/folders/1e7GHVJghoUjQzCPF_UtZ2V2437H6gmiA</t>
  </si>
  <si>
    <t>Implementar el proyecto "Actualización y mantenimiento de la página web institucional de la Alcaldía de San José de Cúcuta" identificado con código BPIN 2024540010114</t>
  </si>
  <si>
    <t>Sistemas de información actualizados</t>
  </si>
  <si>
    <t>Página web actualizada</t>
  </si>
  <si>
    <t>https://drive.google.com/drive/u/6/folders/13aHA2EZfgm9zX8GX_tzsYvbbtzWH09vT</t>
  </si>
  <si>
    <t>Área de desarrollo científico, tecnológico y de innovación</t>
  </si>
  <si>
    <t>Implementar el proyecto "Desarrollo de la estrategia Smart Lab en el municipio de San José De Cúcuta"  identificado con código BPIN 2024540010107</t>
  </si>
  <si>
    <t>Elaboración de documento diagnóstico de necesidades de infraestructura tecnológica</t>
  </si>
  <si>
    <t xml:space="preserve">Programas y proyectos financiados
</t>
  </si>
  <si>
    <t>Documento diagnóstico</t>
  </si>
  <si>
    <t>https://drive.google.com/drive/u/6/folders/1Ef0__xN9PUFZvMX5WqF76TMlB0dh_vJM</t>
  </si>
  <si>
    <t>Dotación de infraestructura tecnológica</t>
  </si>
  <si>
    <t>Centros o laboratorios dotados</t>
  </si>
  <si>
    <t>Informe de avance</t>
  </si>
  <si>
    <t>SECRETARÍA DE HACIENDA</t>
  </si>
  <si>
    <t>DESPACHO</t>
  </si>
  <si>
    <t>Diseñar, organizar, coordinar, controlar y ejecutar los procesos y procedimientos relacionados con la gestión y administración de los recursos financieros, Con fines de garantizar los recursos económicos a ser requeridos para desarrollo de los proyectos del Plan de Desarrollo del Municipio.</t>
  </si>
  <si>
    <t>Diseñar e implementar estrategias fiscales orientadas a fortalecer la generación de ingresos y fomentar el cumplimiento voluntario de las obligaciones tributarias por parte de los contribuyentes, mediante análisis del potencial tributario, diversificación de fuentes y políticas de cultura fiscal.</t>
  </si>
  <si>
    <t>( #  Presentación de Proyectos de Beneficios tributarios al Concejo Municipal / # Construcción de  Proyectos de Beneficios Tributarios al Concejo Municipal ) *100</t>
  </si>
  <si>
    <t>Programa 4. Finanzas públicas sanas para el desarrollo</t>
  </si>
  <si>
    <t xml:space="preserve">Gestión Presupuestal y Eficiente del gasto Público </t>
  </si>
  <si>
    <t>MARÍA EUGENIA NAVARRO - SECRETARÍA DE HACIENDA</t>
  </si>
  <si>
    <t>Presentación de Proyecto de Beneficios Tributarios - efecto de aprobación sujeto al Concejo Municipal</t>
  </si>
  <si>
    <t>Política fiscal y cultura tributaria</t>
  </si>
  <si>
    <t>Se identificó el potencial tributario y se aumentó la base de contribuyentes mediante análisis técnico y campañas de sensibilización.</t>
  </si>
  <si>
    <t>Formular e implementar políticas y planes que fortalezcan los ingresos municipales y respalden la toma de decisiones con información financiera oportuna y confiable.</t>
  </si>
  <si>
    <t>(Presupuesto Aprobado y Ejecutado de la vigencia actual / Presupuesto Aprobado de la vigencia actual)</t>
  </si>
  <si>
    <t>Cumplimiento</t>
  </si>
  <si>
    <t>https://drive.google.com/drive/u/0/folders/1iLVQWusNrjfkmHE2nlp_iq3OkOHgtiC-</t>
  </si>
  <si>
    <t>Gestión financiera estratégica</t>
  </si>
  <si>
    <t>Se mejoró la planificación presupuestal y se garantizó una base sólida de ingresos, apoyando decisiones técnicas y sostenibles.</t>
  </si>
  <si>
    <t>Planificación y gestión tributaria</t>
  </si>
  <si>
    <t>Se estructuraron estrategias fiscales integrales alineadas al Plan de Desarrollo, mejorando la articulación interinstitucional y el aprovechamiento del potencial local.</t>
  </si>
  <si>
    <t xml:space="preserve">Designación de Radicados / PQRS a los funcionarios competentes para dar respuesta a contribuyentes o entes de Control de forma idónea, eficiente, eficaz y respetuosa de los tiempos legales   </t>
  </si>
  <si>
    <t>Elaborar los informes y respuestas técnicas frente a las solicitudes de sujeciones tributarias recibidas por radicado.</t>
  </si>
  <si>
    <t>( Respuesta de requerimientos / Recepción de requerimiento a la Secretaria de Hacienda) *100</t>
  </si>
  <si>
    <t>Informe de seguimiento a respuestas de PQRS</t>
  </si>
  <si>
    <t>https://drive.google.com/drive/u/0/folders/1ctax_Z-9fuxDiVrkFRIyhH2Oet81C4NW</t>
  </si>
  <si>
    <t>Gestión de sujeciones tributarias</t>
  </si>
  <si>
    <t>Se atendieron oportunamente las solicitudes radicadas, garantizando respuestas técnicas fundamentadas y ajustadas al marco legal vigente.</t>
  </si>
  <si>
    <t>SUBSECRETARÍA DE COBRO COACTIVO</t>
  </si>
  <si>
    <t xml:space="preserve">Realizar la identificación de las cuentas y su calificación, definiendo estrategias necesarias que garanticen la recuperación del cobro de los tributos municipales, bajo el cumplimiento de la normatividad colombiana y así mismo hacer la proyección de los actos administrativos de menester. </t>
  </si>
  <si>
    <t>Notificaciones personales y por medio de correo de mandamiento ejecutivo sobre los deudores de impuestos tributarios.</t>
  </si>
  <si>
    <t>MILENA FUENTES - SUB SECRETARIA DE COBRO COACTIVO</t>
  </si>
  <si>
    <t>Informe de seguimiento a notificaciones de mandamiento de pago</t>
  </si>
  <si>
    <t>https://docs.google.com/spreadsheets/d/1R6VRw6JdQMdcr-wN3ex8uVBiks6JQPp4/edit?usp=sharing&amp;ouid=117986383156355072924&amp;rtpof=true&amp;sd=true</t>
  </si>
  <si>
    <t>Gestión de cartera tributaria</t>
  </si>
  <si>
    <t>Se fortalecieron las acciones de cobro, permitiendo mayor cobertura en la notificación a deudores y facilitando el inicio de procesos coactivos.</t>
  </si>
  <si>
    <t>(Acuerdosdepagosuscritos/ Acuerdos de pago solicitados)×100</t>
  </si>
  <si>
    <t xml:space="preserve">Informe de total de acuerdos de pago suscritos en la vigencia </t>
  </si>
  <si>
    <t>https://docs.google.com/spreadsheets/d/10Lf5SOjt-TofNcOiJxLvYglKmS2UplWw/edit?usp=sharing&amp;ouid=117986383156355072924&amp;rtpof=true&amp;sd=true</t>
  </si>
  <si>
    <t>Normalización de cartera</t>
  </si>
  <si>
    <t>Se facilitaron mecanismos para el cumplimiento de obligaciones tributarias, promoviendo la recuperación gradual de cartera vencida y mejorando el flujo de ingresos municipales.</t>
  </si>
  <si>
    <t>Clasificar y depurar el debido cobrar, teniendo presente los criterios de vigencias actuales, anteriores, de difícil recaudo o no recuperables.</t>
  </si>
  <si>
    <t>Cartera recaudada</t>
  </si>
  <si>
    <t>,,,</t>
  </si>
  <si>
    <t>https://docs.google.com/spreadsheets/d/1XKwdXYq772QvItaZ9sykOtPIgGi-8tLA/edit?usp=sharing&amp;ouid=117986383156355072924&amp;rtpof=true&amp;sd=true</t>
  </si>
  <si>
    <t>Gestión de cartera vencida</t>
  </si>
  <si>
    <t>Se organizó y depuró el portafolio de cartera, diferenciando obligaciones cobrables de las incobrables, lo cual mejora la eficiencia en la recuperación y en los registros contables.</t>
  </si>
  <si>
    <t>Informe de levantamientos de medidas cautelares</t>
  </si>
  <si>
    <t>Durante el primer semestre de la vigencia 2025 se han realizado un total de de 236 levantamiento de medidas cautelares por concepto de deudas de impuesto predial y por concepto de industria y comercio 99 levantamientos respondiendo el 80% de las solicitudes realizadas satisfactoriamente</t>
  </si>
  <si>
    <t>Normalización tributaria efectiva</t>
  </si>
  <si>
    <t>Se garantizó la actualización oportuna de los estados procesales, reduciendo riesgos legales y fortaleciendo la transparencia en la gestión de cobro.</t>
  </si>
  <si>
    <t>(Tıtulosrevisados/Totaldetıˊtulosjudicialespendientes)×100</t>
  </si>
  <si>
    <t>https://docs.google.com/document/d/199Am9nkIJP1cyrhmIiuBpwJWpd4ojOXB/edit?usp=sharing&amp;ouid=117986383156355072924&amp;rtpof=true&amp;sd=true</t>
  </si>
  <si>
    <t>Gestión judicial tributaria</t>
  </si>
  <si>
    <t>Se identificaron valores embargados no aplicados, lo que permitió avanzar en la recuperación efectiva de cartera y en la depuración contable.</t>
  </si>
  <si>
    <t xml:space="preserve">Proyección y construcción de informes requeridos a la Secretaria de Hacienda desde el ámbito de sus actividades de misionalidad o las delegadas a ejecutar o supervisar. </t>
  </si>
  <si>
    <t>https://docs.google.com/document/d/1_0kXJ9KZcklt9u6VUEy9wbDQALIcZ6En/edit?usp=sharing&amp;ouid=117986383156355072924&amp;rtpof=true&amp;sd=true</t>
  </si>
  <si>
    <t>Informes técnicos hacendarios</t>
  </si>
  <si>
    <t>Se fortaleció la toma de decisiones estratégicas mediante la entrega oportuna y precisa de información financiera y administrativa, soportando los procesos internos y externos de la Secretaría.</t>
  </si>
  <si>
    <t xml:space="preserve">SUBSECRETARÍA FINANCIERA </t>
  </si>
  <si>
    <t>Elaboración y ejecución de los procesos para la expedición de certificados de disponibilidad presupuestal, registros presupuestales y ordenes de pago.</t>
  </si>
  <si>
    <t xml:space="preserve">Revisión de contratos y cuentas de cobro </t>
  </si>
  <si>
    <t>(# de cuentas tramitadas  / # de cuentas elaborados)</t>
  </si>
  <si>
    <t xml:space="preserve">Porcentaje </t>
  </si>
  <si>
    <t xml:space="preserve"> LEDYS SUSANA SANCHEZ - SUBSECRETARÍA FINANCIERA </t>
  </si>
  <si>
    <t>https://sgd.cucuta.gov.co/siepdoc/index_frames.php?PHPSESSID=250715095140o3519131103RECEPCIONCUENTAS&amp;fechah=20250715_1752591100&amp;krd=RECEPCION.CUENTAS&amp;swLog=1&amp;orno=1</t>
  </si>
  <si>
    <t>Control contractual financiero</t>
  </si>
  <si>
    <t>Se garantizó la legalidad, veracidad y cumplimiento de los requisitos contractuales y financieros antes del trámite de pago, reduciendo riesgos de errores y devoluciones.</t>
  </si>
  <si>
    <t xml:space="preserve">Elaboración de certificados de disponibilidad presupuestal </t>
  </si>
  <si>
    <t>(# de solicitudes de CDP / # de CDP elaborados)</t>
  </si>
  <si>
    <t xml:space="preserve">Ordenes de certificados presupuestales </t>
  </si>
  <si>
    <t>Ejecución presupuestal eficiente</t>
  </si>
  <si>
    <t>Se garantizó que los compromisos adquiridos por la administración contaran con respaldo presupuestal previo, evitando afectaciones al equilibrio fiscal.</t>
  </si>
  <si>
    <t xml:space="preserve">Elaboración de certificados de registro presupuestal </t>
  </si>
  <si>
    <t>(# de solicitudes de CRP / # de CRP elaborados)</t>
  </si>
  <si>
    <t xml:space="preserve">ordenes de registros presupuestales </t>
  </si>
  <si>
    <t>Gestión presupuestal efectiva</t>
  </si>
  <si>
    <t>Se permitió legalizar compromisos adquiridos con base en la disponibilidad aprobada, garantizando el cumplimiento normativo del ciclo presupuestal.</t>
  </si>
  <si>
    <t xml:space="preserve">Elaboración de ordenes de pago presupuestales </t>
  </si>
  <si>
    <t>(# de solicitudes OP/ #de OP elaboradas)</t>
  </si>
  <si>
    <t xml:space="preserve">ordenes de pago elaboradas </t>
  </si>
  <si>
    <t>Ejecución del gasto público</t>
  </si>
  <si>
    <t>Se garantizó el flujo eficiente de recursos hacia los beneficiarios, permitiendo el cumplimiento de obligaciones contractuales y operativas dentro de los tiempos establecidos.</t>
  </si>
  <si>
    <t xml:space="preserve">Elaborar informes requeridos por la secretaría de hacienda municipal </t>
  </si>
  <si>
    <t xml:space="preserve">Desarrollo de información requerida en software del área </t>
  </si>
  <si>
    <t xml:space="preserve">(# de informes solicitados / # de informes entregados </t>
  </si>
  <si>
    <t>informes entregados</t>
  </si>
  <si>
    <t>Gestión tecnológica hacendaria</t>
  </si>
  <si>
    <t>Se fortalecieron los procesos internos mediante el cargue, actualización y validación de datos en los sistemas de información, facilitando la toma de decisiones basada en datos confiables.</t>
  </si>
  <si>
    <t xml:space="preserve">Elaboración de decretos presupuestales para puesta en firme de traslados presupuestales </t>
  </si>
  <si>
    <t xml:space="preserve">Decretos expeditos </t>
  </si>
  <si>
    <t>Decretos publicados</t>
  </si>
  <si>
    <t>https://cucuta.gov.co/?s=decretos</t>
  </si>
  <si>
    <t xml:space="preserve">43 DECRETOS EXPEDIDOS </t>
  </si>
  <si>
    <t xml:space="preserve">Se ha mejorado la relación de objetivos planificados por la administración actual  orientando los recursos de la entidad para el logro de plan de desarrollo municipal </t>
  </si>
  <si>
    <t xml:space="preserve">Presentación del confis para aprobación traslados y modificaciones en el presupuesto </t>
  </si>
  <si>
    <t xml:space="preserve">Socialización del CONFIS </t>
  </si>
  <si>
    <t xml:space="preserve"># de Confis presentados / # de confis aprobados </t>
  </si>
  <si>
    <t>Planeación financiera estratégica</t>
  </si>
  <si>
    <t>Se garantizó la apropiación institucional de las directrices presupuestales y fiscales, promoviendo la transparencia y coordinación entre las dependencias para el cumplimiento de metas del Plan de Desarrollo.</t>
  </si>
  <si>
    <t xml:space="preserve">Elaboración y entrega de informes de competencia a entidades nacionales </t>
  </si>
  <si>
    <t xml:space="preserve">Entrega de soportes a requerimientos establecidos </t>
  </si>
  <si>
    <t>Gestión documental fiscal</t>
  </si>
  <si>
    <t>Se dio respuesta oportuna y completa a los requerimientos de entes de control y dependencias internas, lo que permitió demostrar cumplimiento normativo y fortalecer la trazabilidad de la gestión.</t>
  </si>
  <si>
    <t>SUBSECRETARÍA FDE GESTIÓN CATASTRAL MULTIPROPÓSITO</t>
  </si>
  <si>
    <t>Mejorar la eficiencia, precisión y accesibilidad de los datos relacionados con la propiedad inmobiliaria, garantizando una información catastral actualizada y precisa con enfoque multipropósito</t>
  </si>
  <si>
    <t>Conservación catastral con enfoque multipropósito</t>
  </si>
  <si>
    <t>Trámites de conservación catastral realizados</t>
  </si>
  <si>
    <t xml:space="preserve">Número </t>
  </si>
  <si>
    <t>DHYKARLO URBINA PARRA/ SUBSECRETARÍA DE GESTIÓN CATASTRAL MULTIPROPÓSITO</t>
  </si>
  <si>
    <t>https://drive.google.com/drive/folders/1LJ5ujzpYCzRPjGT9FxfY3ZH_VbNUl18e</t>
  </si>
  <si>
    <t>Robustecer  las finanzas municipales</t>
  </si>
  <si>
    <t>Predios Actualizados Catastralmente</t>
  </si>
  <si>
    <t>Sistema de información y Proceso de difusión</t>
  </si>
  <si>
    <t>Sistema de Información catastral actualizado</t>
  </si>
  <si>
    <t xml:space="preserve">Numero de Resolución de Tramites </t>
  </si>
  <si>
    <t>Servicio de actualización catastral con enfoque multipropósito</t>
  </si>
  <si>
    <t>Área geográfica actualizada catastralmente con enfoque multipropósito</t>
  </si>
  <si>
    <t xml:space="preserve">Predios Actualizados Catastralmente </t>
  </si>
  <si>
    <t>SUBSECRETARÍA DE RENTAS E IMPUESTOS</t>
  </si>
  <si>
    <t>Garantizar las actividades del subproceso de Rentas e Impuestos del proceso de Gestión tributaria del municipio de San José de Cúcuta. en lo referente a la administración tributaria da las rentas del municipio, asegurando el correcto recaudo de los tributos y el Cumplimiento de las obligaciones fiscales por parte de los contribuyentes, en el marco de las normas tributarias vigentes.</t>
  </si>
  <si>
    <t>Recuperación de confianza y el fortalecimiento de las finanzas municipales</t>
  </si>
  <si>
    <t>Numérico</t>
  </si>
  <si>
    <t>CLARA PATRICIA PEREZ TAMARA / SUBSECRETARIA DE RENTAS E IMPUESTOS</t>
  </si>
  <si>
    <t>Actas de reunión</t>
  </si>
  <si>
    <t>https://drive.google.com/drive/folders/1iq1rKphvZ6CtCQWKqi6z-Xl1gBy67QXp</t>
  </si>
  <si>
    <t>De los 982.000 posibles habitantes de la ciudad de Cúcuta, quienes deban cumplir con obligaciones tributarias</t>
  </si>
  <si>
    <t>Planeación tributaria local</t>
  </si>
  <si>
    <t>Se establecieron directrices claras y alineadas con las metas del Plan de Desarrollo, fortaleciendo la eficiencia en el recaudo y la gestión fiscal integral del municipio.</t>
  </si>
  <si>
    <t>Gestionar la recaudación de tributos municipales tales como el Impuesto predial, el Impuesto de industria y comercio y otros tributos locales establecidos por el Concejo Municipal.</t>
  </si>
  <si>
    <t>Realizar DIEZ brigadas en las diferentes comunas de la ciudad gestionando la recaudación de tributos municipales, en el segundo semestre de 2025</t>
  </si>
  <si>
    <t>Recaudo de tributos locales</t>
  </si>
  <si>
    <t>Se fortaleció el ingreso fiscal del municipio mediante acciones efectivas de recaudo y seguimiento a los contribuyentes, asegurando liquidez para la ejecución de proyectos del Plan de Desarrollo.</t>
  </si>
  <si>
    <t>Orientar a los ciudadanos sobre sus obligaciones tributarias</t>
  </si>
  <si>
    <t>Número de turnos atendidos en la ventanilla / Número de turnos solicitados en ventanilla</t>
  </si>
  <si>
    <t>Informe software Digiturno</t>
  </si>
  <si>
    <t>Atención al contribuyente</t>
  </si>
  <si>
    <t>Se promovió el cumplimiento voluntario mediante jornadas de orientación y campañas informativas que aumentaron el conocimiento ciudadano sobre sus deberes fiscales.</t>
  </si>
  <si>
    <t>Promover campañas de sensibilización y educación tributaria a fin de incentivar el cumplimiento Voluntario de las obligaciones fiscales por parte de los contribuyentes.</t>
  </si>
  <si>
    <t>Realizar DIEZ (10) campañas de sensibilización y educación tributaria en el segundo semestre de 2025</t>
  </si>
  <si>
    <t>Cultura fiscal ciudadana</t>
  </si>
  <si>
    <t>Se desarrollaron campañas pedagógicas y jornadas informativas en medios físicos y digitales, lo que generó mayor conciencia tributaria y mejor disposición de los ciudadanos para cumplir sus deberes fiscales.</t>
  </si>
  <si>
    <t>Atender las consultas y solicitudes de los contribuyentes, proporcionando información y orientación sobre los impuestos municipales, plazos, procedimientos y beneficios fiscales disponibles.</t>
  </si>
  <si>
    <t>Respuesta de PQRS / Total de PQRS recibidas en la vigencia</t>
  </si>
  <si>
    <t>Informe software SIEPDOC</t>
  </si>
  <si>
    <t>Se garantizó una atención oportuna y clara a las inquietudes ciudadanas, mejorando la confianza institucional y facilitando el cumplimiento tributario.</t>
  </si>
  <si>
    <t>MARIA EUGENIA NAVARRO - SECRETARÍA DE HACIENDA</t>
  </si>
  <si>
    <t>Oficina de Control Interno de Gestión</t>
  </si>
  <si>
    <t>Evaluación de la Gestión / Oficina Control Interno de Gestión</t>
  </si>
  <si>
    <t>1. Implementar mecanismos de planeación  y control para el seguimiento de las actividades  de la Gestión, y el cumplimiento de los Planes.</t>
  </si>
  <si>
    <t>Programa de Auditoría</t>
  </si>
  <si>
    <t xml:space="preserve">https://drive.google.com/file/d/1JQu0DiCkOxMOsQW6FzDoGo001UysR9tu/view?usp=sharing
https://drive.google.com/file/d/1ct0zCPi0kFCm769HopUuVOZ2fPZ00Dqs/view?usp=sharing
https://drive.google.com/file/d/1srGEHgRJwIUsyyDElrku-UjeIdFD5pNU/view?usp=sharing
</t>
  </si>
  <si>
    <t>01 de Marzo de 2025</t>
  </si>
  <si>
    <t>31 de diciembre de 2025</t>
  </si>
  <si>
    <t>La meta esta sujeta a cambios de acuerdo a la asignación de recurso humano.</t>
  </si>
  <si>
    <t>Realizar Auditorías  de seguimiento a los subprocesos de la entidad</t>
  </si>
  <si>
    <t>Informe</t>
  </si>
  <si>
    <t>https://drive.google.com/file/d/1ulk5SUUG5opIHyXtLE9OgARqWhbXun3e/view?usp=sharing
https://drive.google.com/file/d/1W0COIiRa184ihvd16JSKhdieBUuuwVbc/view?usp=drive_link</t>
  </si>
  <si>
    <t xml:space="preserve"> Realizar informe de Seguimiento a la Contratación</t>
  </si>
  <si>
    <t>https://drive.google.com/file/d/1t4aMCtsseC7mAUHAYPj8pbJQefRYngZi/view?usp=drive_link 
https://drive.google.com/file/d/1NptFgWhoR9whdI1hQzx6XI4htu-zaN9n/view?usp=drive_link 
https://drive.google.com/file/d/1RHLG_S3YPiCs78k_DPU-4ZJ0IZw8H6lh/view?usp=drive_link 
https://drive.google.com/file/d/1SKDwADLZ8JoMRiSMSBVzqa4Iu1XGirCw/view?usp=drive_link
https://drive.google.com/file/d/1weGyvdzFtLUQKVtlH3xZMCmMQ8Sb2-6i/view?usp=drive_link
https://drive.google.com/file/d/1pEncu6FFxlO38iBHGIXYHhNOoq-UFk9v/view?usp=drive_link
https://drive.google.com/file/d/1wCaFL8M0dZhh4xGMBFadrJJaCW3RER3Z/view?usp=drive_link
https://drive.google.com/file/d/1UE7QguNXblstfQSleG08hogGRysS3UOF/view?usp=drive_link</t>
  </si>
  <si>
    <t>Informe programado para el mes de julio.</t>
  </si>
  <si>
    <t>2. Fortalecer el Sistema de Control Interno y la Cultura del Autocontrol</t>
  </si>
  <si>
    <t>Elaboración y Presentación del Informe FURAG (MIPG/ MECI) vigencia 2024</t>
  </si>
  <si>
    <t>https://drive.google.com/file/d/1tdyDWFrSKjr8hEozlPO-5g06tKfceR4t/view?usp=drive_link</t>
  </si>
  <si>
    <t>01 de Febrero de 2025</t>
  </si>
  <si>
    <t>30 de Octubre de 2025</t>
  </si>
  <si>
    <t>Fechas sujetas a los lineamientos enviados por el Departamento Administrativo de la Función Publica.</t>
  </si>
  <si>
    <t>https://drive.google.com/file/d/1bHcwYG12_IOacZ_dDmqkML5liMQTQztz/view?usp=drive_link</t>
  </si>
  <si>
    <t>01 de Enero de 2025</t>
  </si>
  <si>
    <t>28 de Febrero de 2025</t>
  </si>
  <si>
    <t>Fechas sujetas a los lineamientos enviados por la Contaduría General de la Nación.</t>
  </si>
  <si>
    <t>https://drive.google.com/file/d/1UE7QguNXblstfQSleG08hogGRysS3UOF/view?usp=drive_link
https://drive.google.com/file/d/1UzqqlBxYb9VSXnqH8lrpXBZNXW3Y-bSw/view?usp=drive_link
https://drive.google.com/file/d/1p3K4aAIADus0a6JJ2om8pfZomQ-gxaix/view?usp=drive_link
https://drive.google.com/file/d/1ppSQlqjVtUG27um_RlInFw2rMhKhXIvQ/view?usp=drive_link
https://drive.google.com/file/d/1qn4HC4Xdhf1FQDgDfPtf9l201Ykvn4VM/view?usp=drive_link</t>
  </si>
  <si>
    <t>https://drive.google.com/file/d/1BWNnCBJTjkfia2cvizonlCCaQPZIfvUM/view?usp=drive_link</t>
  </si>
  <si>
    <t>15 de Febrero de 2025</t>
  </si>
  <si>
    <t>15 de Marzo de 2025</t>
  </si>
  <si>
    <t>Fechas sujetas a los lineamientos enviados por la Dirección Nacional de Derechos de Autor</t>
  </si>
  <si>
    <t>https://cucuta.gov.co/informe-ii-semestre-de-evaluacion-independiente-estado-2024/</t>
  </si>
  <si>
    <t>https://drive.google.com/file/d/1QHzdonp7l3wHyRs2lTTCCkYGl9aVMdpf/view?usp=drive_link</t>
  </si>
  <si>
    <t>31 de Enero de 2025</t>
  </si>
  <si>
    <t>Informe  de Austeridad  al Gasto</t>
  </si>
  <si>
    <t>https://cucuta.gov.co/informe-de-seguimiento-a-la-austeridad-y-eficiencia-del-gasto-publico-i-trimestre-2025/</t>
  </si>
  <si>
    <t>Seguimiento a la ejecución presupuestal</t>
  </si>
  <si>
    <t>https://drive.google.com/file/d/1iRQPjN3zKK-wKNDcFTuCLIUN6qDmkJo8/view?usp=drive_link</t>
  </si>
  <si>
    <t>Informe del Seguimiento de la Meritocracia en el Estado Colombiano</t>
  </si>
  <si>
    <t>https://drive.google.com/file/d/14U8lXtTmJEm83yI6w9rxw2Jl0cO6mPOy/view?usp=drive_link
https://drive.google.com/file/d/1ww3OMj143NiAMt9YCHKISsM3UYUqyhPq/view?usp=drive_link
https://drive.google.com/file/d/1mf65Ex28Y8XnVPmZ-mOJxht6ZeH738wL/view?usp=drive_link</t>
  </si>
  <si>
    <t>Informe de Seguimiento a Acreencias a favor del Municipio - BDME</t>
  </si>
  <si>
    <t>https://drive.google.com/file/d/1onMoIaBIOLgPd8x9Lf4gdrbIM7gy6Td0/view?usp=drive_link
https://drive.google.com/file/d/19IJLo9mp-jxBBLNWoiDSHPJfjWD5XNE-/view?usp=drive_link
https://drive.google.com/file/d/1hPQ41CQaesHn5OFOFsWkaTIQRJHxCDqq/view?usp=drive_link</t>
  </si>
  <si>
    <t>https://drive.google.com/file/d/1taLBRK-ZSCMcr4M9MYvWJqK3t2S5JS31/view?usp=drive_link
https://drive.google.com/file/d/1TwHARd6yP5j75asetg94Zq35VPJylA17/view?usp=drive_link
https://drive.google.com/file/d/1l0bA_FhqeouWimmqp4RYMAPKl-ivQ4IU/view?usp=drive_link</t>
  </si>
  <si>
    <t>Seguimiento al control interno contable del Municipio</t>
  </si>
  <si>
    <t>https://drive.google.com/file/d/1vMPzVYbnxh0gT_oUrP8eXzB1Dhmv-BDf/view?usp=drive_link</t>
  </si>
  <si>
    <t>Seguimiento a la Gestión Archivística</t>
  </si>
  <si>
    <t>https://drive.google.com/file/d/1Ni1fMTanPE8zb3xKZEc0fKEHv7DjJnCl/view?usp=drive_link</t>
  </si>
  <si>
    <t>Seguimiento a la Gestión e Información de la Actividad Litigiosa de la Entidad.  EKOGUI</t>
  </si>
  <si>
    <t>https://drive.google.com/file/d/1y2xJBSEwXJ6WC4tgb_TPDguqFxLsbhAl/view?usp=drive_link
https://drive.google.com/file/d/1fIIP312rSgN_UXZmFBw9cdsqxz5ZeXFH/view?usp=drive_link</t>
  </si>
  <si>
    <t xml:space="preserve">Seguimiento a la Gestión en el proceso de Control Interno Disciplinario </t>
  </si>
  <si>
    <t>https://drive.google.com/file/d/16jQ3aronHqRnOAmzhCYeNvZFQu3Qd8vi/view?usp=drive_link
https://drive.google.com/file/d/12hBSCRfxAVOEiaV5bytJIf4h3Z8SaTgT/view?usp=drive_link</t>
  </si>
  <si>
    <t>Informe de seguimiento a las funciones del Comité de  conciliación y defensa judicial</t>
  </si>
  <si>
    <t>https://drive.google.com/file/d/1zDagvIHzZyMtsIKbcCYW7KCAh7RCuLBu/view?usp=drive_link
https://drive.google.com/file/d/1zl2GHdmreM5GXDfQHjqBjMsvmU08tHzB/view?usp=drive_link</t>
  </si>
  <si>
    <t>Informe de Seguimiento al Sistema General de Regalías</t>
  </si>
  <si>
    <t>https://drive.google.com/file/d/18uBaBLwid4bBI_ZA2pK66gzTSFuU4T1_/view?usp=drive_link</t>
  </si>
  <si>
    <t>Informe de Seguimiento a Planes de Mejoramiento producto Auditorias Internas de Gestión</t>
  </si>
  <si>
    <t>https://drive.google.com/file/d/1uLuooThTMlngCbfrJxJw_qmCIuq0OLEr/view?usp=drive_link
https://drive.google.com/file/d/1UwXeLTdGTagaWTvgVYLfSxM_kSVp-59R/view?usp=drive_link
https://drive.google.com/file/d/1vJ2Iggryf7xiPdsfm3rIdd70Rx5rAAGm/view?usp=drive_link
https://drive.google.com/file/d/1_N3KeveGJX6-Btfp2o_H8Nx4VJH1G7UL/view?usp=drive_link
https://drive.google.com/file/d/17cy2PIKSyj4_aTcsObOg3YnCAFDmHX5E/view?usp=drive_link
https://drive.google.com/file/d/11F4lUgJV6aA6zDspVlPL6GAQB96xTffw/view?usp=drive_link</t>
  </si>
  <si>
    <t>Informe de Seguimiento Ley de Cuotas   Ley 581 de 2000</t>
  </si>
  <si>
    <t>Fechas sujetas a los lineamientos enviados por la Procuraduría General de la Nación</t>
  </si>
  <si>
    <t>Seguimiento y evaluación al cumplimiento del MODELO INTEGRADO DE PLANEACION Y GESTION (MIPG)</t>
  </si>
  <si>
    <t>https://drive.google.com/file/d/1RlCpvYCOXGFmNal0NHK9BpECK7695zEH/view?usp=drive_link</t>
  </si>
  <si>
    <t>https://drive.google.com/file/d/1Ls5XvO7NWk76nMJ1PiGVF8-zyMHuQ5Bb/view?usp=drive_link
https://drive.google.com/file/d/1fBUxWrinF0ajhmCOl8C49zXfTUzk3Cui/view?usp=drive_link
https://drive.google.com/file/d/10Fta-Lo0g-ih_3v_ib6JoLlk4GKspzrC/view?usp=drive_link
https://drive.google.com/file/d/1EIQ7cOxh6QCynoHGdCZr0Tqkx71T72OZ/view?usp=drive_link
https://drive.google.com/file/d/1Y2EcoZsyBzxuCqa4wOjc4YWWDhK4wbNY/view?usp=drive_link</t>
  </si>
  <si>
    <t xml:space="preserve"> Informe de Seguimiento a los Planes de Desempeño del Municipio.</t>
  </si>
  <si>
    <t>https://drive.google.com/file/d/1Od9oP-FpsEfT4nv8ykHTx0LIAN1D0pyk/view?usp=drive_link
https://drive.google.com/file/d/1QfFfjYHd-w6ZdH589DvGB5SlCNsyI7vS/view?usp=drive_link
https://drive.google.com/file/d/1HkhVdevRU72AOhBsnG38xDGXadM9_Cqu/view?usp=drive_link
https://drive.google.com/file/d/10t1IRVpxk7Lu41X0dEdYmfaqCOvhi6Wf/view?usp=drive_link
https://drive.google.com/file/d/1N-B0PqyeEdd5MGx8O46iPTOaFWvSt-qN/view?usp=drive_link
https://drive.google.com/file/d/1_duh_PkFrAOlwBlvvyfSzrWbG06VSayJ/view?usp=drive_link</t>
  </si>
  <si>
    <t>Informe de evaluación de la Gestión Institucional(Evaluación por dependencias).</t>
  </si>
  <si>
    <t>https://drive.google.com/file/d/1cFAIsYGxS18lZG0ML-e6WVLAVq15UOTQ/view?usp=drive_link</t>
  </si>
  <si>
    <t>Seguimiento a los Planes de Mejoramiento, suscritos con la Contraloría General de la República</t>
  </si>
  <si>
    <t>https://drive.google.com/file/d/1M4CAcU58fwx964NegYl0CreBmb7Em8h0/view?usp=drive_link
https://drive.google.com/file/d/1KlfO1vV50F5U8zJ8V32zK_r4SQNe3ycp/view?usp=drive_link</t>
  </si>
  <si>
    <t xml:space="preserve"> Informe de Rendición de cuentas y seguimiento al Plan de Mejoramiento de Niños, Niñas, Adolescentes y Jóvenes. </t>
  </si>
  <si>
    <t>Seguimiento y evaluación de la Rendición de Cuentas de la Entidad</t>
  </si>
  <si>
    <t>https://drive.google.com/file/d/1v8Fm5m0mTivztp1tx7OZxClYuSN7f7ml/view?usp=drive_link</t>
  </si>
  <si>
    <t>Seguimiento a las Peticiones, Quejas, Reclamos, Sugerencias, Denuncias y Felicitaciones  de la ciudadanía</t>
  </si>
  <si>
    <t>https://drive.google.com/file/d/1iSx1OFh0fRVaHy2Fnbzd7vSi_1nh1Bej/view?usp=drive_link
https://drive.google.com/file/d/1JZ_9p3s8GkTl_CiWejUY1EV-MI9c6Geb/view?usp=drive_link
https://drive.google.com/file/d/1_XHR9ASZb8xfTEXjjV2auDfRX5pew3Hb/view?usp=drive_link
https://drive.google.com/file/d/1sPKB86mWLRhqWLL72A7J4sIe1FU8RPAn/view?usp=drive_link</t>
  </si>
  <si>
    <t>https://drive.google.com/file/d/1__iqk5HaecEGRVpocmkoRNu6_H9-ydZi/view?usp=drive_link</t>
  </si>
  <si>
    <t>7. Participación en Comités</t>
  </si>
  <si>
    <t>Acta de Reunión</t>
  </si>
  <si>
    <t xml:space="preserve">https://drive.google.com/file/d/1-O6_KgCYo9qAVzZIpis5SXEwJ-AWbgxw/view?usp=drive_link
https://drive.google.com/file/d/1yjLhXQT89a08dQzH3VdbD7PHTQBzA1Xh/view?usp=drive_link
</t>
  </si>
  <si>
    <t>Fechas sujetas a las convocatorias realizadas por el Departamento Administrativo de Planeación Municipal.</t>
  </si>
  <si>
    <t>Convocatoria/Acta de Reunión</t>
  </si>
  <si>
    <t>https://drive.google.com/file/d/15TFF_sGwO4bnWOvr655eJV06vp0MpO7S/view?usp=drive_link</t>
  </si>
  <si>
    <t>https://drive.google.com/file/d/1NRdIl0vMyR5UxWTzO0wiGhISi43l0AO5/view?usp=drive_link</t>
  </si>
  <si>
    <t>PLAN DE ACCIÓN MUNICIPAL  2025</t>
  </si>
  <si>
    <t xml:space="preserve">Secretaría de Valorización y Plusvalía 																																									</t>
  </si>
  <si>
    <t>Categoría</t>
  </si>
  <si>
    <t>Indígenas</t>
  </si>
  <si>
    <t xml:space="preserve"> Despacho </t>
  </si>
  <si>
    <t xml:space="preserve">Pilas programático 6: Eficiencia administrativa para la calidad de la gestión pública </t>
  </si>
  <si>
    <t>Gabriel Eduardo Nieto Ordoñez - Secretario de despacho.</t>
  </si>
  <si>
    <t>1 Junta de representantes</t>
  </si>
  <si>
    <t>Evidencias de la Junta de Representantes realizada</t>
  </si>
  <si>
    <t>https://drive.google.com/drive/folders/1hKnFoiiguQFODcTqYZdeHYEPy9DF-0oK?usp=drive_link</t>
  </si>
  <si>
    <t>01 marzo de 2025</t>
  </si>
  <si>
    <t>30 de diciembre de 2025</t>
  </si>
  <si>
    <t>3 juntas de valorización</t>
  </si>
  <si>
    <t>Evidencias de la Junta de Valorización realizadas</t>
  </si>
  <si>
    <t>https://drive.google.com/drive/folders/16LN87uBt76Z8PoiVM0_L6YNnzaFl_Bre?usp=sharing</t>
  </si>
  <si>
    <t>Formular, implementar y evaluar el plan de acción institucional de la Secretaria de Valorización y Plusvalía.</t>
  </si>
  <si>
    <t>Elaborar el plan de acción institucional de la Secretaría de Valorización y Plusvalía.</t>
  </si>
  <si>
    <t xml:space="preserve">1 plan de acción </t>
  </si>
  <si>
    <t xml:space="preserve">Formato diligenciado del plan de acción </t>
  </si>
  <si>
    <t>https://docs.google.com/spreadsheets/d/1KiYuLOa9cVgJ8JM3_BRuMgoIDK49hEy8/edit?usp=drive_link&amp;ouid=116585187348201510321&amp;rtpof=true&amp;sd=true</t>
  </si>
  <si>
    <t>7 enero de 2025</t>
  </si>
  <si>
    <t>30 de enero de 2025</t>
  </si>
  <si>
    <t>Realizar seguimiento al Plan de Acción institucional de la Secretaría de Valorización y Plusvalía Municipal.</t>
  </si>
  <si>
    <t xml:space="preserve">4 seguimientos al plan de acción </t>
  </si>
  <si>
    <t xml:space="preserve">Formato actualizado del plan de acción </t>
  </si>
  <si>
    <t>https://drive.google.com/drive/folders/1OPFJB9hHCLR49c_dQyFP5C18bTe9Cweo?usp=drive_link</t>
  </si>
  <si>
    <t xml:space="preserve">Elaborar e implementar el Plan Anual de Adquisiciones de la Secretaría de Valorización y Plusvalía. </t>
  </si>
  <si>
    <t xml:space="preserve">1 plan de adquisiciones </t>
  </si>
  <si>
    <t>Plan de Adquisición formulado</t>
  </si>
  <si>
    <t>https://drive.google.com/drive/folders/1wH2x7nSQwxOAMMqBBDoDmBXlQFPGAqN6?usp=drive_link</t>
  </si>
  <si>
    <t xml:space="preserve">Realizar el seguimiento a la ejecución del Plan Anual de Adquisiciones de la Secretaría de </t>
  </si>
  <si>
    <t>1 plan de adquisiciones con seguimiento</t>
  </si>
  <si>
    <t>Plan de Adquisición actualizado mensualmente</t>
  </si>
  <si>
    <t>https://drive.google.com/drive/folders/1H7RUWtvtQk7UeGzuwfSSCLQFFGQmMrfY?usp=sharing</t>
  </si>
  <si>
    <t xml:space="preserve">Coordinar el seguimiento y monitoreo a la ejecución de proyectos asignados en la  vigencia 2025 a la Secretaria de Valorización y Plusvalía. </t>
  </si>
  <si>
    <t xml:space="preserve">Realizar rutinas de seguimiento mensual con el jefe de despacho y los líderes de cada una de las áreas, programas o proyectos con el objetivo de verificar el nivel de cumplimiento y avance de las metas trazadas. </t>
  </si>
  <si>
    <t xml:space="preserve">10 mesas de trabajo </t>
  </si>
  <si>
    <t>Actas de asistencia.</t>
  </si>
  <si>
    <t>https://drive.google.com/drive/folders/18cPoseKOdvW8G2m428LytcdyBizo3b_B?usp=drive_link</t>
  </si>
  <si>
    <t xml:space="preserve">Elaborar los informes ejecutivos de los proyectos de inversión pública programados para la vigencia 2025 y realizar el reporte de seguimiento mensual a los proyectos en la plataforma PIIP de la Secretaría de Valorización y Plusvalía. </t>
  </si>
  <si>
    <t>2 informes ejecutivos y 12 reportes en PIIP</t>
  </si>
  <si>
    <t>Informes de proyectos de inversión y evidencias del reporte en PIIP mensual.</t>
  </si>
  <si>
    <t>https://drive.google.com/drive/folders/11DfJHnxtZWoIj5CWWBHI6GJxLG7XXZnz?usp=sharing</t>
  </si>
  <si>
    <t>15 enero de 2025</t>
  </si>
  <si>
    <t>Elaborar el informe de gestión e inversión pública de la Secretaría de Valorización y Plusvalía en la vigencia 2025.</t>
  </si>
  <si>
    <t>3 informes de gestión e inversión</t>
  </si>
  <si>
    <t>Informes de gestión e inversión.</t>
  </si>
  <si>
    <t>https://drive.google.com/drive/folders/11VVTcGt5E8A5gl98ArJXj3JpVEXNsOcE?usp=drive_link</t>
  </si>
  <si>
    <t>15 febrero de 2025</t>
  </si>
  <si>
    <t>Consolidar el informe final de cumplimiento de metas y logros de gestión pública de Secretaría de Valorización y Plusvalía  para la rendición de cuentas públicas del 2025.</t>
  </si>
  <si>
    <t xml:space="preserve">1 informe final </t>
  </si>
  <si>
    <t>informe de gestión de la vigencia 2025</t>
  </si>
  <si>
    <t>https://drive.google.com/drive/folders/1PT2ShQfjgJeS6tzFKwW49nNIXB5wkkoe?usp=drive_link</t>
  </si>
  <si>
    <t>01 noviembre de 2025</t>
  </si>
  <si>
    <t>Formular e implementar el mapa de riesgos de corrupción de la vigencia 2025 de la Secretaria de Valorización y Plusvalía</t>
  </si>
  <si>
    <t>Elaborar el mapa de riesgos de corrupción, de gestión, fiscales y financieros para la vigencia 2025.</t>
  </si>
  <si>
    <t>1 mapa de riesgos de corrupción, de gestión, fiscales y financieros formulado</t>
  </si>
  <si>
    <t>Formato diligenciado de mapa de riesgos.</t>
  </si>
  <si>
    <t>https://drive.google.com/drive/folders/1i2NrlkCF0MZI2rmsTCzXyRSMkkLqeu_1?usp=drive_link</t>
  </si>
  <si>
    <t>01 febrero de 2025</t>
  </si>
  <si>
    <t>30 abril de 2025</t>
  </si>
  <si>
    <t>Realizar seguimiento al mapa de riesgos de corrupción, de gestión, fiscales y financieros para la vigencia 2025.</t>
  </si>
  <si>
    <t>3 informes de cumplimiento</t>
  </si>
  <si>
    <t>Informes de cumplimiento de los controles definidos</t>
  </si>
  <si>
    <t>https://drive.google.com/drive/folders/1N9j683n9_V-K4-T4LKgqA2An8L-Q4LkJ?usp=drive_link</t>
  </si>
  <si>
    <t>01 de mayo de 2025</t>
  </si>
  <si>
    <t>Índice de Transparencia
y Acceso a la Información
Pública (ITA)</t>
  </si>
  <si>
    <t>Gestión Presupuestal y  Eficiencia del Gasto Público</t>
  </si>
  <si>
    <t xml:space="preserve">Gabriel Eduardo Nieto Ordoñez - Secretario de despacho.
</t>
  </si>
  <si>
    <t>100% del drive actualizado</t>
  </si>
  <si>
    <t>1 drive con carpetas de cada uno de los contratos celebrados.</t>
  </si>
  <si>
    <t>https://drive.google.com/drive/folders/1kro4mGR3S8sAlFjJ2umiUATSL6XnaMKY?usp=sharing</t>
  </si>
  <si>
    <t>30 enero de 2025</t>
  </si>
  <si>
    <t>Recibir y verificar actas de pago, informe de cumplimiento y documentos anexos, en plataforma SECOP II.</t>
  </si>
  <si>
    <t>1 plataforma con seguimiento</t>
  </si>
  <si>
    <t>https://drive.google.com/drive/folders/140tHOfNF5Fh6zsnwSVK5tuAfv4_3dNes?usp=drive_link</t>
  </si>
  <si>
    <t>Registrar los contratos celebrados por secretaria de Valorización y Plusvalía en la plataforma SIA OBSERVA.</t>
  </si>
  <si>
    <t>1 reporte mensual</t>
  </si>
  <si>
    <t>https://drive.google.com/drive/folders/1KF0N2nM3DFRKfku4qCDdFALMTDX7qN8L</t>
  </si>
  <si>
    <t>Tramitar las PQRSDF dirigidas a la Secretaria de Valorización y Plusvalía</t>
  </si>
  <si>
    <t>Recibir y asignar las PQRSDF elevadas a la Secretaria de Valorización y Plusvalía.</t>
  </si>
  <si>
    <t>10 informes</t>
  </si>
  <si>
    <t>Informes de seguimiento mensual a PQRSDF.</t>
  </si>
  <si>
    <t>https://drive.google.com/drive/folders/1ZTW96guxF4CSNsBG5g2XqAOTMzcBTagI</t>
  </si>
  <si>
    <t>Tramitar y responder las PQRSDF  interpuestas por los contribuyentes y/o propietarios, elevadas a la Secretaria de Valorización y Plusvalía.</t>
  </si>
  <si>
    <t>12 informes</t>
  </si>
  <si>
    <t>https://drive.google.com/drive/folders/1BEhVIdbOgfEKf2NiVVU8FQO6tuC9iibe</t>
  </si>
  <si>
    <t>Realizar control y seguimiento interno al estado de los PQRSDF de la Secretaria de Valorización y Plusvalía.</t>
  </si>
  <si>
    <t>9 mesas de seguimiento</t>
  </si>
  <si>
    <t>Actas de asistencia a mesas de seguimiento de PDRSDF.</t>
  </si>
  <si>
    <t>Aplicar los lineamientos de la política institucional de gestión documental al interior de la Secretaria de Valorización y Plusvalía.</t>
  </si>
  <si>
    <t>Clasificar, foliar, depurar, registrar y archivar la entrada y salida de correspondencia de la Secretaria de Valorización y Plusvalía.</t>
  </si>
  <si>
    <t xml:space="preserve">10 informes </t>
  </si>
  <si>
    <t>Informe con la relación consolidada del archivo digital.</t>
  </si>
  <si>
    <t>https://drive.google.com/drive/folders/1xjT2dSc_IoRr69aubk3dnQXsdPW6CCUZ?usp=drive_link</t>
  </si>
  <si>
    <t>Promover mecanismos de comunicación interna y externa e impulsar la actualización de los canales digitales enfocado a la gestión desarrollada por la Secretaría de Valorización y Plusvalía.</t>
  </si>
  <si>
    <t xml:space="preserve">Gabriel Eduardo Nieto Ordoñez - Secretario de despacho.
</t>
  </si>
  <si>
    <t xml:space="preserve"> Publicaciones en plataformas oficiales. </t>
  </si>
  <si>
    <t xml:space="preserve">Evidencias de publicaciones en plataformas oficiales. </t>
  </si>
  <si>
    <t>https://drive.google.com/drive/folders/1LclZd73UurcsXvCVh5NE0PwvB2F7qsHN</t>
  </si>
  <si>
    <t>Prestar servicio de atención al ciudadano desde la Secretaria de Valorización y Plusvalía</t>
  </si>
  <si>
    <t>Orientar a la ciudadanía respecto de la oferta institucional, teniendo en cuenta la calidad del servicio y la normatividad vigente de la Secretaria de Valorización y Plusvalía.</t>
  </si>
  <si>
    <t xml:space="preserve">Listas de asistencias para el reporte de atención al ciudadano. </t>
  </si>
  <si>
    <t>https://drive.google.com/drive/folders/13ApiylpLA9D83NwKzFCn9RD0MwZ8MdZ2</t>
  </si>
  <si>
    <t>01 enero de 2025</t>
  </si>
  <si>
    <t>Área de la Contribución de Valorización</t>
  </si>
  <si>
    <t>Formular, orientar, coordinar y/o acompañar las políticas planes y programas que soportan las operaciones administrativas de cálculo, liquidación, distribución, asignación y cobro de la contribución de valorización.</t>
  </si>
  <si>
    <t xml:space="preserve">Uso de instrumentos de ordenamiento territorial </t>
  </si>
  <si>
    <t>Programa 3: Gestión financiera para el ordenamiento territorial</t>
  </si>
  <si>
    <t>1 documento  planeación</t>
  </si>
  <si>
    <t>Documento de planeación elaborado.</t>
  </si>
  <si>
    <t>https://drive.google.com/drive/folders/1MbLMY_qAn_mQEWt1uf23RRraezrvZm4F</t>
  </si>
  <si>
    <t>Realizar la coordinación interna necesaria para adelantar las operaciones administrativas de liquidación, para la asignación del valor de la Contribución de Valorización, de los nuevos predios en la base de datos de contribuyentes.</t>
  </si>
  <si>
    <t xml:space="preserve">10 informes de liquidaciones </t>
  </si>
  <si>
    <t>Informes de liquidaciones para elaborar resoluciones modificatorias realizados</t>
  </si>
  <si>
    <t>https://drive.google.com/drive/folders/1pM7X7BbSNhhcwy06H-Yz7cAWpRt300vN?usp=drive_link</t>
  </si>
  <si>
    <t>Apoyar y/o elaborar los actos administrativos de asignación de la Contribución de Valorización y de respuesta a los recursos y reclamaciones interpuestas por los contribuyentes, así como, las demás actuaciones y procesos que se derivan de esta acción como la notificación, inscripción en folio de matrícula inmobiliaria y registro de novedades en sistema.</t>
  </si>
  <si>
    <t>10 informes de resoluciones modificadoras</t>
  </si>
  <si>
    <t>Informe de resoluciones modificadoras  realizados</t>
  </si>
  <si>
    <t>https://drive.google.com/drive/folders/12w4rUxMgiobdr4LOFaBbuLfQ1bMvi6qr?usp=drive_link</t>
  </si>
  <si>
    <t>Identificar y clasificar las cuentas por cobrar según las vigencias actuales y anteriores, de difícil recaudo para dar inicio del proceso persuasivo.</t>
  </si>
  <si>
    <t xml:space="preserve">4 informes de cuentas por cobrar por concepto de valorización  </t>
  </si>
  <si>
    <t xml:space="preserve">Informe de cuentas por cobrar por concepto de valorización  </t>
  </si>
  <si>
    <t>https://drive.google.com/drive/folders/1gEEAouTPMyDB0jT3NokOLY6Xqx-tMBpf?usp=drive_link</t>
  </si>
  <si>
    <t>Realizar la generación de los archivos planos e informes de los predios identificados para mantener actualizado los cobros realizados por la contribución de Valorización.</t>
  </si>
  <si>
    <t xml:space="preserve">12 informes </t>
  </si>
  <si>
    <t xml:space="preserve">Informe de recaudo por concepto de valorización. </t>
  </si>
  <si>
    <t>https://drive.google.com/drive/folders/1DoIiNfzs_ry_nLcVJ7L8JW_fduStWtMu?usp=drive_link</t>
  </si>
  <si>
    <t>Realizar el seguimiento sobre el saldo pendiente por recaudo de valorización 2018.</t>
  </si>
  <si>
    <t>4 informes de seguimiento al recaudo de contribuyentes en mora</t>
  </si>
  <si>
    <t>Informe de seguimiento de recaudo de contribuyentes en mora.</t>
  </si>
  <si>
    <t>https://drive.google.com/drive/folders/117iac4r1bZB0y62ICHsw1YuFKq2RVLLi?usp=drive_link</t>
  </si>
  <si>
    <t>01 abril de 2025</t>
  </si>
  <si>
    <t>Analizar periódicamente la Tasa de interés de Depósitos a Término Fijo (DTF) con el propósito de obtener información actualizada que permita ajustar la tasa de interés de financiamiento de las cuotas anuales relacionadas con la contribución de valorización.</t>
  </si>
  <si>
    <t>3 informes de seguimiento  sobre el comportamiento de la tasa de interés del DTF.</t>
  </si>
  <si>
    <t>Informe periódico sobre el comportamiento de la tasa de interés del DTF.</t>
  </si>
  <si>
    <t>https://drive.google.com/drive/folders/1OMz2nWWoX3o8rD-PinPAoxI3biKKunmd?usp=drive_link</t>
  </si>
  <si>
    <t>Realizar el seguimiento al pago de la deuda de los recursos obtenidos mediante crédito, destinados a financiar las obras asociadas a la contribución de valorización.</t>
  </si>
  <si>
    <t>2 informes de seguimiento financiero que detalle el estado de la deuda de los recursos del crédito.</t>
  </si>
  <si>
    <t>Informe de seguimiento financiero que detalle el estado de la deuda de los recursos del crédito destinados a las obras financiadas por la contribución de valorización</t>
  </si>
  <si>
    <t>https://drive.google.com/drive/folders/1OCTe9IXcrhz4OT4_P4XcbPaj2-26_H9j</t>
  </si>
  <si>
    <t>01 mayo de 2025</t>
  </si>
  <si>
    <t>Realizar los estudios requeridos para la ejecución de los Proyectos financiados por el Sistema de la Contribución de Valorización por Beneficio General.</t>
  </si>
  <si>
    <t>1 estudio técnico</t>
  </si>
  <si>
    <t>Estudio técnico para la ejecución de los proyectos financiados por el Sistema de Contribución de Valorización por Beneficio General.</t>
  </si>
  <si>
    <t>https://drive.google.com/drive/folders/19Cva2-7Ekqlk7sIoPi5vcflg_BWQhAH6?usp=drive_link</t>
  </si>
  <si>
    <t>Área de la Participación en Plusvalía</t>
  </si>
  <si>
    <t>Elaborar y coordinar el análisis comparativo de norma de predios en tratamiento de desarrollo para determinar si con la aplicación de nuevas normas se presentan hechos generadores de plusvalía.</t>
  </si>
  <si>
    <t xml:space="preserve">1 documento de análisis comparativo de norma </t>
  </si>
  <si>
    <t>Análisis comparativo de norma realizado</t>
  </si>
  <si>
    <t>https://drive.google.com/drive/folders/17Zg90XTceYqXlOhopKs_VUGmkPmrK-ZE</t>
  </si>
  <si>
    <t>Revisión de los predios gravados con la participación en plusvalía incorporados a la zona urbana a través de la expedición de Decreto de Plan Parcial aprobado o en trámite.</t>
  </si>
  <si>
    <t>1 Base de datos</t>
  </si>
  <si>
    <t>Base de datos de los predios incorporados a lo zona de expansión urbana a través de Planes parciales  aprobados por el Concejo Municipal.</t>
  </si>
  <si>
    <t>https://drive.google.com/drive/folders/1yqwU5amIPPMqZB3fLEQ3oYKxsLCbh2fl</t>
  </si>
  <si>
    <t>Elaborar Estudio Técnico de liquidación y reliquidación de Participación en Plusvalía, emitiendo conceptos técnicos relacionados con la normatividad y los hechos generadores aplicables a los suelos antes y después de la acción urbanística, con fundamento en los avalúos comerciales.</t>
  </si>
  <si>
    <t>9 informes de estudio técnico de liquidación de Participación en Plusvalía.</t>
  </si>
  <si>
    <t>Estudio técnico de liquidación de Participación en Plusvalía realizados.</t>
  </si>
  <si>
    <t>https://drive.google.com/drive/folders/1lmQT6uR5D8hE-26XB9-Cgn447TisQ-zi</t>
  </si>
  <si>
    <t>Revisión y conceptualización de los avalúos comerciales allegados por los propietarios de los predios impactados con plusvalía en ejercicio del recurso de reposición o solicitud de reajuste y reliquidación.</t>
  </si>
  <si>
    <t>9 Informes técnicos de revisión de avalúos comerciales allegados por los propietarios.</t>
  </si>
  <si>
    <t>Informes técnicos de revisión de avalúos comerciales allegados por los propietarios realizados.</t>
  </si>
  <si>
    <t>https://drive.google.com/drive/folders/1_45y5a3O57ha17ZM3NM3hfVZvUe--zJ9</t>
  </si>
  <si>
    <t xml:space="preserve">Elaborar los actos administrativos de asignación y reliquidación en respuesta a los recursos y reclamaciones interpuestos por los contribuyentes impactados con Plusvalía; así como, también elaborar citación, notificación, inscripción, autorización y/o cancelación de los respectivos actos administrativos junto con  registro y la actualización de novedades en sistema. </t>
  </si>
  <si>
    <t xml:space="preserve">9 Informes de actos administrativos de asignación y reliquidación  </t>
  </si>
  <si>
    <t>Informes de actos administrativos de asignación y reliquidación realizados</t>
  </si>
  <si>
    <t>https://drive.google.com/drive/folders/1OIIpAJk6YSyzont1oS0asw_v5ru-F0NT</t>
  </si>
  <si>
    <t>Identificar, clasificar, invitar y expedir recibo de liquidación, a los propietarios y/o poseedores de los predios impactados con Plusvalía, que se encuentran con anotación inscrita y en firme en el Certificado de Libertad y Tradición  a realizar el pago total, o presentar  propuesta de pago; Así como, elaborar, suscribir y hacer seguimiento a las propuestas de pago presentadas por los contribuyentes, producto de las invitaciones elaboradas. Solicitar los certificados de ingreso de pago a Tesorería, como también los extractos bancarios a fin de consolidar y actualizar el porcentaje de recaudo obtenido por plusvalía en el sistema.</t>
  </si>
  <si>
    <t>9 Informes de gestión de la participación en plusvalía</t>
  </si>
  <si>
    <t>Informes de gestión de la participación en plusvalía</t>
  </si>
  <si>
    <t>https://drive.google.com/drive/folders/1yu4YSXOhWDR-zLKU2geOxSbfwNDFILHt</t>
  </si>
  <si>
    <t>Área de intervenciones urbanas</t>
  </si>
  <si>
    <t>Realizar los estudios de prefactibilidad, factibilidad y definitivos para diseñar y planificar intervenciones urbanas en la ciudad de San José de Cúcuta.</t>
  </si>
  <si>
    <t>2 estudios de factibilidad y definitivos.</t>
  </si>
  <si>
    <t>Estudios de factibilidad y definitivos realizados.</t>
  </si>
  <si>
    <t>https://drive.google.com/drive/folders/1Sq79CO1ck0g_3gCPAbO7qtofqeid5zlZ</t>
  </si>
  <si>
    <t>Realizar las obras de mejoramiento y renovación urbanística en el tramo de la Avenida Canal Bogotá, comprendido entre la Avenida Libertadores y la Avenida Cero en el municipio de San José de Cúcuta.</t>
  </si>
  <si>
    <t>Espacio publico adecuado</t>
  </si>
  <si>
    <t>1 informe de cumplimiento y avance.</t>
  </si>
  <si>
    <t>Informe de cumplimiento y avance de las obras de mejoramiento y renovación urbanística realizadas</t>
  </si>
  <si>
    <t>https://drive.google.com/drive/folders/1LZc6JzR6vgPBbTcd7dxMUO_lSMe_LYOL?usp=drive_link</t>
  </si>
  <si>
    <t>01 junio de 2025</t>
  </si>
  <si>
    <t>Interventoría y/o apoyo a la supervisión del proyecto.</t>
  </si>
  <si>
    <t>Informe detallado de interventoría y/o supervisión del proyecto, incluyendo el seguimiento técnico, administrativo, financiero y el cumplimiento de los cronogramas, especificaciones y metas establecidas en el proyecto.</t>
  </si>
  <si>
    <t>Secretaría General</t>
  </si>
  <si>
    <t>Área de Trabajo de Gestión documental</t>
  </si>
  <si>
    <t>Dirigir programas y proyectos de gestión documental, garantizando la correcta aplicación de principios y normas archivísticas en alineación con la política de gestión documental y el plan de desarrollo municipal “CÚCUTA PERSEVERANTE, SEGURA Y PRODUCTIVA”.</t>
  </si>
  <si>
    <t>Implementar el Plan Institucional de Capacitaciones del Archivo Central, brindando orientación teórico-práctica a los funcionarios.</t>
  </si>
  <si>
    <t>Componente 4: Transformación de Capacidades Institucionales para la Gobernabilidad</t>
  </si>
  <si>
    <t>Índice de Desempeño Institucional</t>
  </si>
  <si>
    <t>Programa 2. Transformación de la capacidad de la administración pública territorial orientada a la calidad</t>
  </si>
  <si>
    <t>Capacitaciones en gestión documental y archivo realizadas</t>
  </si>
  <si>
    <t>Gestión documental</t>
  </si>
  <si>
    <t>https://drive.google.com/drive/folders/16aFwN2kZPKd7O-aOxC71Nov1tdc6HQE9?usp=sharing</t>
  </si>
  <si>
    <t>01 de Febrero del 2025</t>
  </si>
  <si>
    <t>01 de Diciembre del 2025</t>
  </si>
  <si>
    <t>El proyecto se encuentra en fase precontractual, en la etapa de preparación de los estudios requeridos, mientras que la variación entre los recursos estimados y los asignados ha dificultado la contratación, impactando la planificación y obligando a implementar estrategias de gestión para garantizar el cumplimiento de los objetivos.</t>
  </si>
  <si>
    <t>Gestionar eficientemente las transferencias documentales primarias, garantizando la integridad y accesibilidad de los expedientes al finalizar su etapa de retención.</t>
  </si>
  <si>
    <t>Formatos único de inventario documental - FUID (formato en físico y Excel)</t>
  </si>
  <si>
    <t>https://drive.google.com/drive/folders/1TVRfqix5Dfz6CZFkzFAtARdSvPWqpx8W?usp=sharing</t>
  </si>
  <si>
    <t>Implementar las Tablas de Valoración Documental (TVD) en el Archivo Central, garantizando la eliminación de documentos sin valores primarios y la conservación permanente de aquellos con valores secundarios e históricos.</t>
  </si>
  <si>
    <t>1.688 metros lineales</t>
  </si>
  <si>
    <t>Publicar los inventarios a eliminar, actas de eliminación, formatos únicos de inventarios documentales, el acta de aprobación del Comité Institucional de Gestión y Desempeño, y demás documentos requeridos para el procedimiento.</t>
  </si>
  <si>
    <t>https://drive.google.com/drive/folders/1N-4b7dYm8QoADhkXJimluSJZ_vYuisN3?usp=sharing</t>
  </si>
  <si>
    <t>Actualmente, la entidad se encuentra en un proceso de bodegaje y custodia, el cual, una vez finalizado, permitirá avanzar con la actividad proyectada.</t>
  </si>
  <si>
    <t>Administrar de manera integral la gestión documental en la alcaldía de San José De Cúcuta.</t>
  </si>
  <si>
    <t>Crear los instrumentos archivísticos conforme a los establecido en los lineamientos vigentes del Archivo General de la Nación.</t>
  </si>
  <si>
    <t>Instrumentos archivísticos creados</t>
  </si>
  <si>
    <t>https://drive.google.com/drive/folders/1Z_NM8T5sKwrEHIA8cMxDbo6vFokwKtGr?usp=sharing</t>
  </si>
  <si>
    <t>Actualizar los instrumentos archivísticos conforme a los establecido en los lineamientos vigentes del Archivo General de la Nación.</t>
  </si>
  <si>
    <t>Instrumentos archivísticos actualizados</t>
  </si>
  <si>
    <t>https://drive.google.com/drive/folders/1xqz2F8sM4o9vQKnd7q84972eESBNb3cn?usp=sharing</t>
  </si>
  <si>
    <t>Organizar, trasladar y custodiar el archivo documental de la Alcaldía conforme a las priorizaciones que se realicen en razón al estado actual del mismo y cumpliendo las normas técnicas vigentes.</t>
  </si>
  <si>
    <t>Documentos custodiados</t>
  </si>
  <si>
    <t>https://drive.google.com/drive/folders/1U76DEgklknqM_1PUnpLny93xD9MfH9Nk?usp=sharing</t>
  </si>
  <si>
    <t>Se reprogramó la meta para la vigencia 2027 en el proyecto de inversión, a fin de dar cumplimiento.
Se solicita eliminar la acción.</t>
  </si>
  <si>
    <t>Diagnosticar, generar una propuesta de mejora e implementarla en la gestión de documentos electrónicos conforme a los lineamientos vigentes del Archivo General de la Nación.</t>
  </si>
  <si>
    <t>Sistema de gestión documental actualizado</t>
  </si>
  <si>
    <t>https://drive.google.com/drive/folders/1VylbU3peJpX-e2AymC4jFj4E02UAcWfw?usp=sharing</t>
  </si>
  <si>
    <t>Área de Trabajo de Almacén e Inventario</t>
  </si>
  <si>
    <t>Contar con un inventario actualizado de las sedes administrativas de la Alcaldía de San José de Cúcuta.</t>
  </si>
  <si>
    <t>Verificar el inventario para tener un registro del estado en el que se encuentra los bienes y recursos asignados a cada dependencia.</t>
  </si>
  <si>
    <t>Compras y contratación pública</t>
  </si>
  <si>
    <t>Pedro Luis Acero Rico / Almacenista General</t>
  </si>
  <si>
    <t>Inventario de bienes muebles actualizado</t>
  </si>
  <si>
    <t>https://drive.google.com/drive/folders/15LW9bYNEYaPMhqRSZDsWpGvvgv7AhTWW?usp=sharing</t>
  </si>
  <si>
    <t>Desincorporar formalmente los bienes muebles, ejecutando el proceso de baja de manera sistemática y conforme a los lineamientos establecidos.</t>
  </si>
  <si>
    <t>Coordinar el Comité de Bajas, supervisando y facilitando las actividades de disposición y baja de activos conforme a los procedimientos establecidos.</t>
  </si>
  <si>
    <t>Actas de las reuniones del Comité de Bajas, documentando las decisiones tomadas, acciones emprendidas y justificaciones asociadas al proceso</t>
  </si>
  <si>
    <t>https://drive.google.com/drive/folders/1jY-gDh6AeVuG69t-NeC_8_BzVF_tWUi-?usp=sharing</t>
  </si>
  <si>
    <t>Oficina de Relacionamiento con el Ciudadano</t>
  </si>
  <si>
    <t>Orientar la implementación del procedimiento institucional para la radicación de los PQRSDF.</t>
  </si>
  <si>
    <t>Informe de seguimiento trimestral de PQRSDF, documentado mediante actas detalladas</t>
  </si>
  <si>
    <t>https://drive.google.com/drive/folders/10sj3G1FPwP936paOlDQRy6mQx_MLwCnT?usp=sharing</t>
  </si>
  <si>
    <t>El segundo informe trimestral se encuentra en versión borrador, pendiente de aprobación y publicación.</t>
  </si>
  <si>
    <t>Mejorar las capacidades institucionales de atención al ciudadano de la Alcaldía de San José De Cúcuta</t>
  </si>
  <si>
    <t>Implementar las estrategias diseñadas para la vigilancia y monitoreo a la gestión pública con enfoque al proceso de atención al ciudadano.</t>
  </si>
  <si>
    <t>Índice de Transparencia y Acceso a la 
Información Pública (ITA).</t>
  </si>
  <si>
    <t>Programa 1. Transparencia y acceso a la información</t>
  </si>
  <si>
    <t>Estrategias implementadas</t>
  </si>
  <si>
    <t>https://drive.google.com/drive/folders/1fyLzpHtFCmvBPZpy5uxqlUUSjInJ339_?usp=sharing</t>
  </si>
  <si>
    <t>Área de Trabajo de Gestión Contractual</t>
  </si>
  <si>
    <t>Liderar y coordinar la consolidación, registro, divulgación y análisis de las necesidades de bienes, obras, tecnología y servicios del Municipio de San José de Cúcuta, conforme a la normativa vigente, para asegurar una gestión eficiente y transparente de los requerimientos institucionales.</t>
  </si>
  <si>
    <t>Generar los informes sobre la contratación para las diferentes instituciones y entes de control.</t>
  </si>
  <si>
    <t xml:space="preserve">Elida Tapias/ Asesor Jurídico </t>
  </si>
  <si>
    <t>Informes sobre la contratación para las diferentes instituciones y entes de control</t>
  </si>
  <si>
    <t>https://drive.google.com/drive/folders/1cXstTmhHnkSjxBbL7idLo8q-F3VLsQLj?usp=sharing</t>
  </si>
  <si>
    <t>Una vez verificado con el área encargada, esta solicitó el ajuste de la meta, pasando de cuatro (4) a doce (12) informes.</t>
  </si>
  <si>
    <t>Liquidar los contratos, verificando los términos contractuales y evaluando el desempeño para concluir de manera ordenada y transparente las obligaciones de la Alcaldía.</t>
  </si>
  <si>
    <t>Actas de liquidación detalladas, documentando exhaustivamente los resultados del proceso y los acuerdos alcanzados.</t>
  </si>
  <si>
    <t>https://drive.google.com/drive/folders/1vNB76Eg986kPmNnkqH9wgb_h5O4oqL7Y?usp=sharing</t>
  </si>
  <si>
    <t>Área de Trabajo de Pensiones</t>
  </si>
  <si>
    <t>Revisar y actualizar el pasivo pensional de la Alcaldía, analizando las obligaciones pendientes para obtener una radiografía precisa de los compromisos económicos, asegurando una gestión financiera y contable transparente.</t>
  </si>
  <si>
    <t>Gestionar eficientemente las operaciones en la plataforma PASIVOCOL.</t>
  </si>
  <si>
    <t>Martha Esperanza Nova / Asesora del despacho del alcalde, área de trabajo de pensiones</t>
  </si>
  <si>
    <t>Informes detallados y completos en la plataforma PASIVOCOL, documentando de manera precisa la información actualizada sobre el pasivo pensional de la Alcaldía</t>
  </si>
  <si>
    <t>https://drive.google.com/drive/folders/16OSotISpul3H4zVkJv_TpQQVDyti7n-k?usp=sharing</t>
  </si>
  <si>
    <t>https://drive.google.com/drive/folders/1beKLdDHu6UDarZoERi2GrSOA9lW6GpMk?usp=sharing</t>
  </si>
  <si>
    <t>Gestionar eficientemente las solicitudes de cuotas partes pensionales, implementando un proceso integral que incluya recepción, revisión, evaluación y registro detallado de cada solicitud.</t>
  </si>
  <si>
    <t>Procesos de cuotas partes pensionales gestionados de manera integral y documentada</t>
  </si>
  <si>
    <t>https://drive.google.com/drive/folders/19KRHRhxnxKxnumaxjxwxMjW48ihVyK-i?usp=sharing</t>
  </si>
  <si>
    <t>Una vez verificado con el área encargada, esta solicitó el ajuste de la meta, pasando de un cumplimiento del 100 % a tres (3) procesos de cuotas partes pensionales.</t>
  </si>
  <si>
    <t>Área de Trabajo de Seguridad y salud en el trabajo</t>
  </si>
  <si>
    <t>Implementación del Sistema de Gestión de Seguridad y Salud en el Trabajo SG-SST, para cumplimiento a la Normatividad Vigente Decreto 1072 de 2015 y Resolución 0312 de 2019.</t>
  </si>
  <si>
    <t>Actualización e implementación del plan de prevención, preparación y respuesta ante emergencias, en la implementación del sistema de gestión de la seguridad y salud en el trabajo.</t>
  </si>
  <si>
    <t>Política de Gestión Estratégica de Talento Humano</t>
  </si>
  <si>
    <t>Plan de prevención, preparación y respuesta ante emergencias actualizados e implementados</t>
  </si>
  <si>
    <t>https://drive.google.com/drive/folders/1kMHJ32GcgYIb8emF0P9oHAQG1mLMPeOV?usp=sharing</t>
  </si>
  <si>
    <t>Una vez verificado con el área encargada, esta solicitó el ajuste de la meta, pasando de un cumplimiento de uno (1) a quince (15) Planes de prevención, preparación y respuesta ante emergencias.</t>
  </si>
  <si>
    <t>Implementación y seguimiento de los programas de vigilancia epidemiológica PVE.</t>
  </si>
  <si>
    <t>Programas de vigilancia epidemiológica implementados</t>
  </si>
  <si>
    <t>https://drive.google.com/drive/folders/1k_sTKEUrrUFoIwewv5lO3HXxuCFPexA9?usp=sharing</t>
  </si>
  <si>
    <t>Una vez verificado con el área encargada, esta solicitó el ajuste de la meta, pasando de un cumplimiento del 100% a cinco (5) Programas de vigilancia epidemiológica.</t>
  </si>
  <si>
    <t>Ejecución del plan de capacitación en temas relacionados con Seguridad y Salud en el Trabajo para todos los Servidores Públicos.</t>
  </si>
  <si>
    <t>Listas de asistencia</t>
  </si>
  <si>
    <t>https://drive.google.com/drive/folders/1A621p9Yl52SseeLIK-98ttTKFeSKrlPc?usp=sharing</t>
  </si>
  <si>
    <t>Una vez verificado con el área encargada, esta solicitó el ajuste de la meta, pasando de un cumplimiento del 100% a mil cuatrocientos cuarenta y un (1441) capacitaciones programadas para la vigencia 2025.</t>
  </si>
  <si>
    <t>Realización de inspecciones de seguridad en las diferentes dependencias de la entidad, para conocer las condiciones de trabajo en las que se encuentran los servidores públicos y a su vez las necesidades que identifiquen de estas.</t>
  </si>
  <si>
    <t>Informes de inspecciones realizadas.</t>
  </si>
  <si>
    <t>https://drive.google.com/drive/folders/1np53Tw7a18yqcilcmiKAstlZ6RWWZsWD?usp=sharing</t>
  </si>
  <si>
    <t>Una vez verificado con el área encargada, esta solicitó el ajuste de la meta, pasando de un cumplimiento del 100% a mil cuatrocientos cuarenta y cuatro (4) Informes de inspecciones realizadas.</t>
  </si>
  <si>
    <t xml:space="preserve">Realizar los reportes de accidentes e incidentes de trabajo y enfermedades laborales, con sus respectivas Investigaciones de todos los servidores públicos.  </t>
  </si>
  <si>
    <t>FURAT - FUREL, Formato de investigación de accidentes, incidentes y enfermedades laborales</t>
  </si>
  <si>
    <t>https://drive.google.com/drive/folders/1Pru9bkH5wT-N9o7FfZw_uLeHtojT35Na?usp=sharing</t>
  </si>
  <si>
    <t>Una vez verificado con el área encargada, esta solicitó el ajuste de la meta, pasando de un cumplimiento del 100 % a un promedio de veinte (20) reportes en el formato FURAT - FUREL, correspondiente a la investigación de accidentes, incidentes y enfermedades laborales.</t>
  </si>
  <si>
    <t>Oficina de Talento Humano</t>
  </si>
  <si>
    <t>Formular acciones de inducción y reinducción para el personal de planta y de contrato</t>
  </si>
  <si>
    <t>Desarrollar jornadas de inducción dirigidas al personal de la planta central y contratista de la entidad.</t>
  </si>
  <si>
    <t>Raquel Galvis Vera / Jefe de Oficina</t>
  </si>
  <si>
    <t>https://drive.google.com/drive/folders/1qMaV5oQilPdzhahi4SEPpm3CJX83CUNr?usp=sharing</t>
  </si>
  <si>
    <t>Desarrollar jornadas de reinducción dirigidos al personal de la planta central de la entidad</t>
  </si>
  <si>
    <t>Informe de jornada de reinducción</t>
  </si>
  <si>
    <t>https://drive.google.com/drive/folders/1aDhnEWWTAIp7r-YlZzcxJBPjqO-ZAmS1?usp=sharing</t>
  </si>
  <si>
    <t>Las actividades se encuentran actualmente en fase de programación y organización. Está prevista la realización de las primeras jornadas de reinducción en el mes de julio y, posteriormente, se continuará con su desarrollo de manera secuencial.</t>
  </si>
  <si>
    <t>Coordinar las acciones que permitan la evaluación oportuna de los funcionarios de la planta de cargos central de la entidad</t>
  </si>
  <si>
    <t>Gestionar la aplicación de la evaluación de desempeño de los funcionarios de carrera administrativa de la entidad</t>
  </si>
  <si>
    <t>Informe de aplicación de evaluación de desempeño</t>
  </si>
  <si>
    <t>https://drive.google.com/drive/folders/1ZoxayQAOJkZtnRCMYWXj1ChKCW0apoXt?usp=sharing</t>
  </si>
  <si>
    <t>Actualmente se tienen las concertaciones de compromisos y las evaluaciones parciales eventuales que se han generado durante el primer semestre, a causa de situaciones administrativas como traslados, encargos, cambios de evaluador y periodos de prueba en otros empleos. El 50 % de avance solo podrá obtenerse con la evaluación del primer semestre, la cual se realiza en el mes de agosto.</t>
  </si>
  <si>
    <t>Gestionar un buen  clima laboral en la Alcaldía</t>
  </si>
  <si>
    <t>Informe de Resultados de medición del Clima Laboral y Plan de acción</t>
  </si>
  <si>
    <t>https://drive.google.com/drive/folders/1124aNtJleMfgNeRruJxJ1KlcKXlxOq80?usp=sharing</t>
  </si>
  <si>
    <t>Actualmente, se está desarrollando la actividad.</t>
  </si>
  <si>
    <t>Fortalecimiento de competencias jurídicas, técnicas y administrativas del talento humano de la Alcaldía de San José De Cúcuta</t>
  </si>
  <si>
    <t>Caracterizar las necesidades de formación del personal de planta de la alcaldía, priorizar y desarrollar una oferta de educación informal ajustada a competencias jurídicas, técnicas y administrativas del talento humano.</t>
  </si>
  <si>
    <t>Pilar Programático 6. Eficiencia Administrativa para la Calidad de la Gestión Pública</t>
  </si>
  <si>
    <t>Componente 4. Transformación de Capacidades Institucionales para la Gobernabilidad</t>
  </si>
  <si>
    <t>Índice de
Desempeño
Institucional</t>
  </si>
  <si>
    <t>https://drive.google.com/drive/folders/1vJFwAE964UciA6vE5q4x54vfNCGzUEEH?usp=sharing</t>
  </si>
  <si>
    <t>Modernización de los procesos de gestión del talento humano de la Alcaldía de San José De Cúcuta</t>
  </si>
  <si>
    <t>Diagnosticar la generación y uso de información, procesarla estadísticamente y elaborar insumos investigativos y técnicos para la toma de decisiones en el marco de la gestión del talento humano.</t>
  </si>
  <si>
    <t>Documentos de investigación elaborados.</t>
  </si>
  <si>
    <t>Documentos de investigación elaborados</t>
  </si>
  <si>
    <t>https://drive.google.com/drive/folders/1YIQbO3emqorlPeOcZAau1xMFZkPBjCht?usp=sharing</t>
  </si>
  <si>
    <t>Direccionamiento estratégico</t>
  </si>
  <si>
    <t>Supervisar y coordinar las acciones relacionadas con el seguimiento, actualización y gestión de los planes, programas, proyectos y documentos necesarios para el funcionamiento eficiente de la Secretaría General, en concordancia con el sistema de gestión de la entidad.</t>
  </si>
  <si>
    <t>Efectuar el seguimiento y control de los planes, programas y proyectos vinculados a la Secretaría General.</t>
  </si>
  <si>
    <t xml:space="preserve">Planeación Institucional </t>
  </si>
  <si>
    <t>Monitoreos realizados</t>
  </si>
  <si>
    <t>https://drive.google.com/drive/folders/1f6fRxS4iLYdl_CnDssTuv1eearw28-yx?usp=sharing</t>
  </si>
  <si>
    <t>Colaborar en la actualización de los documentos requeridos para el desarrollo eficiente de las actividades de la Secretaría General dentro del sistema de gestión de la entidad.</t>
  </si>
  <si>
    <t>Documentos actualizados</t>
  </si>
  <si>
    <t>https://drive.google.com/drive/folders/1BqBf7DugMW74ihrI-RKQI73AZOYw4aTi?usp=sharing</t>
  </si>
  <si>
    <t>Desarrollar competencias del personal en Transparencia, Legalidad y Anticorrupción de la Alcaldía de San José de Cúcuta</t>
  </si>
  <si>
    <t>Realizar el diagnóstico de necesidades, el diseño de las actividades de capacitación en temas de transparencia y acceso a la información pública y su respectiva ejecución con enfoque a servidores y funcionarios contratistas.</t>
  </si>
  <si>
    <t>https://drive.google.com/drive/folders/1NWOXu52gHp79XDwdg6wB7WIV6nAfNcjM?usp=sharing</t>
  </si>
  <si>
    <t>Realizar el diagnóstico de necesidades, el diseño de las actividades de capacitación en temas de lucha contra la corrupción y su respectiva ejecución con enfoque a servidores y funcionarios contratistas.</t>
  </si>
  <si>
    <t>Personas certificadas</t>
  </si>
  <si>
    <t>https://drive.google.com/drive/folders/1RNIcYUPXLVkjmaGuozukLrHmJQcQcPjb?usp=sharing</t>
  </si>
  <si>
    <t>1. Formular, implementar y evaluar el plan de acción institucional de la Secretaria de salud</t>
  </si>
  <si>
    <t>1.1Elaborar el plan de acción institucional de Secretaria de salud</t>
  </si>
  <si>
    <t xml:space="preserve">PILAR PROGRAMÁTICO 6. EFICIENCIA ADMINISTRATIVA PARA LA CALIDAD de LA GESTIÓN PÚBLICA 
</t>
  </si>
  <si>
    <t xml:space="preserve">Componente 3: Institucionalidad competente. Calidad y relacionamiento con el ciudadano
</t>
  </si>
  <si>
    <t xml:space="preserve"> Programa 3. Estrategias de participación para una administración cercana al ciudadano</t>
  </si>
  <si>
    <t xml:space="preserve">Cristina Quintero Mariño / Subsecretaria de Planeación en Salud </t>
  </si>
  <si>
    <t>(1) Plan de acción elaborado</t>
  </si>
  <si>
    <t>1 Plan de acción elaborado en formato Excel aprobado y firmado por los responsables</t>
  </si>
  <si>
    <t>https://drive.google.com/drive/folders/1mADu3kcNbk6VcmLymF6rrGktyA__d0zk</t>
  </si>
  <si>
    <t>NA</t>
  </si>
  <si>
    <t>DEPARTAMENTO ADMINISTRATIVO DE PLANEACIÓN MUNICIPAL / SECRETARÍA DE SALUD MUNICIPAL</t>
  </si>
  <si>
    <t>Elaborar el plan de acción institucional de la Secretaria de salud</t>
  </si>
  <si>
    <t>1.2Realizar seguimiento a la ejecución del Plan de Acción institucional y cargar las evidencias</t>
  </si>
  <si>
    <t>Gloria Angelica Duarte / Profesional Universitario Subsecretaria de Planeación en Salud</t>
  </si>
  <si>
    <t xml:space="preserve">1 Carpeta por trimestre cargadas al drive con soportes de cumplimiento de las actividades </t>
  </si>
  <si>
    <t>DEPARTAMENTO ADMINISTRATIVO DE PLANEACIÓN MUNICIPAL / CONTROL INTERNO DE GESTIÓN / SECRETARÍA DE SALUD MUNICIPAL</t>
  </si>
  <si>
    <t xml:space="preserve">Entregar evidencias del seguimiento al plan de acción </t>
  </si>
  <si>
    <t xml:space="preserve">2. Formular, implementar y evaluar los Planes de Acción en Salud (PAS)
</t>
  </si>
  <si>
    <t xml:space="preserve">PILAR PROGRAMÁTICO 3 COMPROMISO SOCIAL CON LA INCLUSIÓN Y LOS DERECHOS DE LA GENTE
</t>
  </si>
  <si>
    <t xml:space="preserve">COMPONENTE 6  CÚCUTA GARANTIZA SALUD DIGNA Y HUMANIZADA PARA TODOS”
</t>
  </si>
  <si>
    <t>Número de espacios de participación social en salud conformados y funcionando en el municipio</t>
  </si>
  <si>
    <t>Programa de inversión 2: Salud Pública con calidad para todos</t>
  </si>
  <si>
    <t>Planes de salud pública elaborados</t>
  </si>
  <si>
    <t>https://drive.google.com/drive/folders/1JzCRkGJopXM7elPlEqw7ZyNuJD_vRSss</t>
  </si>
  <si>
    <t>SECRETARÍA DE SALUD MUNICIPAL</t>
  </si>
  <si>
    <t xml:space="preserve">Elaborar y aprobar los Planes de Acción en Salud ante el Consejo Territorial de Seguridad Social en Salud y Consejo de Gobierno para la vigencia 2025 con cargue a la plataforma SISPRO </t>
  </si>
  <si>
    <t>El Plan de Acción en salud es el instrumento a través del cual la Secretaria de Salud de Cúcuta programa las actividades que va a desarrollar durante la vigencia  para el logro de las metas definidas en el Plan de desarrollo y en el componente estratégico del Plan Territorial en Salud</t>
  </si>
  <si>
    <t>2.2 Realizar Cargue y seguimiento   trimestral a la ejecución de los Planes de Acción en Salud (PAS) y reportarlo ante la plataforma SISPRO</t>
  </si>
  <si>
    <t xml:space="preserve">  (4) seguimientos anuales a los 16 Planes de Acción en Salud (PAS) </t>
  </si>
  <si>
    <t>Realizar seguimiento trimestral a la ejecución de los Planes de Acción en Salud (PAS) y reporte ante la plataforma  SISPRO</t>
  </si>
  <si>
    <t>3. Elaborar e implementar el Plan Anual de Adquisiciones de la Secretaria de salud para la vigencia 2025</t>
  </si>
  <si>
    <t xml:space="preserve">(1) Plan Anual de Adquisiciones elaborado y cargado </t>
  </si>
  <si>
    <t>https://drive.google.com/drive/folders/151TIloJ2y1Jr_7NgO-z31RO3gDi6wPPA</t>
  </si>
  <si>
    <t xml:space="preserve">SECRETARÍA DE SALUD MUNICIPAL </t>
  </si>
  <si>
    <t xml:space="preserve">4. Coordinar el seguimiento y monitoreo a las metas programadas para la vigencia 2025  dela Secretaria de salud en el Plan de Desarrollo  y el plan de acción institucional </t>
  </si>
  <si>
    <t xml:space="preserve">4.1 Elaborar informes mensuales del estado de avance de los proyectos de inversión pública programados para la vigencia 2025 de la Secretaria de salud y reporte en la Plataforma de Seguimiento a Proyectos de Inversión </t>
  </si>
  <si>
    <t>Cristina Quintero Mariño / Subsecretaria de Planeación en Salud</t>
  </si>
  <si>
    <t xml:space="preserve">12  Informes del estado de avance de los proyectos de inversión MENSUALES </t>
  </si>
  <si>
    <t>https://drive.google.com/drive/folders/1ddggFLuJxkaN0UQIO2-Q6fTEwlf2pT5c</t>
  </si>
  <si>
    <t>DEPARTAMENTO SDMINISTRATIVO DE PLANEACIÓN MUNICIPAL/SECRETARIA DE SALUD</t>
  </si>
  <si>
    <t xml:space="preserve">Elaborar informes mensuales del estado de avance de los proyectos de inversión pública programados para la vigencia 2025 de la Secretaria de salud y reportar en la Plataforma SPI </t>
  </si>
  <si>
    <t xml:space="preserve">Contar con un seguimiento en tiempo real del estado de avance de los proyectos de inversión de la Secretaría de Salud Municipal </t>
  </si>
  <si>
    <t>5. Consolidar los informes para la divulgación del estado de avance de los proyectos de inversión y la gestión pública de Secretaria de salud</t>
  </si>
  <si>
    <t>Cristina Quintero Mariño / Subsecretaria de Planeación en Salud / Leonardo Duran-Subsecretario de Salud Publica/ Daniel Colmenares-Subsecretario de Aseguramiento</t>
  </si>
  <si>
    <t>(1) Informe de gestión para control político</t>
  </si>
  <si>
    <t>https://drive.google.com/drive/folders/1LvvgB_D9b14caIm89FPLNc_oQCF2GKJm</t>
  </si>
  <si>
    <t xml:space="preserve">SECRETARÍA DE SALUD MUNICIPAL/ CONSEJO MUNICIPAL </t>
  </si>
  <si>
    <t>Taiz del pilar  del ortega /Secretaria de salud</t>
  </si>
  <si>
    <t xml:space="preserve">(1) Informes de gestión para rendición de cuentas </t>
  </si>
  <si>
    <t xml:space="preserve">(1) Informes de gestión  para rendición de cuentas </t>
  </si>
  <si>
    <t>https://drive.google.com/drive/folders/1nb5G1N0ylfb01qy2Zl_Wt5F8bhaEZsYN</t>
  </si>
  <si>
    <t>SECRETARÍA DE SALUD MUNICIPAL/ ALCALDIA MUNICIPAL DE SAN JOSE DE Cúcuta</t>
  </si>
  <si>
    <t>(1) Certificación de capacidad de gestión como Municipio Descentralizado</t>
  </si>
  <si>
    <t>1 Certificado de capacidad de gestión mayor al 80%
1 Link de Drive con las evidencias cargadas y compartidas al IDS</t>
  </si>
  <si>
    <t>https://drive.google.com/drive/folders/1goSeON29mlKjc36-KSfyIUK0ECEBI6WJ</t>
  </si>
  <si>
    <t xml:space="preserve">SECRETARÍA DE SALUD MUNICIPAL/ INSTITUTO DEPARTAJMENTAL DE SALUD </t>
  </si>
  <si>
    <t xml:space="preserve">Celebración de contratos de prestación de servicios para cumplir con la ejecución de las actividades programadas de la Secretaría de Salud Municipal </t>
  </si>
  <si>
    <t xml:space="preserve">Verificar el cargue de los anexos en SECOP II </t>
  </si>
  <si>
    <t xml:space="preserve">(1) informe trimestral  con una  muestra del 5% del total del personal  contratado y una muestra total de los contratos de bienes y servicios  evidenciando captures dentro de la plataforma SECOP </t>
  </si>
  <si>
    <t xml:space="preserve">8.3 Rendir informes a los Entes de Control </t>
  </si>
  <si>
    <t xml:space="preserve">Rendir Informes a Entes de Control </t>
  </si>
  <si>
    <t xml:space="preserve">SECRETARÍA DE SALUD MUNICIPAL/CONTRALORIA, INSTITUTO DEPARTAMENTAL DE SALUD, OTROS ENTES DE CONTROL </t>
  </si>
  <si>
    <t>Recepcionar y verificación de actas de pago, informe de cumplimiento y documentos anexos, en plataforma SECOP II</t>
  </si>
  <si>
    <t xml:space="preserve">Contar con una plataforma Web con datos en tiempo real de los soportes e informes rendidios por los contratistas y/o proveedores de la Secretaría de Salud </t>
  </si>
  <si>
    <t>9. Realizar los procesos de gestión y seguimiento financiero a los planes, programas y proyectos de la Secretaría de salud Municipal</t>
  </si>
  <si>
    <t xml:space="preserve">(4) Matriz de seguimiento de cuentas </t>
  </si>
  <si>
    <t xml:space="preserve">(4) Matriz financiera de cada uno de los programas por trimestre. </t>
  </si>
  <si>
    <t>Recepcionar y verificar actas de pago, informe de cumplimiento y documentos anexos, en plataforma SECOP II</t>
  </si>
  <si>
    <t xml:space="preserve">Contar una herramienta de seguimiento y verificación de cuentas </t>
  </si>
  <si>
    <t xml:space="preserve">(4) Matrices de ejecución financiera </t>
  </si>
  <si>
    <t>Contar una herramienta de seguimiento de ejecución presupuestal</t>
  </si>
  <si>
    <t>10. Formular e implementar el mapa de riesgos de corrupción de la vigencia 2025 de Secretaria de Salud</t>
  </si>
  <si>
    <t>10.1 Elaborar el mapa de riesgos de corrupción para la vigencia  remitirlo al Departamento Administrativo de Planeación para su respectiva consolidación</t>
  </si>
  <si>
    <t>(1) Mapa de riesgos elaborado y enviado</t>
  </si>
  <si>
    <t>SUBSECRETARÍA DE PLANEACIÓN EN SALUD/DEPARTAMENTO ADMINISTRATIVO DE PLANEACIÓN MUNICIPAL/ CONTROL INTERNO DISCIPLINARIO</t>
  </si>
  <si>
    <t>Elaborar el mapa de riesgos de corrupción para la vigencia  y remitirlo al Departamento Administrativo de Planeación Municipal para su respectiva consolidación</t>
  </si>
  <si>
    <t>Contar con un mecanismo que permita mitigar los riesgos de corrupción de la Secretaría de Salud Municipal</t>
  </si>
  <si>
    <t xml:space="preserve">se adjuntan los seguimientos realizados al mapa de riesgos </t>
  </si>
  <si>
    <t>11. Construcción, seguimiento y presentación ante los entes de control de los planes de mejoramiento de la Secretaria de Salud</t>
  </si>
  <si>
    <t>11.1 Construcción, seguimiento y presentación ante los entes de control de los planes de mejoramiento de la Secretaría de Salud</t>
  </si>
  <si>
    <t xml:space="preserve">(1) Plan de mejoramiento </t>
  </si>
  <si>
    <t xml:space="preserve">(1) Matriz de Plan de mejoramiento por entidad </t>
  </si>
  <si>
    <t>SUBSECRETARÍA DE PLANEACIÓN EN SALUD/CONTROL INTERNO DE GESTIÓN/ DEPARTAMENTO ADMINISTRATIVO DE PLANEACIÓN MUNICIPAL/ SECRETARÍA PRIVADA</t>
  </si>
  <si>
    <t xml:space="preserve">Contar con un proceso que ayude a identificar las debilidades detectadas y las acciones de mejora a implementar por la Secretaría de Salud Municipal </t>
  </si>
  <si>
    <t>12. Tramitar las PQRS dirigidas a Secretaria de Salud en el termino de la ley</t>
  </si>
  <si>
    <t>12.1 Recibir, asignar, tramitar y responder las PQRS elevadas a la Secretaria de Salud</t>
  </si>
  <si>
    <t>4 seguimiento a PQRS trimestrales</t>
  </si>
  <si>
    <t>(4) matrices de consolidado de ORFEO pendientes de PQRS trimestrales</t>
  </si>
  <si>
    <t xml:space="preserve">SECRETARIA DE SALUD </t>
  </si>
  <si>
    <t>Recibir, asignar, tramitar y responder PQRS elevadas a la Secretaria de Salud</t>
  </si>
  <si>
    <t>13. Prestar servicio de atención al ciudadano desde Secretaria la de Salud</t>
  </si>
  <si>
    <t>13.1 Fortalecer, actualizar y ejecutar un plan de comunicaciones para la Secretaria de Salud Municipal vigencia 2023</t>
  </si>
  <si>
    <t>(1) plan de comunicaciones documentado e implementado</t>
  </si>
  <si>
    <t>(1) Plan de comunicaciones 
(1) informe trimestral de la ejecución del plan de comunicaciones</t>
  </si>
  <si>
    <t>14.1 Presentar los informes requerido y a la comunidad en general de las acciones adelantadas como SAC</t>
  </si>
  <si>
    <t>(1)Informe ante el Concejo Municipal de Política Social</t>
  </si>
  <si>
    <t xml:space="preserve">(1 )Informe ante el Concejo Municipal de Política Social </t>
  </si>
  <si>
    <t xml:space="preserve">Actas y listados de asistencia de sesiones llevadas a cabo mediante las diferentes instancias de participación social </t>
  </si>
  <si>
    <t xml:space="preserve">Operativización de los diferentes mecanismos de participación social de la Secretaría de Salud Municipal  </t>
  </si>
  <si>
    <t>18. Actualización del direccionamiento estratégico y procesos y procedimientos de la Secretaría de Salud - 2025</t>
  </si>
  <si>
    <t>16.1 Realizar una priorización de la actualización de los procedimientos de la secretaria de salud - 2025</t>
  </si>
  <si>
    <t>Servicio de inspección,
vigilancia y control</t>
  </si>
  <si>
    <t>Programa 1. Gobernanza en salud</t>
  </si>
  <si>
    <t>Autoridades sanitarias municipales fortalecidas en procesos de planificación, ejecución y control de los recursos financieros</t>
  </si>
  <si>
    <t xml:space="preserve">(1) Informe de la priorización y actualización de procedimientos </t>
  </si>
  <si>
    <t>priorizar y actualizar procedimientos de la secretaria de salud - 2023</t>
  </si>
  <si>
    <t xml:space="preserve">VBO SECRETARIA DE SALUD </t>
  </si>
  <si>
    <t>VBO subsecretaria de salud publica (E)</t>
  </si>
  <si>
    <t xml:space="preserve">VBO asesor financiero </t>
  </si>
  <si>
    <t>SECRETARÍA BANCO DEL PROGRESO</t>
  </si>
  <si>
    <t>Fecha: Enero 2021 / Versión 4</t>
  </si>
  <si>
    <t>Mestizo</t>
  </si>
  <si>
    <t>Retornado</t>
  </si>
  <si>
    <t>Formular, implementar y evaluar el plan de acción institucional de la Secretaria Banco del Progreso</t>
  </si>
  <si>
    <t>Elaborar el plan de acción institucional de la Secretaria Banco del Progreso</t>
  </si>
  <si>
    <t>Sin relación</t>
  </si>
  <si>
    <t>Luis Javier Chaves Secretario de Despacho - Gerson Ortiz Ayudante</t>
  </si>
  <si>
    <t>Plan de Acción Institucional 2025</t>
  </si>
  <si>
    <t>https://docs.google.com/spreadsheets/d/1fViNCs3getu3TyWMHblKVC0mkYiokta5/edit?usp=drive_link&amp;ouid=106686018960715543292&amp;rtpof=true&amp;sd=true</t>
  </si>
  <si>
    <t>Secretaría Banco del progreso</t>
  </si>
  <si>
    <t>Se formuló Plan de Acción 2025 de la Oficina de Emprendimiento y Acceso al Crédito - Banco del Progreso</t>
  </si>
  <si>
    <t>Realizar seguimiento a la ejecución del Plan de Acción institucional y cargue de evidencias.</t>
  </si>
  <si>
    <t>alto</t>
  </si>
  <si>
    <t xml:space="preserve">Procesos actualizados </t>
  </si>
  <si>
    <t>https://drive.google.com/drive/folders/1YOEAAaaI4y9RfOwy_mThkZpWA5C10JCB?usp=drive_link</t>
  </si>
  <si>
    <t>Se realizó seguimiento a plan de acción consolidado vigencia 2024 y en el presente formato se realiza seguimiento a plan de acción vigencia 2025 a fecha de 30 de junio de 2025.</t>
  </si>
  <si>
    <t>Elaborar e implementar el plan anual de adquisiciones, actualizar la plataforma de acuerdo con los procesos precontractuales, contractuales y poscontractuales para la vigencia 2025</t>
  </si>
  <si>
    <t>Formular el Plan Anual de Adquisiciones de la dependencia de acuerdo a los requerimientos de contratación previstos en los proyectos de inversión de la vigencia 2025</t>
  </si>
  <si>
    <t>Plan Anual de Adquisiciones</t>
  </si>
  <si>
    <t>https://docs.google.com/spreadsheets/d/1NfAjg_KPJ7grnv-se1I1yeX_zEQ2CFjQ/edit?usp=drive_link&amp;ouid=106686018960715543292&amp;rtpof=true&amp;sd=true</t>
  </si>
  <si>
    <t>Se formuló Plan de adquisiciones 2025</t>
  </si>
  <si>
    <t xml:space="preserve">Coordinar el seguimiento y monitoreo a las metas programadas para la vigencia 2025 de la Secretaria Banco del Progreso </t>
  </si>
  <si>
    <t>Realizar rutinas de seguimiento con le jefe de despacho y los líderes de cada una de las áreas, programas o proyectos con el objeto de verificar el nivel de cumplimiento y avance de las metas trazadas</t>
  </si>
  <si>
    <t>Consolidar el informe final de cumplimiento de metas y logros de gestión pública para la rendición de cuentas públicas del 2025</t>
  </si>
  <si>
    <t>Elaborar los informes de estado de avance de los proyectos de inversión pública programados para la vigencia 2025 de la Secretaria Banco del Progreso</t>
  </si>
  <si>
    <t>Construir y actualizar los informes de estado de avance de los proyectos de inversión pública de de la Secretaria Banco del Progreso para cargarlos en las plataformas lideradas por Planeación de seguimiento institucional</t>
  </si>
  <si>
    <t>Informes PIIP</t>
  </si>
  <si>
    <t>https://drive.google.com/drive/folders/1uaZexYLDuKkbvAT41OIAP4h1yUKY9yiN?usp=drive_link</t>
  </si>
  <si>
    <t>Se ha realizado el cargue de informes y reporte de avance de actividades en la plataforma PIIP hasta el mes de junio de 2025.</t>
  </si>
  <si>
    <t>Luis Javier Chaves Secretario de Despacho - Asesor contratista</t>
  </si>
  <si>
    <t>Plataforma actualizada</t>
  </si>
  <si>
    <t>https://docs.google.com/spreadsheets/d/1ykGh_sDaHFukoWEFYgFfV5QoIPQJiegF/edit?usp=drive_link&amp;ouid=106686018960715543292&amp;rtpof=true&amp;sd=true</t>
  </si>
  <si>
    <t>Actualizar el reporte de contratación de  la Secretaría Banco del Progreso en el sistema de seguimiento interno de la Alcaldía Municipal</t>
  </si>
  <si>
    <t>Actualización de Reporte</t>
  </si>
  <si>
    <t>Se mantiene actualizada la matriz de contratación</t>
  </si>
  <si>
    <t>Registrar los contratos celebrados por  la Secretaría Banco del Progreso  en la plataforma SIA OBSERVA</t>
  </si>
  <si>
    <t>https://docs.google.com/spreadsheets/d/1MIweXAPRZnnaP84RASIA1siqm5Wm8m9M/edit?usp=drive_link&amp;ouid=106686018960715543292&amp;rtpof=true&amp;sd=true</t>
  </si>
  <si>
    <t>Se tiene el reporte de los contratos registrados en el SIA observa</t>
  </si>
  <si>
    <t>Recibir y verificar de actas de pago, informe de cumplimiento y documentos anexos, en plataforma SECOP II</t>
  </si>
  <si>
    <t>Se hace el respectivo seguimiento en la plataforma SECOP II</t>
  </si>
  <si>
    <t>Formular, actualizar e implementar el mapa de riesgos de corrupción de la vigencia 2025 de la Secretaría Banco del Progreso</t>
  </si>
  <si>
    <t xml:space="preserve">Elaborar el mapa de riesgos de corrupción para la vigencia 2025 y remitirlo al Departamento Administrativo de Planeación para su respectiva consolidación </t>
  </si>
  <si>
    <t>Sergio Monroy - Profesional universitario</t>
  </si>
  <si>
    <t>1 Mapa de Riesgos</t>
  </si>
  <si>
    <t>https://docs.google.com/spreadsheets/d/1ug2rGM-LBh9oo5YxGknLqwoSQI3rNSZI/edit?usp=drive_link&amp;ouid=106686018960715543292&amp;rtpof=true&amp;sd=true</t>
  </si>
  <si>
    <t>Se elaboró mapa de riesgos vigencia 2025</t>
  </si>
  <si>
    <t>Realizar un monitoreo y valorar la efectividad de los controles establecidos en el mapa de riesgos de corrupción de la vigencia 2025 de manera trimestral</t>
  </si>
  <si>
    <t>https://drive.google.com/file/d/1NPwb68nGeUw1OSYAeQvGsGoQYDLrflfR/view?usp=drive_link</t>
  </si>
  <si>
    <t>Recibir, asignar, dar tramite y seguimiento interno a las PQRS elevadas a la Secretaría Banco del Progreso</t>
  </si>
  <si>
    <t>https://drive.google.com/file/d/1ks8kkPzrXQmwTlTsr6mCG5xFUZsgsmfs/view?usp=drive_link</t>
  </si>
  <si>
    <t>Se ha hecho el respetivo seguimiento a los  PQRS en los términos establecidos</t>
  </si>
  <si>
    <t>Prestar servicio de atención al ciudadano desde la Secretaría Banco de Proyectos</t>
  </si>
  <si>
    <t>https://docs.google.com/spreadsheets/d/13LODvU1obo6PYZk6VDsDyLgp6kFkrxGs/edit?usp=drive_link&amp;ouid=106686018960715543292&amp;rtpof=true&amp;sd=true</t>
  </si>
  <si>
    <t>Se ha realizado la promoción de los servicios ofrecidos por la Oficina de Emprendimiento y Acceso al Crédito - Banco del Progreso</t>
  </si>
  <si>
    <t xml:space="preserve">Asistir a las mesas y Comités de Política Social y demás espacios de participación ciudadana donde sea convocada y haga forme como miembro la secretaría de Banco del Progreso </t>
  </si>
  <si>
    <t>Fortalecimiento Organizacional y Simplificación de procesos</t>
  </si>
  <si>
    <t xml:space="preserve">Informe de cumplimiento </t>
  </si>
  <si>
    <t>Informe de cumplimiento y propuesta de las actividades realizadas</t>
  </si>
  <si>
    <t>Facilitar espacios de relacionamiento con organizaciones, entidades y/o empresas privadas que tengan como objeto misional promover la productividad en el territorio</t>
  </si>
  <si>
    <t>Sergio Monroy Profesional Universitario - Asesor contratista</t>
  </si>
  <si>
    <t xml:space="preserve">Estructurar y poner en marcha proyectos derivados de las alianzas consolidadas. </t>
  </si>
  <si>
    <t>Facilitar el acceso de recursos financieros a empresas locales para mejorar la calidad de sus productos o procesos operativos, aumentar la eficiencia y fortalecer su competitividad en el mercado</t>
  </si>
  <si>
    <t>Capital semilla</t>
  </si>
  <si>
    <t>Empresas beneficiadas</t>
  </si>
  <si>
    <t>Luis Javier Chaves Secretario de Despacho - Asesor Contratista</t>
  </si>
  <si>
    <t>Servicio de apoyo financiero para el mejoramiento de productos o procesos</t>
  </si>
  <si>
    <t>Brindar asistencia técnica y acompañamiento durante la puesta en funcionamiento de las empresas, para el fortalecimiento o mejora de modelos de negocio y sus respectivas líneas de producción</t>
  </si>
  <si>
    <t>Servicio de asistencia técnica y acompañamiento productivo y empresarial</t>
  </si>
  <si>
    <t>https://drive.google.com/file/d/16Ym9ximT4vMDfOjuXDOCFlflerm_gRsr/view?usp=drive_link</t>
  </si>
  <si>
    <t>Se dio cumplimiento a la meta, Se dio atención a los emprendedores en los temas de: emprendimiento y finanzas, costos, precio de venta, educación financiera, presupuestos, ahorro, inversión y acceso a servicios financieros.</t>
  </si>
  <si>
    <t>2024540010046 Asistencia técnica, acompañamiento productivo y empresarial, para impulsar en los emprendedores locales la capacidad de aumentar su sostenibilidad y competitividad en el mercado</t>
  </si>
  <si>
    <t>Realizar actividades de asistencia técnica y acompañamiento productivo y empresarial, por medio de estrategias de promoción de unidades productivas locales</t>
  </si>
  <si>
    <t>Capital humano, habilidades y competencias emprendedoras</t>
  </si>
  <si>
    <t>https://drive.google.com/file/d/1yt6JDmGQ9ulwXiDsUtQMOTxtkuuf00w5/view?usp=drive_link</t>
  </si>
  <si>
    <t>Se cumplió la meta a través de las acciones realizadas por los convenios que tiene la Oficina de Emprendimiento y Acceso al Crédito - Banco del Progreso</t>
  </si>
  <si>
    <t>2024540010093 Fortalecimiento del ecosistema emprendedor de Cúcuta mediante el fomento de apoyo financiero a la producción local la innovación tecnológica y la transferencia de metodologías de aumento de productividad San José de Cúcuta</t>
  </si>
  <si>
    <t>Unidades productivas beneficiadas en la implementación de estrategias para incrementar su productividad</t>
  </si>
  <si>
    <t>Servicio de apoyo para la transferencia y/o implementación de metodologías de aumento de la productividad</t>
  </si>
  <si>
    <t>https://drive.google.com/file/d/1NRloUUs1jQBOyRROG2vM_GTc0QQGvULj/view?usp=drive_link</t>
  </si>
  <si>
    <t>Servicio de apoyo para la transferencia y/o implementación de metodologías de aumento de la productividad, Con el objetivo de apoyar a los emprendedores en la transferencia de metodologías y el aumento de la productividad, se ha implementado una estrategia de intervención en la cual se han implementado espacios de asistencia y mentoría para fortalecer los emprendimientos en temas de marketing, como lo son el diseño de logos y apertura de redes sociales, acompañado de estrategias efectivas
para maximizar ventas a través de plataformas digitales. Estas asesorías se llevan a cabo mediante grupos focales, incluyendo juntas de acción comunal, asociaciones, agrupaciones y fundaciones, asegurando un impacto amplio y una transferencia efectiva del conocimiento. Con esta estrategia integral, se busca que los emprendedores no solo mejoren su visibilidad y posicionamiento en el mercado, sino que también fortalezcan la estructura de sus negocios y aseguren su crecimiento sostenible. La meta se cumplió con las capacitaciones.</t>
  </si>
  <si>
    <t>2024540010110 Servicio de apoyo para el desarrollo de capacidades en economía circular y sostenibilidad a través de la educación informal en emprendimiento la simplificación de trámites y la promoción de la formalización con el objetivo de mejorar la competitividad empresarial. San José de Cúcuta</t>
  </si>
  <si>
    <t>Desarrollo de talleres, sensibilizaciones, cursos en temáticas de emprendimiento, productividad, competitividad y asuntos comerciales.</t>
  </si>
  <si>
    <t>Cursos ofrecidos</t>
  </si>
  <si>
    <t>Servicio de educación informal</t>
  </si>
  <si>
    <t>PLAN DE ACCIÓN INSTITUCIONAL</t>
  </si>
  <si>
    <t>Oficina de Caracterización Socioeconómica -SISBEN</t>
  </si>
  <si>
    <t>Formulación y seguimiento a lineamientos de planeación estratégica.</t>
  </si>
  <si>
    <t>Realizar el monitoreo y ejecución de las directrices emitidas por DAPM a la Oficina SISBEN</t>
  </si>
  <si>
    <t>Base de datos actualizada</t>
  </si>
  <si>
    <t>Dimensión de planeación estratégica y evaluación de resultados</t>
  </si>
  <si>
    <t>Registro PIIP</t>
  </si>
  <si>
    <t>https://drive.google.com/drive/u/2/folders/1Rkrj9LnoQ25wEfd7tMLPL1yyiSAaIxKl</t>
  </si>
  <si>
    <t>Febrero 01 del 2025</t>
  </si>
  <si>
    <t>Zona Urbana y rural del municipio</t>
  </si>
  <si>
    <t xml:space="preserve">Caracterización socioeconómica de las personas residentes en el municipio de San José de Cúcuta </t>
  </si>
  <si>
    <t>Implementar procesos encaminados a la calidad en la oficina SISBEN</t>
  </si>
  <si>
    <t>Monitorear los procesos diseñados para el modelo de servicio (capacitación)</t>
  </si>
  <si>
    <t>Informe de gestión, listado de asistencias de capacitaciones</t>
  </si>
  <si>
    <t>https://drive.google.com/drive/u/2/folders/1kaFTEzze7N8II98YqC3vfce8HnuzmpTk</t>
  </si>
  <si>
    <t xml:space="preserve">Realizar el seguimiento del plan anticorrupción en el modelo de servicio. </t>
  </si>
  <si>
    <t xml:space="preserve">Matriz riesgo de gestión, Informe de gestión semestral </t>
  </si>
  <si>
    <t>https://drive.google.com/drive/u/2/folders/1VfMXJJtYpQcgu4x5xLjkjl3E_RJ4uuSx</t>
  </si>
  <si>
    <t>Archivo drive</t>
  </si>
  <si>
    <t>https://drive.google.com/drive/u/2/folders/1Fl_WQzXS3vQBUhXcuzEJDhSqdgqHWmUw</t>
  </si>
  <si>
    <t>Adelantar acciones para la apertura de puntos de atención descentralizada de la Oficina -SISBEN</t>
  </si>
  <si>
    <t>Presentación de la descripción de la necesidad de suministros y/o servicios a adquirir para ser planificados en la etapa de estructuración y adjudicación que lidera la Secretaría General como ordenadora del gasto de la oficina SISBEN.</t>
  </si>
  <si>
    <t>Dotar oficinas de atención al ciudadano</t>
  </si>
  <si>
    <t>Dimensión con valores para resultados.</t>
  </si>
  <si>
    <t>1 reporte por evento contractual.</t>
  </si>
  <si>
    <t>Reporte</t>
  </si>
  <si>
    <t>https://drive.google.com/drive/u/2/folders/1r_zR4oZfw8ywewkp_nDLOrUxaPTFpaH3</t>
  </si>
  <si>
    <t>Marzo 01 del 2025</t>
  </si>
  <si>
    <t xml:space="preserve">Generar respaldos necesarios en todos los procesos de la oficina SISBEN; </t>
  </si>
  <si>
    <t>Realizar los respaldos de información bases de datos, documentación, entre otros elementos necesarios para implementar los requerimientos, de acuerdo con el procedimiento definido por la oficina, en los tiempos establecidos por el supervisor.</t>
  </si>
  <si>
    <t>https://drive.google.com/drive/u/2/folders/1DC6S3owF0ecWwow8qOm3_XkajfCSxFRJ</t>
  </si>
  <si>
    <t>Gestionar y coordinar la verificación de los soportes de las cuentas de cobro presentadas por contratistas</t>
  </si>
  <si>
    <t>Dimensión control interno</t>
  </si>
  <si>
    <t>https://drive.google.com/drive/u/2/folders/1tN1wwlhEfbOm3LMHl3Q9x5MzO4Fu-a85</t>
  </si>
  <si>
    <t>Consolidar los procesos del Sistema de Gestión de Seguridad y Salud (SGSST)en el trabajo</t>
  </si>
  <si>
    <t>Inspecciones locativas y evidencias de socialización</t>
  </si>
  <si>
    <t>https://drive.google.com/drive/u/2/folders/1yNFVhThcqjzka7ahC9zpj7DCdWbVsrY8</t>
  </si>
  <si>
    <t>Establecer lineamientos de gestión documental para el proceso de atención de solicitudes en la Oficina SISBEN</t>
  </si>
  <si>
    <t>Clasificar, codificar, registrar y archivar la entrada y salida de correspondencia tanto física como digital</t>
  </si>
  <si>
    <t>FUID Y Reporte PQRS</t>
  </si>
  <si>
    <t>Desarrollar las sesiones de trabajo del comité técnico administrativo SISBEN</t>
  </si>
  <si>
    <t>Convocar y desarrollar las sesiones ordinarias de comité técnico administrativo SISBEN</t>
  </si>
  <si>
    <t xml:space="preserve">Actas de los comités técnicos administrativos </t>
  </si>
  <si>
    <t>https://drive.google.com/drive/u/2/folders/1KrF6jSF8swezkJo2-pMjQYd-UboJjpFF</t>
  </si>
  <si>
    <t>Área de impacto a grupos poblacionales</t>
  </si>
  <si>
    <t>Prestar servicio de atención al ciudadano con enfoque inclusivo y eficiencia desde la oficina SISBEN.</t>
  </si>
  <si>
    <t>Recepcionar y registrar las solicitudes presentadas por los usuarios para servicio actualización de la base de datos SISBEN IV.</t>
  </si>
  <si>
    <t>Informe de atención de usuarios en puntos descentralizados</t>
  </si>
  <si>
    <t>Aplicar la encuesta en los hogares del municipio para su registro en la base de datos SISBEN IV.</t>
  </si>
  <si>
    <t>Reporte de encuestas realizadas</t>
  </si>
  <si>
    <t>https://drive.google.com/drive/u/2/folders/10CUJ92iNyOUTX2AHX6UYESp1w1m46V6L</t>
  </si>
  <si>
    <t>Recepcionar y registrar las solicitudes presentadas por los usuarios en las diferentes jornadas de ampliación de cobertura programadas con líderes sociales y presidentes de asociaciones para llevar la oferta SISBEN IV a los barrios, veredas y/o corregimientos de Cúcuta</t>
  </si>
  <si>
    <t>Madres y padres cabeza de hogar atendidos</t>
  </si>
  <si>
    <t>Plan de acción municipal 2022 / Alcaldia de San José de Cúcuta</t>
  </si>
  <si>
    <t>PLAN DE ACCIÓN MUNICIPAL 2025 SECRETARIA DE HABITAT</t>
  </si>
  <si>
    <t>SECRETARIA DE VIVIENDA</t>
  </si>
  <si>
    <t xml:space="preserve">Área de direccionamiento estratégico / Despacho </t>
  </si>
  <si>
    <t>Estructurar documentos referentes a la planeación  de la gestión de la secretaría de habitat</t>
  </si>
  <si>
    <t>Estructurar el plan de acción 2025 de la secretaría de habitat con el fin de optimizar la gestíon y el control de las actividades que llevarán a la secretaría de vivienda al logro de sus metas y objetivos .</t>
  </si>
  <si>
    <t>PILAR PROGRAMÁTICO 6. EFICIENCIA ADMINISTRATIVA PARA LA CALIDAD DE LA GESTION PUBLICA</t>
  </si>
  <si>
    <t>Componente 4. transformación de capacidades institucionales para la gobernabilidad</t>
  </si>
  <si>
    <t>David Alvarado Muñoz/secretario de habitat</t>
  </si>
  <si>
    <t>Plan de Acción Formulado</t>
  </si>
  <si>
    <t>https://drive.google.com/drive/folders/1msl3csxQgjcNXh8ekxNKLKtMtofzNs8j?usp=drive_link</t>
  </si>
  <si>
    <t>10  de enero de 2025</t>
  </si>
  <si>
    <t>20  de enero de 2025</t>
  </si>
  <si>
    <t>Realizar seguimiento y monitoreo plan de acción 2025 de la secretaría de habitatcon el fin de evaluar el avance en la actividades establecidas en dicha herramienta .</t>
  </si>
  <si>
    <t>David Alvarado Muñoz/secretario de habitat y enlace de planeación estratégica</t>
  </si>
  <si>
    <t>Carpeta en drive de la secretaría con  las evidencias de Avance Plan de Acción</t>
  </si>
  <si>
    <t>Coordinar el seguimiento y monitoreo a la ejecución y gestión  de la secretaria de habitat</t>
  </si>
  <si>
    <t>Realizar sesiónes de seguimiento con el jefe de despacho y los líderes de proyectos con el objeto de verificar el nivel de avance  de los proyectos</t>
  </si>
  <si>
    <t xml:space="preserve">David Alvarado Muñoz/secretario de habitat </t>
  </si>
  <si>
    <t xml:space="preserve">
Lista de asistencia y registro fotográfico</t>
  </si>
  <si>
    <t>25 febrero  de 2025</t>
  </si>
  <si>
    <t>15 de diciembre de 2025</t>
  </si>
  <si>
    <t>Elaborar los informes  ejecutivos   de cierre de vigencia 2024 de los proyectos de inversión   de la secretaría de habitat</t>
  </si>
  <si>
    <t>Informe Ejecutivo de Proyectos</t>
  </si>
  <si>
    <t>15 enero  de 2025</t>
  </si>
  <si>
    <t>30de enero de 2025</t>
  </si>
  <si>
    <t>Elaborar  Informes de Gestión de la secretaría de habitat</t>
  </si>
  <si>
    <t>Informe de gestión  de la secretaría de vivienda</t>
  </si>
  <si>
    <t>20 enero  de 2025</t>
  </si>
  <si>
    <t>Tramitar las PQRS dirigidas a la secretaría de habitat en el termino de la ley</t>
  </si>
  <si>
    <t>Tramitar y responder las PQRS elevadas a la secretaría de habitat</t>
  </si>
  <si>
    <t>Racionalización de trámites</t>
  </si>
  <si>
    <t>acta de seguimiento de atención a PQRS.</t>
  </si>
  <si>
    <t>https://drive.google.com/drive/folders/1uWmKNff0F8K2HLDtnTaDvsxaDmXJ-pPq?usp=drive_link</t>
  </si>
  <si>
    <t>1 de enero de 2025</t>
  </si>
  <si>
    <t>31 de diciembre  de 2025</t>
  </si>
  <si>
    <t>Realizar un control y seguimiento interno al estado de los PQRS de la secretaría de habitat</t>
  </si>
  <si>
    <t xml:space="preserve">David Alvarado Muñoz/secretario de habitat  </t>
  </si>
  <si>
    <t>15  marzo de 2025</t>
  </si>
  <si>
    <t>Realizar las actuaciones contractuales derivadas de los procesos y/o proyectos de la Secretaría de habitat</t>
  </si>
  <si>
    <t>Realizar las acciones derivadas de las etapa pre-contractual, contractual y poscontractual de cada uno de los contratos celebrados por la secretaría de habitat.</t>
  </si>
  <si>
    <t>David Alvarado Muñoz/secretario de habitat y Abogada de gestión de contratación</t>
  </si>
  <si>
    <t xml:space="preserve"> informe de  contratación en formato de matriz general de contratación.</t>
  </si>
  <si>
    <t>15 febrero  de 2025</t>
  </si>
  <si>
    <t>1 de diciembre de 2025</t>
  </si>
  <si>
    <t>Registrar los contratos celebrados por la secretaría de habitat en la plataforma SIA OBSERVA</t>
  </si>
  <si>
    <t>transparencia, acceso a la información pública y lucha contra la corrupción</t>
  </si>
  <si>
    <t>marzo  de 2025</t>
  </si>
  <si>
    <t>Registrar y Actualizar mensualmente la información de la contratación de la dependencia en la matriz general de contratación de la secretaría de habitat</t>
  </si>
  <si>
    <t>Seguimiento y evaluación del desempeño institucional</t>
  </si>
  <si>
    <t>David Alvarado Muñoz/secretario de  habitat y Abogada de gestión de contratación</t>
  </si>
  <si>
    <t>Formular e implementar el mapa de riesgos de corrupción de la vigencia 2025 de la secretaría de habitat</t>
  </si>
  <si>
    <t>Elaborar el mapa de riesgos de corrupción para la vigencia 2025  y remitirlo al Departamento Administrativo de Planeación para su respectiva consolidación .</t>
  </si>
  <si>
    <t>Plan de riesgos de corrupción e informe cuatrimestral de seguimiento</t>
  </si>
  <si>
    <t>20 de enero de 2025</t>
  </si>
  <si>
    <t>10 de febrero de 2025</t>
  </si>
  <si>
    <t>Realizar seguimiento al  mapa de riesgos de corrupción de la vigencia 2025, y elaborar el informe cuatrimestralmente</t>
  </si>
  <si>
    <t>David Alvarado Muñoz/secretario de  habitat y enlace de planeación estratégica</t>
  </si>
  <si>
    <t>Aplicar los lineamientos de la politica institucional de gestión documental al interior de la secretaría de habitat</t>
  </si>
  <si>
    <t>Clasificar y archivar la entrada y salida de correspondencia de la secretaría de habitat</t>
  </si>
  <si>
    <t>David Alvarado Muñoz/secretario de habitat y responsable de gestión documental</t>
  </si>
  <si>
    <t>informe trimestral  de gestión documental</t>
  </si>
  <si>
    <t>20  febrero de 2025</t>
  </si>
  <si>
    <t>Promover mecanismos de comunicación interna y externa e impulsar el uso de los canales digitales para divulgar  los servicos y  gestión desarrollada por la Secretaría de habitat</t>
  </si>
  <si>
    <t>Publicar contenido informativo en los diferentes canales digitales, sobre los trámites, servicios y logros de la Secretaría de habitat</t>
  </si>
  <si>
    <t>acceso a la información pública y lucha contra la corrupción</t>
  </si>
  <si>
    <t>David Alvarado Muñoz/secretario de habitat y enlace de prensa y comunicaciones</t>
  </si>
  <si>
    <t>Informe  cuatrimestral de la gestión del área de prensa</t>
  </si>
  <si>
    <t>15  febrero de 2025</t>
  </si>
  <si>
    <t>Realizar cubrimiento filmico y fotográfico de las actividades de gestión e inversión realizadas por la dependencia</t>
  </si>
  <si>
    <t xml:space="preserve">Área de Titulación y  actualización de sistema de  información </t>
  </si>
  <si>
    <t>Implementar el Proyecto de Inversión: Servicio de saneamiento y titulación de bienes fiscales en el municipio de San José De Cúcuta. Código BPIN:2024540010227</t>
  </si>
  <si>
    <t>Socializar con la comunidad y los presidentes de junta de acción comunal el programa de titulación gratuita de predios fiscales</t>
  </si>
  <si>
    <t>Componente 5: Transformación del hábitat para la vida</t>
  </si>
  <si>
    <t xml:space="preserve">Porcentaje de predios urbanos, </t>
  </si>
  <si>
    <t>Programa 1. Formalización y titulación</t>
  </si>
  <si>
    <t>Bienes fiscales saneados y titulados</t>
  </si>
  <si>
    <t>David Alvarado Muñoz/secretario de habitat y lider del proyecto</t>
  </si>
  <si>
    <t>Informe de gestión del Proyecto de Inversión</t>
  </si>
  <si>
    <t>https://drive.google.com/drive/folders/1MzovPOiK0LTgKKDqhMXEf57G4rSVaZ-7?usp=drive_link</t>
  </si>
  <si>
    <t>1 de marzo de 2025</t>
  </si>
  <si>
    <t>30 octubre de 2025</t>
  </si>
  <si>
    <t>Realizar asistencia técnica y jurídica para verificación de cumplimiento de  requisitos técnicos y jurídicos en el proceso de titulación</t>
  </si>
  <si>
    <t>15 de diciembre  de 2025</t>
  </si>
  <si>
    <t>Expedir los actos administrativos (resoluciones) de cesión a título gratuito a los beneficiarios.</t>
  </si>
  <si>
    <t>Mejora normativa</t>
  </si>
  <si>
    <t>1 febrero de 2025</t>
  </si>
  <si>
    <t>30 diciembre  de 2025</t>
  </si>
  <si>
    <t>Entregar a la ORIP - Oficina de Registro de Instrumentos Públicos, las resoluciones para registro en el folio de matrícula inmobiliria, como nuevo propietario del predio en cesión</t>
  </si>
  <si>
    <t>25 enero de 2025</t>
  </si>
  <si>
    <t>Realizar la actualización de la información de los predios  fiscales en el módulo de manejo de la secretaría de vivienda  en el  sistema de información  IDEE</t>
  </si>
  <si>
    <t>David Alvarado Muñoz/secretario de  habitat y lider del proyecto</t>
  </si>
  <si>
    <t>1 de diciembre  de 2025</t>
  </si>
  <si>
    <t>Área de Mejoramiento Integral de Barrios</t>
  </si>
  <si>
    <t>Implementar el Proyecto de Inversión: Mejoramiento integral de barrios en la zona urbana del municipio de San José De Cúcuta. Código BPIN: 2024540010194</t>
  </si>
  <si>
    <t xml:space="preserve"> Realizando seguimiento al documento de perfil básico de las zonas a intervenir en el marco del Proyecto de Mejoramiento Integral de Barrios a desarrollar en la comuna 9 en articulación con el Ministerio de Vivienda, Ciudad y Territorio</t>
  </si>
  <si>
    <t>Proyectos apoyados financieramente en Mejoramiento Integral de Barrios</t>
  </si>
  <si>
    <t>https://drive.google.com/drive/folders/1GjiwBwe5J10zjpmCvXs1joa0Dhnue85U?usp=drive_link</t>
  </si>
  <si>
    <t>Gestionar  proyectos para el mejoramiento integral de barrios ante diferentes entidades del orden regional  o nacional y ante agencias de cooperación  internacional.</t>
  </si>
  <si>
    <t>Realizar seguimiento a proyectos para el mejoramiento integral de barrios gestionados por la secretaría de habitat</t>
  </si>
  <si>
    <t>Área de Mejoramiento de Vivienda</t>
  </si>
  <si>
    <t>Implementar el Proyecto de Inversión:Mejoramiento de Vivienda en el Municipio de San José de Cúcuta . Código BPIN: 2024540010228</t>
  </si>
  <si>
    <t>PROYECTO: “MEJORAMIENTO DE VIVIENDA URBANA A TRAVES DEL CONVENIO N° 0019 CON EL MINISTERIO DE VIVIENDA BAJO EL ESQUEMA ASOCIATIVO”</t>
  </si>
  <si>
    <t>https://drive.google.com/drive/folders/16lriWO_Dzblvq2JQNt_8K0_EGO9Q2HTU?usp=drive_link</t>
  </si>
  <si>
    <t>Realizar  la  ejecución y seguimiento al convenio 019 con el Ministerio de Vivienda para la ejecución de los mejoramientos de vivienda urbanos en el municipio de Cúcuta.</t>
  </si>
  <si>
    <t xml:space="preserve">Déficit cualitativo de vivienda </t>
  </si>
  <si>
    <t>Programa 2. Política municipal de acceso y mejoramiento a soluciones habitacionales</t>
  </si>
  <si>
    <t>Hogares beneficiados con mejoramiento de una vivienda  </t>
  </si>
  <si>
    <t>David Alvarado Muñoz/secretario de habitat y Lider de mejoramiento de vivienda</t>
  </si>
  <si>
    <t>30 de diciembre  de 2025</t>
  </si>
  <si>
    <t>PROYECTO MEJORAMIENTO DE VIVENDA URBANA "CAMBIA MI CASA" CONVENIO CON EL MINISTERIO DE VIVIENDA</t>
  </si>
  <si>
    <t>Realizar seguimiento y acompañamiento a la  ejecución del convenio 011  con Fonvivienda para la ejecución de los mejoramientos de vivienda en el municipio de San José de Cúcuta</t>
  </si>
  <si>
    <t>30  de diciembre de 2025</t>
  </si>
  <si>
    <t>PROYECTO MEJORAMIENTO DE VIVENDA RURAL PROGRAMA "VIVIENDA RESILIENTE E INCLUYENTE EN COLOMBIA"</t>
  </si>
  <si>
    <t>Realizar seguimiento y acompañamiento a la etapa de ejecución del proyecto de  mejoramientos de vivienda en el sector rural</t>
  </si>
  <si>
    <t>Implementar el Proyecto de Inversión Mejoramiento de las condiciones de habitabilidad de la población beneficiada en la zona urbana del municipio de Cúcuta:  . Código BPIN: 2024540010008</t>
  </si>
  <si>
    <t>PROYECTO: “MEJORAMIENTO DE VIVIENDA CON RECURSOS PROPIOS"</t>
  </si>
  <si>
    <t>Realizar la Fase I del proyecto con recursos propios la cual incluye:  convocatoria, recepción de documentos, viabilidades jurídicas, visitas técnicas, conceptos técnicos, levantamientos arquitectónicos, entre otos.</t>
  </si>
  <si>
    <t>David Alvarado Muñoz/secretario de habitat  y Lider de mejoramiento de vivienda</t>
  </si>
  <si>
    <t>30 mayo de 2025</t>
  </si>
  <si>
    <t>Realizar etapa  precontractual y contractual para contratación de los  mejoramientos de vivienda en el municipio de Cúcuta</t>
  </si>
  <si>
    <t>30 de diciembre 2025</t>
  </si>
  <si>
    <t xml:space="preserve">Area soluciones de vivienda </t>
  </si>
  <si>
    <t>Implementar el Proyecto de Inversión: Construcción de vivienda y desarrollo de programas de reducción del déficit cuantitativo de vivienda en el municipio de San José de Cúcuta. Código BPIN: 2024540010197</t>
  </si>
  <si>
    <t>Realizar mesas de trabajo con Ministerio de Vivienda o entidades del  sector vivienda, con el fin de gestionar   recursos  o  proyectos para facilitar el acceso a soluciones de vivienda</t>
  </si>
  <si>
    <t xml:space="preserve">Déficit cuantitativo de vivienda </t>
  </si>
  <si>
    <t>Hogares beneficiados con adquisición de vivienda</t>
  </si>
  <si>
    <t>Informe de getión  del Proyecto de Inversión</t>
  </si>
  <si>
    <t>https://drive.google.com/drive/folders/1f7zAWPEJuTk0-bxvdSIPwN9uAszxUS9S?usp=drive_link</t>
  </si>
  <si>
    <t>1 marzo de 2025</t>
  </si>
  <si>
    <t>15 diciembre  de 2025</t>
  </si>
  <si>
    <t>Estructurar el documento base para la elaboración del  proyecto de acuerdo mediante el cual se  solicita al Concejo Municipal autorización para el señor alcalde para realizar la  entrega de servicio de apoyo financiero  para adquisición de vivienda.</t>
  </si>
  <si>
    <t>30 abril  de 2025</t>
  </si>
  <si>
    <t>Realizar la Fase I para la entrega de Servicio de apoyo financiero para adquisión de vivienda, la cual incluye:  convocatoria, recepción de documentos, postulación y selección de beneficiarios, entre otras.</t>
  </si>
  <si>
    <t>1 de septiembre 2025</t>
  </si>
  <si>
    <t>Realizar la entrega  de servicio de apoyo financiero para adquisición de vivienda</t>
  </si>
  <si>
    <t>15 de septiembre 2025</t>
  </si>
  <si>
    <t>1 de diciembre 2025</t>
  </si>
  <si>
    <t>PLAN DE ACCIÓN MUNICIPAL (204)_SECRETARIA DE INFRAESTRUCTURA</t>
  </si>
  <si>
    <t>Pilar Programático</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</si>
  <si>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</si>
  <si>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</si>
  <si>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</si>
  <si>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JOSE SEBASTIAN RUIZ LARA</t>
  </si>
  <si>
    <t>25 visitas realizadas</t>
  </si>
  <si>
    <t>evidencias fotográficas</t>
  </si>
  <si>
    <t>https://drive.google.com/drive/folders/1nP-GUs8f3OV5O3qPRH8mI5T7iB8C0oRL</t>
  </si>
  <si>
    <t>Elaborar e implementar el Plan Anual de Adquisiciones de la Secretaría de Infraestructura para la vigencia 2025</t>
  </si>
  <si>
    <t>Política de compras y contratación pública</t>
  </si>
  <si>
    <t>12 seguimientos realizados</t>
  </si>
  <si>
    <t>Plan anual de adquisiciones</t>
  </si>
  <si>
    <t>https://drive.google.com/drive/folders/1mvhZQzMGqqbvGDEcFCV58zvMV_L2dt8L</t>
  </si>
  <si>
    <t>Realizar un seguimiento quincenal a la ejecución del Plan Anual de Adquisiciones de la dependencia</t>
  </si>
  <si>
    <t>20 informes de seguimiento realizados</t>
  </si>
  <si>
    <t>informes de seguimiento</t>
  </si>
  <si>
    <t>https://drive.google.com/drive/folders/1P-vzeqptYpOvjmUFWBcL22XClTY_ezXZ</t>
  </si>
  <si>
    <t>Realizar seguimiento a los recursos asignados y delegados a la Secretaría de Infraestructura en la vigencia fiscal 2025 con el fin de llevar control de la ejecución presupuestal a cargo de este despacho</t>
  </si>
  <si>
    <t>Elaborar los informes sobre el estado de avance de la inversión pública programada para la vigencia 2025 y el cumplimiento del PDM competencia de la Secretaría de Infraestructura</t>
  </si>
  <si>
    <t>Política de Gestión presupuestal y eficiencia del gasto público</t>
  </si>
  <si>
    <t>12 informes de seguimiento realizados</t>
  </si>
  <si>
    <t>https://drive.google.com/drive/folders/1z53csr6C-AieGJvh354KMP5vXz0v1cZh</t>
  </si>
  <si>
    <t>Coordinar el seguimiento y monitoreo a las metas programadas para la vigencia 2025 de la Secretaría de Infraestructura en el Plan de Desarrollo "Cúcuta Perseverante, Segura y Productiva" y el plan de acción institucional</t>
  </si>
  <si>
    <t>Realizar rutinas de seguimiento con el jefe de despacho y los líderes de cada una de las áreas, programas o proyectos con el objeto de verificar el nivel de cumplimiento y avance de las metas trazadas y la ejecución presupuestal</t>
  </si>
  <si>
    <t xml:space="preserve">Política de Seguimiento y evaluación del desempeño institucional </t>
  </si>
  <si>
    <t>33,33%</t>
  </si>
  <si>
    <t>20 seguimiento realizados</t>
  </si>
  <si>
    <t>actas de asistencia</t>
  </si>
  <si>
    <t>https://drive.google.com/drive/folders/1vcZwXMK-ZW7f8-iHXE1M7pUXuxs1ox34</t>
  </si>
  <si>
    <t>Consolidar el informe final de cumplimiento de metas y logros de gestión pública de la Secretaría de Infraestructura para la rendición de cuentas públicas del 2025</t>
  </si>
  <si>
    <t>1 informe</t>
  </si>
  <si>
    <t>informe de rendición de cuentas</t>
  </si>
  <si>
    <t>https://drive.google.com/drive/folders/1apSiYbkOaM8zWSeJnP5EY4k0NpwXbSmx</t>
  </si>
  <si>
    <t>Subsecretaría de Infraestructura</t>
  </si>
  <si>
    <t>Ejecutar el proyecto "Inventario y caracterización de la infraestructura vial del Municipio de San José de Cúcuta" con código BPIN 2020540010281</t>
  </si>
  <si>
    <t>Finalizar las obras de construcción y/o rehabilitación del par vial del barrio aeropuerto fase II. Contrato 3837. Interventoría 3838</t>
  </si>
  <si>
    <t>JORGE OMAR CEPEDA RODRIGUEZ</t>
  </si>
  <si>
    <t>500 Mt</t>
  </si>
  <si>
    <t>informes de supervisión y/o interventoría</t>
  </si>
  <si>
    <t>https://drive.google.com/drive/folders/1p7ERflz63bxQq29EqEo8JDD9MRqSR16V</t>
  </si>
  <si>
    <t>Ejecutar el proyecto "Construcción mejoramiento rehabilitación y mantenimiento de la malla vial urbana municipio de Cúcuta" con código BPIN 2024540010005</t>
  </si>
  <si>
    <t>Realizar la gestión para la rehabilitación de las vías urbanas del Municipio de San José de Cúcuta  designadas.</t>
  </si>
  <si>
    <t>5. vías para la movilidad e infraestructura productiva</t>
  </si>
  <si>
    <t>2: infraestructura vial para la seguridad, la movilidad y el bienestar</t>
  </si>
  <si>
    <t>Red Vial Urbana en buen estado</t>
  </si>
  <si>
    <t>Infraestructura red vial regional</t>
  </si>
  <si>
    <t xml:space="preserve">Vía urbana rehabilitada </t>
  </si>
  <si>
    <t>15 Kilómetros de vía urbana rehabilitada</t>
  </si>
  <si>
    <t>https://drive.google.com/drive/folders/10kLdClACTHmlZDOSN2le9uC424QzSxuI</t>
  </si>
  <si>
    <t>Realizar la gestión para la construcción de una intersección en vía urbana.</t>
  </si>
  <si>
    <t xml:space="preserve">Intersección construida en via urbana </t>
  </si>
  <si>
    <t>JORGE OMAR CEPEDA NAVAS</t>
  </si>
  <si>
    <t xml:space="preserve">0.25 Intersección construida en via urbana </t>
  </si>
  <si>
    <t>https://drive.google.com/drive/folders/1c7Qeg9n0-UUVHvfxjXNBKYe9mZrJixRr</t>
  </si>
  <si>
    <t>Realizar la gestión para la construcción de un intercambiador en vía urbana designadas.</t>
  </si>
  <si>
    <t xml:space="preserve">Intercambiador construido en vía urbana </t>
  </si>
  <si>
    <t>0.1  Intercambiador construido en vía urbana</t>
  </si>
  <si>
    <t>https://drive.google.com/drive/folders/1uimmQpmCoBEyJQvh3_-X0Ujb--4wiPQM</t>
  </si>
  <si>
    <t>Ejecutar el proyecto "Rehabilitación mejoramiento construcción yo inventario y caracterización de la infraestructura vial vehicular no vehicular y de otros transportes alternativos en el área urbana en el municipio San José De Cúcuta" con código BPIN 2024540010041</t>
  </si>
  <si>
    <t>48.5 Kilómetros de vía urbana rehabilitada</t>
  </si>
  <si>
    <t>https://drive.google.com/drive/folders/16ZoQ5Dwf1kzvadUB1OnGLOw9Avkhejo2</t>
  </si>
  <si>
    <t>Realizar el inventario y caracterización de vías urbanas y rurales en el Municipio de San José de Cúcuta, implementando aplicativo SIG.</t>
  </si>
  <si>
    <t>Vías regionales o urbanas inventariadas</t>
  </si>
  <si>
    <t>154.775  Kilómetros de vías regionales o urbanas inventariadas</t>
  </si>
  <si>
    <t>Informes SIG</t>
  </si>
  <si>
    <t>https://drive.google.com/drive/folders/1wo75GyosjBSeufPNGRy6dLz6p_HE8rse?usp=drive_link</t>
  </si>
  <si>
    <t>Vías terciarias inventariadas</t>
  </si>
  <si>
    <t>69.62 Kilómetros de vías terciarias inventariadas</t>
  </si>
  <si>
    <t>Ejecutar el proyecto "Construcción mantenimiento y mejoramiento de la infraestructura vial en la zona rural del municipio de San José de Cúcuta" con código BPIN 2024540010043</t>
  </si>
  <si>
    <t>Realizar la gestión para el mantenimiento de vías terciarias del Municipio de San José de Cúcuta designadas.</t>
  </si>
  <si>
    <t>Red vial
terciaria en
buen estado</t>
  </si>
  <si>
    <t>Vía terciaria con
mantenimiento</t>
  </si>
  <si>
    <t>49 Kilómetros de vías terciarias con mantenimiento</t>
  </si>
  <si>
    <t>https://drive.google.com/drive/folders/1l42TBG06UNJGVQSR63SLOuf4hMSaDmA8?usp=drive_link</t>
  </si>
  <si>
    <t>Subsecretaría de Medio Ambiente</t>
  </si>
  <si>
    <t>Ejecutar el proyecto "Construcción optimización mejoramiento yo mantenimiento de los sistemas de alcantarillado sanitario yo pluvial en el área urbana y área rural del Municipio de San José De Cúcuta" con código BPIN 2024540010118</t>
  </si>
  <si>
    <t>Realizar la gestión para la construcción  mejoramiento y/o mantenimiento de los sistemas de alcantarillado sanitario y/o pluvial en el área urbana y área rural designadas</t>
  </si>
  <si>
    <t>4. Ordenamiento sostenible del suelo y gestión ambiental</t>
  </si>
  <si>
    <t>4: Servicios públicos para la calidad de vida</t>
  </si>
  <si>
    <t>Cobertura de alcantarillado urbana (REC) y Cobertura de alcantarillado rural (REC)</t>
  </si>
  <si>
    <t>Acceso de la población a los servicios de agua potable y saneamiento básico</t>
  </si>
  <si>
    <t>Alcantarillados optimizados</t>
  </si>
  <si>
    <t>EDWIN JHOVANNY CARDONA ESCOBAR</t>
  </si>
  <si>
    <t>2 Alcantarillado optimizados</t>
  </si>
  <si>
    <t>https://drive.google.com/drive/folders/1hxb0TghL1QqfDQCc1OjHEGn7rjo8mBii</t>
  </si>
  <si>
    <t>Ejecutar el proyecto "Construcción optimización mejoramiento yo mantenimiento de los sistemas de acueducto para el área urbana y área rural del Municipio de San José De Cúcuta" con código BPIN 2024540010119</t>
  </si>
  <si>
    <t>Realizar la gestión para la construcción, optimización mejoramiento y/o mantenimiento de los sistemas de acueducto para el área urbana y área rural del Municipio de San José De Cúcuta</t>
  </si>
  <si>
    <t>Cobertura de acueducto urbana (REC)
Cobertura de acueducto rural (REC)</t>
  </si>
  <si>
    <t>Acueductos optimizados</t>
  </si>
  <si>
    <t>2 Acueductos optimizados</t>
  </si>
  <si>
    <t>https://drive.google.com/drive/folders/1_7okgYbYf91wxp3HLFJJMyLTtxAy6d8R</t>
  </si>
  <si>
    <t>Ejecutar el proyecto "Mejoramiento adecuación yo suministro de equipos para acueducto y captación de agua potable (presupuesto participativo) para los corregimientos de San Faustino Guaramito y Ricaurte del municipio de San José De Cúcuta" con código BPIN 2024540010145</t>
  </si>
  <si>
    <t>Realizar la gestión para el mejoramiento adecuación yo suministro de equipos para acueducto y captación de agua potable (presupuesto participativo) para los corregimientos de San Faustino Guaramito y Ricaurte del municipio de San José De Cúcuta</t>
  </si>
  <si>
    <t>Cobertura de acueducto rural (REC)</t>
  </si>
  <si>
    <t>1 Acueducto optimizado</t>
  </si>
  <si>
    <t>https://drive.google.com/drive/folders/1pL5zfRmNlEEsz9yh6O1ROACmN9jpHIYF</t>
  </si>
  <si>
    <t>Ejecutar el proyecto "Recuperación de ecosistemas implementando educación informal en materia de biodiversidad y servicios ecosistémicos en el municipio de San José De Cúcuta" con código BPIN 2024540010156</t>
  </si>
  <si>
    <t>Realizar la gestión para la recuperación de ecosistemas  a través de la recuperación de la cobertura vegetal en el municipio de San José de Cúcuta</t>
  </si>
  <si>
    <t>2: Gestión ambiental sostenible y cambio climático</t>
  </si>
  <si>
    <t>Inversión
pública en
cambio
climático
(mitigación,
adaptación e
integral)</t>
  </si>
  <si>
    <t>Cúcuta conserva la biodiversidad y los servicios eco sistémicos</t>
  </si>
  <si>
    <t>Áreas en proceso de recuperación de cobertura vegetal</t>
  </si>
  <si>
    <t>200 Hectáreas</t>
  </si>
  <si>
    <t>Informe de gestión realizada</t>
  </si>
  <si>
    <t>https://drive.google.com/drive/folders/10u3jwHYbwnub6GFR8HidtCRldKKlaKK3</t>
  </si>
  <si>
    <t>Realizar la gestión para la recuperación de ecosistemas implementando educación informal en materia de biodiversidad y servicios ecosistémicos en el municipio de San José De Cúcuta</t>
  </si>
  <si>
    <t>2500 personas</t>
  </si>
  <si>
    <t>informes de capacitación</t>
  </si>
  <si>
    <t>https://drive.google.com/drive/folders/1NRHGi1BJJhjVoKCBpOiatefBFh8jmdqM</t>
  </si>
  <si>
    <t>Ejecutar el proyecto "Servicio de educación informal en materia de gestión ambiental y conservación del medio ambiente en el municipio de San José de Cúcuta" con código BPIN 2024540010173</t>
  </si>
  <si>
    <t>Realizar la gestión para el servicio de educación informal en materia de gestión ambiental y conservación del medio ambiente en el municipio de San José de Cúcuta</t>
  </si>
  <si>
    <t>Apropiación ciudadana de la educación ambiental y compromiso con la adaptabilidad a la variabilidad y cambio climático</t>
  </si>
  <si>
    <t>4000 personas</t>
  </si>
  <si>
    <t>https://drive.google.com/drive/folders/1EiHEl5JTisfKsryZZBMj9wW1ic-pr0Tq</t>
  </si>
  <si>
    <t>Ejecutar el proyecto "Restauración yo recuperación de las áreas protegidas para la conservación hídrica del municipio de San José De Cúcuta" con código BPIN 2024540010203</t>
  </si>
  <si>
    <t>Realizar la gestión para la restauración yo recuperación de las áreas protegidas para la conservación hídrica del municipio de San José De Cúcuta</t>
  </si>
  <si>
    <t>Gestión del recurso hídrico y los servicios eco sistémicos</t>
  </si>
  <si>
    <t>Áreas protegidas</t>
  </si>
  <si>
    <t>400 Hectáreas</t>
  </si>
  <si>
    <t>https://drive.google.com/drive/folders/1zWPWhD5FJ05XFo_uibl24YIeqC0zzVho</t>
  </si>
  <si>
    <t>Ejecutar el proyecto Servicio de mantenimiento integral de zonas verdes en el espacio público en el marco del programa de la conservación de la biodiversidad del municipio de San José De Cúcuta" con código BPIN 2024540010153</t>
  </si>
  <si>
    <t>Realizar la gestión para el servicio de mantenimiento integral de zonas verdes en el espacio público  en el marco del programa de la conservación de la biodiversidad del municipio de San José De Cúcuta</t>
  </si>
  <si>
    <t>Zonas verdes mantenidas</t>
  </si>
  <si>
    <t>60000 Metros Cuadrados</t>
  </si>
  <si>
    <t>https://drive.google.com/drive/folders/1kp1JaZagElmZ3dpb2Eu06ne1eSKEEozX</t>
  </si>
  <si>
    <t>Ejecutar el proyecto "Servicio de asistencia técnica para la elaboración del manual de silvicultura urbana como documento de lineamiento técnico para la conservación de la biodiversidad y sus servicios eco sistémicos en el municipio de San José De Cúcuta" con código BPIN 2024540010185</t>
  </si>
  <si>
    <t>Realizar la gestión para el servicio de asistencia técnica para la conservación de la biodiversidad y sus servicios eco sistémicos en el municipio de San José De Cúcuta.</t>
  </si>
  <si>
    <t>1 documento</t>
  </si>
  <si>
    <t>https://drive.google.com/drive/folders/1gGyNZppe-zfoUY_CvdYeQQeWoKcqqRdm</t>
  </si>
  <si>
    <t>Realizar la gestión para la elaboración del manual de silvicultura urbana como documento de lineamiento técnico para la conservación de la biodiversidad y sus servicios eco sistémicos en el municipio de San José De Cúcuta.</t>
  </si>
  <si>
    <t xml:space="preserve">
Documentos de lineamientos técnicos realizados</t>
  </si>
  <si>
    <t>1 asistencia técnica</t>
  </si>
  <si>
    <t>https://drive.google.com/drive/folders/1MqiFh-22hUVBLHaritgmPejCGxmvgnLk</t>
  </si>
  <si>
    <t>Realizar los procesos de gestión pre-contractual, contractual y pos contractual de los contratos/convenios celebrados por la secretaría de infraestructura para el logro de las metas trazadas en la vigencia 2025</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</si>
  <si>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</si>
  <si>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Defensa jurídica</t>
  </si>
  <si>
    <t>100% de ejecución</t>
  </si>
  <si>
    <t>Matriz de procesos contractuales</t>
  </si>
  <si>
    <t>https://drive.google.com/drive/folders/1iKsn9CQmQb8LP9eTd4dX57wUR-4MDeA7</t>
  </si>
  <si>
    <t>Tramitar el 100% de las solicitudes de conceptos jurídico allegadas por las áreas de la Secretaria de Infraestructura</t>
  </si>
  <si>
    <t>Publicar oportunamente el 100% de los documentos de los procesos de selección tramitados</t>
  </si>
  <si>
    <t>Emitir oportunamente las orientaciones jurídicas solicitadas por las áreas</t>
  </si>
  <si>
    <t>Elaborar los contratos y/o convenios en los términos establecidos en el cronograma establecido en el SECOP</t>
  </si>
  <si>
    <t>acompañar y adelantar los tramites correspondientes para el inicio del procedimiento administrativo sancionatorio</t>
  </si>
  <si>
    <t>productos radicados por las áreas según sea el caso del procedimiento administrativo sancionatorio</t>
  </si>
  <si>
    <t>acompañar y asesorar jurídicamente la liquidación de contratos y convenios, de acuerdo a las solicitudes de las áreas</t>
  </si>
  <si>
    <t>acompañamiento en la liquidación</t>
  </si>
  <si>
    <t>Elaborar las modificaciones contractuales en los términos establecidos en el procedimiento</t>
  </si>
  <si>
    <t>modificaciones contractuales</t>
  </si>
  <si>
    <t>Formular e implementar el mapa de riesgos de corrupción de la vigencia 2021 de la secretaría de infraestructura</t>
  </si>
  <si>
    <t>1 mapa de riesgos elaborado</t>
  </si>
  <si>
    <t>Mapa de riesgos</t>
  </si>
  <si>
    <t>https://drive.google.com/drive/folders/1bJ0FMI_iuIoQNzlbJENDANU7CkAlyXw4</t>
  </si>
  <si>
    <t>1 mapa de riesgos con seguimiento</t>
  </si>
  <si>
    <t>https://drive.google.com/drive/folders/19-JXBrBZ5TkCGltj3rS2Y2m90eyK3vCU</t>
  </si>
  <si>
    <t>Gestionar las PQRS dirigidas a la secretaría de infraestructura en el termino de la ley</t>
  </si>
  <si>
    <t>Recibir y asignar las PQRS elevadas a la secretaría de infraestructura</t>
  </si>
  <si>
    <t>servicio al ciudadano</t>
  </si>
  <si>
    <t>informes de seguimiento a PQRS</t>
  </si>
  <si>
    <t>https://drive.google.com/drive/folders/1bRhZGKmW5sswo61T6N9jHKvhw9ni3HJQ</t>
  </si>
  <si>
    <t>Tramitar y responder las PQRS elevadas a la secretaría de infraestructura</t>
  </si>
  <si>
    <t>Realizar un control y seguimiento interno al estado de los PQRS de la secretaría de infraestructura</t>
  </si>
  <si>
    <t>Desarrollar las sesiones de trabajo con las comunas para el desarrollo y ejecución de los proyectos con inversión y gestión</t>
  </si>
  <si>
    <t>Realizar una jornada semestral de acercamiento institucional con la oferta de servicios de la dependencia para fortalecer las acciones de atención al ciudadano</t>
  </si>
  <si>
    <t>2 Jornadas</t>
  </si>
  <si>
    <t>https://drive.google.com/drive/folders/1j2T_YaN9fiTXq1Rzc_yj0e3YrIn2xCoc</t>
  </si>
  <si>
    <t>Aumentar la participación de los grupos de población vulnerable en el desarrollo de las obras que competen la secretaría de Infraestructura</t>
  </si>
  <si>
    <t>Realizar la gestión para que en los pliegos de condiciones de obra pública, un porcentaje de participación de mano de obra no calificada de la población vulnerable.</t>
  </si>
  <si>
    <t>PARTICIPACIÓN DE GRUPOS VULNERABLES EN MANO DE OBRA NO CALIFICADA</t>
  </si>
  <si>
    <t>https://drive.google.com/drive/folders/1pmfqLmadxzLv5xL3ImTsfene9KwRdYtt</t>
  </si>
  <si>
    <t>..</t>
  </si>
  <si>
    <t xml:space="preserve">PLAN DE ACCIÓN MUNICIPAL (AÑO) </t>
  </si>
  <si>
    <t xml:space="preserve">Firmantes </t>
  </si>
  <si>
    <t xml:space="preserve">Área de participación ciudadana
</t>
  </si>
  <si>
    <t>Implementar el proyecto " Mejoramiento de las condiciones de convivencia y seguridad ciudadana con un sistema de videovigilancia y optimización de los procesos de inteligencia e investigación judicial en el municipio de San José de Cúcuta" con código BPIN 2024540010009</t>
  </si>
  <si>
    <t>Ampliar la cobertura de cámaras de
videovigilancia instaladas del municipio de San
José de Cúcuta</t>
  </si>
  <si>
    <t>PILAR PROGRAMÁTICO 1. TRANSFORMACIÓN de LAS CONDICIONES de SEGURIDAD Y CONVIVENCIA CIUDADANA.</t>
  </si>
  <si>
    <t>Componente 1: Ciudad segura para la productividad y el desarrollo</t>
  </si>
  <si>
    <t xml:space="preserve">*Tasa de homicidios          *Tasa de lesiones personales  *Tasa de delitos sexuales      *Tasa de hurto a personas *Tasa de violencia intrafamiliar  *Índice de convivencia ciudadana  *Porcentaje general de </t>
  </si>
  <si>
    <t>Programa 2. Lucha directa contra la criminalidad. Cúcuta recupera la tranquilidad</t>
  </si>
  <si>
    <t>Proyectos de convivencia y seguridad ciudadana apoyados financieramente</t>
  </si>
  <si>
    <t>Política de gestión presupuestal y eficiencia del gasto público</t>
  </si>
  <si>
    <t>Informe ejecutivo</t>
  </si>
  <si>
    <t>Adquisición de equipos tecnológicos de
hardware y software y equipos aéreos no
tripulados, para fortalecer las capacidades de
policía judicial e inteligencia de la Fiscalía
General de la Nación y la Policía Metropolitana de
Cúcuta.</t>
  </si>
  <si>
    <t>Área de coordinación de los organismos de seguridad municipal</t>
  </si>
  <si>
    <t xml:space="preserve">ASISTENCIA TECNICA Y APOYO FINANCIERO PARA EL FORTALECIMIENTO DE LA CONVIVENCIA Y LA SEGURIDAD CIUDADANA EN EL MUNICIPIO DE SAN JOSE DE CUCUTA con código BPIN 2024540010017 </t>
  </si>
  <si>
    <t xml:space="preserve">Asistencias técnicas en temas de conviencia y seguridad ciudadana </t>
  </si>
  <si>
    <t>Instancias territoriales asistidas técnicamente</t>
  </si>
  <si>
    <t xml:space="preserve">Informe ejecutivo </t>
  </si>
  <si>
    <t>Apoyo financiero para proyectos de Convivencia y Seguridad Ciudadana en el municipio de San José de Cúcuta</t>
  </si>
  <si>
    <t>"Actualización e implementación de sistemas de información elaboración de material documental y desarrollo de estrategias educativas que contribuyan al mejoramiento de la seguridad y la convivencia ciudadana en el municipio de San José De Cúcuta" con código BPIN 2024540010273</t>
  </si>
  <si>
    <t>Programa 1. Capacidades y articulación para la prevención del delito</t>
  </si>
  <si>
    <t>Documentos Planeacion</t>
  </si>
  <si>
    <t>planificación estratégica que</t>
  </si>
  <si>
    <t>apoyen el análisis y la toma</t>
  </si>
  <si>
    <t>de decisiones en seguridad</t>
  </si>
  <si>
    <t>Documentos de investigación</t>
  </si>
  <si>
    <t>Servicio de información actualizado</t>
  </si>
  <si>
    <t>Servicio información implementado</t>
  </si>
  <si>
    <t>Documentos normativos</t>
  </si>
  <si>
    <t>"Instalación de Cámaras de Seguridad mediante presupuesto participativo en las comunas urbanas 2 y 4 del municipio de San José De Cúcuta" con código BPIN 2024540010274</t>
  </si>
  <si>
    <t>Camaras Instaladas</t>
  </si>
  <si>
    <t>Unidades dotadas</t>
  </si>
  <si>
    <t>Equipos para inteligencia adquiridos</t>
  </si>
  <si>
    <t>Adecuación y mantenimiento de los CAIS
( Fijos y Estáticos ) de la policía nacional en el
municipio de san José de Cúcuta con su
respetivo mobiliario y tecnología</t>
  </si>
  <si>
    <t>Comandos de policía adecuados y dotados</t>
  </si>
  <si>
    <t>Corresponde a los recursos destinados a
compensar a personas que colaboren con la
justicia y a contribuir a la seguridad de las
mismas.</t>
  </si>
  <si>
    <t>Recompensas entregadas a la ciudadanía</t>
  </si>
  <si>
    <t>Instalación de cámaras de seguridad</t>
  </si>
  <si>
    <t>Cámaras de seguridad mantenidas</t>
  </si>
  <si>
    <t>Diseño e implementación de campañas de prevención y educación ciudadana fomentando la cultura armónica de convivencia y seguridad ciudadana en el municipio de San José De Cúcuta con código BPIN 2024540010277</t>
  </si>
  <si>
    <t>Campañas de cultura de la legalidad realizadas</t>
  </si>
  <si>
    <r>
      <rPr>
        <b/>
        <sz val="10"/>
        <color rgb="FF002060"/>
        <rFont val="Arial"/>
        <scheme val="minor"/>
      </rPr>
      <t xml:space="preserve">202440010030 : </t>
    </r>
    <r>
      <rPr>
        <sz val="10"/>
        <color rgb="FF002060"/>
        <rFont val="Arial"/>
        <scheme val="minor"/>
      </rPr>
      <t xml:space="preserve"> Servicio de apoyo para la permanencia a la educacion superior en el municipio de san jose de cucuta </t>
    </r>
  </si>
  <si>
    <t xml:space="preserve">Servicio de apoyo financiero para el acceso y permancia a la educacion superior  </t>
  </si>
  <si>
    <t>Pilar programático 3. Compromiso social con la inclusión y los derechos de la gente</t>
  </si>
  <si>
    <t>Componente 4: Juventud líder de la Transformación</t>
  </si>
  <si>
    <t>Porcentaje de Transito Inmediato a la educación Superior</t>
  </si>
  <si>
    <t xml:space="preserve">Juventud Un Proyecto de Vida Creativo </t>
  </si>
  <si>
    <t>Beneficiarios de estrategias o programas de apoyo financiero para el acceso y permanencia en la educación superior</t>
  </si>
  <si>
    <t xml:space="preserve"> Subsecretaria de Juventud - Noris Adriana Ortíz Dulcey</t>
  </si>
  <si>
    <t xml:space="preserve">En progreso </t>
  </si>
  <si>
    <t xml:space="preserve">Alto </t>
  </si>
  <si>
    <t>jovenes vinculados en educacion superior con el Servicio de apoyo financiero para el acceso y permanencia a la educación superior</t>
  </si>
  <si>
    <t>https://drive.google.com/drive/folders/1aQ7BLjAJZYBDFyk_iSX_TP038VI19mUg?usp=drive_link</t>
  </si>
  <si>
    <t>Enero 01/2025</t>
  </si>
  <si>
    <t>Diciembre 31 /2025</t>
  </si>
  <si>
    <t xml:space="preserve">Actualmente el programa Nuevas Géneraciones cuenta con 508 Beneficiarios, a los cuales se les otorga por parte de la alcaldia un apoyo economico para el acceso y permanencia en la educación superior correspondiente al 50% del valor de la matricula academica en IES del municipio de San José de Cúcuta. </t>
  </si>
  <si>
    <t xml:space="preserve">Se han beneficiado 508 jovenes con apoyos financieros para el acceso y permanencia en la educación superior del municipio de San José de Cúcuta en lo corrido de la vigencia 2025. </t>
  </si>
  <si>
    <r>
      <rPr>
        <b/>
        <sz val="10"/>
        <color rgb="FF002060"/>
        <rFont val="Arial"/>
        <scheme val="minor"/>
      </rPr>
      <t>2024540010068:</t>
    </r>
    <r>
      <rPr>
        <sz val="10"/>
        <color rgb="FF002060"/>
        <rFont val="Arial"/>
        <scheme val="minor"/>
      </rPr>
      <t xml:space="preserve"> Servicio de promocion de espacios de participacion ciudadana juvenil en cucuta</t>
    </r>
  </si>
  <si>
    <t>Sercicios de promocion a la participacion ciudadana</t>
  </si>
  <si>
    <t xml:space="preserve">IPJ-Indice de Progreso de la Juventud </t>
  </si>
  <si>
    <t xml:space="preserve">Ciudadania Juvenil Cucuteña Capacidad Participativa </t>
  </si>
  <si>
    <t xml:space="preserve">Espacios de participación promovidos </t>
  </si>
  <si>
    <t xml:space="preserve">En espera </t>
  </si>
  <si>
    <t xml:space="preserve">Informe de Espacios de Participación Promovidos y Actas y relatorias. </t>
  </si>
  <si>
    <t>Mayo 01/2025</t>
  </si>
  <si>
    <t xml:space="preserve">En la pasada sesión de la Comisión de Concertación y Desición de Juventud llevada a cabo el dia 13 de marzo del presente año se avalo la implementación de los recursos destinados a la promoción de espacios de participación de juventud, se ha avanzado en el proceso precontractual, el cual pasara a etapa contractual durante el mes de Abril. </t>
  </si>
  <si>
    <r>
      <rPr>
        <b/>
        <sz val="10"/>
        <color rgb="FF00B0F0"/>
        <rFont val="Arial"/>
        <scheme val="minor"/>
      </rPr>
      <t>2024540010113:</t>
    </r>
    <r>
      <rPr>
        <sz val="10"/>
        <color rgb="FF00B0F0"/>
        <rFont val="Arial"/>
        <scheme val="minor"/>
      </rPr>
      <t xml:space="preserve"> Fortalecimiento para la calidad educativa participaviva productiva e integral en cucuta</t>
    </r>
  </si>
  <si>
    <t>Fortalecimiento de la estrategia MEF, a través de la entrega de kits escolares (Material pedagógico) para estudiantes y de material de apoyo para docentes</t>
  </si>
  <si>
    <t>Componente 2: Cúcuta transforma imaginarios. Educación basada en la diferencia</t>
  </si>
  <si>
    <t>Cobertura bruta en educación total</t>
  </si>
  <si>
    <t>Programa 1. Cúcuta garantiza acceso y permanencia en el servicio educativo</t>
  </si>
  <si>
    <t>Beneficiarios atendidos con modelos educativos flexibles</t>
  </si>
  <si>
    <t>Mejora Normativa</t>
  </si>
  <si>
    <t>Subsecretaría de Gestión Pedagógica</t>
  </si>
  <si>
    <t>Servicio educación formal por modelos educativos flexibles</t>
  </si>
  <si>
    <t>https://drive.google.com/drive/folders/10BlOy_M49gRg3VgnEux73cNzyhTnJX88?usp=drive_link</t>
  </si>
  <si>
    <t>Diciembre 31/2025</t>
  </si>
  <si>
    <t>Actualmente se encuentra en proceso precontracual SEM-MC-010-2025</t>
  </si>
  <si>
    <t>Contratación del talento humano necesario para fortalecer las instituciones educativas en el servicio de atención integral para la primera infancia</t>
  </si>
  <si>
    <t>Cobertura neta en transición</t>
  </si>
  <si>
    <t>Programa 3. Una educación para la sociedad, el mundo y la vida</t>
  </si>
  <si>
    <t>Número de instituciones educativas oficiales</t>
  </si>
  <si>
    <t>Servicio de atención integral para la primera infancia</t>
  </si>
  <si>
    <t>https://drive.google.com/drive/folders/1KbVM1fz44UExyv3PlTYnias05fgkrrLq?usp=drive_link</t>
  </si>
  <si>
    <t>Desarrollar estrategia de promoción del bilingüismo en las instituciones educativas oficiales, reforzando las capacidades docentes y suministrando el material pedagógico para fortalecer la enseñanza y aprendizaje de lengua extranjera en el estudiante.</t>
  </si>
  <si>
    <t>Tasa de deserción intra-anual del sector oficial en educación básica y media (Desde transición hasta once)
Tasa de tránsito inmediato a la educación superior</t>
  </si>
  <si>
    <t>Programa 2. Transformación de condiciones de calidad y pertinencia educativa</t>
  </si>
  <si>
    <t>Estudiantes beneficiados con estrategias de promoción del bilingüismo</t>
  </si>
  <si>
    <t>Servicio educativos de promoción del bilingüismo</t>
  </si>
  <si>
    <t>https://drive.google.com/drive/folders/1QvO4rTv5lDVEX-r8bUsTaLbtLopYy_KZ?usp=drive_link</t>
  </si>
  <si>
    <t>Adaptación de los documentos de lineamientos técnicos que describan y expliquen instrumentos, estándares, requisitos y condiciones necesarias para llevar a cabo un proceso o actividad.</t>
  </si>
  <si>
    <t>Cobertura neta en transición
Cobertura neta en educación primaria
Cobertura neta en educación secundaria
Cobertura neta en educación media
Tasa de deserción intra-anual del sector oficial en educación básica y media (Desde transición hasta once)</t>
  </si>
  <si>
    <t>Documentos de lineamientos técnicos en educación inicial, preescolar, básica y media expedidos</t>
  </si>
  <si>
    <t>Documentos de lineamientos técnicos</t>
  </si>
  <si>
    <t>https://drive.google.com/drive/folders/1sUPQAvWrJyx4azs15FOwbOdqyLiq_Ec1?usp=drive_link</t>
  </si>
  <si>
    <t>Prestación de servició para la divulgación de lineamientos técnicos y estrategias de la Secretaría de Educación del Municipio de Cúcuta</t>
  </si>
  <si>
    <t>Cobertura neta en transición
Cobertura neta en educación primaria
Cobertura neta en educación secundaria
Cobertura neta en educación media</t>
  </si>
  <si>
    <t>Procesos de socialización de lineamientos, política y normativa para la educación inicial, preescolar, básica y media realizados</t>
  </si>
  <si>
    <t>Servicio de divulgación para la educación inicial, preescolar, básica y
media</t>
  </si>
  <si>
    <t>https://drive.google.com/drive/folders/1vBbPpDXxOlcc1q3X6UxwcaA5wqdZWpId?usp=drive_link</t>
  </si>
  <si>
    <t>Realizar asistencia técnica de los lineamientos adaptados al municipio en los temas relacionados con la política educativa y aquellos definidos para la prestación del servicio educativo.</t>
  </si>
  <si>
    <t>Puntaje promedio
Pruebas Saber 11 -
Matemáticas
Puntaje promedio
Pruebas Saber 11 -
Lecto escritura</t>
  </si>
  <si>
    <t>Entidades y organizaciones asistidas técnicamente</t>
  </si>
  <si>
    <t>Servicio de asistencia técnica en educación inicial, preescolar, básica y media</t>
  </si>
  <si>
    <t>https://drive.google.com/drive/folders/1FJ1DHEw1Okatsjuv9_xXfVUMn5rkGh06?usp=drive_link</t>
  </si>
  <si>
    <t>Desarrollar capacitaciones, foros y eventos de educación informal para la comunidad educativa del municipio de San José de Cúcuta</t>
  </si>
  <si>
    <t>Personas beneficiadas con procesos de formación informal</t>
  </si>
  <si>
    <t>https://drive.google.com/drive/folders/1LoqpQghHb8vB0blRfH0TKpBuB7I2-4OJ?usp=drive_link</t>
  </si>
  <si>
    <t>El equipo de escuelas de padres se encuentra en fase diagnstica para evidenciar las necesidades especificas del sector
Actualmente se encuentra en proceso precontractual SEM-MC-011-2025</t>
  </si>
  <si>
    <t>Adquisición de insumos para la ejecución de los proyectos productivos de las instituciones educativas oficiales</t>
  </si>
  <si>
    <t>Tasa de deserción intra-anual del sector oficial en educación básica y media (Desde transición hasta once)</t>
  </si>
  <si>
    <t>Establecimientos educativos beneficiados</t>
  </si>
  <si>
    <t>Servicio de apoyo a proyectos pedagógicos productivos</t>
  </si>
  <si>
    <t>https://drive.google.com/drive/folders/1xSYcVNkrfcEzdFnS4_eESy5m5d7vwiqj?usp=drive_link</t>
  </si>
  <si>
    <t>Actualmente se encuentra abierta la convocatoria municipal de proyectos pedagógicos productivos de las instituciones educativas oficiales del municipio por medio de la mediante Circular N°47 del 01 de julio de 2025</t>
  </si>
  <si>
    <t>Desarrollar estrategias para la orientación socio ocupacional de los
estudiantes de las instituciones educativas oficiales del municipio</t>
  </si>
  <si>
    <t>Tasa de tránsito inmediato a la educación superior</t>
  </si>
  <si>
    <t>Estudiantes vinculados a procesos de orientación socio ocupacional</t>
  </si>
  <si>
    <t>Servicio de orientación socio ocupacional</t>
  </si>
  <si>
    <t>https://drive.google.com/drive/folders/1he_rqOwyWfDd58PXAwOdgmfKI0N6tr0X?usp=drive_link</t>
  </si>
  <si>
    <t>Actualmente, se esta generando el plan de trabajo a implementar en los establecimientos educativos oficiales, cabe recalcar que mediante Resolución 04156 de 28 de octubre de 2024, se establece el calendario escolar en este se deterina receso escolar del 16 al 29 de junio.</t>
  </si>
  <si>
    <t>Desarrollar estrategias de fomento a las instancias de participación del sector educación</t>
  </si>
  <si>
    <t>Estrategias de fomento implementadas</t>
  </si>
  <si>
    <t>Servicio de fomento a las instancias de participación del sector educación</t>
  </si>
  <si>
    <t>https://drive.google.com/drive/folders/13xM4tfo63drZS--XOutGXU019H1VRM_p?usp=drive_link</t>
  </si>
  <si>
    <t>Se realizó la reaactivación de la Junta de Educación Municipal</t>
  </si>
  <si>
    <t>Desarrollar la estrategia de atención psicosocial con los estudiantes y su
núcleo familiar pertenecientes a las instituciones educativas oficiales del municipio.</t>
  </si>
  <si>
    <t>Alumnos atendidos</t>
  </si>
  <si>
    <t xml:space="preserve">Servicio de atención psicosocial a estudiantes </t>
  </si>
  <si>
    <t>https://drive.google.com/drive/folders/18O9tMT8OYEcIVXhAZs5IZLPV4zOw-Avi?usp=drive_link</t>
  </si>
  <si>
    <r>
      <rPr>
        <b/>
        <sz val="10"/>
        <color rgb="FF7030A0"/>
        <rFont val="Arial"/>
        <scheme val="minor"/>
      </rPr>
      <t xml:space="preserve">2024540010116: </t>
    </r>
    <r>
      <rPr>
        <sz val="10"/>
        <color rgb="FF7030A0"/>
        <rFont val="Arial"/>
        <scheme val="minor"/>
      </rPr>
      <t>Desarrollo del programa de alimentos escolar en cucuta</t>
    </r>
  </si>
  <si>
    <t>Servicio de apoyo a la permanencia con alimentación escolar</t>
  </si>
  <si>
    <t>Educacion - Porcentaje de niños y niñas de preescolar que reciben requerimiento nutricional a traves del PAE</t>
  </si>
  <si>
    <t>Raciones contratadas</t>
  </si>
  <si>
    <t>Subsecretaria Financiera y de Recursos Físicos</t>
  </si>
  <si>
    <t>Servicio de apoyo a la permanecia con alimentacion escolar</t>
  </si>
  <si>
    <r>
      <rPr>
        <b/>
        <sz val="10"/>
        <color rgb="FF00B0F0"/>
        <rFont val="Arial"/>
        <scheme val="minor"/>
      </rPr>
      <t>2024540010117:</t>
    </r>
    <r>
      <rPr>
        <sz val="10"/>
        <color rgb="FF00B0F0"/>
        <rFont val="Arial"/>
        <scheme val="minor"/>
      </rPr>
      <t xml:space="preserve"> Fortalecimiento del servicio de inspeccion vigilancia y control del sector educativo de cucuta.</t>
    </r>
  </si>
  <si>
    <t>Fortalecimiento del servicio de inspección, vigilancia y control del sector educativo en el municipio de Cúcuta</t>
  </si>
  <si>
    <t>Entidades del sector educativo con inspección, vigilancia y control</t>
  </si>
  <si>
    <t>Servicio de inspección, vigilancia y control del sector educativo</t>
  </si>
  <si>
    <t>https://drive.google.com/drive/folders/1GYtshV_yKTTRpsoPhkE4TXg8wAY87iXx?usp=drive_link</t>
  </si>
  <si>
    <r>
      <t>2024540010117:</t>
    </r>
    <r>
      <rPr>
        <sz val="10"/>
        <color rgb="FF00B0F0"/>
        <rFont val="Arial"/>
        <scheme val="minor"/>
      </rPr>
      <t xml:space="preserve"> Fortalecimiento del servicio de inspeccion vigilancia y control del sector educativo de cucuta.</t>
    </r>
  </si>
  <si>
    <t>Fortalecimiento del servicio de asistencia técnica en inspección, vigilancia y control del sector educativo.</t>
  </si>
  <si>
    <t>Entidades asistidas técnicamente</t>
  </si>
  <si>
    <t>Servicio de asistencia técnica en inspección, vigilancia y control del sector educativo</t>
  </si>
  <si>
    <t>https://drive.google.com/drive/folders/1ORozi-VdAFJ70YTqg1m_X5EEymruo7mC?usp=drive_link</t>
  </si>
  <si>
    <r>
      <rPr>
        <b/>
        <sz val="10"/>
        <color theme="9"/>
        <rFont val="Arial"/>
        <scheme val="minor"/>
      </rPr>
      <t>2024540010134:</t>
    </r>
    <r>
      <rPr>
        <sz val="10"/>
        <color theme="9"/>
        <rFont val="Arial"/>
        <scheme val="minor"/>
      </rPr>
      <t xml:space="preserve"> Desarrollo del programa transporte escolar en el municipio de San José De Cúcuta</t>
    </r>
  </si>
  <si>
    <t>Servicio de apoyo a la permanencia con transporte escolar</t>
  </si>
  <si>
    <t>* Tasa de deserción intra-anual del sector oficial en educación básica y media ( Desde transición hasta once)</t>
  </si>
  <si>
    <t xml:space="preserve">Beneficiarios de transporte escolar </t>
  </si>
  <si>
    <t>Integridad</t>
  </si>
  <si>
    <t>Subsecretaria de Planeación y Desarrollo Educativo</t>
  </si>
  <si>
    <t xml:space="preserve">Completo </t>
  </si>
  <si>
    <t xml:space="preserve">Población beneficiada por la prestación del servicio de transporte escolar </t>
  </si>
  <si>
    <t>https://drive.google.com/drive/folders/1clVB_vIjE0NPC7Mn4P7VhqTY0UoL2050?usp=drive_link</t>
  </si>
  <si>
    <t xml:space="preserve">Secretaría de educación </t>
  </si>
  <si>
    <r>
      <rPr>
        <b/>
        <sz val="10"/>
        <color rgb="FF7030A0"/>
        <rFont val="Arial"/>
        <scheme val="minor"/>
      </rPr>
      <t>2024540010136:</t>
    </r>
    <r>
      <rPr>
        <sz val="10"/>
        <color rgb="FF7030A0"/>
        <rFont val="Arial"/>
        <scheme val="minor"/>
      </rPr>
      <t xml:space="preserve"> Aportes para el pago de los servicios publicos a  instituciones educativas de cucuta.</t>
    </r>
  </si>
  <si>
    <t>Servicio educativo.</t>
  </si>
  <si>
    <t>Cobertura neta en transición
Cobertura neta en educación primaria
Cobertura neta en educación secundaria
Cobertura neta en educación media
Tasa de deserción intra-anual del sector oficial en educación básica y media (Desde transición hasta once)
Puntaje promedio Pruebas Saber 11 - Matemáticas
Puntaje promedio Pruebas Saber 11 - Lectura crítica</t>
  </si>
  <si>
    <t>Establecimientos educativos en operación</t>
  </si>
  <si>
    <t>Servicio educativo</t>
  </si>
  <si>
    <t>https://drive.google.com/drive/folders/1H45PNx87hvi7qYmdEWR0Ojr81BVRVEBw</t>
  </si>
  <si>
    <r>
      <rPr>
        <b/>
        <sz val="10"/>
        <color rgb="FF4EA72E"/>
        <rFont val="Arial"/>
        <scheme val="minor"/>
      </rPr>
      <t>2024540010157:</t>
    </r>
    <r>
      <rPr>
        <sz val="10"/>
        <color rgb="FF4EA72E"/>
        <rFont val="Arial"/>
        <scheme val="minor"/>
      </rPr>
      <t xml:space="preserve"> MEJORAMIENTO AMPLIACIÓN, ADECUACIÓN, MANTENIMIENTO Y DOTACIÓN DE LA INFRAESTRUCTURA DE LAS INSTITUCIONES EDUCATIVAS EN EL MUNICIPIO DE SAN JOSÉ DE CÚCUTA</t>
    </r>
  </si>
  <si>
    <t>Servicio de acondicionamiento de ambientes de aprendizaje</t>
  </si>
  <si>
    <t>* Tasa de deserción intra-anual del sector oficial en educación básica y media (Desde transición hasta once)</t>
  </si>
  <si>
    <t>Ambientes de aprendizaje en funcionamiento</t>
  </si>
  <si>
    <t>Seg y eval del desemp</t>
  </si>
  <si>
    <t>https://drive.google.com/drive/folders/19fHyVo-_ztobMpxl6AQYHZujn8rKM3ud</t>
  </si>
  <si>
    <r>
      <rPr>
        <b/>
        <sz val="10"/>
        <color theme="9"/>
        <rFont val="Arial"/>
        <scheme val="minor"/>
      </rPr>
      <t>2024540010157:</t>
    </r>
    <r>
      <rPr>
        <sz val="10"/>
        <color theme="9"/>
        <rFont val="Arial"/>
        <scheme val="minor"/>
      </rPr>
      <t xml:space="preserve"> MEJORAMIENTO AMPLIACIÓN, ADECUACIÓN, MANTENIMIENTO Y DOTACIÓN DE LA INFRAESTRUCTURA DE LAS INSTITUCIONES EDUCATIVAS EN EL MUNICIPIO DE SAN JOSÉ DE CÚCUTA</t>
    </r>
  </si>
  <si>
    <t>Estudios y diseños de infraestructura educativa</t>
  </si>
  <si>
    <t>Programa 4. Mejoramiento de la capacidad institucional para la gestión educativa</t>
  </si>
  <si>
    <t>Estudios y diseños de infraestructura educativa elaborados</t>
  </si>
  <si>
    <t>Infraestructura educativa mejorada</t>
  </si>
  <si>
    <t>*Cobertura neta en transición
*Cobertura neta en educación primaria
*Cobertura neta en educación secundaria
*Cobertura neta en educación media
*Tasa de deserción intra-anual del sector oficial en educación básica y media (Desde transición hasta once)
*Porcentaje de niños y niñas de  preescolar que reciben requerimiento nutricional a través del PAE</t>
  </si>
  <si>
    <t xml:space="preserve"> Sedes educativas mejoradas</t>
  </si>
  <si>
    <t>Infrestructura educativas mejorada.</t>
  </si>
  <si>
    <t>Infraestructura educativa dotada</t>
  </si>
  <si>
    <t xml:space="preserve">* Cobertura neta en transición
* Cobertura neta en educación primaria
* Cobertura neta en educación secundaria
* Cobertura neta en educación media
* Tasa de deserción intra-anual del sector oficial en educación básica y media (Desde transición hasta once)
</t>
  </si>
  <si>
    <t>Infraestructura educativa dotadas</t>
  </si>
  <si>
    <t>Área de misional de la Secretaria de Educación</t>
  </si>
  <si>
    <r>
      <rPr>
        <b/>
        <sz val="10"/>
        <color theme="6" tint="-0.499984740745262"/>
        <rFont val="Arial"/>
        <scheme val="minor"/>
      </rPr>
      <t xml:space="preserve">2024540010169: </t>
    </r>
    <r>
      <rPr>
        <sz val="10"/>
        <color theme="6" tint="-0.499984740745262"/>
        <rFont val="Arial"/>
        <scheme val="minor"/>
      </rPr>
      <t>Fortalecimiento a los programas que benefician a los docentes, directivos docentes y administrativos de las instituciones educativas de cucuta.</t>
    </r>
  </si>
  <si>
    <t>Servicios conexos a la prestación del servicio educativo oficial</t>
  </si>
  <si>
    <t>Cobertura neta en la educación inical y cobertura neta en la eeducación media</t>
  </si>
  <si>
    <t>Poteciando el rol directivo y docente</t>
  </si>
  <si>
    <t>servicio de educación informal</t>
  </si>
  <si>
    <t>Subsecretaria de Talento Humano</t>
  </si>
  <si>
    <t xml:space="preserve">Informe Seguimiento Red de Contralorias y Personerias Estudiantiles de San José de Cúcuta </t>
  </si>
  <si>
    <t>https://drive.google.com/drive/folders/1x-cf1vwc7ZVtmIA773vSfsZ2fams0-SP?usp=drive_link</t>
  </si>
  <si>
    <t>Enero</t>
  </si>
  <si>
    <t>Diciembre</t>
  </si>
  <si>
    <t>Servicio de fortalecimiento a las capacidades de los docentes de educación Inicial, preescolar, básica y media</t>
  </si>
  <si>
    <r>
      <t xml:space="preserve">2024540010171: </t>
    </r>
    <r>
      <rPr>
        <sz val="10"/>
        <color rgb="FF4EA72E"/>
        <rFont val="Arial"/>
        <scheme val="minor"/>
      </rPr>
      <t>MEJORAMIENTO DE LA PERMANENCIA DE NIÑOS, NIÑAS Y ADOLESCENTES EN EL SISTEMA EDUCATIVO DE SAN JOSÉ DE CÚCUTA</t>
    </r>
  </si>
  <si>
    <t>Servicio de evaluación de la permanencia en la educación inicial, preescolar, básica y media</t>
  </si>
  <si>
    <t>Documentos sobre evaluación de permanencia en la educación elaborados</t>
  </si>
  <si>
    <t>https://drive.google.com/drive/folders/1nb8-4AnOCIfRNXl4lOnY8PIkiryzODsF</t>
  </si>
  <si>
    <r>
      <rPr>
        <b/>
        <sz val="10"/>
        <color rgb="FF4EA72E"/>
        <rFont val="Arial"/>
        <scheme val="minor"/>
      </rPr>
      <t xml:space="preserve">2024540010171: </t>
    </r>
    <r>
      <rPr>
        <sz val="10"/>
        <color rgb="FF4EA72E"/>
        <rFont val="Arial"/>
        <scheme val="minor"/>
      </rPr>
      <t>MEJORAMIENTO DE LA PERMANENCIA DE NIÑOS, NIÑAS Y ADOLESCENTES EN EL SISTEMA EDUCATIVO DE SAN JOSÉ DE CÚCUTA</t>
    </r>
  </si>
  <si>
    <t>Servicios de información en materia educativa</t>
  </si>
  <si>
    <t>* Cobertura neta en transición
* Cobertura neta en educación primaria
* Cobertura neta en educación secundaria
* Cobertura neta en educación media
* Tasa de deserción intra-anual del sector oficial en educación básica y media (Desde transición hasta once)
* Puntaje promedio Pruebas Saber 11 - Matemáticas
* Puntaje promedio Pruebas Saber 11 - Lectura crítica</t>
  </si>
  <si>
    <t>Documentos elaborados</t>
  </si>
  <si>
    <t>Gob Digital</t>
  </si>
  <si>
    <t>Servicio de gestión de riesgos y desastres en establecimientos educativos</t>
  </si>
  <si>
    <t>Establecimientos educativos con acciones de gestión del riesgo implementadas</t>
  </si>
  <si>
    <t>Servicio de fomento para el acceso a la educación inicial, preescolar, básica y media.</t>
  </si>
  <si>
    <t>Personas beneficiadas con estrategias de fomento para el acceso a la educación inicial, preescolar, básica y media.</t>
  </si>
  <si>
    <r>
      <t xml:space="preserve">2024540010171: </t>
    </r>
    <r>
      <rPr>
        <sz val="10"/>
        <color theme="3" tint="9.9978637043366805E-2"/>
        <rFont val="Arial"/>
        <scheme val="minor"/>
      </rPr>
      <t>MEJORAMIENTO DE LA PERMANENCIA DE NIÑOS, NIÑAS Y ADOLESCENTES EN EL SISTEMA EDUCATIVO DE SAN JOSÉ DE CÚCUTA</t>
    </r>
  </si>
  <si>
    <t>Servicio educativo - Gratuidad Recursos a las I.E.</t>
  </si>
  <si>
    <t>Servicio de fomento para la permanencia en programas de educación formal - Bandas de Paz - Talentos excepcionales.</t>
  </si>
  <si>
    <t>Personas beneficiarias de estrategias de permanencia</t>
  </si>
  <si>
    <t>Servicio de accesibilidad a contenidos web para fines pedagógicos - Coenctividad</t>
  </si>
  <si>
    <t>* Cobertura neta en transición
* Cobertura neta en educación primaria
* Cobertura neta en educación secundaria
* Cobertura neta en educación media
* Tasa de deserción intra-anual del sector oficial en educación básica y media (Desde transición hasta once)"</t>
  </si>
  <si>
    <t>Estudiantes con acceso a contenidos web en el establecimiento educativo</t>
  </si>
  <si>
    <t>Servicio de apoyo para la implementación de la estrategia educativa del sistema de responsabilidad penal para adolescentes</t>
  </si>
  <si>
    <t>* Cobertura neta en educación secundaria
* Cobertura neta en educación media</t>
  </si>
  <si>
    <t>Entidades Territoriales certificadas con asistencia técnica para el fortalecimiento de la estrategia educativa del sistema de responsabilidad penal para adolescentes</t>
  </si>
  <si>
    <t>Servicio de acompañamiento para el desarrollo de modelos educativos interculturales</t>
  </si>
  <si>
    <t>Modelos educativos acompañados</t>
  </si>
  <si>
    <t>Servicio de promoción y prevención de los derechos de los niños, niñas y adolescentes</t>
  </si>
  <si>
    <t>Eventos de promoción y prevención de los derechos realizados</t>
  </si>
  <si>
    <t>Servicio de asistencia técnica a comunidades en fortalecimiento del tejido social y construcción de escenarios comunitarios protectores de derechos</t>
  </si>
  <si>
    <t>Comunidades asistidas técnicamente</t>
  </si>
  <si>
    <r>
      <rPr>
        <b/>
        <sz val="10"/>
        <color theme="9"/>
        <rFont val="Arial"/>
        <scheme val="minor"/>
      </rPr>
      <t xml:space="preserve">2024540010174: </t>
    </r>
    <r>
      <rPr>
        <sz val="10"/>
        <color theme="9"/>
        <rFont val="Arial"/>
        <scheme val="minor"/>
      </rPr>
      <t>Aportes al pago de arrendamientos de instituciones educativas en la ciudad de cucuta.</t>
    </r>
  </si>
  <si>
    <t>Cantidad de Establecimientos educativos en operación</t>
  </si>
  <si>
    <t>https://drive.google.com/drive/folders/1D4zJpe0TDoXETNhb0l64qll61bRUFFuo</t>
  </si>
  <si>
    <r>
      <rPr>
        <b/>
        <sz val="10"/>
        <color theme="6" tint="-0.499984740745262"/>
        <rFont val="Arial"/>
        <scheme val="minor"/>
      </rPr>
      <t>2024540010176:</t>
    </r>
    <r>
      <rPr>
        <sz val="10"/>
        <color theme="6" tint="-0.499984740745262"/>
        <rFont val="Arial"/>
        <scheme val="minor"/>
      </rPr>
      <t xml:space="preserve"> Aporte al pago de riesgos laborales a estudiantes de media tecnica de los establecimientos educativos oficiales del municipio de cucuta.</t>
    </r>
  </si>
  <si>
    <t>Servicio de articulacion entre la educacion media y el sector productivo.</t>
  </si>
  <si>
    <t>Cobertura neta en educación media</t>
  </si>
  <si>
    <t>Innovando para aprender</t>
  </si>
  <si>
    <t>Programas y proyectos de educación pertinente articulados con el sector productivo</t>
  </si>
  <si>
    <t>https://drive.google.com/drive/folders/1S5B8fxNDXL_SFFbcBZYJFr5ZdHdXjzDp?usp=drive_link</t>
  </si>
  <si>
    <t>Área de direccionamiento estrategico / Despacho</t>
  </si>
  <si>
    <r>
      <rPr>
        <b/>
        <sz val="10"/>
        <color rgb="FF7030A0"/>
        <rFont val="Arial"/>
        <scheme val="minor"/>
      </rPr>
      <t xml:space="preserve">2024540010177: </t>
    </r>
    <r>
      <rPr>
        <sz val="10"/>
        <color rgb="FF7030A0"/>
        <rFont val="Arial"/>
        <scheme val="minor"/>
      </rPr>
      <t>Apoyo a los procesos estrategicos y misionales inherentes a actividades administrativas y operativas del sector educativo de cucuta.</t>
    </r>
  </si>
  <si>
    <t>Servicio educativa.</t>
  </si>
  <si>
    <r>
      <rPr>
        <b/>
        <sz val="10"/>
        <color rgb="FF00B0F0"/>
        <rFont val="Arial"/>
        <scheme val="minor"/>
      </rPr>
      <t>2024540010179:</t>
    </r>
    <r>
      <rPr>
        <sz val="10"/>
        <color rgb="FF00B0F0"/>
        <rFont val="Arial"/>
        <scheme val="minor"/>
      </rPr>
      <t xml:space="preserve"> Fortalecimiento en innovación educativa a las instituciones oficiales del municipio de San José De Cúcuta</t>
    </r>
  </si>
  <si>
    <t>Fortalecimiento en innovación educativa a las instituciones oficiales del municipio de San José De Cúcuta</t>
  </si>
  <si>
    <t>Entidades o instituciones asistidas técnicamente en innovación educativa</t>
  </si>
  <si>
    <t>https://drive.google.com/drive/folders/1AbdP3gTqAX6ocsK4cv-hJBUqtld6su85?usp=drive_link</t>
  </si>
  <si>
    <r>
      <rPr>
        <b/>
        <sz val="10"/>
        <color theme="6" tint="-0.499984740745262"/>
        <rFont val="Arial"/>
        <scheme val="minor"/>
      </rPr>
      <t xml:space="preserve">2024540010186: </t>
    </r>
    <r>
      <rPr>
        <sz val="10"/>
        <color theme="6" tint="-0.499984740745262"/>
        <rFont val="Arial"/>
        <scheme val="minor"/>
      </rPr>
      <t>Fortalecimiento del funcionamiento,matenimiento y vigilancia de las instituciones educativas oficiales en el municipio de cucuta.</t>
    </r>
  </si>
  <si>
    <t>Cobertura neta en la educación media</t>
  </si>
  <si>
    <t>Estar y permanecer en la escuela</t>
  </si>
  <si>
    <t>Subsecretaría del Talento Humano - Jhonatan Murcia</t>
  </si>
  <si>
    <t>https://drive.google.com/drive/folders/1faO-hbeC-Oolt0EuODTurTJ6hxTWCUIe?usp=drive_link</t>
  </si>
  <si>
    <t>Servicio de apoyo pedagógico para la oferta de educación inclusiva para preescolar, básica y media</t>
  </si>
  <si>
    <t>Sedes educativas con apoyo pedagógico para la oferta de educación inclusiva para preescolar, básica y media</t>
  </si>
  <si>
    <r>
      <rPr>
        <b/>
        <sz val="10"/>
        <color theme="9"/>
        <rFont val="Arial"/>
        <scheme val="minor"/>
      </rPr>
      <t>2024540010190:</t>
    </r>
    <r>
      <rPr>
        <sz val="10"/>
        <color theme="9"/>
        <rFont val="Arial"/>
        <scheme val="minor"/>
      </rPr>
      <t xml:space="preserve"> Prestación del servicio educativo oficial por contratación en el municipio de San José De Cúcuta</t>
    </r>
  </si>
  <si>
    <t xml:space="preserve">Contratar la Administración del servicio educativo, mediante las diferentes modalidades existentes, en condiciones de integridad, eficiencia y eficacia.  </t>
  </si>
  <si>
    <t>Número de Establecimientos educativos en operación</t>
  </si>
  <si>
    <t>https://drive.google.com/drive/folders/1--rNjeOOymE9JEZwgM_7f0T4yFzTXR9y?usp=drive_link</t>
  </si>
  <si>
    <r>
      <rPr>
        <b/>
        <sz val="10"/>
        <color rgb="FF7030A0"/>
        <rFont val="Arial"/>
        <scheme val="minor"/>
      </rPr>
      <t>2024540010193:</t>
    </r>
    <r>
      <rPr>
        <sz val="10"/>
        <color rgb="FF7030A0"/>
        <rFont val="Arial"/>
        <scheme val="minor"/>
      </rPr>
      <t xml:space="preserve"> Aportes al pago de nomina del personal docente ,directivo docente y administrativo para la prestacion del servicio educativo en las instituciones oficiales del municipio de cucuta.</t>
    </r>
  </si>
  <si>
    <t>https://drive.google.com/drive/folders/11595Z6uVZjlESA2DKTCMotKED_fx7DPn</t>
  </si>
  <si>
    <r>
      <rPr>
        <b/>
        <sz val="10"/>
        <color theme="9"/>
        <rFont val="Arial"/>
        <scheme val="minor"/>
      </rPr>
      <t>2024540010234</t>
    </r>
    <r>
      <rPr>
        <sz val="10"/>
        <color theme="9"/>
        <rFont val="Arial"/>
        <scheme val="minor"/>
      </rPr>
      <t>: Prestacion del servicio educativo a jovenes y adultos en el municipio de cucuta.</t>
    </r>
  </si>
  <si>
    <t>Garantizar la prestación del servicio de educación por ciclos - CLEI para  la población  focalizada.</t>
  </si>
  <si>
    <t>Servicio educativo en Establecimientos educativos en operación</t>
  </si>
  <si>
    <t>https://drive.google.com/drive/folders/1lbd0cj_ViLSNX62IjJyHd0d3vdwqQuho</t>
  </si>
  <si>
    <r>
      <rPr>
        <b/>
        <sz val="10"/>
        <color rgb="FF002060"/>
        <rFont val="Arial"/>
        <scheme val="minor"/>
      </rPr>
      <t>2024540010249:</t>
    </r>
    <r>
      <rPr>
        <sz val="10"/>
        <color rgb="FF002060"/>
        <rFont val="Arial"/>
        <scheme val="minor"/>
      </rPr>
      <t xml:space="preserve"> Asistencia tecnica en politicas y fortalecimiento del tejido social a la poblacion juvenil del municipio de cucuta.</t>
    </r>
  </si>
  <si>
    <t>Servicio de asistencia técnica a comunidades en temas de fortalecimiento del tejido social y construcción de escenarios comunitarios protectores de derechos</t>
  </si>
  <si>
    <t xml:space="preserve">Componente 4. Juventud Lider de la Transformación </t>
  </si>
  <si>
    <t xml:space="preserve"> Acciones ejecutadas
con las comunidades</t>
  </si>
  <si>
    <t xml:space="preserve">Informe Ferias de Servicios enfocadas en las necesidades y problematicas de las Juventudes </t>
  </si>
  <si>
    <t>https://drive.google.com/drive/folders/1YIWuhGlDO4jnjucmdvPJLyKgEaZc8C-S?usp=drive_link</t>
  </si>
  <si>
    <t>Agosto 30 /2025</t>
  </si>
  <si>
    <t xml:space="preserve">Se desarrollo un traslado presupuestal del BPIN  2024540010249 por valor de $105.000.000 que desfinancio el cumplimiento de la meta para la vigencia 2025 como fue inicialmente proyectada, dichos recursos fueron destinados a afrontar la crisis humanitaria del Catatumbo, sin que se hayan reintegrado los recursos. </t>
  </si>
  <si>
    <t>Servicios de asistencia técnica en políticas públicas de infancia, adolescencia y juventud</t>
  </si>
  <si>
    <t xml:space="preserve">Politica publica de juventudes </t>
  </si>
  <si>
    <t xml:space="preserve">Agentes de la institucionalidad de infancia, adolescencia y juventud asistidos tecnicamente. </t>
  </si>
  <si>
    <t xml:space="preserve">Informe de capacitación a agentes de la institucionalidad de infancia, adolescencia y juventud asistidos tecnicamente en Politicas Publicas de Juventud. </t>
  </si>
  <si>
    <t>Octubre 31/ 2025</t>
  </si>
  <si>
    <t>Diciembre 31/ 2025</t>
  </si>
  <si>
    <t xml:space="preserve">Se desarrollo un traslado presupuestal del BPIN  2024540010249 por valor de $105.000.000 que desfinancio el cumplimiento de la meta para la vigencia 2025 como fue inicialmente proyectada, dichos recursos fueron destinados a afrontar la crisis humanitaria del Catatumbo, sin que se hayan reintegrado. </t>
  </si>
  <si>
    <r>
      <rPr>
        <b/>
        <sz val="10"/>
        <color rgb="FF002060"/>
        <rFont val="Arial"/>
        <scheme val="minor"/>
      </rPr>
      <t>2024540010251:</t>
    </r>
    <r>
      <rPr>
        <sz val="10"/>
        <color rgb="FF002060"/>
        <rFont val="Arial"/>
        <scheme val="minor"/>
      </rPr>
      <t xml:space="preserve"> Fortalecimiento de capacidades tecnicas y practicas para la comunidad juvenil del municipio de cucuta.</t>
    </r>
  </si>
  <si>
    <t xml:space="preserve">Tasa de deserción en la educación media (Oficial </t>
  </si>
  <si>
    <t xml:space="preserve">Juventud un Proyecto de Vida Creativo </t>
  </si>
  <si>
    <t>Personas beneficiadas
con procesos de
formación informal</t>
  </si>
  <si>
    <t>Servicio de  educacion Informal - Personas veneficiadas</t>
  </si>
  <si>
    <t>Marzo 01/2025</t>
  </si>
  <si>
    <t>Noviembre 30 /2025</t>
  </si>
  <si>
    <t>Servicio de fomento para la prevención de riesgos sociales en entornos escolares</t>
  </si>
  <si>
    <t>Entidades territoriales con estrategias para la prevención de riesgos sociales en los entornos escolares implementadas</t>
  </si>
  <si>
    <t>servicio de asistencia tecnica</t>
  </si>
  <si>
    <t>junio 30/2025</t>
  </si>
  <si>
    <t>servicio de orientacion socioocupacional - estudiantes vinculados.</t>
  </si>
  <si>
    <t>Marzo 31/2025</t>
  </si>
  <si>
    <t xml:space="preserve">Se suscribio un contrato por prestación de servicios para la coordinación de la estrategia socio-ocupacional y actualmente se encuentra siendo implementada en tres instituciones educativas oficiales. </t>
  </si>
  <si>
    <t>Servicio de asistencia técnica</t>
  </si>
  <si>
    <t>Porcentaje de jóvenes
habilitados para votar
que votan al Consejo
Municipal de Juventud</t>
  </si>
  <si>
    <t>ervicios de fomento para prevencia riesgo social en entorno escolar</t>
  </si>
  <si>
    <t>Abril 30/2025</t>
  </si>
  <si>
    <r>
      <rPr>
        <b/>
        <sz val="10"/>
        <color rgb="FF002060"/>
        <rFont val="Arial"/>
        <scheme val="minor"/>
      </rPr>
      <t xml:space="preserve">2024540010252: </t>
    </r>
    <r>
      <rPr>
        <sz val="10"/>
        <color rgb="FF002060"/>
        <rFont val="Arial"/>
        <scheme val="minor"/>
      </rPr>
      <t>Servicio de apoyo para la educacion sobre  el trabajo y el emprendimiento a la poblacion juvenil del municipio de cucuta.</t>
    </r>
  </si>
  <si>
    <t>Servicio de educacion para el trabajo en emprendimiento.</t>
  </si>
  <si>
    <t>Abril  30/2025</t>
  </si>
  <si>
    <r>
      <rPr>
        <b/>
        <sz val="10"/>
        <color rgb="FF002060"/>
        <rFont val="Arial"/>
        <scheme val="minor"/>
      </rPr>
      <t>2024540010253:</t>
    </r>
    <r>
      <rPr>
        <sz val="10"/>
        <color rgb="FF002060"/>
        <rFont val="Arial"/>
        <scheme val="minor"/>
      </rPr>
      <t xml:space="preserve"> Fortalecimiento de escenarios comunitarios protectores de derecho de la juventud en el municipio de cucuta.</t>
    </r>
  </si>
  <si>
    <t>Servicio de información para la atención de población vulnerable</t>
  </si>
  <si>
    <t>Beneficiarios potenciales para quienes se gestiona la oferta social</t>
  </si>
  <si>
    <t>Servicio de informacion para la atencion de poblacion vulnerable</t>
  </si>
  <si>
    <t>https://drive.google.com/drive/folders/17X5JvLHNGTpF6r-cdMb1zQGxJm5l2xjo?usp=drive_link</t>
  </si>
  <si>
    <t xml:space="preserve">Se desarrollo un traslado presupuestal del BPIN  2024540010253 por valor de $110.000.000 que desfinancio el cumplimiento de la meta para la vigencia 2025 como fue inicialmente proyectada, dichos recursos fueron destinados a afrontar la crisis humanitaria del Catatumbo, sin que se hayan reintegrado los recursos. </t>
  </si>
  <si>
    <t>Centros comunitarios dotados</t>
  </si>
  <si>
    <t>Centros comunitarios Dotados</t>
  </si>
  <si>
    <t>noviembre 30 /2025</t>
  </si>
  <si>
    <t xml:space="preserve">Se desarrollo un traslado presupuestal del BPIN  2024540010253 por valor de $20.000.000 que desfinancio el cumplimiento de la meta para la vigencia 2025 como fue inicialmente proyectada, dichos recursos fueron destinados a afrontar la crisis humanitaria del Catatumbo, sin que se hayan reintegrado los recursos. </t>
  </si>
  <si>
    <t>Servicio de gestión de oferta social para la población vulnerable</t>
  </si>
  <si>
    <t>servicio de gestion de oferta social para la poblacion vulnerable.</t>
  </si>
  <si>
    <t>febrero 05/2025</t>
  </si>
  <si>
    <t>diciembre 05/2025</t>
  </si>
  <si>
    <t xml:space="preserve">Se desarrollo un traslado presupuestal del BPIN  2024540010253 por valor de $120.000.000 que redujo la financiación de la meta para la vigencia 2025 como fue inicialmente proyectada, dichos recursos fueron destinados a afrontar la crisis humanitaria del Catatumbo, sin que se hayan reintegrado los recursos, actualmente se cuenta con un recurso en ejecución de $38.400.000. </t>
  </si>
  <si>
    <r>
      <rPr>
        <b/>
        <sz val="10"/>
        <color rgb="FF002060"/>
        <rFont val="Arial"/>
        <scheme val="minor"/>
      </rPr>
      <t>2024540010254:</t>
    </r>
    <r>
      <rPr>
        <sz val="10"/>
        <color rgb="FF002060"/>
        <rFont val="Arial"/>
        <scheme val="minor"/>
      </rPr>
      <t xml:space="preserve"> Formulacion de la politica publica de juventud en el municipio de cucuta.</t>
    </r>
  </si>
  <si>
    <t>Documentos de politica.</t>
  </si>
  <si>
    <t>Documentos de política
elaborados</t>
  </si>
  <si>
    <t>documentos de politica</t>
  </si>
  <si>
    <t>Consolidación de la planta de personal de los establecimientos educativos oficiales del municipio</t>
  </si>
  <si>
    <t>Ejecutar mesas de trabajo con el MEN para direccionamiento técnico</t>
  </si>
  <si>
    <t xml:space="preserve">Acción de gestión </t>
  </si>
  <si>
    <t>Talento humano</t>
  </si>
  <si>
    <t xml:space="preserve"> Subsecretaría De Talento Humano</t>
  </si>
  <si>
    <t>117-Imagen Asistencia Técnica Virtual MEN 20 de noviembre y 23 de octubre</t>
  </si>
  <si>
    <t>https://mineducaciongovco-my.sharepoint.com/:f:/r/personal/informacion_planeacion_semcucuta_gov_co/Documents/PLAN%20DE%20ACCION%202025/Sub%20Secretario%20Talento%20Humano%20Educativo?csf=1&amp;web=1&amp;e=7Cz1UQ</t>
  </si>
  <si>
    <t>Secretaria de Educación Municipal y establecimientos Educativos</t>
  </si>
  <si>
    <t>Definir necesidades de planta a partir de solicitudes de cada uno de los EE oficiales del municipio</t>
  </si>
  <si>
    <t>118 Certificación avances planta educativa</t>
  </si>
  <si>
    <t>Sub Secretario Talento Humano Educativo</t>
  </si>
  <si>
    <t>202 docentes</t>
  </si>
  <si>
    <t>Docentes de aula y apoyo</t>
  </si>
  <si>
    <t>Secretaria de Educación Municipa a través de la Subsecretaría Desarrollo Talento Humano Educativo</t>
  </si>
  <si>
    <t>Identificar de forma oportuna las necesidades de docentes existentes en las insituciones oficiales del municipio para su respectiva suplencia</t>
  </si>
  <si>
    <t>Realizar validación y análisis de la planta de personal docente personal docente requerida para los EE oficiales y la planta de personal administrativa de la SEM.</t>
  </si>
  <si>
    <t>119 Circular validación planta inicio MEN</t>
  </si>
  <si>
    <t>58 directivos docentes</t>
  </si>
  <si>
    <t>Rectores de IE oficiales del Municipio</t>
  </si>
  <si>
    <t>Seguimiento de planta educativa y posterior nombramiento respecto a necesidades reales técnicas detectadas</t>
  </si>
  <si>
    <t>Realizar el trámite de las prestaciones sociales y económicas de los docentes afiliados al Fondo Nacional de Prestaciones del Magisterio</t>
  </si>
  <si>
    <t>Fijar los medios necesarios para el trámite de solicitud (prestaciones sociales y económicas)</t>
  </si>
  <si>
    <t>120 - 1 CIRCULAR 0104 RADICACIÓN CESANTIAS HUMANO 120 - 2 LINK RADICACIÓN PRESTACIONES SEM 120- 3 CIRCULAR 0062 DEL 01/07/2022</t>
  </si>
  <si>
    <t>3840 docentes viabilizados por el MEN para el municipio</t>
  </si>
  <si>
    <t>Docentes del municipio</t>
  </si>
  <si>
    <t>La Secretaría de Educación Muncipal  a través de la Subsecretaría Desarrollo Talento Humano Educativo</t>
  </si>
  <si>
    <t>Canales informativos claros y de acceso público  a personal docente del municipio</t>
  </si>
  <si>
    <t>Liquidar y notificar las prestaciones sociales y económicas de los docentes afiliados al Fondo Nacional de Prestaciones del Magisterio.</t>
  </si>
  <si>
    <t>121-122 y 123  CERTIFICACIÓN FONDO PRESTACIONAL</t>
  </si>
  <si>
    <t>210 docentes</t>
  </si>
  <si>
    <t>Liquidación oportuna de la prestaciones docentes del SGP, así como su notificación a través de medios institucionales</t>
  </si>
  <si>
    <t>Elaboración de certificaciones de reportes y/o anticipos de cesantías</t>
  </si>
  <si>
    <t>70 docentes</t>
  </si>
  <si>
    <t>Entrega oportuna  de certificaciones de reportes y/o anticipos de cesantías solciitadas en el período de referencia</t>
  </si>
  <si>
    <t>Atender todas las solicitudes relacionadas con las prestaciones sociales y económicas</t>
  </si>
  <si>
    <t>1008 docentes</t>
  </si>
  <si>
    <t>Respuesta oportuna a todas las solicitudes relacionadas con las prestaciones sociales y económicas allegadas al área de fondo prestacional en el período de referencia</t>
  </si>
  <si>
    <t>Liquidación de Prenómina y Nómina de los establecimientos que pertenecen al municipio de San José de Cúcuta.</t>
  </si>
  <si>
    <t>Ejecutar conforme a cronograma (tiempo previsto) el proceso para la emisión del reporte de prenómina, con el fin de revisarla y aprobarla.</t>
  </si>
  <si>
    <t>124- 1 Cronograma de Nómina de la Vigencia 2022       124- 2 Link Publicación en Página WEB Cronograma Nómina</t>
  </si>
  <si>
    <t>Enero 4530 funcionarios del SGP Febrero 4556 Funcionarios del SGP Marzo 4573 funcionarios del SGP Abril 4599 funcionarios del SGP</t>
  </si>
  <si>
    <t>Enero 4130 docentes y 400 administrativos  del SGP Febrero 4157 docentes y 399 administrativos del SGP Marzo 4174 docentes y 399 administrativos del SGP Abril 44200 docentes y 399 administrativos del SGP</t>
  </si>
  <si>
    <t>Cumplimiento oportuno del cronograma trazado que propicia la efectividad de la nómina del SGP del municipio de Cúcuta</t>
  </si>
  <si>
    <t>Verificar cada uno de los conceptos generados por la nómina de docentes y administrativos de la Secretaría de Educación</t>
  </si>
  <si>
    <t xml:space="preserve">125 y 126  - 1 Nomina_Resumen_Marzo_2022                 125 y 126  - 2 Nomina_Resumen_Abril_2022                       125 y 126  - 3 Nomina_Resumen_Enero_2022                          125 y 126  - 4 Nomina_Resumen_Febrero_2022               125 y 126-  5 Nomina Resumen_Junio_2022                        125 y 126-  6 Nomina Resumen_Retroactivo_2022                                     125 y 126 - 8 Nomina_Resumen_Prima_de_Servicios_2022 125 y 126 - 9 Nomina_Resumen_Julio_2022                  125 y 126 - 10 Nomina_Resumen_Agosto_2022                  125 y 126 - 11 Nomina_Resumen_Septiembre_2022              125 y 126 - 12 Nomina_Resumen_Octubre_2022                125 y 126 - 13 Nomina_Resumen_Noviembre_2022     125 y 126 - 14 Nomina_Resumen_Prima_Vacacional_Docente_2022   </t>
  </si>
  <si>
    <t>Liquidación oportuna de la nómina mensual del SGP, así como su entrega pertinente al área financiera dando conitnuidad al proceso para su pago respectivo</t>
  </si>
  <si>
    <t>Verificar los valores calculadoos de la seguridad social correspondiente a docentes y administrativos adscritos a nómina dela SEM</t>
  </si>
  <si>
    <t>Actualización del Sistema de Información, de las historias laborales de cada administrativo y docente.</t>
  </si>
  <si>
    <t>Garantizar la administración, actualización, organización, seguridad y disponibilidad de las hojas de vida de los funcionarios</t>
  </si>
  <si>
    <t>130-Informe Hojas de Vida corte 13-dic-2022</t>
  </si>
  <si>
    <t>Velar por el bienestar laboral e incentivo del personal dIrectivo docente, docentes y administrativos de la SEM</t>
  </si>
  <si>
    <t>Incentivar al personal para participar en las inducciones, re inducciones, pre pensionados o actividades alineadas al magisterio</t>
  </si>
  <si>
    <t>131-1 Evidencia Fotografica Induccion                                  131-2 Evidencia Induccion Prepensionados</t>
  </si>
  <si>
    <t>Directivos docentes, docentes y administrativos</t>
  </si>
  <si>
    <t>Desarrollo de las actividades trazadas por el MEN en torno al bienestar laboral de la planta educativa del SGP</t>
  </si>
  <si>
    <t>Realizar capacitaciones con el personal</t>
  </si>
  <si>
    <t>132 1- Circular  50  Inducción 01JUN22 AL 16NOV2022                              132-2 Circular 011 Reinducción 2022                  133-3 Circular Desvinculación Laboral</t>
  </si>
  <si>
    <t>Inscripción, Actualización y Ascenso en carrera docente</t>
  </si>
  <si>
    <t>Verificar requisitos y trámites de inscripción, actualización y ascenso en carrera docente</t>
  </si>
  <si>
    <t>Subsecretaría de Talento Humano -  Líder de Escalafón</t>
  </si>
  <si>
    <t>Informe Ejecutivo de Gestión Área Escalafón Docente</t>
  </si>
  <si>
    <t>132 docentes</t>
  </si>
  <si>
    <t>80 docentes oficiales y 52 privados</t>
  </si>
  <si>
    <t xml:space="preserve">Vrificación oportuna de los documentos allegados en solicitudes de docentes </t>
  </si>
  <si>
    <t>Generar actos administrativos de inscripción y ascenso de carrera docente</t>
  </si>
  <si>
    <t>Subsecretaría de Talento Humano - Líder de Escalafón</t>
  </si>
  <si>
    <t>informe Ejecutivo de Gestión Área Escalafón Docente</t>
  </si>
  <si>
    <t>55 docentes</t>
  </si>
  <si>
    <t>3 docentes oficiales y 52 privados</t>
  </si>
  <si>
    <t>Elaboración y firma de los actos administrativos generados respondiendo a cada solicitud allegada</t>
  </si>
  <si>
    <t>Reportar las novedades de inscripción y ascenso en carrera docente al área de nómina</t>
  </si>
  <si>
    <t xml:space="preserve">80 docentes oficiales </t>
  </si>
  <si>
    <t>Envio oportuno del reporte de novedades al área de nómina en cada mes de referencia</t>
  </si>
  <si>
    <t>Garantizar el acceso en la educación inclusiva en las instituciones Educativas del Municipio de San Jose de Cucuta</t>
  </si>
  <si>
    <t>Garantizar un sistema educativo inclusivo con calidad que valore y responda de manera pertinente a la diversidad de características con fin de promover su desarrollo integral, aprendizaje y participación</t>
  </si>
  <si>
    <t>Número de estudiantes vulnerables que acceden al sistema educativo de la ciudad</t>
  </si>
  <si>
    <t>Subsecretaria de Planeación y Desarrollo Educativo - Area de Población Vulnerable</t>
  </si>
  <si>
    <t>Evidencias de Gestión de atención a poblaciones vulnerables.</t>
  </si>
  <si>
    <t>https://bit.ly/423E0e2</t>
  </si>
  <si>
    <t>SIMAT</t>
  </si>
  <si>
    <t>Mediante la articulacion de la SEM y los E.E se garantizar el acceso y permanencia al sistema educativo inclusivo con calidad que valore y responda de manera pertinente a la diversidad de características con fin de promover su desarrollo integral, aprendizaje y participación</t>
  </si>
  <si>
    <t>43.098 estudiantes pertenecientes a poblacion vulnerable, distribuidos asi:
ETNIA: 422
DISCAPACIDAD: 1.646
MIGRANTES: 27.261
VICTIMAS: 13.769</t>
  </si>
  <si>
    <t>Realizar seguimiento a la permanencia educativa en atención a la población vunerable (migrante, etnias, victimas, desplazados, trata de personas...)</t>
  </si>
  <si>
    <t>Definir, acompañar y hacer seguimiento a la estrategia de atención a la población vulnerable</t>
  </si>
  <si>
    <t>Número de estudiantes migrantes que permanecen en el sistema educativo de la ciudad</t>
  </si>
  <si>
    <t xml:space="preserve">Informes de gestion planeacion e informe de ejecucion de inversion para atencion a poblacion migrante </t>
  </si>
  <si>
    <t>Secretaria de Educación Municipal, establecimientos Educativos y ONG</t>
  </si>
  <si>
    <t>Definir, acompañar y hacer seguimiento a la estrategia de atención a la población migrante</t>
  </si>
  <si>
    <t xml:space="preserve">Como parte del proceso de acompañamiento integral a la prestación del servicio educativo a niños, niñas, jóvenes y adolescentes migrantes y/o retornados en el Municipio de San Jose de Cucuta que para el año 2022 representa un aumento del 10.33% (26.046 niños) en el sistema educativo a comparación del año anterior (2021) donde teníamos un registro de (23.606 niños). Sumado a este contexto, es importante exaltar la multidimensionalidad que el proyecto requiere para la atención integral, teniendo en cuenta que al día de hoy este mismo proyecto brinda soporte a comunidades migrantes auto reconocidas como indígenas (YUKPAS), procesos de articulación con migración Colombia para la implementación y ejecución del Estatuto Temporal de Protección  para migrantes venezolanos. Asimismo, este proyecto se articula con entidades de cooperación internacional, ONG o fundaciones para brindar respuesta inmediata a situaciones de emergencia educativa y/o humanitaria. Por último, este proyecto es de suma importancia, porque todas las acciones antes mencionadas llegan al territorio urbano y rural del municipio de San Jose de Cucuta, complementandose con programas como el PAE y focalización del Transporte escolar. Así la Secretaría de Educación promueve desde la administracion pública y como función constitucional la atención inclusiva de los NNAJ.
 </t>
  </si>
  <si>
    <t>Crear e implementar estrategias para el acceso y permanencia de la población vulnerable, migrante y retornada presente en el Municipio de San Jose de Cucuta</t>
  </si>
  <si>
    <t>matricula simat</t>
  </si>
  <si>
    <t>Se ha articulado con ONG para la implementación de estrategias para el acceso y permanencia de la población migrante y retornada presente en el Municipio de San Jose de Cucuta</t>
  </si>
  <si>
    <t>27.261 estudiantes migrantes incluidos en el sistema esducativo
De acuerdo con cobertura en cifras: Hay  27.261estudiantes migrantes</t>
  </si>
  <si>
    <t>Proyectar cupos escolares de la Instituciones Educativas en el municipio de San Jose de Cucuta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</si>
  <si>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</si>
  <si>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Subsecretaria de Planeación y Desarrollo Educativo - Area de Cobertura</t>
  </si>
  <si>
    <t>Informes de gestion planeacion, PACSE y Estudio de insuficiencia</t>
  </si>
  <si>
    <t>https://bit.ly/4j8SgrR</t>
  </si>
  <si>
    <t>Se recepciona las solicitudes y se articula con las I.E para asignar el cupo en el establecimiento educativo que tenga disponibilidad de cupo</t>
  </si>
  <si>
    <t xml:space="preserve">
Noviembre: Se garantiza la prestacion del servicio educativo a 115.919 estudiantes matriculados en las I.E 
</t>
  </si>
  <si>
    <t>Determinar la capacidad de oferta de los Establecimientos Educativos oficiales y programas de educación tradicional y modelos flexibles, en términos del número de cupos libres y ocupados.</t>
  </si>
  <si>
    <t>Estudio de insuficiencia</t>
  </si>
  <si>
    <t>Se recepciona las solicitudes y se articula con las I.E para asignar el cupo en el establecimiento educativo que tenga disponibilidad de cupo el cual se evidencia en la plataforma en linea</t>
  </si>
  <si>
    <t>Identificar estrategias para asegurar el acceso y la permanencia de los alumnos en el sistema educativo oficial, a nivel de Secretaría de Educación.</t>
  </si>
  <si>
    <t>Subsecretaria de Planeación y Desarrollo Educativo - Area de cobertura</t>
  </si>
  <si>
    <t>Informes de gestion planeacion, informe estrategia cers, transporte escolar</t>
  </si>
  <si>
    <t>Secretaria de Educación Municipal</t>
  </si>
  <si>
    <t>La SEM ha implementado diferentes proyecto y estrategias de acceso y permanencia atraves del trasnporte escolar, el pae, acompañamiento a la poblacion vulnerable y con necesidades educativas especiales</t>
  </si>
  <si>
    <t xml:space="preserve">
A corte de Noviembre:Con el programa de permanencia escolar se logran beneficiar 78.020 estudiantes y con el program de transporte escolar se han logrado benefoiciar 5.295 estudiantes en todas rutas
43.098 estudiantes pertenecientes a poblacion vulnerable, distribuidos asi:
ETNIA: 422
DISCAPACIDAD: 1.646
MIGRANTES: 27.261
VICTIMAS: 13.769
</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</si>
  <si>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</si>
  <si>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Informes de gestion planeacion, Anexo 6A</t>
  </si>
  <si>
    <t>La secretaria de educacion articula con las E.E la continuidad en el Sistema Educativo Oficial de los alumnos que confirmaron su permanencia, los que solicitaron traslado, los niños procedentes de las Entidades de Bienestar Social y Familiar, además se identifica la demanda potencial que manifiesta el deseo de recibir el Servicio Educativo Oficial y se otorgan los cupos escolares a los estudiantes nuevos y de traslado</t>
  </si>
  <si>
    <t xml:space="preserve">
Se garantiza la prestacion del servicio educativo a 115.919 estudiantes matriculados en las I.E 
</t>
  </si>
  <si>
    <t>Formalizar la solicitud de cupo para niños(as) y jóvenes que realizan los padres de familia o acudientes de los alumnos nuevos que desean acceder al sistema de educativo oficial.</t>
  </si>
  <si>
    <t>Se realiza un transito armonico con los niños del ICBF para el ingreso a los grados de transicion, igualmente se garantiza el ingreso de los niños de las I.E oficiales</t>
  </si>
  <si>
    <t>En la vigencia 2022 ingresaron 3.931 estudiantes nuevos en el grado de transicion</t>
  </si>
  <si>
    <t>Otorgar cupos escolares a alumnos de traslado, nuevos y provenientes de entidades de Bienestar Social o Familiar, en función de la disponibilidad de cupos existentes, según criterios de prioridad establecidos por la Secretaría de Educación.</t>
  </si>
  <si>
    <t>Verificar la formalización de la matrícula para alumnos nuevos y antiguos en el sistema por parte de los Establecimientos Educativos</t>
  </si>
  <si>
    <t>Se formalizaron la totalidad de las matriculas de los estudiantes nuevos y antiguos</t>
  </si>
  <si>
    <t>Hacer seguimiento, identificar inconsistencias y oportunidades de mejora a los procesos de Gestión de Cobertura del Servicio Educativo.</t>
  </si>
  <si>
    <t>Se realiza seguimiento constante para mejorar los procesos de Gestión de Cobertura del Servicio Educativo.</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</si>
  <si>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</si>
  <si>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 xml:space="preserve">Realizar auditoría a la ejecución de la Gestión de la Cobertura del Servicio Educativo en la entidad territorial </t>
  </si>
  <si>
    <t>Se mantiene en mejoramiento continuo en el comportamiento de la cobertura</t>
  </si>
  <si>
    <t>Realizar seguimiento a la permanencia educativa</t>
  </si>
  <si>
    <t>Definir, coordinar, supervisar e implementar estrategias de permanencia escolar para los estudiantes de educación preescolar, básica y media</t>
  </si>
  <si>
    <t>La SEM ha implementado diferentes proyectos y estrategias de acceso y permanencia atraves del transporte escolar, el pae, acompañamiento a la poblacion vulnerable y con necesidades educativas especiales</t>
  </si>
  <si>
    <t>Diseñar, implementar y evaluar rutas de permanencia en las IE</t>
  </si>
  <si>
    <t>Entre las rutas mas destacadas de permanencia escolar se encuentran la del program de de transporte escolar y el programa de alimentacion escolar PAE</t>
  </si>
  <si>
    <t>Coordinar y supervisar las estrategias para asegurar el acceso y permanencia en el sistema educativo</t>
  </si>
  <si>
    <t>Se han coordinado y supervisado las estrategias acceso y permanencia escolar</t>
  </si>
  <si>
    <t>Hacer medición y análisis de la información arrojada por los indicadores propios del área.</t>
  </si>
  <si>
    <t>Informes de gestion planeacion , indicadores de gestion</t>
  </si>
  <si>
    <t>Se hace medición y análisis atraves de los informes que se reportan al Miisterio de Educacion Nacional en Cùcuta en cifrasde</t>
  </si>
  <si>
    <t>Se ha lograo un impacto real y claro de la cobertura de las I.E dentro del SIMAT</t>
  </si>
  <si>
    <t>Administrar el sistema de información y aplicativo en función de las estrategias de permanencia en la educación preescolar, básica y media.</t>
  </si>
  <si>
    <t>Informes de gestion planeacion, anexo 6a</t>
  </si>
  <si>
    <t>Mediante el estudio y analisis de las cifras que cad auna de las instituciones educativas permanentemente actualiza para tener una vision clara de como se encuentra el proceso de matricula.</t>
  </si>
  <si>
    <t>Mantener contacto permanente con el ministerio de educacion y las I.E para lograr estudios claros y precisos de la estadistica que arrojan los diferentes informes presentados</t>
  </si>
  <si>
    <t>Verificar la gestión del estado de la infraestructura educativa del Municipio de San Jose de Cucuta</t>
  </si>
  <si>
    <t>Identificar y hacer seguimiento al estado de la infraestructura educativa del Municipio</t>
  </si>
  <si>
    <t>Subsecretaria de Planeación y Desarrollo Educativo - Sonia Quintero /Líder de infraestructura educativa</t>
  </si>
  <si>
    <t>Matriz intervencion General</t>
  </si>
  <si>
    <t>https://bit.ly/4cmyG8M</t>
  </si>
  <si>
    <t>En articulacion con las I.E se identifica y hace seguimiento al estado de la infraestructura educativa del Municipio</t>
  </si>
  <si>
    <t>Mejoramiento de la infraestructura educativa</t>
  </si>
  <si>
    <t>Realizar seguimiento a las construcciones y adecuaciones de la infraestructura educativa por parte del comité</t>
  </si>
  <si>
    <t>Actas e Informes Evidencia de visita y seguimiento</t>
  </si>
  <si>
    <t xml:space="preserve">Se ha realizado seguimiento a las construcciones y adecuaciones de la infraestructura educativa </t>
  </si>
  <si>
    <t>Los mejoramientos de infraestructura se entregan bajo las condiciones pactadas en el contrato</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</si>
  <si>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</si>
  <si>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EVIDENCIAS PROCEDIMIENTO PARA EMISION DE LA RESOLUCIÓN ANUAL DE SEDES DE DIFICL ACCESO</t>
  </si>
  <si>
    <t>Se articula con las  i.E para identificar las zonas de dificil acceso</t>
  </si>
  <si>
    <t>Se logra identificar las zonas de dificil acceso para mejorar las mismas</t>
  </si>
  <si>
    <t>Realizar seguimiento al estado de los predios de los establecimientos educativos</t>
  </si>
  <si>
    <t>Atender, direccionar y hacer seguimiento a solicitudes peticiones, quejas, reclamos, trámites y sugerencias que llegan a la secretaría</t>
  </si>
  <si>
    <t>Recibir y enviar correspondencia que llega de los diferentes organismos o ciudadanía en general, a la Secretaría de Educación</t>
  </si>
  <si>
    <t>Subsecretaria Financiera - Maria Calet/ Profesional de apoyo</t>
  </si>
  <si>
    <t>Informe SAC</t>
  </si>
  <si>
    <t>Subsecretario – Recursos Físicos y Financieros</t>
  </si>
  <si>
    <t xml:space="preserve">Secretaria de Educación Municipal </t>
  </si>
  <si>
    <t>La correspondencia se recibe y remite al profesional idoneo para brindar una respuesta oportuna</t>
  </si>
  <si>
    <t>Se logra dar respuesta a las solicitudes radicadas</t>
  </si>
  <si>
    <t>Desarrollar y mantener relaciones con el ciudadano</t>
  </si>
  <si>
    <t>Subsecretaria Financiera- Maria Calet Profesional de apoyo</t>
  </si>
  <si>
    <t>Medir la satisfacción del cliente</t>
  </si>
  <si>
    <t>Gestionar y admnistarr los recursos físicos y financieros encesarion para la operatividad del sector educación en el Municipio</t>
  </si>
  <si>
    <t>Brindar estrategias para el seguimiento, control y gestión del pago de Servicios Públicos de los Establecimientos Educativos</t>
  </si>
  <si>
    <t>Subsecretaria Financiera - Ivan Castañeda/ Profesional de apoyo</t>
  </si>
  <si>
    <t>Informe final de servicio de energia, acueducto y aseo</t>
  </si>
  <si>
    <t>Noviembre</t>
  </si>
  <si>
    <t>Informar al Despacho SEM Oportunamente del seguimiento de la facturacion de los servicios publicos de las sedes Educativas a cargo de la Secretaria de Educacion Municipal, para que este autorice el pago ante SHM . Presupuesto.</t>
  </si>
  <si>
    <t>Mantener un registro contable universal, oportuno, y verificable de las operaciones y procesos Contables</t>
  </si>
  <si>
    <t xml:space="preserve"> Subsecretaría del Tesoro- Yrene navarro</t>
  </si>
  <si>
    <t>No esta acargo de educacion</t>
  </si>
  <si>
    <t>Apoyar a las IE en temas Financieros y Presupuestales</t>
  </si>
  <si>
    <t>Subsecretaría Financiera - Yrene Navarro / Profesional Universitario</t>
  </si>
  <si>
    <t>Invitacion a capacitaciones para las I.E por parte de la SEM, capacitacion de de presupuesto,TNS y SECOP</t>
  </si>
  <si>
    <t>Se brinda acompañamiento a las IE en temas Financieros y Presupuestales</t>
  </si>
  <si>
    <t>Correcta ejecucion de los recursos</t>
  </si>
  <si>
    <t>Verificar y consolidar información de las instituciones educativas (fondos de servicios educativos).</t>
  </si>
  <si>
    <t>Cargue de la información presupuestal del tercer trimestre en el SIFSE</t>
  </si>
  <si>
    <t>Septiembre</t>
  </si>
  <si>
    <t>53 Instituciones Educativas</t>
  </si>
  <si>
    <t>FSE DEL MUNICIPIO DE CUCUTA</t>
  </si>
  <si>
    <t>Se cargó la informaciòn financiera en la plataformaSIFSE que corresponde al tercer trimestre de la vigencia 2022</t>
  </si>
  <si>
    <t>Segumiento Presupuestal a los 53 FSE</t>
  </si>
  <si>
    <t>Elaborar, ejecutar y controlar el presupuesto de ingresos y gastos de la Secretaría de Educación</t>
  </si>
  <si>
    <t xml:space="preserve"> Subsecretaria del Tesoro - Francisco Osorio</t>
  </si>
  <si>
    <t>Proyectos de acuerdo y proyectos de decreto</t>
  </si>
  <si>
    <t>revisar periodicamente la ejecucion del ingreso para que quede regsitrado debidamente con y sin situacion de fondos</t>
  </si>
  <si>
    <t>orientar al funcionario competente en el registro del ingreso con y sin situacion de fondos.</t>
  </si>
  <si>
    <t>Elaborar el presupuesto de la Secretaría de Educación para la vigencia fiscal</t>
  </si>
  <si>
    <t>Subsecretaria Financiera - Profesional de apoyo al Área Financiera</t>
  </si>
  <si>
    <t>Presupuesto 2023</t>
  </si>
  <si>
    <t xml:space="preserve">Presupuesto 2023 de la SEM, con aprobacion de $497.848.620.488 para ejecutar  35 proyectos de inversion </t>
  </si>
  <si>
    <t>Ejecutar el presupuesto de la Secretaría de Educacion garantizando la eficiente utilización de los recursos para una vigencia fiscal</t>
  </si>
  <si>
    <t>Subsecretaria del Tesoro - Francisco Osorio</t>
  </si>
  <si>
    <t>Ejecución presupuestal</t>
  </si>
  <si>
    <t>asesorar al secretario en el uso de los recursos</t>
  </si>
  <si>
    <t xml:space="preserve">ejecutar adecuadamente el presupuesto y dentro de los parametros </t>
  </si>
  <si>
    <t>Realizar seguimiento al presupuesto mediante el control continuo de ingresos y gastos de la Secretaría de Educación</t>
  </si>
  <si>
    <t>llevar control al gasto en el sector educacion</t>
  </si>
  <si>
    <t>Elaborar y realizar seguimiento al plan anualizado y mensualizado de caja PAC.</t>
  </si>
  <si>
    <t>pac actualizado</t>
  </si>
  <si>
    <t>con base en las nominas se va actualizando el pac correspondiente</t>
  </si>
  <si>
    <t>mantener actualizada la informacion sobre el pAC para que el MEN gire los recursos que corresponden parw financiar la inversion en el sector educación</t>
  </si>
  <si>
    <t>Efectuar pagos de compromisos de manera transparente y oportuna para lograr un manejo eficiente de los recursos</t>
  </si>
  <si>
    <t>Administrar inversiones pertinentes que proporcionen la seguridad y la liquidez necesaria en todo momento, con el fin de potencializar los títulos del portafolio activo de la Secretaría de Educación</t>
  </si>
  <si>
    <t>Resolucion cuentas maestras</t>
  </si>
  <si>
    <t>Administrar , mantener actualizado y en buen estado los activos fijos de los Estableciemientos Educativos</t>
  </si>
  <si>
    <t>Subsecretaria del Tesoro - Francisco Osorio/Carolina Avendaño</t>
  </si>
  <si>
    <t>Realizar seguimiento a la actualización de los inventarios de bienes muebles e inmuebles de los Establecimientos Educativos, realizado por el Grupo de Bienes del Ente Territorial.</t>
  </si>
  <si>
    <t>Subsecretaría Financiera - Carolina Avendaño/ Profesional de apoyo al Área Financiera</t>
  </si>
  <si>
    <t>Acta de visitas realizadas y registro fotografico</t>
  </si>
  <si>
    <t>Apoyar en materia financiera la definición, ejecución y seguimiento de los programas y proyectos de la Secretaría</t>
  </si>
  <si>
    <t>se hace seguimiento permanente y se orienta en el uso de los recursos en especial los de SGP</t>
  </si>
  <si>
    <t>evitar sanciones y suspension de los giros, y mejorarmiento en la prestacion del servicio educativo</t>
  </si>
  <si>
    <t>Formular y ejecutar el Plan de Tecnología e Informática</t>
  </si>
  <si>
    <t>Administrar la Plataforma Tecnológica Informática</t>
  </si>
  <si>
    <t>Subsecretaria Financiera - Liliana Villamizar Gandolfo/ líder de Sistemas</t>
  </si>
  <si>
    <t>Informe de ejecucion soporte logico</t>
  </si>
  <si>
    <t>Secretaria de Educación Municipal a través de la Subsecretaría de Recursos Físicos y Financieros</t>
  </si>
  <si>
    <t>Brindar el correcto, oportuno y permanente funcionamiento de los equipos de cómputo y medios físicos, que apoyan a todos los procesos de la Secretaría de Educación</t>
  </si>
  <si>
    <t>Planear, dirigir, organizar y controlar todas las actividades relacionadas con la administración de Comunicaciones</t>
  </si>
  <si>
    <t>Subsecretaria Financiera -Liliana Villamizar Gandolfo/ líder de Sistemas</t>
  </si>
  <si>
    <t>Brindar el correcto, oportuno y permanente funcionamiento de los sistemas de cómputo, procesamiento y transmisión de datos que apoyan a todos los procesos de la Secretaría de Educación</t>
  </si>
  <si>
    <t>Mantener y administrar la seguridad de la plataforma tecnológica</t>
  </si>
  <si>
    <t>4600 planta SGP
150 Funcionarios SEM</t>
  </si>
  <si>
    <t>Garantizar la protección, seguridad de la información, así como la sostenibilidad de la plataforma tecnológica informática que soporta los procesos de la Secretaría de Educación</t>
  </si>
  <si>
    <t>Garantizar, proteger la integridad y la seguridad de la información</t>
  </si>
  <si>
    <t>Garantizar la protección e integridad de la información, así como la sostenibilidad de la plataforma tecnológica informática que soporta los procesos de la Secretaría de Educación</t>
  </si>
  <si>
    <t>Soportar juridicamente las acciones y estrategias desarrolladas por la secretaria de Educación municipal</t>
  </si>
  <si>
    <t>Realizar los procesos de contratación necesarios para la operatividad del sector educación en el Municipio</t>
  </si>
  <si>
    <t>Defensa Juridica</t>
  </si>
  <si>
    <t>Secretario de educación</t>
  </si>
  <si>
    <t>Reporte Sia Observa, Reporte Procesos SIEP</t>
  </si>
  <si>
    <t>SECRETARIO DE EDUCACION</t>
  </si>
  <si>
    <t>Se logrado contratar la prestación de servicios profesionales y técnicos, requeridos para apoyar la gestión y procesos misionales de la SEM, así como, para la atención vulnerable y poblacion con discapacidad. Actualmente se encuentran contratados los servicios mínimos requeridos para la garantizar la permanencia escolar, tales como: transporte escolar, transporte escolar fronterizo y Programa de Alimentación Escolar PAE. Por su parte, las Instituciones Educativas, disponen del servicio íntegral de aseo (personal + implementos de aseo).</t>
  </si>
  <si>
    <t>Brindar acompañamientos juridico a las respuestas de PQRSD allegados a la Secretaria de Educación Municipal</t>
  </si>
  <si>
    <t>Se brindar acompañamientos juridico a las respuestas de PQRSD allegados a la Secretaria de Educación Municipal</t>
  </si>
  <si>
    <t>Se da respuesta  a los PQRSD que llegan a la Secretaria de Educación Municipal</t>
  </si>
  <si>
    <t>Diseñar proyectos estrategicos que permitan impactar la cobertura y calidad de la educación prestada en el Municipio</t>
  </si>
  <si>
    <t>planeación institucional</t>
  </si>
  <si>
    <t xml:space="preserve"> Secretario de educacion / Equipo de Proyectos</t>
  </si>
  <si>
    <t>Proyectos formulados y estructurados</t>
  </si>
  <si>
    <t>SIMAT 2024</t>
  </si>
  <si>
    <t>Socializacion, se realiza administracion del servicio, arrendamiento de i.e , contratacion por cocesiones y confeciones, concesion de 1 I.E y construccion de 5 aulas, todas estas acciones mejoran la ampliacion de capcidad para mejorar la cobertura educativa del municipio de cúcuta</t>
  </si>
  <si>
    <t xml:space="preserve">Mejorar la prestacion del servicio educativo </t>
  </si>
  <si>
    <t>Realizar monitoreo a los programas y proyectos aprobados para su ejecución dentro de la Secretaría de Educación e inscritos dentro del Banco de Proyectos de Inversión</t>
  </si>
  <si>
    <t>Reportes Cargos de Informes Ejecutivos en la PIIP y seguimiento a proyectos</t>
  </si>
  <si>
    <t>Desde la SEM se realiza seguimiento a los diferentes indicadores de gestion y de producto.</t>
  </si>
  <si>
    <t xml:space="preserve">Se ha mejorado la eficiencia en los procesos educativos y cumplimiento a las metas  del PDM </t>
  </si>
  <si>
    <t>Analizar y definir los programas y proyectos a ejecutar en la Secretaría, que puedan responder a la problemática y a las necesidades de la Comunidad Educativa.</t>
  </si>
  <si>
    <t>MGA</t>
  </si>
  <si>
    <t xml:space="preserve">Se articula con la secretaria de planeaciòn muicipal y la comunidad educativa </t>
  </si>
  <si>
    <t>se ha logrado la operación de las 62 I.E educativas con programas de acceso y permanencia escolar.</t>
  </si>
  <si>
    <t>Gestionar la formulación y registro de los programas y proyectos, correspondientes a las iniciativas de la Comunidad Educativa, el Plan de Desarrollo Educativo y las dependencias de la Secretaría</t>
  </si>
  <si>
    <t>La comunidad educativa de ambas entidades se benefician la secretaria de educacion con el apoyo en el desarrollo de los diferentes procesos que se realizan en el sector educativo y los establecimientos educativos con el desarrollo de los programas y proyectos de inversion que permiten la operacion de las I.E  los beneficios de los diferentes programas de acceso, permanencia y apoyo educativo</t>
  </si>
  <si>
    <t>Se formularon y registraron 44 proyectos de inversion en la vigencia 2022
A septiembre la secretaria de educacion tiene formulados 53 proyectos para la vigencia 2022, contando el proyecto de coperacion internacional</t>
  </si>
  <si>
    <t>Realizar inspección y vigilancia a los establecimeintos educativos y de formación para el trabajo y desarrollo humano</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</si>
  <si>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</si>
  <si>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 Establecimientos
educativos en operación</t>
  </si>
  <si>
    <t xml:space="preserve">Actas de visita a EE </t>
  </si>
  <si>
    <t>https://drive.google.com/drive/folders/1KyB7olZfmVEWYtGwWnYEqfrPj7Eht0UT?usp=sharing</t>
  </si>
  <si>
    <t>Verificación de condiciones para la habilitación de prestadores del servicio educativo en EPBM y ETDH.</t>
  </si>
  <si>
    <t>Tramitar las novedades de los Establecimientos educativos que ofrecen Educacion preescolar, básica y media (EPBM) y ETDH, con el fin de llevar a cabo las  actuaciones administrativas y gestionar los sistemas de información de la Entidad.</t>
  </si>
  <si>
    <t>Acto administrativo u oficio.</t>
  </si>
  <si>
    <t>https://drive.google.com/drive/folders/1ZIt9oWbsrkgyN0d_ldd5otS6HOoelvCK?usp=sharing</t>
  </si>
  <si>
    <t>Gestión de la evaluación educativa</t>
  </si>
  <si>
    <t>Analisis y uso de los resultados de la evaluación interna y externa de los estudiantes</t>
  </si>
  <si>
    <t>Educación -
Puntaje promedio
Pruebas Saber 11 -
Matemáticas</t>
  </si>
  <si>
    <t> Entidades y organizaciones
asistidas técnicamente</t>
  </si>
  <si>
    <t>Informes, actas, registro fotografico</t>
  </si>
  <si>
    <t> https://drive.google.com/drive/folders/1o0tqZQ2P5RKt0CxR9HSuk5808R46i3Ic?usp=sharing</t>
  </si>
  <si>
    <t>Analisis y uso de los resultados de la evaluación de docentes y directivos docentes</t>
  </si>
  <si>
    <t> Educación -
Puntaje promedio
Pruebas Saber 11 -
Lectura crítica</t>
  </si>
  <si>
    <t>Resultados de la evaluación</t>
  </si>
  <si>
    <t> https://drive.google.com/drive/folders/1mwo4uHUCVeVKWKChTMTwiTFZ9Q47DVfs?usp=sharing</t>
  </si>
  <si>
    <t>Orientar el proceso de autoevaluación institucional</t>
  </si>
  <si>
    <t> Cobertura bruta en
educación total</t>
  </si>
  <si>
    <t> https://drive.google.com/drive/folders/17Z3pa1QOO_sxYuuFydr4bkrjwco2rrcy?usp=sharing</t>
  </si>
  <si>
    <t>Garantizar el mejoramiento contiuo de los estabecimientos educativos</t>
  </si>
  <si>
    <t>Gestionar el Plan de Apoyo al Mejoramiento -PAM</t>
  </si>
  <si>
    <t>PAM</t>
  </si>
  <si>
    <t> https://drive.google.com/drive/folders/1zWjOQS8xqeakCuUMPLfMJsiAutSnfSfH?usp=sharing</t>
  </si>
  <si>
    <t>Apoyar la gestión del Proyecto Educativo Institucional</t>
  </si>
  <si>
    <t>Entidades y organizaciones
asistidas técnicamente</t>
  </si>
  <si>
    <t> https://drive.google.com/drive/folders/1k80cqz3CUSjU7nsZNf_-g6TZd2TeaFiX?usp=drive_link</t>
  </si>
  <si>
    <t>Apoyar la gestión de los PMI</t>
  </si>
  <si>
    <t>PMI</t>
  </si>
  <si>
    <t> https://drive.google.com/drive/folders/1CrbkXAryYpW_gMS1ToQ_mUFRZV34oaDM?usp=sharing</t>
  </si>
  <si>
    <t>Definir , ejecutar y hacer seguimiento a los Planes Territoriales de Formación Docente.</t>
  </si>
  <si>
    <t>Documento PTFD</t>
  </si>
  <si>
    <t> https://drive.google.com/drive/folders/11nF69UOS6mObVhe5Qv8jJeEDHjYteTOH?usp=sharing</t>
  </si>
  <si>
    <t>Orientación de estrategias para implementar proyectos pedagógicos transversales</t>
  </si>
  <si>
    <t> https://drive.google.com/drive/folders/1_hltvZnxbi3OOLJIn57-cPoPA9E5AJPm?usp=sharing</t>
  </si>
  <si>
    <t>Area de direccionamiento estrategico / Despacho</t>
  </si>
  <si>
    <t>Formular, implementar y evaluar el plan de acción institucional de la Oficina de Prensa, Comunicaciones y Protocolo</t>
  </si>
  <si>
    <t>Formulación, Implementación y Evaluación del Plan de Acción Institucional.</t>
  </si>
  <si>
    <t>Línea 6 - Gobierno transparente ético y moral</t>
  </si>
  <si>
    <t>No Requiere</t>
  </si>
  <si>
    <t xml:space="preserve">No Requiere </t>
  </si>
  <si>
    <t>Política de Planeación Institucional</t>
  </si>
  <si>
    <t xml:space="preserve">yrma jullieth cano portilla -Supervisora      Julian Andres Madariaga Leon - Abogado Contratista Delegado </t>
  </si>
  <si>
    <t>Plan de Acccion 2025 de la Oficina de Prensa Comunicaciones y Protocolo</t>
  </si>
  <si>
    <t>PLAN DE ACCION 2025 - Google Drive</t>
  </si>
  <si>
    <t>JULIAN</t>
  </si>
  <si>
    <t>Area de direccionamiento estratégico / Despacho</t>
  </si>
  <si>
    <t>Elaborar e implementar el Plan Anual de Adquisiciones de la Oficina de Prensa, Comunicaciones y Protocolo para la vigencia 2025.</t>
  </si>
  <si>
    <t>Ejecutar el Plan Anual de Adquisiciones de la Dependencia de Acuerdo a los requerimientos de contratación previstos en los proyectos de inversión de la vigencia 2025.</t>
  </si>
  <si>
    <t xml:space="preserve">Yrma Jullieth Cano Portilla -Supervisora      Julian Andres Madariaga Leon - Abogado Contratista Delegado </t>
  </si>
  <si>
    <t>Plan Anual de Adquisiciones 2025 de la Oficina de Prensa Comunicaciones y Protocolo</t>
  </si>
  <si>
    <t>PLAN DE ADQUISICIONES 2025 - Google Drive</t>
  </si>
  <si>
    <t>CAROLINA</t>
  </si>
  <si>
    <t>Área de direccionamiento estratégico / Despacho</t>
  </si>
  <si>
    <t>Coordinar el seguimiento y monitoreo a las metas programadas para la vigencia 2025 de la Oficina de Prensa, Comunicaciones y Protocolo,  en el Plan de Desarrollo "Cúcuta, Perseverante, Segura y Productiva" y el plan de acción institucional.</t>
  </si>
  <si>
    <t>Realizar cronograma de seguimiento con la jefa de despacho y los líderes de cada una de las áreas, programas o proyectos con el objeto de verificar el nivel de cumplimiento y avance de las metas trazadas.</t>
  </si>
  <si>
    <t xml:space="preserve">Cronograma de seguimiento y monitoreo a las metas programadas para la vigencia 2025 de la Oficina de Prensa, Comunicaciones y Protocolo </t>
  </si>
  <si>
    <t>3 SEGUIMIENTO Y MONITOREO DE METAS 2025 - Google Drive</t>
  </si>
  <si>
    <t>VANESA Y JULIAN</t>
  </si>
  <si>
    <t>Consolidar los informes para la divulgación del estado de avance de los proyectos de inversión y la gestión pública de la Oficina de Prensa, Comunicaciones y Protocolo.</t>
  </si>
  <si>
    <t>Elaborar el informe de estado de avance y logros de gestión pública y rendición de cuentas, según requerimiento durante la vigencia 2025.</t>
  </si>
  <si>
    <t>Transparencia, Acceso a la información Pública y Lucha Contra la Corrupción</t>
  </si>
  <si>
    <t>Informe de Rendicion de Cuentas vigencia 2025 de la Oficina de Prensa, Comunicaciones y Protocolo</t>
  </si>
  <si>
    <t>RENDICIÓN DE CUENTAS - Google Drive</t>
  </si>
  <si>
    <t>Formular e implementar el mapa de riesgos de corrupción de la vigencia 2025 de la Oficina de Prensa, Comunicaciones y Protocolo</t>
  </si>
  <si>
    <t>Elaborar el mapa de Riesgos de corrupción para la vigencia 2025 y remitirlo al Departamento Administrativo de Planeación para su respectiva consolidación.</t>
  </si>
  <si>
    <t xml:space="preserve"> Mapa de Riesgos de corrupción para la vigencia 2025 de la Oficina de Prensa Comunicaciones y Protocolo</t>
  </si>
  <si>
    <t>MATRIZ DE RIESGO - MAPA ANTICORRUPCIÓN - Google Drive</t>
  </si>
  <si>
    <t>COTE</t>
  </si>
  <si>
    <t>Tramitar los PQRS dirigidas a Oficina de Prensa, Comunicaciones y Protocolo en el término de la Ley.</t>
  </si>
  <si>
    <t>Recibir y asignar las PQRS elevadas a Oficina de Prensa, Comunicaciones y Protocolo.</t>
  </si>
  <si>
    <t>Matriz de Seguimiento de PQR y Informe de PQR Vigencia 2025 de la Oficina de Prensa, Comunicaciones y Protocolo</t>
  </si>
  <si>
    <t>PQRSDF 2025 - Google Drive</t>
  </si>
  <si>
    <t>Implementar los estándares aplicables a la administración municipal del sistema de seguridad y salud en el trabajo SG-SST.</t>
  </si>
  <si>
    <t>Implementar estrategias para la mitigación de los puntos críticos en SG - SST.</t>
  </si>
  <si>
    <t>Informe de estrategias de mitigación de los puntos criticos en SG-SST Vigencia 2025</t>
  </si>
  <si>
    <t>SEGURIDAD Y SALUD EN EL TRABAJO - Google Drive</t>
  </si>
  <si>
    <t>ERIKA GONZALES</t>
  </si>
  <si>
    <t>Aplicar los lineamientos de la política institucional de gestión documental al interior de la Oficina de Prensa, Comunicaciones y Protocolo.</t>
  </si>
  <si>
    <t>Clasificar, edificar, registrar y archivar la entrada y salida de correspondencia de la Oficina de Prensa, Comunicaciones y Protocolo.</t>
  </si>
  <si>
    <t>Matriz de Correspondencia 2025 de la Oficina de Prensa Comunicaciones y Protocolo</t>
  </si>
  <si>
    <t>COMUNICACIONES INTERNAS Y EXTERNAS - Google Drive</t>
  </si>
  <si>
    <t>ERIKA VILLAMIZAR</t>
  </si>
  <si>
    <t>Verificar el cumplimiento de la Ley de Transparencia y Acceso a la Información Pública, en los aspectos de su competencia.</t>
  </si>
  <si>
    <t>Clasificar y codificar los comunicados de prensa.</t>
  </si>
  <si>
    <t>Transparencia, Acceso a la información Pública y Lucha Contra la Corrupción / Política de Planeación Institucional</t>
  </si>
  <si>
    <t>Matriz de Comunicados de Prensa vigencia 2025  de la Oficina de Prensa Comunicaciones y Protocolo</t>
  </si>
  <si>
    <t>COMUNICADOS DE PRENSA 2025 - Google Drive</t>
  </si>
  <si>
    <t>VANESA</t>
  </si>
  <si>
    <t>Coordinar las relaciones entre la administración municipal y los medios de Comunicación.</t>
  </si>
  <si>
    <t>Crear un Cronograma de relacionamiento público entre los medios de comunicación y la Administración Municipal.</t>
  </si>
  <si>
    <t>Matriz de Participacion en medios de los funcionarios de la alcaldia Vigencia 2025</t>
  </si>
  <si>
    <t>10 MATRIZ DE PARTICIPACIÓN DE LOS FUNCIONARIOS DE LA ALCALDIA EN MEDIOS - Google Drive</t>
  </si>
  <si>
    <t>ZAIMARA</t>
  </si>
  <si>
    <t>Direccionar las actividades de divulgación de los actos en los que participa el señor Alcalde y/o su gabinete a los medios de comunicación.</t>
  </si>
  <si>
    <t>Generar una base de datos actualizada de funcionarios del gabinete locales, regionales y nacionales.</t>
  </si>
  <si>
    <t>base de datos actualizada de funcionarios del gabinete locales, regionales y nacionales vigencia 2025.</t>
  </si>
  <si>
    <t>11 BASE DE DATOS FUNCIONARIOS LOCALES, REGIONALES Y NACIONALES - Google Drive</t>
  </si>
  <si>
    <t>FRANCY</t>
  </si>
  <si>
    <t>Garantiza la coherencia entre la información producida y la trasmitida en la administración municipal.</t>
  </si>
  <si>
    <t>Realizar corrección de estilo de contenidos producidos por la administración municipal.</t>
  </si>
  <si>
    <t>Parrilla de Correccion de Estilo de Contenidos Vigencia 2025</t>
  </si>
  <si>
    <t>12 PARRILLA DE CORRECCION DE ESTILO 2025 - Google Drive</t>
  </si>
  <si>
    <t>VANESA MANOLESCO</t>
  </si>
  <si>
    <t>Direccionar y ejecutar la construcción y desarrollo de conceptos creativos para la ejecución de campañas institucionales de promoción, divulgación e información de los programas y proyectos de la administración.</t>
  </si>
  <si>
    <t>esta el mismo del lado</t>
  </si>
  <si>
    <t>Informe de campañas de comunicación 2025</t>
  </si>
  <si>
    <t>CAMPAÑAS DE COMUNICACIÓN 2025 - Google Drive</t>
  </si>
  <si>
    <t>DIANA</t>
  </si>
  <si>
    <r>
      <rPr>
        <b/>
        <sz val="10"/>
        <color rgb="FF000000"/>
        <rFont val="Arial"/>
        <family val="2"/>
        <scheme val="minor"/>
      </rPr>
      <t>BPIN 2024540010036</t>
    </r>
    <r>
      <rPr>
        <sz val="10"/>
        <color rgb="FF000000"/>
        <rFont val="Arial"/>
        <family val="2"/>
        <scheme val="minor"/>
      </rPr>
      <t xml:space="preserve"> Servicio para la generación de contenidos en espacios para la promoción de la oferta institucional que contribuyen a la garantía de los derechos y deberes de los ciudadanos en el municipio de San José de Cúcuta</t>
    </r>
  </si>
  <si>
    <t>Servicio de integración de la oferta pública</t>
  </si>
  <si>
    <t>4: Transformación de capacidades institucionales para la gobernabilidad</t>
  </si>
  <si>
    <t>Sumatoria de número de entidades coordinadas</t>
  </si>
  <si>
    <t>3. Mensajes con sentido transformador. Comunicación corporativa y pública</t>
  </si>
  <si>
    <t>Servicios de Integración de la oferta Pública</t>
  </si>
  <si>
    <t>Informes de avance de proyectos de inversión vigencia 2025</t>
  </si>
  <si>
    <t>PROYECTO 036 - Google Drive</t>
  </si>
  <si>
    <r>
      <rPr>
        <b/>
        <sz val="10"/>
        <color rgb="FF000000"/>
        <rFont val="Arial"/>
        <family val="2"/>
        <scheme val="minor"/>
      </rPr>
      <t xml:space="preserve">BPIN 2024540010146 </t>
    </r>
    <r>
      <rPr>
        <sz val="10"/>
        <color rgb="FF000000"/>
        <rFont val="Arial"/>
        <family val="2"/>
        <scheme val="minor"/>
      </rPr>
      <t>Servicio de investigación para la toma de decisiones estratégicas en el marco del Plan de comunicación institucional de la Alcaldía de San José de Cúcuta</t>
    </r>
  </si>
  <si>
    <t>Desarrollar investigaciones a través de herramientas adecuadas para la toma, procesamiento y análisis de datos.</t>
  </si>
  <si>
    <t>sumatoria de proyectos de investigacion generados</t>
  </si>
  <si>
    <t>Documentos de Investigacion Elaborados</t>
  </si>
  <si>
    <t>Informes de proyectos de investigacion elaborados durante vigencia 2025</t>
  </si>
  <si>
    <t>PROYECTO 146 - Google Drive</t>
  </si>
  <si>
    <r>
      <rPr>
        <b/>
        <sz val="10"/>
        <color rgb="FF000000"/>
        <rFont val="Arial"/>
        <family val="2"/>
        <scheme val="minor"/>
      </rPr>
      <t>BPIN 2024540010138</t>
    </r>
    <r>
      <rPr>
        <sz val="10"/>
        <color rgb="FF000000"/>
        <rFont val="Arial"/>
        <family val="2"/>
        <scheme val="minor"/>
      </rPr>
      <t xml:space="preserve"> Fortalecimiento de la capacidad institucional para una estrategia comunicativa con sentido transformador en el municipio de San José De Cúcuta.</t>
    </r>
  </si>
  <si>
    <t>sumatoria de entidades coordinadas o asistidas tecnicamente</t>
  </si>
  <si>
    <t>informe de avance de proyectos de inversion vigencia 2025</t>
  </si>
  <si>
    <t>PROYECTO 138 - Google Drive</t>
  </si>
  <si>
    <t>Contra Registro</t>
  </si>
  <si>
    <t>Adquisición de equipos tecnológicos.</t>
  </si>
  <si>
    <t>sumatoria de equipos tecnologicos adquiridos</t>
  </si>
  <si>
    <t>informe de equipos adquiridos vigencia 2025</t>
  </si>
  <si>
    <t>Servicio de capacitación para el fortalecimiento de capacidades comunicativas y participativas</t>
  </si>
  <si>
    <t>Componente 4: Transformación de capacidades institucionales para la gobernabilidad.</t>
  </si>
  <si>
    <t>sumatoria de personas capacitadas</t>
  </si>
  <si>
    <t>Programa: 3. Mensajes con sentido transformador. Comunicación corporativa y pública</t>
  </si>
  <si>
    <t>comuna 1 ; comuna 2; comuna 3; comuna 4; comuna 5; comuna 6; comuna 7; comuna 8; comuna 9; comuna 10; zona rural</t>
  </si>
  <si>
    <t>Universidad de Pamplona</t>
  </si>
  <si>
    <t>EDWIN JHOVANNY CARDONA ESCOBAR  
Secretario de Seguridad Ciudadana-
BLANCA GUERRERO- profesional SSC</t>
  </si>
  <si>
    <t>https://drive.google.com/drive/folders/1gH7lndrbJlnysBP5f2MWVXblqgpAjtvj?usp=sharing</t>
  </si>
  <si>
    <t>Cámaras de seguridad instaladas</t>
  </si>
  <si>
    <t>https://drive.google.com/drive/folders/15HNt_qKCwsbOU8e0rA9cnmPgLo46yvCM?usp=drive_link</t>
  </si>
  <si>
    <t>https://drive.google.com/drive/folders/169ePILb7886W6840PXaryItH9LX6vLME?usp=sharing</t>
  </si>
  <si>
    <t>https://drive.google.com/drive/folders/1Yb3s1mPhSCR3zyQoJYyafntDrj7MS9r9?usp=sharing</t>
  </si>
  <si>
    <t>https://drive.google.com/drive/folders/12XCc14M8kQaAE0GLWcbWvNEiivg1aPo9?usp=sharing</t>
  </si>
  <si>
    <t>Capacitar funcionarios con relación al sector seguridad</t>
  </si>
  <si>
    <t>https://drive.google.com/file/d/1qGbIrIkpyRLG6Ivlz2BDPqC8_TOSiRU1/view?usp=sharing</t>
  </si>
  <si>
    <t>Elaborar documentos de planificación estratégica que apoyen el análisis y la toma de decisiones en seguridad</t>
  </si>
  <si>
    <t>Elaborar documentos de investigación mediante la recolección, análisis y procesamiento de información relevante sobre seguridad y convivencia, para apoyar la formalización y regulación de políticas públicas en el municipio.</t>
  </si>
  <si>
    <t>https://drive.google.com/drive/folders/151hrsC3YLYEGs9wBs21EnPllR-_NB-Ux?usp=sharing</t>
  </si>
  <si>
    <t>Generar Sistemas de Información para la Seguridad y Convivencia Ciudadana</t>
  </si>
  <si>
    <t>https://drive.google.com/drive/folders/1ogECXYZLoXXt1_rV8DwFn7iZWEULQwrd?usp=sharing</t>
  </si>
  <si>
    <t>Implementar un sistema que optimice la recolección y análisis de datos en seguridad, garantizando la instalación de infraestructura adecuada y capacitando al personal para mejorar la toma de decisiones.</t>
  </si>
  <si>
    <t>https://drive.google.com/drive/folders/1XAF2rkytAZwfG4VsiqQnFIRcCZqlZdOr?usp=sharing</t>
  </si>
  <si>
    <t>Implementar estrategias que atiendan las necesidades institucionales en la toma de decisiones de seguridad mediante la reglamentaciónde documentos normativos</t>
  </si>
  <si>
    <t>https://drive.google.com/drive/folders/1nGCIz4QW1XFEi65ZaERL_zF2Tk489dV0?usp=sharing</t>
  </si>
  <si>
    <t>Suministrar e instalar cámaras de seguridad en las comunas 2 y 4 del municipio de San José de Cúcuta.</t>
  </si>
  <si>
    <t>"Apoyo a las capacidades de las instituciones del sector seguridad en la protección y seguridad del territorio, la lucha contra la criminalidad y la prevención del delito en el municipio de San José De Cúcuta" con código BPIN 2024540010275</t>
  </si>
  <si>
    <t>Fortalecimiento y apoyo financiero a las capacidades de las instituciones del sector de seguridad territorial para la convivencia y seguridad ciudadana del municipio de San José de Cúcuta Norte de Santander</t>
  </si>
  <si>
    <t>Miembros de la fuerza publica apoyados y dotados</t>
  </si>
  <si>
    <t>https://drive.google.com/drive/folders/1713BZY5EhhfG-FzaNnAJmD0M5zGGTRdV?usp=sharing</t>
  </si>
  <si>
    <t>Adquisición de dotación para la movilidad operacional y el apoyo logístico</t>
  </si>
  <si>
    <t>https://drive.google.com/drive/folders/1QALyy7LikrXQlCFNAyOnQEIqvwaNp71r?usp=sharing</t>
  </si>
  <si>
    <t>Diseño e implementación de las Tics orientadas a atender las necesidades de las dependencias de la entidad en Sistemas de Información, infraestructura computacional, y redes, que apoyen los proceso de toma de decisiones y la accesibilidad a la ciudadanía también hace referencia a un sistema o conjunto de herramientas tecnológicas diseñadas para recolectar, procesar, almacenar y distribuir información de manera eficiente y organizada. Este tipo de servicio es fundamental para la toma de decisión</t>
  </si>
  <si>
    <t>Servicio de Inteligencia Tecnica</t>
  </si>
  <si>
    <t>https://drive.google.com/drive/folders/1xN0pzml3d7axoyq4yUdpTXpPYGZ3vZtL?usp=sharing</t>
  </si>
  <si>
    <t>NO SE HA EJECUTADO</t>
  </si>
  <si>
    <t>https://drive.google.com/drive/folders/1jh5n3lFqGAEelvwLXi33rcY6UkxiQDJf?usp=sharing</t>
  </si>
  <si>
    <t>https://drive.google.com/drive/folders/1ZS9GtAgGQFbiCy8S5Bfeh9dt7r00F9oI?usp=sharing</t>
  </si>
  <si>
    <t>Implementar campañas educativas ypreventivas sobre seguridad ciudadana, culturade la legalidad y convivencia en el municipio de San José de Cúcuta</t>
  </si>
  <si>
    <t>https://drive.google.com/drive/folders/1JmfVx81RZkgOjmxMaGjv30keAMzOxse5?usp=sharing</t>
  </si>
  <si>
    <t>Formular, implementar y evaluar el plan de acción institucional de la Secretaria Municipal de Gestión del Riesgo de desastres</t>
  </si>
  <si>
    <t>Elaborar el plan de acción institucional de la Secretaria Municipal de Gestión del Riesgo de desastres</t>
  </si>
  <si>
    <t>Número  de Documentos de plan de acción elaborados=1/Número de documentos requeridos=1
100%</t>
  </si>
  <si>
    <t>Profesionales del área de planeacion de la SEMGERD</t>
  </si>
  <si>
    <t xml:space="preserve">Plan de acción institucional elaborado </t>
  </si>
  <si>
    <t>30 de enero del 2025</t>
  </si>
  <si>
    <t>Realizar seguimiento a la ejecución del Plan de Acción institucional y cargar las evidencias de acuerdo a directrices del Departamento Administrativo de Planeación</t>
  </si>
  <si>
    <t>Número  de seguimientos a la ejecución de plan de acción elaborados= 4 / Número de seguimientos requeridos=4
100%</t>
  </si>
  <si>
    <t>31 de enero del 2025</t>
  </si>
  <si>
    <t>Elaborar e implementar el Plan Anual de Adquisiciones de la Secretaria Municipal de Gestión del Riesgo de desastres para la vigencia 2025</t>
  </si>
  <si>
    <t>Número de Planes anuales de adquisiciones elaborados= 1/Número de planes requeridos=1
100%</t>
  </si>
  <si>
    <t xml:space="preserve">Plan anual de adquisiciones elaborado. </t>
  </si>
  <si>
    <t>Realizar seguimiento a la ejecución del Plan Anual de Adquisiciones de la Secretaria Municipal de Gestión del Riesgo de desastres</t>
  </si>
  <si>
    <t>Número de seguimientos al Plan anual de adquisiciones elaborados= 4/Número de planes requeridos=4
100%</t>
  </si>
  <si>
    <t>Coordinar el seguimiento y monitoreo a las metas programadas para la vigencia 2025 de la Secretaria Municipal de Gestión del Riesgo de desastres en el Plan de Desarrollo y el plan de acción institucional</t>
  </si>
  <si>
    <t xml:space="preserve">Realizar rutinas de seguimiento de manera quincenal con le jefe de despacho y los líderes de cada una de las áreas, programas o proyectos con el objeto de verificar el nivel de cumplimiento y avance de las metas trazadas </t>
  </si>
  <si>
    <t>Número de rutinas de seguimiento a las metas programadas =16/ Número de   de seguimientos requeridos =16
100%</t>
  </si>
  <si>
    <t>Profesionales, secretario de despacho de la secretaria para la Gestión del Riesgo de Desastres</t>
  </si>
  <si>
    <t>Actualizar el estado de avance de las metas programadas para la vigencia 2025 de la  Secretaria Municipal de Gestión del Riesgo de desastres de manera mensual en el mecanismo creado por el Departamento Administrativo de Planeación</t>
  </si>
  <si>
    <t>Números de informes de avance a proyectos de inversión=12 / Número de informes elaborados= 12
100%</t>
  </si>
  <si>
    <t>Consolidar los informes para la divulgación del estado de avance de los proyectos de inversión y la gestión pública de Secretaria Municipal de Gestión del Riesgo de desastres</t>
  </si>
  <si>
    <t>Elaborar el informe de estado de avance y logros de gestión pública de la Secretaria Municipal de Gestión del Riesgo de desastres en la vigencia 2025</t>
  </si>
  <si>
    <t>Número de informes de avance a logros de gestión pública=3 / Número de informes elaborados=3
100%</t>
  </si>
  <si>
    <t>Consolidar el informe final de cumplimiento de metas y logros de gestión pública de  Secretaria Municipal de Gestión del Riesgo de desastres para la rendición de cuentas públicas del 2025</t>
  </si>
  <si>
    <t>Número de informes de cumplimiento de metas y logros de gestión pública=1 / Número de informes elaborados= 1 
100%</t>
  </si>
  <si>
    <t xml:space="preserve">Formular y estructurar proyectos de inversión pública para  la Secretaria Municipal de Gestión del Riesgo de desastres con el objeto de fortalecer los recursos de inversión y buscar fuentes de co-financiación </t>
  </si>
  <si>
    <t>Fortalecer la estructuración de proyectos de inversión pública de la Secretaria Municipal de Gestión del Riesgo de desastres</t>
  </si>
  <si>
    <t>Número  de proyectos de inversión elaborados=4 / Número de proyectos de inversión requeridos=4
100%</t>
  </si>
  <si>
    <t>Proyectos de la SEMGERD formulados y viabilizados para la vigencia 2025, adicionalmente se cumple con el proceso de armonizacion con el nuevo plan de desarrollo</t>
  </si>
  <si>
    <t>https://drive.google.com/drive/u/4/folders/1eLmjr1dc6yP-WVldrTyeLSlDekkdMdPC</t>
  </si>
  <si>
    <t>Formular proyectos de inversión pública de alto impacto para atraer recursos de inversión social de la Secretaria Municipal de Gestión del Riesgo de desastres</t>
  </si>
  <si>
    <t>Número  de proyectos de inversión estructurados=4 / Número de proyectos de inversión requeridos=4
100%</t>
  </si>
  <si>
    <t>Proyectos de la SEMGERD en ejecución</t>
  </si>
  <si>
    <t>Realizar los procesos de gestión pre-contractual, contractual y poscontractual de los contratos/convenios celebrados/ordenes de servicios/ordenes de proveeduria realizados por la  Secretaria Municipal de Gestión del Riesgo de desastres para el logro de las metas trazadas en la vigencia 2025</t>
  </si>
  <si>
    <t xml:space="preserve">Realizar las acciones derivadas de las etapa pre-contractual, contractual y poscontractual de cada uno de los procesos celebrados por la  Secretaria Municipal de Gestión del Riesgo de desastres </t>
  </si>
  <si>
    <t xml:space="preserve">Número de estudios previos exigidos= 70/ Número de Contratos desarrollados= 70 
 100% </t>
  </si>
  <si>
    <t>Asesor Juridico de la SEMGERD</t>
  </si>
  <si>
    <t>Procesos contractuales desarrollados y celebrados</t>
  </si>
  <si>
    <t>https://drive.google.com/drive/u/4/folders/1E_IQj8kjqlbxk-ntk8B5xjjjt5TCQfz6</t>
  </si>
  <si>
    <t>Actualizar el reporte de contratación de la  Secretaria Municipal de Gestión del Riesgo de desastres</t>
  </si>
  <si>
    <t>Número de reportes de actualización de contratación de la SEMGERD=11/ Número de Reportes exigidos=11
100%</t>
  </si>
  <si>
    <t xml:space="preserve"> Informe mensuales de estado de avance de reporte de contratación</t>
  </si>
  <si>
    <t>Registrar los contratos y/o procesos celebrados por la  Secretaria Municipal de Gestión del Riesgo de desastres en la plataforma SIA  OBSERVA (Sistema Integral de Auditoria)</t>
  </si>
  <si>
    <t xml:space="preserve">Porcentaje de registro de procesos celebrados al SIA OBSERVA / Porcentaje de  registrados = 100% </t>
  </si>
  <si>
    <t>Contratos y/o procesos celebradospor la SEMGERD registrados en el SIA OBSERVA</t>
  </si>
  <si>
    <t xml:space="preserve">Procentaje de Check list de expedientes contractuales elaborados / Porcentaje de Procesos contractuales requeridos
 100% </t>
  </si>
  <si>
    <t>Profesional de planta de la SEMGERD que ejercen la supervisión</t>
  </si>
  <si>
    <t xml:space="preserve">Procesos contractuales verificados y actualizados en la Plataforma SECOP II, de la SEMGERD </t>
  </si>
  <si>
    <t>Formular e implementar el mapa de riesgos de corrupción de la vigencia 2025 de la Secretaria Municipal de Gestión del Riesgo de desastres</t>
  </si>
  <si>
    <t>Número  de Documentos de mapa de riesgo de corrupción elaborados=1 / Número de documentos de mapa de corrupción  requeridos=1
100%</t>
  </si>
  <si>
    <t>Profesional de Planeación estrategica</t>
  </si>
  <si>
    <t>Realizar el monitoreo y valorar la efectividad de los controles establecidos en el mapa de riesgos de corrupción de la vigencia 2025 de manera trimestral</t>
  </si>
  <si>
    <t>Número de informes de seguimiento al mapa de riesgo de corrupción elaborados=3/ Número de  informes de seguimiento requeridos=3
100%</t>
  </si>
  <si>
    <t xml:space="preserve">Tramitar las PQRS dirigidas a la Secretaria Municipal de Gestión del Riesgo de desastres en el termino de la ley </t>
  </si>
  <si>
    <t>Recibir y asignar las PQRS elevadas a la Secretaria Municipal de Gestión del Riesgo de desastres</t>
  </si>
  <si>
    <t>Porcentaje de PQRS recibidas / Porcentaje de PQRS asignadas a las secretarias correspondientes = 100%</t>
  </si>
  <si>
    <t>Profesional de planta de la SEMGERD</t>
  </si>
  <si>
    <t>PQRS asignadas a las secretarias correspondientes</t>
  </si>
  <si>
    <t>https://drive.google.com/drive/u/4/folders/158s2dVBV-lIBbqDA6B588MQzj0-VIA4S</t>
  </si>
  <si>
    <t xml:space="preserve">Tramitar y responder las PQRS elevadas a la  Secretaria Municipal de Gestión del Riesgo de desastres </t>
  </si>
  <si>
    <t>Porcentaje de PQRS recibidas / Porcentaje de PQRS tramitadas 100%</t>
  </si>
  <si>
    <t xml:space="preserve">PQRS trámitadas </t>
  </si>
  <si>
    <t>Realizar un control y seguimiento interno al estado de los PQRS de la Secretaria Municipal de Gestión del Riesgo de desastres</t>
  </si>
  <si>
    <t>Número de informes de control y seguimiento interno realizados =12 / Número de Controles y seguimiento interno al estado de los PQRS requeridos=12
100%</t>
  </si>
  <si>
    <t>Controles y seguimiento interno al estado de los PQRS realizados</t>
  </si>
  <si>
    <t>Prestar servicio de atención al ciudadano desde la  Secretaria Municipal de Gestión del Riesgo de desastres</t>
  </si>
  <si>
    <t>Orientar a la ciudadania respecto de la oferta institucional de la Secretaria Municipal de Gestión del Riesgo de desastres</t>
  </si>
  <si>
    <t>Porcentaje de ciudadania orientada / Porcentaje de ciudania que los demanda = 100%</t>
  </si>
  <si>
    <t>Ciudadanos que demanden la oferta institucional respecto a la Secretaria Municipal de Gestión del Riesgo de desastres orientados</t>
  </si>
  <si>
    <t>https://drive.google.com/drive/u/4/folders/1A2xbIm964Eq7JF6mOCYSfVKS8Au30paK</t>
  </si>
  <si>
    <t>Realizar una jornada bimensual de acercamiento institucional con la oferta de servicios de la Secretaria Municipal de Gestión del Riesgo de desastres para fortalecer las acciones de atención al ciudadano</t>
  </si>
  <si>
    <t>Número de jornadas institucionales de servicios de la SEMGERD desarrolladas=6 / Número de jornadas programadas=6 100%</t>
  </si>
  <si>
    <t>Jornadas de acercamiento institucional con la oferta de servicios de la Secretaria Municipal de Gestión del Riesgo de desastres realizadas</t>
  </si>
  <si>
    <t>Socializar las obras de gestión del riesgo que se encuentren en ejecución ante la población beneficiaria</t>
  </si>
  <si>
    <t xml:space="preserve">Planear, organizar y ejecutar el espacio de participación </t>
  </si>
  <si>
    <t xml:space="preserve">Número de fortalecimiento de los mecanismos y procesos de participación ciudadana=5 / Número de espacios de participación ciudadana programados=5 
100% </t>
  </si>
  <si>
    <t>Espacios de participación ciudadana generados</t>
  </si>
  <si>
    <t>Promover la participación comunitaria en la gestión del riesgo local, mediante grupos de primera respuesta a emergencias</t>
  </si>
  <si>
    <t>Creación de grupos de primera respuesta a emergencias, por barrios y/o comunas</t>
  </si>
  <si>
    <t>Número de grupos de primera respuesta de emergencia  creados=14 / grupos de primera respuesta programados=14
100%</t>
  </si>
  <si>
    <t>Secretario de despacho de Gestión del Riesgo de Desastres</t>
  </si>
  <si>
    <t>Grupos de primera respuesta a emergencia por barrios y/o comunas creados con personal de la SEMGERD</t>
  </si>
  <si>
    <t>Desarrollar capacitaciones enfocadas en la prevención  y atención de emergencias desde las comunidades</t>
  </si>
  <si>
    <t>Número de capacitaciones a grupos de primera respuesta desarrollados=24 / Número de capacitaciones programadas=24
100%</t>
  </si>
  <si>
    <t>Profesionales de la secretaria para la Gestión del Riesgo de Desastres</t>
  </si>
  <si>
    <t>Capacitaciones enfocadas en la prevención y atención de emergencias desde las comunidades Desarrolladas</t>
  </si>
  <si>
    <t>Área de Procesos de Gestión del Riesgo</t>
  </si>
  <si>
    <t>Desarrollar las sesiones de trabajo del consejo municipal de gestión del riesgo de desastres CMGRD en ejercicio de las obligaciones adquiridas como coordinador</t>
  </si>
  <si>
    <t xml:space="preserve">Convocar y coordinar las reuniones en pleno del CMGRD y otras sesiones extraordinarias (en caso de requerirse) </t>
  </si>
  <si>
    <t>Porcentaje de invitaciones enviadas a los miembros que conforman el CMGRD= 100% / Porcentaje de sesiones extraordinarias del CMGRD realizadas = 100%</t>
  </si>
  <si>
    <t>Secretario de despacho como coordinador del CMGRD</t>
  </si>
  <si>
    <t>Registros de Participación en las sesiones realizados</t>
  </si>
  <si>
    <t>Realizar las actas correspondientes a cada una de las sesiones celebradas por el CMGRD</t>
  </si>
  <si>
    <t>Porcentaje actas elaboradas de cada sesion del CMGRD= 100% / Porcentaje Asistencia a sesiones del CMGRD = 100%</t>
  </si>
  <si>
    <t>Actas correspondientes a cada una de las sesiones celebradas por el CMGRD realizadas</t>
  </si>
  <si>
    <t>Remitir copia del proyecto de acta de cada sesión a los miembros que hayan participado del CMGRD</t>
  </si>
  <si>
    <t xml:space="preserve"> Porcentaje actas enviadas a los miembros que conforman el CMGRD= 100% / Porcentaje de sesiones extraordinarias del CMGRD = 100%</t>
  </si>
  <si>
    <t>Área de Conocimiento del Riesgo</t>
  </si>
  <si>
    <t>BPIN 2024540010172 Desarrollo del Conocimiento del Riesgo de Desastres para la planeación del desarrollo territorial en el Municipio de  San José De Cúcuta</t>
  </si>
  <si>
    <t>Elaborar estudios de riesgo de desastres en las zonas identificadas como prioritarias.</t>
  </si>
  <si>
    <t>Línea Estratégica 5: Territorio Sostenible y hábitat saludable para todos</t>
  </si>
  <si>
    <t>Componente 1: Gestión sostenible del riesgo de desastres</t>
  </si>
  <si>
    <t>Índice municipal de riesgo de desastre ajustado por capacidades</t>
  </si>
  <si>
    <t>Programa 1. Conocimiento del riesgo</t>
  </si>
  <si>
    <t>Número de estudios de riesgo de desastres= 0,4 / Número de Estudios de riesgo de desastres elaborados = 0,4
100%</t>
  </si>
  <si>
    <t>Diseñar y redactar documentos de lineamientos técnicos para la gestión del riesgo de desastres.</t>
  </si>
  <si>
    <t xml:space="preserve">Pilar programático 4. Ordenamiento sostenible del suelo y gestión ambiental
</t>
  </si>
  <si>
    <t>Número de Documentos de lineamientos técnicos elaborados= 1 / Número de documentos de lineamientos técnicos  programados= 1
100%</t>
  </si>
  <si>
    <t>Implementar Sistemas de Alerta Temprana en áreas estratégicas de alto riesgo.</t>
  </si>
  <si>
    <t xml:space="preserve"> Porcentaje de avance de implementacion de Sistemas de Alerta Temprana= 100% / Porcentaje de sistema de alerta tempranas implementados= 100% </t>
  </si>
  <si>
    <t>Diseñar e implementar sistemas de información para la gestión de riesgos y toma de decisiones.</t>
  </si>
  <si>
    <t xml:space="preserve"> Porcentaje de avance de implementacion de servicios de información= 100% / Porcentaje de servicios de información implementados= 100% </t>
  </si>
  <si>
    <t>Desarrollar actividades de socialización y comunicación de los diferentes escenarios de riesgo orientados a las comunidades rurales y urbanas.</t>
  </si>
  <si>
    <t>Número de Personas capacitadas en conocimiento del riesgo de desastres=2.500 / Número de Personas por capacitar sobre conocimiento del riesgo de desastres=2.500
100%</t>
  </si>
  <si>
    <t>Personas sensibilizadas en Educación Informal en Conocimiento del Riesgo de Desastres</t>
  </si>
  <si>
    <t>https://drive.google.com/drive/u/4/folders/1VFfXA46DVPHprMAGGjHFsTgCfeixPHGR</t>
  </si>
  <si>
    <t>Área de Reducción del Riesgo</t>
  </si>
  <si>
    <t>2024540010180 Desarrollo de acciones para la reducción de los escenarios de riesgo de desastres identificados en el municipio de  San José De Cúcuta</t>
  </si>
  <si>
    <t>Realizar Obras para el control de erosión</t>
  </si>
  <si>
    <t>Tasa de personas afectadas a causa de eventos recurrentes</t>
  </si>
  <si>
    <t>Programa 2. Reducción del riesgo</t>
  </si>
  <si>
    <t>Número de personas beneficiadas con obras de control de erosión = 3000/Número de personas a beneficiar = 3000
100%</t>
  </si>
  <si>
    <t>Personas beneficiadas con obras para el control de erosión</t>
  </si>
  <si>
    <t>https://drive.google.com/drive/u/4/folders/13IMTfZUsIiprs4t0Vbqk1h9TjJccRNk-</t>
  </si>
  <si>
    <t>2024540010013 Desarrollo de acciones para la adaptabilidad y reducción de los escenarios de riesgo de desastre identificados en el municipio de  San José de Cúcuta</t>
  </si>
  <si>
    <t>Realizar Obras de infraestructura para mitigación y atención a desastres</t>
  </si>
  <si>
    <t>Número de Obras de infraestructura para mitigación y atención a desastres realizadas= 2 / Número de Obras de infraestructura para mitigación y atención a desastres programadas =2 100%</t>
  </si>
  <si>
    <t xml:space="preserve">Obras de infraestructuras realizadas </t>
  </si>
  <si>
    <t>https://drive.google.com/drive/u/4/folders/1LjK58t7VoL5RsXgtezfPJILPaQ0SKc13</t>
  </si>
  <si>
    <t>Área de Manejo y Recuperación de Desastres</t>
  </si>
  <si>
    <t>BPIN 2024540010167 Asistencia Manejo y Respuesta a Emergencias y Desastres en el Municipio de  San José De Cúcuta</t>
  </si>
  <si>
    <t>Aumentar el porcentaje de implementación del plan de gestión del riesgo de desastres y estrategia para la respuesta a emergencias</t>
  </si>
  <si>
    <t>Programa 3. Manejo y respuesta a emergencias y desastres</t>
  </si>
  <si>
    <t>Porcentaje de implementación del Plan de gestión del riesgo de desastres y estrategia para la respuesta a emergencias=100%/Porcentaje del Plan de gestión del riesgo de desastres y estrategia para la respuesta a emergencias programado=100%</t>
  </si>
  <si>
    <t>0.2</t>
  </si>
  <si>
    <t>Este avance corresponde a la implementación del Plan de Gestión del Riesgo de Desastres y la Estrategia para la Respuesta a Emergencias. La implementación de estos documentos es crucial para fortalecer la capacidad de prevención y respuesta ante desastres</t>
  </si>
  <si>
    <t>Fortalecer el proceso de atención de emergencias y desastres</t>
  </si>
  <si>
    <t>Número de Emergencias y desastres atendidas= 150/Número de Emergencias y desastres presentadas= 150
100%</t>
  </si>
  <si>
    <t>Emergencias y desastres atendidas</t>
  </si>
  <si>
    <t>https://drive.google.com/drive/u/4/folders/1VePJlBLhN4V8dY9-YODg9X34ShZOHkRg</t>
  </si>
  <si>
    <t>Diseñar e implementar estrategias que fortalezcan la gestión hacendaria, orientadas a facilitar la toma de decisiones públicas y privadas, y maximizar el potencial tributario y humano del municipio, en función del cumplimiento de las metas del Plan de Desarrollo “Cúcuta Perseverante, Segura y Productiva”. BPIN 202400000005799</t>
  </si>
  <si>
    <t>(Presupuesto Ejecutado  / Presupuesto Aprobado )</t>
  </si>
  <si>
    <t>Fecha: Enero 2025 / Versión 4</t>
  </si>
  <si>
    <t>Pilar programatico</t>
  </si>
  <si>
    <t>1. Formular e implementar el mapa de riesgos de corrupción de la vigencia 2025  de Secretaria del Tesoro.</t>
  </si>
  <si>
    <t xml:space="preserve"> EFICIENCIA ADMINISTRATIVA PARA LA CALIDAD de LA GESTIÓN PÚBLICA</t>
  </si>
  <si>
    <t>Seguimiento y Evaluacion de desempeño Institucional</t>
  </si>
  <si>
    <t xml:space="preserve">Sandra Milena Zapata Ortega/ Secretaría del Tesoro </t>
  </si>
  <si>
    <t>Mapa de riesgos 2025</t>
  </si>
  <si>
    <t>https://drive.google.com/drive/folders/1Z9s0NKRa8KczrcZ9Pbf1l_7oaRsy4dH6?usp=sharing</t>
  </si>
  <si>
    <t>31 de enero de 2025</t>
  </si>
  <si>
    <t>Se elaboró el mapa de riesgos de la dependencia para la vigencia 2025.</t>
  </si>
  <si>
    <t>Sandra Milena Zapata Ortega/ Secretaría del Tesoro 
Ana Maria Blanco/ Contratista</t>
  </si>
  <si>
    <t>Formato de Seguimiento Cuatrimestral de mapa de riesgos de Corrupción</t>
  </si>
  <si>
    <t>31 de Diciembre de 2025</t>
  </si>
  <si>
    <t>Se realizó el monitoreo de riesgos de corrupción del primer cuatrimestre encontrando efectividad del 100% en los controles</t>
  </si>
  <si>
    <r>
      <rPr>
        <sz val="10"/>
        <color rgb="FF000000"/>
        <rFont val="Libre Franklin"/>
      </rPr>
      <t>2. Tramitar las PQRS dirigidas a la Secretaría del Tesoro</t>
    </r>
    <r>
      <rPr>
        <b/>
        <sz val="10"/>
        <color rgb="FF000000"/>
        <rFont val="Libre Franklin"/>
      </rPr>
      <t xml:space="preserve"> </t>
    </r>
    <r>
      <rPr>
        <sz val="10"/>
        <color rgb="FF000000"/>
        <rFont val="Libre Franklin"/>
      </rPr>
      <t xml:space="preserve">en el termino de la ley </t>
    </r>
  </si>
  <si>
    <t>Realiza el tramite oportuno de los PQRS que sean asignados a la dependencia</t>
  </si>
  <si>
    <t>informe de Seguimiento de PQRSF</t>
  </si>
  <si>
    <t>A la fecha no se ha cumplido la meta de oportunidad en la respuesta debido a la recurrencia de solicitudes relacionadas a la aplicación de ingresos de otras vigencias, que requieren mayor gestión para lograr respuesta al contribuyente, debido a que se debe esperar la certificación por parte de la entidad bancaria.</t>
  </si>
  <si>
    <t>3. Presentar informes mensuales, trimestrales y anuales requeridos por los entes de control oportunamente.</t>
  </si>
  <si>
    <t>Recopilar  la información  y presentar informes a entes de control oportunamente.</t>
  </si>
  <si>
    <t>Cronograma de seguimiento de informes 2025</t>
  </si>
  <si>
    <t>https://drive.google.com/drive/folders/1Z72-4nsNaBF7LF3P9F0V6Ot9BlLpAVv6?usp=drive_link</t>
  </si>
  <si>
    <t>Se presetaron lo informes correspondientes mensuales hasta el mes de mayo y los informes relacionados al primer trimestre.</t>
  </si>
  <si>
    <t>Área de Gestión de Pagos</t>
  </si>
  <si>
    <t>4. Realizar la gestión requerida para la ejecución de pagos del municipio de Cúcuta.</t>
  </si>
  <si>
    <t>Realizar oportunamente los pagos requeridos asegurando el cumplimiento de los requisitos establecidos para cada tipo de pago y la aplicación correcta de los descuentos de acuerdo al tipo de cuenta.</t>
  </si>
  <si>
    <t>Formato de registro y seguimiento de indicadores de gestión de trámite de pagos.</t>
  </si>
  <si>
    <t>Se ejecuta el pago de todas las cuentas que son radicadas por el Gestor Documental SIEP, teniendo un tiempo de pago entre 3 y 5 días habiles. Teniendo en cuenta el cierre del contrato fiduciario los pagos se detuvierons desde el 17 de mayo al 10 de junio, por tanto para estas cuentas no se cumplieron estos tiempos.</t>
  </si>
  <si>
    <t>5. Emitir la resolución de cuentas por pagar del municipio y gestionar el pago de los mismos</t>
  </si>
  <si>
    <t>Elaborar la resolución de cuentas por pagar del municipio y la gestión de pagos de la misma, asegurando el cumplimiento de la normativiad legal vigente.</t>
  </si>
  <si>
    <t>Resolución de cuentas por pagar</t>
  </si>
  <si>
    <t>Se emitio la resoluciòn de cuentas por pagar en el mes de enero de 2025.</t>
  </si>
  <si>
    <t>6. Realizar la conciliación bancaria de las cuentas a nombre del municipio de Cúcuta.</t>
  </si>
  <si>
    <t>Realizar el proceso de conciliación bancaria de todas las cuentas a nombre del municipio, y aplicando los ajustes contables que sean requeridos.</t>
  </si>
  <si>
    <t>Registros de conciliación de cuentas</t>
  </si>
  <si>
    <t>Se avanza en la conciliación de cuentas bancarias teniendo a corte de 30 de mayo un avance del 40%de las cuentas con conciiación al dia.</t>
  </si>
  <si>
    <t>Área de Administración de ingresos</t>
  </si>
  <si>
    <t>7. Realizar la ejecución mensual de ingresos del municipio</t>
  </si>
  <si>
    <t>Realizar el registro de ingresos mensualmente y presentar el informe  de ejecucuón de ingresos oportunamente.</t>
  </si>
  <si>
    <t>Sandra Milena Zapata Ortega/ Secretaría del Tesoro 
Sandra Patricia Galvis- Contratista</t>
  </si>
  <si>
    <t>Ejecución de ingresos mensual  del municipio</t>
  </si>
  <si>
    <t>Se realizó el registsro de ingresos a corte del mes de junio para el reporte de ingresos a corte 21 de julio.</t>
  </si>
  <si>
    <t>8. Realizar los traslados y transferencias de acuerdo al recuado del municipio, conforme a la normatividad legal vigente</t>
  </si>
  <si>
    <t>Realizar el pago oportuno de los recaudosde terceros  a la entidad correspondiente. ( Corponor,Gobernación y Bomberos)</t>
  </si>
  <si>
    <t xml:space="preserve">12
</t>
  </si>
  <si>
    <t xml:space="preserve">Soporte de traslados realizados.
</t>
  </si>
  <si>
    <t>Se han realizado los traslados correspondientes a gobernación def forma oportuna los 5 primeros dias del mes y se emiten las certificaciones de ingresos de Sobretasa ambiental y sobretasa bomberil en las fechas establecidas para el trámite del pago.</t>
  </si>
  <si>
    <t>Realizar los traslados oportunos correspondendientes a los ingresos  del municipio conforme a la normativida legal vigente.</t>
  </si>
  <si>
    <t>Soporte de traslados realizados.</t>
  </si>
  <si>
    <t>Durante el mes de enero se realizan los traslados del mes de diciembre del 2024 y se realizaron los del mes de Enero y Febrero 2025 al ejecutarse en mes vencido.</t>
  </si>
  <si>
    <t>9. Realizar la  proyección de plan anual mensualizado de caja</t>
  </si>
  <si>
    <t xml:space="preserve">Elaborar el PAC de la vigencia 2025 </t>
  </si>
  <si>
    <t>PAC aprobado</t>
  </si>
  <si>
    <t>Se elaborò el PAC de la vigencia 2025</t>
  </si>
  <si>
    <t>Realizar la distribución del PAC del municipio de acuerdo a lo que se decrete en el comité COMFIS.</t>
  </si>
  <si>
    <t>Registros de traslados</t>
  </si>
  <si>
    <t>Se han aplicado los traslados autorizados por comfis de acuerdo al procedimiento establecido.</t>
  </si>
  <si>
    <t>Sandra Milena Zapata Ortega/ Secretario del Tesoro</t>
  </si>
  <si>
    <t>No Aplica</t>
  </si>
  <si>
    <t>Miguel Armando Castellanos Serrano/
 Secretario de Gobierno</t>
  </si>
  <si>
    <t>https://drive.google.com/drive/u/0/folders/1PNIb8AaCRX8fm0-OZSl78oabTi80tHxa</t>
  </si>
  <si>
    <t xml:space="preserve"> </t>
  </si>
  <si>
    <t xml:space="preserve">Numero de Informes  / numero de informes realizados  </t>
  </si>
  <si>
    <t>https://drive.google.com/drive/u/0/folders/1urjUpxjsN8ssUx5cja09YNvhHOZ_D2Vp</t>
  </si>
  <si>
    <t xml:space="preserve">Numero de Informes de seguimiento plan de acción  / numero de informes realizados </t>
  </si>
  <si>
    <t>Elaborar informe de gestión de la vigencia  2024 elaborado por la Dependencia.</t>
  </si>
  <si>
    <t>Consolidar el cumplimiento de avances del Informe de Gestión.</t>
  </si>
  <si>
    <t>https://drive.google.com/drive/u/0/folders/1LAc2f29LKp48gTF0JsxOjuGvrrouisvj</t>
  </si>
  <si>
    <t xml:space="preserve">Numero de Informes de gestión  /  numero de informes realizados </t>
  </si>
  <si>
    <t>Implementar el Sistema de Gestión Documental en la Secretaria en la Dependencia.</t>
  </si>
  <si>
    <t>Carpetas de proyectos de Inversión y funcionamiento rotuladas con sus respectivas hojas de Control</t>
  </si>
  <si>
    <t>https://drive.google.com/drive/u/0/folders/1k_oQt4GyzqfNUASgOomFc2Ask9Js5hAq</t>
  </si>
  <si>
    <t>numero de carpetas de proyectos de inversión/ numero de carpetas rotuladas con hoja de control</t>
  </si>
  <si>
    <t>Tramitar solicitudes de PQRS en la Secretario de Gobierno para su respectiva respuesta</t>
  </si>
  <si>
    <t>Informes de seguimiento a las respuestas de PQRS</t>
  </si>
  <si>
    <t>https://drive.google.com/drive/u/0/folders/1JKHoV4y_yyfVRW4ZJt-J1fE4JFquaVDp</t>
  </si>
  <si>
    <t xml:space="preserve">Numero de Informes de seguimiento de PQRS   /  numero de informes realizados </t>
  </si>
  <si>
    <t>Elaboración de Cartas de residencia</t>
  </si>
  <si>
    <t>Llevar un control y registro de las Cartas de residencia</t>
  </si>
  <si>
    <t>Informe de seguimiento  a las cartas de residencia expedidas</t>
  </si>
  <si>
    <t>https://drive.google.com/drive/u/0/folders/1qkpN6n8MUutbrdH39nQIga7nh_KCnZ1e</t>
  </si>
  <si>
    <t>Numero de radicados   /  numero de radicados respondidos</t>
  </si>
  <si>
    <t>Permisos de afluencia Masiva</t>
  </si>
  <si>
    <t>Informe de seguimiento a los permisos  autorizados</t>
  </si>
  <si>
    <t>https://drive.google.com/drive/u/0/folders/1z77OUSuc2m38cp9qEDFDW1AOyK7BCsQ9</t>
  </si>
  <si>
    <t>Convocar y Construir las actas del Comité del Consumidor.</t>
  </si>
  <si>
    <t>https://drive.google.com/drive/u/0/folders/1Jf_QK0ssBZQYvzaAb1PwizwhngB6ZH5X</t>
  </si>
  <si>
    <t>Numero de actas/ actas realizadas</t>
  </si>
  <si>
    <t xml:space="preserve">Llevar a efecto el Comité de lucha contra la trata de personas </t>
  </si>
  <si>
    <t>Citar a las entidades que conforman el comité y realizar las sesiones</t>
  </si>
  <si>
    <t>https://drive.google.com/drive/u/0/folders/18Nq-mw2jIRWsSqEtHphKNonOzxTVcihv</t>
  </si>
  <si>
    <t>Convocar y Construir las actas</t>
  </si>
  <si>
    <t>https://drive.google.com/drive/u/0/folders/1GxDwVc8X1p7CqMYSaeFMV3xuyBrXUGN5</t>
  </si>
  <si>
    <t xml:space="preserve">Realizar el Comité de Libertad Religiosa y de Culto  </t>
  </si>
  <si>
    <t>https://drive.google.com/drive/u/0/folders/1IIAWjsuMTLiriXkv_pIKrlbcY07WBCqL</t>
  </si>
  <si>
    <t>Realizar las convocatorias de las reuniones y levantar actas</t>
  </si>
  <si>
    <t>https://drive.google.com/drive/u/0/folders/135so61-kuZwS_qy-_kzaLuk7v5hkyD0c</t>
  </si>
  <si>
    <t>Realizar el  Comité Junta Defensora de Animales</t>
  </si>
  <si>
    <t>https://drive.google.com/drive/u/0/folders/1A3pZfr55aUyragKORkIC9Rsy0dVBepjB</t>
  </si>
  <si>
    <t>Realizar el Comité Civil de Convivencia</t>
  </si>
  <si>
    <t>https://drive.google.com/drive/u/0/folders/1yjSffYZsaL02NB_a1K2aOiWOtP_mIK2u</t>
  </si>
  <si>
    <t>Mesas de trabajo de la JEP</t>
  </si>
  <si>
    <t>https://drive.google.com/drive/u/0/folders/1dhDrRFjSFTw6gwHqgmuvPfOjapo3TzE_</t>
  </si>
  <si>
    <t>Formulación diagnostico estudios diseños construcción adecuación dotación e implementación del Centro de Bienestar Animal en el municipio de San José de Cúcuta BPIN: 2024540010004</t>
  </si>
  <si>
    <t>Componente 4: Reconocimiento de todas las formas de vida</t>
  </si>
  <si>
    <t>Índice de convivencia ciudadana</t>
  </si>
  <si>
    <t>Programa 1. Protección animal y protección de los seres sintientes</t>
  </si>
  <si>
    <t>https://drive.google.com/drive/folders/17xZwHg7S6SmVcPmAY73K5SumgkEv4_7K</t>
  </si>
  <si>
    <t>Adecuación Ampliación Remodelación Restauración yo Mantenimiento del cementerio central del municipio de San José De Cúcuta BPIN: 2024540010045</t>
  </si>
  <si>
    <t>CEMENTERIOS HABILITADOS</t>
  </si>
  <si>
    <t>Componente 3: Cúcuta territorio de paz y promotor de los derechos humanos</t>
  </si>
  <si>
    <t>Programa 2. Respecto de los derechos humanos, la reconciliación y la verdad</t>
  </si>
  <si>
    <t>Cementerios habilitados</t>
  </si>
  <si>
    <t>https://drive.google.com/drive/u/0/folders/162KsHVN5_xU4jTbGcZTDcs2uO_6Igcpq</t>
  </si>
  <si>
    <t>Componente 2: Transformación de la convivencia ciudadana y social</t>
  </si>
  <si>
    <t>Programa 2. Cúcuta, Espacios Públicos con calzadas vivas y andenes libres</t>
  </si>
  <si>
    <t>5000mt2</t>
  </si>
  <si>
    <t>https://drive.google.com/drive/u/0/folders/1ctSKSJM92aUL8NWS732yJSiCZhxmYmQ9</t>
  </si>
  <si>
    <t>Casa de justicia dotada</t>
  </si>
  <si>
    <t>Programa 1. Fortalecimiento de la resolución de conflictos y acceso a la justicia</t>
  </si>
  <si>
    <t>https://drive.google.com/drive/u/0/folders/1GaEekt0PaWby_R8WxsJjnXMva4-R1B6G</t>
  </si>
  <si>
    <t xml:space="preserve">centros de convivencia ciudadana en operación </t>
  </si>
  <si>
    <t>Centros de Convivencia Ciudadana en operación</t>
  </si>
  <si>
    <t>SERVICIO DE BIENESTAR A LA POBLACIÓN PRIVADA DE LIBERTAD</t>
  </si>
  <si>
    <t>Programa 4. Sistema penitenciario y cancelario en el marco de los derechos humanos</t>
  </si>
  <si>
    <t>Personas privadas de la libertad con Servicio de bienestar</t>
  </si>
  <si>
    <t>https://drive.google.com/drive/u/0/folders/18qp5PRHqymVs9oeTd0W12IxlkPH4wz2V</t>
  </si>
  <si>
    <t>Servicio dirigidos a la atención de niños, niñas, adolescentes y jóvenes, con enfoque pedagógico y restaurativo encaminados a la inclusión social</t>
  </si>
  <si>
    <t>https://drive.google.com/drive/u/0/folders/1KdQZpoa66z0MLeavIH0khEPHdQoRui0C</t>
  </si>
  <si>
    <t>Construcción de un territorio de paz y promotor de derechos humanos del municipio de San José de Cúcuta BPIN:2024540010128</t>
  </si>
  <si>
    <t>SERVICIO DE APOYO PARA LA ATENCIÓN ESPECIALIZADA E INTERDISCIPLINARIA EN LAS COMISARIAS DE FAMILIA</t>
  </si>
  <si>
    <t>Casos atendidos</t>
  </si>
  <si>
    <t>https://drive.google.com/drive/u/0/folders/1Y6SXHufeMv8_L-i1UNy64I6FztNR0dTz</t>
  </si>
  <si>
    <t>Numero de informe de actividades/ Informes realizados</t>
  </si>
  <si>
    <t>Programa 5. Libertad religiosa y de cultos</t>
  </si>
  <si>
    <t>Personas Capacitadas</t>
  </si>
  <si>
    <t>https://drive.google.com/drive/u/0/folders/1QxlOgbNyaqI-byOyCUc-WKWyJV47db5e</t>
  </si>
  <si>
    <t>https://drive.google.com/drive/u/0/folders/1tpM6fHlksmjYUSpBuUsH2ilcpILkSCNs</t>
  </si>
  <si>
    <t>Numero de documento / Documento realizado</t>
  </si>
  <si>
    <t>Adecuación y mejoramiento de las diferentes sedes de la administración municipal para fortalecer las capacidades institucionales para la resolución de conflictos el acceso a la justicia y la convivencia ciudadana en el municipio de San José De Cúcuta BPIN: 2024540010129</t>
  </si>
  <si>
    <t xml:space="preserve">Sedes adecuadas </t>
  </si>
  <si>
    <t>https://drive.google.com/drive/u/0/folders/1GH8tVCMfgZVf30QlRlY6DoUSaWH9_ej8</t>
  </si>
  <si>
    <t>Protección y promoción de los derechos humanos la reconciliación y la verdad en el municipio de San José De Cúcuta BPIN 2024540010130</t>
  </si>
  <si>
    <t>SERVICIO DE INFORMACIÓN IMPLEMENTADO</t>
  </si>
  <si>
    <t>Tasa de violencia intrafamiliar</t>
  </si>
  <si>
    <t>https://drive.google.com/drive/u/0/folders/1p6fyBi35H1ZiXi2Y_vVP4d4alFGo7S7A</t>
  </si>
  <si>
    <t>SERVICIO DE EDUCACIÓN INFORMAL</t>
  </si>
  <si>
    <t>https://drive.google.com/drive/u/0/folders/10zmn9Of-LW679G9Jc4cxnx4d4T7wmQht</t>
  </si>
  <si>
    <t>SERVICIO DE INFORMACIÓN ESTADÍSTICA EN TEMAS DE DERECHOS HUMANOS</t>
  </si>
  <si>
    <t>Boletines estadísticos producidos</t>
  </si>
  <si>
    <t>SERVICIO DE PROMOCIÓN DE LA GARANTÍA DE DERECHOS</t>
  </si>
  <si>
    <t>Estrategias de promoción de la garantía de derechos implementadas</t>
  </si>
  <si>
    <t>https://drive.google.com/drive/u/0/folders/1-5hSyrxISRii_G-T2kdxEMJ7YIKswg_7</t>
  </si>
  <si>
    <t>Programa 3. Acciones de protección para la población en riesgo</t>
  </si>
  <si>
    <t>https://drive.google.com/drive/u/0/folders/1aZMLLNshmb8J3et6V-x4_yGAcDLCm7gn</t>
  </si>
  <si>
    <t>DOCUMENTOS DE INVESTIGACIÓN</t>
  </si>
  <si>
    <t>https://drive.google.com/drive/u/0/folders/1NUxrTXMBO0dr3LACHpRsf6EOpKCMUpcS</t>
  </si>
  <si>
    <t>Protección animal y protección de los seres sintientes en el municipio de San José de Cúcuta BPIN 2024540010131</t>
  </si>
  <si>
    <t>Animales atendidos</t>
  </si>
  <si>
    <t>Tasa de problemas, conflictos y disputas</t>
  </si>
  <si>
    <t>Animales atendidos en servicios médicos veterinarios</t>
  </si>
  <si>
    <t>https://drive.google.com/drive/u/0/folders/1UrWfkH_fCE14nmV4IB4U_UqyGV65_6pD</t>
  </si>
  <si>
    <t>SERVICIO DE APOYO FINANCIERO PARA LA ATENCIÓN INTEGRAL DE ANIMALES</t>
  </si>
  <si>
    <t>Prestadores del servicio de atención integral de animales apoyados</t>
  </si>
  <si>
    <t>Construcción de un entorno más seguro pacífico y armonioso en el municipio de San José De Cúcuta BPIN: 2024540010154</t>
  </si>
  <si>
    <t>SERVICIO DE ASISTENCIA TÉCNICA</t>
  </si>
  <si>
    <t>Programa 1. Cúcuta. Referente de convivencia ciudadana</t>
  </si>
  <si>
    <t>Personas asistidas técnicamente en cultura de la integridad y transparencia</t>
  </si>
  <si>
    <t>https://drive.google.com/drive/u/0/folders/1BDWBunbc9N39jZ2V1WWI74-FFmblNz_M</t>
  </si>
  <si>
    <t>Desarrollo de acciones y estrategias de Transformación de la convivencia ciudadana y social en el municipio de San José de Cúcuta BPIN: 2024540010155</t>
  </si>
  <si>
    <t>https://drive.google.com/drive/u/0/folders/1LWvba5JQ4vGZdJLm2gEKRKPsX42KNgu6</t>
  </si>
  <si>
    <t>DOCUMENTOS PLANEACION</t>
  </si>
  <si>
    <t>Planes estratégicos elaborados</t>
  </si>
  <si>
    <t>SERVICIO DE APOYO FINANCIERO PARA PROYECTOS DE CONVIVENCIA Y SEGURIDAD CIUDADANA</t>
  </si>
  <si>
    <t>https://drive.google.com/drive/u/0/folders/1Rhz4kD96wZU99FkobRAMViBzMiwCh3QH</t>
  </si>
  <si>
    <t>SERVICIO DE APOYO PARA LA ATENCION DE CONTRAVENCIONES Y SOLUCION DE CONFLICTOS DE CONVIVENCIA CIUDADANA</t>
  </si>
  <si>
    <r>
      <t xml:space="preserve">Aplicar los </t>
    </r>
    <r>
      <rPr>
        <b/>
        <sz val="12"/>
        <color rgb="FF000000"/>
        <rFont val="Calibri"/>
        <family val="2"/>
      </rPr>
      <t>lineamientos de la política institucional de gestión documental</t>
    </r>
    <r>
      <rPr>
        <sz val="12"/>
        <color rgb="FF000000"/>
        <rFont val="Calibri"/>
        <family val="2"/>
      </rPr>
      <t xml:space="preserve"> al interior del Departamento Administrativo de Planeación</t>
    </r>
  </si>
  <si>
    <r>
      <rPr>
        <b/>
        <sz val="12"/>
        <color rgb="FF000000"/>
        <rFont val="Calibri"/>
        <family val="2"/>
      </rPr>
      <t>2021540010247</t>
    </r>
    <r>
      <rPr>
        <sz val="12"/>
        <color rgb="FF000000"/>
        <rFont val="Calibri"/>
        <family val="2"/>
      </rPr>
      <t xml:space="preserve"> Implementar el proyecto "</t>
    </r>
    <r>
      <rPr>
        <b/>
        <sz val="12"/>
        <color rgb="FF000000"/>
        <rFont val="Calibri"/>
        <family val="2"/>
      </rPr>
      <t>Elaboración de documentos con lineamientos técnicos para el esquema de gestión ambiental regional con enfoque integral en Cúcuta"</t>
    </r>
  </si>
  <si>
    <r>
      <rPr>
        <b/>
        <sz val="12"/>
        <color theme="1"/>
        <rFont val="Calibri"/>
        <family val="2"/>
      </rPr>
      <t xml:space="preserve"> 2024540010215</t>
    </r>
    <r>
      <rPr>
        <sz val="12"/>
        <color theme="1"/>
        <rFont val="Calibri"/>
        <family val="2"/>
      </rPr>
      <t xml:space="preserve"> IMPLEMENTACIÓN DE EJERCICIOS DE RENDICIÓN DE CUENTAS BAJO LA METODOLOGÍA DE MURC  CÚCUTA</t>
    </r>
  </si>
  <si>
    <r>
      <rPr>
        <b/>
        <sz val="12"/>
        <color rgb="FF000000"/>
        <rFont val="Calibri"/>
        <family val="2"/>
      </rPr>
      <t xml:space="preserve">2024540010211 </t>
    </r>
    <r>
      <rPr>
        <sz val="12"/>
        <color rgb="FF000000"/>
        <rFont val="Calibri"/>
        <family val="2"/>
      </rPr>
      <t>Fortalecimiento y promoción de los espacios de participación ciudadana y transparencia en la Planificación Territorial con el CTP y en la garantía de derechos de los NNAJ en el municipio de San José De Cúcuta</t>
    </r>
  </si>
  <si>
    <r>
      <rPr>
        <b/>
        <sz val="12"/>
        <color rgb="FF000000"/>
        <rFont val="Calibri"/>
        <family val="2"/>
      </rPr>
      <t>2024540010215</t>
    </r>
    <r>
      <rPr>
        <sz val="12"/>
        <color rgb="FF000000"/>
        <rFont val="Calibri"/>
        <family val="2"/>
      </rPr>
      <t xml:space="preserve"> Implementación del ejercicio de rendición de cuentas bajo la metodología del MURC en el municipio de San José de Cúcuta</t>
    </r>
  </si>
  <si>
    <r>
      <rPr>
        <b/>
        <sz val="12"/>
        <color rgb="FF000000"/>
        <rFont val="Calibri"/>
        <family val="2"/>
      </rPr>
      <t xml:space="preserve">2024540010219 </t>
    </r>
    <r>
      <rPr>
        <sz val="12"/>
        <color rgb="FF000000"/>
        <rFont val="Calibri"/>
        <family val="2"/>
      </rPr>
      <t>Estudios técnicos de riesgo de detalle de asentamientos humanos en el municipio de San José De Cúcuta,</t>
    </r>
  </si>
  <si>
    <t xml:space="preserve"> Miguel Ángel Enciso Jauregui - Subdirector de Desarrollo Socioeconómico - Jorge Caicedo  Profesional Especializado</t>
  </si>
  <si>
    <t>Revisión y ajusten en la plataforma del DNP  PIIP territorio</t>
  </si>
  <si>
    <t xml:space="preserve"> Miguel Ángel Enciso Jauregui - Subdirector de Desarrollo Socioeconómico - Jorge Caicedo G.- Felipe Canal  Profesional Especializado</t>
  </si>
  <si>
    <t xml:space="preserve">elaboración de los certificados de necesidad </t>
  </si>
  <si>
    <t>Miguel Ángel Enciso -Subdirector Giomar Angarita</t>
  </si>
  <si>
    <t xml:space="preserve">Miguel Ángel Enciso -Subdirector Giomar Angarita Yeny Osma </t>
  </si>
  <si>
    <t>Realizar la trazabilidad efectiva de los proyectos de inversión en cada una de sus etapas (formulación, registro, viabilización, ajustes,)</t>
  </si>
  <si>
    <t>Miguel  Subdirector de Desarrollo Socioeconómico -  Felipe Canal Jorge Caicedo G.</t>
  </si>
  <si>
    <t xml:space="preserve">Reportar en las plataformas oficiales del DNP - KPT - SistPT el avance físico y financiero del Plan de Desarrollo Municipal. </t>
  </si>
  <si>
    <t xml:space="preserve">Miguel Ángel Enciso Jauregui- Subdirector de Desarrollo Socioeconómico - - Apoyo Contratista
</t>
  </si>
  <si>
    <t xml:space="preserve">Contribuir al análisis financiero de los proyectos de inversión de la Alcaldía de San José de Cúcuta  de cara al instrumento de planeación de Plan Indicativo  </t>
  </si>
  <si>
    <t>Informes de análisis financiero</t>
  </si>
  <si>
    <t xml:space="preserve">Miguel Ángel Enciso Jauregui - Subdirector de Desarrollo Socioeconómico-  Ivon Maritza R. Yenni Osma </t>
  </si>
  <si>
    <t xml:space="preserve">Miguel  Subdirector de Desarrollo Socioeconómico - Tamara valencia - Apoyo Contratista </t>
  </si>
  <si>
    <t xml:space="preserve">Director DAPM- Subdirector Desarrollo Socioeconómico- equipo de calidad </t>
  </si>
  <si>
    <t>Actas de seguimiento a indicadores del plan de desarrollo "Cúcuta perseverante segura y productiva 2024-2027"</t>
  </si>
  <si>
    <t>Supervisión del cumplimiento del cronograma de actividades del proyecto  "Plan Anual de Expansión del alumbrado público en el Municipio de San José de Cúcuta" para la vigencia 2024</t>
  </si>
  <si>
    <t>Michell medina  - Subdirector de Gestión y Supervisión de Servicios Públicos Domiciliarios 
Encargado Freddy Jesús Carrillo Rolón</t>
  </si>
  <si>
    <r>
      <rPr>
        <b/>
        <sz val="12"/>
        <color rgb="FF000000"/>
        <rFont val="Calibri"/>
        <family val="2"/>
      </rPr>
      <t>2024540010048</t>
    </r>
    <r>
      <rPr>
        <sz val="12"/>
        <color rgb="FF000000"/>
        <rFont val="Calibri"/>
        <family val="2"/>
      </rPr>
      <t xml:space="preserve"> actualización de la estratificación socioeconómica en el Municipio  de San José de Cúcuta   </t>
    </r>
  </si>
  <si>
    <t>índice de desempeño institucional</t>
  </si>
  <si>
    <t>Programa : acceso oportuno y de calidad a los servicios de agua potable, saneamiento básico y aseo.</t>
  </si>
  <si>
    <t>Michel medina  - Subdirector de Gestión y Supervisión de Servicios Públicos Domiciliarios 
Encargado Freddy Jesús Carrillo Rolón</t>
  </si>
  <si>
    <t>Supervisar con el apoyo del Comité Permanente de Estratificación, que las empresas de Servicios Públicos Domiciliarios apliquen los estratos determinados por la Alcaldía del Municipio de San José de Cúcuta</t>
  </si>
  <si>
    <t>Porcentaje de implementación del POT</t>
  </si>
  <si>
    <t>Michel medina  - Subdirector de Gestión y Supervisión de Servicios Públicos Domiciliarios 
Encargado Jorge Morales</t>
  </si>
  <si>
    <r>
      <rPr>
        <b/>
        <sz val="12"/>
        <color rgb="FF000000"/>
        <rFont val="Calibri"/>
        <family val="2"/>
      </rPr>
      <t xml:space="preserve">2024540010175 </t>
    </r>
    <r>
      <rPr>
        <sz val="12"/>
        <color rgb="FF000000"/>
        <rFont val="Calibri"/>
        <family val="2"/>
      </rPr>
      <t xml:space="preserve">Fortalecimiento de las capacidades de gestión y direccionamiento estratégico a través de una planeación municipio de San José de   Cúcuta" </t>
    </r>
  </si>
  <si>
    <t xml:space="preserve">índice de desempeño institucional </t>
  </si>
  <si>
    <t xml:space="preserve"> Miguel Ángel Enciso Jauregui - Subdirector de Desarrollo Socioeconómico </t>
  </si>
  <si>
    <r>
      <rPr>
        <b/>
        <sz val="12"/>
        <color rgb="FF000000"/>
        <rFont val="Calibri"/>
        <family val="2"/>
      </rPr>
      <t xml:space="preserve">2024540010181 </t>
    </r>
    <r>
      <rPr>
        <sz val="12"/>
        <color rgb="FF000000"/>
        <rFont val="Calibri"/>
        <family val="2"/>
      </rPr>
      <t xml:space="preserve"> Construcción de información geográfica y estadística a través de bases de datos y boletines técnicos especializados que contribuye a la toma de decisiones en la planificación e intervención social del municipio de San José De Cúcuta en el municipio de San José de   Cúcuta" </t>
    </r>
  </si>
  <si>
    <t xml:space="preserve"> Elaborar la base de datos sobre la temática de salud en el municipio de Cúcuta, mediante las etapas de planificación, diseño diagnostico estructura y difusión </t>
  </si>
  <si>
    <t xml:space="preserve">Realizar asistencias técnicas para el fortalecimiento de la capacidad estadística de la administración municipal, sistematizar y promover el uso de información estadística para la toma de decisiones </t>
  </si>
  <si>
    <t xml:space="preserve">Director Mauricio José Franco Trujillo
 </t>
  </si>
  <si>
    <t xml:space="preserve"> Miguel Ángel Enciso Jauregui - Subdirector de Desarrollo Socioeconómico - equipo de data </t>
  </si>
  <si>
    <t xml:space="preserve"> Implementación del Sistema de Gestión de Calidad, con base en la NTC-ISO 9001 de la alcaldía san José de Cúcuta</t>
  </si>
  <si>
    <t>programa 1. Transformación de la gestión institucional para la gobernabilidad MIPG, Sistema de Gestión de Calidad</t>
  </si>
  <si>
    <t xml:space="preserve">MIGUEL ANGEL ENCISO JAUREGUI-Subdirector socioeconómico - equipo de mipg y equipo de calidad </t>
  </si>
  <si>
    <r>
      <rPr>
        <b/>
        <sz val="12"/>
        <color rgb="FF000000"/>
        <rFont val="Calibri"/>
        <family val="2"/>
      </rPr>
      <t xml:space="preserve">2024540010237 </t>
    </r>
    <r>
      <rPr>
        <sz val="12"/>
        <color rgb="FF000000"/>
        <rFont val="Calibri"/>
        <family val="2"/>
      </rPr>
      <t xml:space="preserve">realizar la interventoría a la concesión de disposición final </t>
    </r>
    <r>
      <rPr>
        <b/>
        <sz val="12"/>
        <color rgb="FF000000"/>
        <rFont val="Calibri"/>
        <family val="2"/>
      </rPr>
      <t>concesión del Relleno Sanitario parque Tecnológico Guayabal del municipio de  Cúcuta Norte de Santander</t>
    </r>
    <r>
      <rPr>
        <sz val="12"/>
        <color rgb="FF000000"/>
        <rFont val="Calibri"/>
        <family val="2"/>
      </rPr>
      <t xml:space="preserve">" </t>
    </r>
  </si>
  <si>
    <t>Realizar seguimiento al contrato de concesión N° 0618 del 2000 para la construcción, operación,  administración, mantenimiento y clausura del nuevo relleno sanitario del municipio a través de la contratación de interventoría y/o profesionales contratados para tal fin.</t>
  </si>
  <si>
    <t>Índice de Calidad Ambiental Urbana - ICAU</t>
  </si>
  <si>
    <t xml:space="preserve">Michel Medina - Subdirector de Gestión y Supervisión de Servicios Públicos Domiciliarios 
</t>
  </si>
  <si>
    <r>
      <t xml:space="preserve"> </t>
    </r>
    <r>
      <rPr>
        <b/>
        <sz val="12"/>
        <color rgb="FF000000"/>
        <rFont val="Calibri"/>
        <family val="2"/>
      </rPr>
      <t>2024540010237</t>
    </r>
    <r>
      <rPr>
        <sz val="12"/>
        <color rgb="FF000000"/>
        <rFont val="Calibri"/>
        <family val="2"/>
      </rPr>
      <t xml:space="preserve">realizar la interventoría a la concesión de disposición final de la concesión de la escombrera del municipio, ( contrato de concesión 2597 del 2003)" </t>
    </r>
  </si>
  <si>
    <t>Verificar el cumplimiento de las actividades establecidas en el contrato de concesión N°2597 del 2003 para la construcción, operación,  mantenimiento y clausura de la Escombrera municipal a través de la interventoría contratada para tal fin.</t>
  </si>
  <si>
    <t xml:space="preserve">Miguel Ángel Enciso Subdirector desarrollo Socioeconómico Luz Karime Ochoa </t>
  </si>
  <si>
    <t>Área de  seguimiento y control de las zonas de cesión tipo I a titulo gratuito a favor del municipio de San José de Cúcuta</t>
  </si>
  <si>
    <t>Controlar y vigilar el cumplimiento por parte de los urbanizadores la entrega real y efectiva de las áreas de cesión tipo I a titulo a favor del municipio</t>
  </si>
  <si>
    <t>Reforzar la capacidad operativa con personal idóneo y suficiente para poder desarrollar las actividades de seguimiento, vigilancia y control de las áreas de cesión tipo I de propiedad del municipio de San José de Cúcuta</t>
  </si>
  <si>
    <t>Oscar Granados - Subdirector de Control Físico y Ambiental</t>
  </si>
  <si>
    <t xml:space="preserve">Área de direccionamiento y coordinación del desarrollo urbanístico de la ciudad
</t>
  </si>
  <si>
    <t>Direccionar el control del desarrollo físico de la ciudad, dentro del concepto de ciudad integradora y con base en los usos del suelo, así como también dentro del componente del sistema urbano ambiental</t>
  </si>
  <si>
    <t>Reforzar la capacidad operativa con personal idóneo y suficiente para poder desarrollar las actividades de seguimiento, vigilancia y control  y acompañamiento de los desarrollos urbanísticos</t>
  </si>
  <si>
    <t>Reforzar la capacidad interinstitucional  con personal idóneo y suficiente para poder desarrollar las actividades de seguimiento, vigilancia y control  y acompañamiento de los desarrollos urbanísticos</t>
  </si>
  <si>
    <t>Coordinación, formulación, diseño, organización y ejecución de los programas  del Plan de Ordenamiento Territorial.</t>
  </si>
  <si>
    <t>Participar en la evaluación y control  de la ejecución del Plan de Ordenamiento Territorial</t>
  </si>
  <si>
    <t>Monitoreo de la relación entre el desarrollo físico del municipio y el cumplimiento del POT a través del Sistema de Información Geográfica (SIG) : Estudiar y elaborar las solicitudes de certificados del SIG</t>
  </si>
  <si>
    <t xml:space="preserve">Ingrid More - Subdirectora de Desarrollo Físico y Ambiental - Arquitecta Yalila Orejuela - Oscar Granados Subdirector de control Físico y Ambiental - </t>
  </si>
  <si>
    <t xml:space="preserve">Atender el 100% de las solicitudes de acuerdo a Orfeo - </t>
  </si>
  <si>
    <t xml:space="preserve">Direccionar y coordinar los estudios sobre la coherencia entre el desarrollo físico del municipio y el Plan de Ordenamiento Territorial
</t>
  </si>
  <si>
    <t>Adelantar los procesos de delimitación de asentamientos humanos y barrios conforme al contenido del POT.</t>
  </si>
  <si>
    <t>Ingrid More - Subdirectora de Desarrollo Físico y Ambiental - Arquitecta Yalila Orejuela</t>
  </si>
  <si>
    <t xml:space="preserve">Expedición de certificados localización de predios del municipio </t>
  </si>
  <si>
    <t>Certificados de localización.</t>
  </si>
  <si>
    <t>Emisión de conceptos de uso de suelo, concepto de normas urbanísticas conforme al contenido del POT en cumplimiento al Decreto Nacional 1077 de 2015 que sean requeridos por los entes municipales, departamentales o del orden nacional.</t>
  </si>
  <si>
    <t>Ingrid More - Subdirectora de Desarrollo Físico y Ambiental - Yadira Rodríguez Moreno - Ingeniera Civil</t>
  </si>
  <si>
    <t>Concepto de uso de suelos emitidos y de norma urbanística.</t>
  </si>
  <si>
    <t>Emisión de certificados de riesgos conforme al contenido del POT en cumplimiento al Decreto Nacional 1077 de 2015 que sean requeridos por los entes municipales, departamentales o del orden nacional.</t>
  </si>
  <si>
    <t xml:space="preserve">ahora los certificados de riesgo es por plataforma y gratuitos </t>
  </si>
  <si>
    <t>Coordinar la Definición de estrategias de recuperación, embellecimiento e intervención de los elementos constitutivos del espacio público a través de la aprobación de las licencias urbanísticas de competencia de la Alcaldía.</t>
  </si>
  <si>
    <t>Estudio de licencias de intervención del espacio publico conforme al contenido del Decreto Nacional 1077 de 2015 y normas reglamentarias.</t>
  </si>
  <si>
    <t>Ingrid More - Subdirectora de Desarrollo Físico y Ambiental - Ingeniero Civil, Pedro Antonio Silva Cuevas - Profesional de la subdirección de Desarrollo y Mauricio Arias - Henry Hernández  - Jurídica: Luz Aura Arévalo Granados.</t>
  </si>
  <si>
    <t>20 tramites de licencias intervención en espacio público atendidos</t>
  </si>
  <si>
    <t xml:space="preserve">Ingrid More - Subdirectora de Desarrollo Físico y Ambiental -  - Carlos Carvajal ,  Manuel Carreño , - </t>
  </si>
  <si>
    <t>Ingrid More - Subdirectora de Desarrollo Físico y Ambiental - Ingeniero Civil, Pedro Antonio Silva Cuevas. Contratista de Apoyo.</t>
  </si>
  <si>
    <t xml:space="preserve">Mauricio José Franco Trujillo -Tamara Valencia </t>
  </si>
  <si>
    <t>Servicio de apoyo logístico y material didáctico para promover y fortalecer los espacios de participación ciudadana a través de los distintos sectores que
representa el Concejo Territorial de Planeación en el municipio de Cúcuta</t>
  </si>
  <si>
    <t>Pilar programático 6. Eficiencia administrativa para la calidad de la gestión pública</t>
  </si>
  <si>
    <t xml:space="preserve">Miguel ángel enciso Subdirector de Desarrollo Socioeconómico Jauregui - Luz Karime Ochoa profesional </t>
  </si>
  <si>
    <t>Rendición de cuentas realizadas</t>
  </si>
  <si>
    <t xml:space="preserve">rendición de cuentas realizada </t>
  </si>
  <si>
    <t>Elaboración de la caracterización social y jurídica planimetría urbana y
conceptos técnicos y jurídicos requeridos para la consolidación del proceso de
regularización y legalización de asentamientos humanos en el Municipio de Cúcuta</t>
  </si>
  <si>
    <t>Buena Esperanza
Agua clara
San Pedro</t>
  </si>
  <si>
    <t>Prestadores de servicio del sector rural de los corregimientos de Buena Esperanza, Agua clara y San Pedro</t>
  </si>
  <si>
    <t xml:space="preserve">2024540010237  Prestación del servicio público de Aseo y sus actividades complementarias de conformidad con los lineamientos establecidos en el PGIRS y las normas del sector en el municipio de San José de Cúcuta </t>
  </si>
  <si>
    <t xml:space="preserve">programa 1 acceso oportuno y de calidad a los servicios de agua potable, saneamiento básico y aseo </t>
  </si>
  <si>
    <t xml:space="preserve">se da por medio de concesión, y ellos envían unos reportes </t>
  </si>
  <si>
    <t>Usuarios beneficiados con subsidios al consumo del servicio de acueducto</t>
  </si>
  <si>
    <t xml:space="preserve">Director Mauricio José Franco Trujillo 
 </t>
  </si>
  <si>
    <t>Director Mauricio José Franco Trujillo- apoyo Tamara Valencia</t>
  </si>
  <si>
    <r>
      <rPr>
        <b/>
        <sz val="12"/>
        <color rgb="FF000000"/>
        <rFont val="Calibri"/>
        <family val="2"/>
      </rPr>
      <t xml:space="preserve">Proceso Misional: 
</t>
    </r>
    <r>
      <rPr>
        <sz val="12"/>
        <color rgb="FF000000"/>
        <rFont val="Calibri"/>
        <family val="2"/>
      </rPr>
      <t xml:space="preserve">Gestión Fomento Recreación y Deporte
</t>
    </r>
  </si>
  <si>
    <r>
      <t xml:space="preserve">2025540010209 
</t>
    </r>
    <r>
      <rPr>
        <sz val="12"/>
        <color rgb="FF000000"/>
        <rFont val="Calibri"/>
        <family val="2"/>
      </rPr>
      <t>Transformación social e inclusión a través del Deporte y la recreación en el municipio de  San José De Cúcuta</t>
    </r>
  </si>
  <si>
    <r>
      <rPr>
        <b/>
        <sz val="12"/>
        <color rgb="FF000000"/>
        <rFont val="Calibri"/>
        <family val="2"/>
      </rPr>
      <t xml:space="preserve">PILAR PROGRAMÁTICO 3: </t>
    </r>
    <r>
      <rPr>
        <sz val="12"/>
        <color rgb="FF000000"/>
        <rFont val="Calibri"/>
        <family val="2"/>
      </rPr>
      <t xml:space="preserve">
COMPROMISO SOCIAL CON LA INCLUSIÓN Y LOS DERECHOS DE LA GENTE</t>
    </r>
  </si>
  <si>
    <r>
      <rPr>
        <b/>
        <sz val="12"/>
        <color rgb="FF000000"/>
        <rFont val="Calibri"/>
        <family val="2"/>
      </rPr>
      <t xml:space="preserve">Componente 5: </t>
    </r>
    <r>
      <rPr>
        <sz val="12"/>
        <color rgb="FF000000"/>
        <rFont val="Calibri"/>
        <family val="2"/>
      </rPr>
      <t xml:space="preserve">
Transformación social mediante la recreación y el deporte</t>
    </r>
  </si>
  <si>
    <r>
      <t xml:space="preserve">La oferta institucional de HEVS con corte al mes de abril reporta la participación de 300 personas que han asistido a sesiones de actividad física dirigida musicalizada.
</t>
    </r>
    <r>
      <rPr>
        <sz val="12"/>
        <color rgb="FFFF0000"/>
        <rFont val="Calibri"/>
        <family val="2"/>
      </rPr>
      <t>El informe relaciona el dato, pero no encontró la evidencia en el drive que soporte esa información.</t>
    </r>
    <r>
      <rPr>
        <sz val="12"/>
        <color rgb="FF000000"/>
        <rFont val="Calibri"/>
        <family val="2"/>
      </rPr>
      <t xml:space="preserve">
</t>
    </r>
  </si>
  <si>
    <r>
      <rPr>
        <b/>
        <sz val="12"/>
        <color rgb="FF000000"/>
        <rFont val="Calibri"/>
        <family val="2"/>
      </rPr>
      <t>PILAR PROGRAMÁTICO 3:</t>
    </r>
    <r>
      <rPr>
        <sz val="12"/>
        <color rgb="FF000000"/>
        <rFont val="Calibri"/>
        <family val="2"/>
      </rPr>
      <t xml:space="preserve"> 
COMPROMISO SOCIAL CON LA INCLUSIÓN Y LOS DERECHOS DE LA GENTE</t>
    </r>
  </si>
  <si>
    <r>
      <rPr>
        <b/>
        <sz val="12"/>
        <color rgb="FF000000"/>
        <rFont val="Calibri"/>
        <family val="2"/>
      </rPr>
      <t xml:space="preserve">2025540010208 </t>
    </r>
    <r>
      <rPr>
        <sz val="12"/>
        <color rgb="FF000000"/>
        <rFont val="Calibri"/>
        <family val="2"/>
      </rPr>
      <t xml:space="preserve">
Formación Integral y Preparación Deportiva "Cúcuta Talentosa" en  San José De Cúcuta</t>
    </r>
  </si>
  <si>
    <r>
      <rPr>
        <b/>
        <sz val="12"/>
        <color rgb="FF000000"/>
        <rFont val="Calibri"/>
        <family val="2"/>
      </rPr>
      <t>Componente 5:</t>
    </r>
    <r>
      <rPr>
        <sz val="12"/>
        <color rgb="FF000000"/>
        <rFont val="Calibri"/>
        <family val="2"/>
      </rPr>
      <t xml:space="preserve"> 
Transformación social mediante la recreación y el deporte</t>
    </r>
  </si>
  <si>
    <r>
      <rPr>
        <b/>
        <sz val="12"/>
        <color rgb="FF000000"/>
        <rFont val="Calibri"/>
        <family val="2"/>
      </rPr>
      <t xml:space="preserve">Programa 2. </t>
    </r>
    <r>
      <rPr>
        <sz val="12"/>
        <color rgb="FF000000"/>
        <rFont val="Calibri"/>
        <family val="2"/>
      </rPr>
      <t>Cúcuta Deportiva: Formación y preparación de deportistas</t>
    </r>
  </si>
  <si>
    <r>
      <rPr>
        <b/>
        <sz val="12"/>
        <color rgb="FF000000"/>
        <rFont val="Calibri"/>
        <family val="2"/>
      </rPr>
      <t xml:space="preserve">Proceso Misional:
</t>
    </r>
    <r>
      <rPr>
        <sz val="12"/>
        <color rgb="FF000000"/>
        <rFont val="Calibri"/>
        <family val="2"/>
      </rPr>
      <t xml:space="preserve">Gestión Fomento Recreación y Deporte
</t>
    </r>
  </si>
  <si>
    <r>
      <rPr>
        <b/>
        <sz val="12"/>
        <color rgb="FF000000"/>
        <rFont val="Calibri"/>
        <family val="2"/>
      </rPr>
      <t>Proceso Misional:</t>
    </r>
    <r>
      <rPr>
        <sz val="12"/>
        <color rgb="FF000000"/>
        <rFont val="Calibri"/>
        <family val="2"/>
      </rPr>
      <t xml:space="preserve">
Gestión Fomento Recreación y Deporte
</t>
    </r>
  </si>
  <si>
    <r>
      <rPr>
        <b/>
        <sz val="12"/>
        <color rgb="FF000000"/>
        <rFont val="Calibri"/>
        <family val="2"/>
      </rPr>
      <t xml:space="preserve">2025540010265 </t>
    </r>
    <r>
      <rPr>
        <sz val="12"/>
        <color rgb="FF000000"/>
        <rFont val="Calibri"/>
        <family val="2"/>
      </rPr>
      <t xml:space="preserve">
Servicio asistencia técnica a escuelas deportivas en procesos de iniciación, fundamentación y perfeccionamiento deportivo en el municipio de   San José De Cúcuta</t>
    </r>
  </si>
  <si>
    <r>
      <rPr>
        <b/>
        <sz val="12"/>
        <color rgb="FF000000"/>
        <rFont val="Calibri"/>
        <family val="2"/>
      </rPr>
      <t>Proceso Misional:</t>
    </r>
    <r>
      <rPr>
        <sz val="12"/>
        <color rgb="FF000000"/>
        <rFont val="Calibri"/>
        <family val="2"/>
      </rPr>
      <t xml:space="preserve"> 
Gestión de Escenarios Recreativos y Deportivos</t>
    </r>
  </si>
  <si>
    <r>
      <rPr>
        <b/>
        <sz val="12"/>
        <color rgb="FF000000"/>
        <rFont val="Calibri"/>
        <family val="2"/>
      </rPr>
      <t>PILAR PROGRAMÁTICO 3.</t>
    </r>
    <r>
      <rPr>
        <sz val="12"/>
        <color rgb="FF000000"/>
        <rFont val="Calibri"/>
        <family val="2"/>
      </rPr>
      <t xml:space="preserve"> COMPROMISO SOCIAL CON LA INCLUSIÓN Y LOS DERECHOS DE LA GENTE</t>
    </r>
  </si>
  <si>
    <r>
      <rPr>
        <b/>
        <sz val="12"/>
        <color rgb="FF000000"/>
        <rFont val="Calibri"/>
        <family val="2"/>
      </rPr>
      <t>Componente 5:</t>
    </r>
    <r>
      <rPr>
        <sz val="12"/>
        <color rgb="FF000000"/>
        <rFont val="Calibri"/>
        <family val="2"/>
      </rPr>
      <t xml:space="preserve"> Transformación social mediante la recreación y el deporte</t>
    </r>
  </si>
  <si>
    <r>
      <rPr>
        <b/>
        <sz val="12"/>
        <color rgb="FF000000"/>
        <rFont val="Calibri"/>
        <family val="2"/>
      </rPr>
      <t xml:space="preserve">Proceso Misional: </t>
    </r>
    <r>
      <rPr>
        <sz val="12"/>
        <color rgb="FF000000"/>
        <rFont val="Calibri"/>
        <family val="2"/>
      </rPr>
      <t xml:space="preserve">
Gestión de Escenarios Recreativos y Deportivos</t>
    </r>
  </si>
  <si>
    <r>
      <rPr>
        <b/>
        <sz val="12"/>
        <color rgb="FF000000"/>
        <rFont val="Calibri"/>
        <family val="2"/>
      </rPr>
      <t>2025540010220</t>
    </r>
    <r>
      <rPr>
        <sz val="12"/>
        <color rgb="FF000000"/>
        <rFont val="Calibri"/>
        <family val="2"/>
      </rPr>
      <t xml:space="preserve"> Elaboración de Estudios y diseños para la infraestructura deportiva  en San José de Cúcuta</t>
    </r>
  </si>
  <si>
    <r>
      <rPr>
        <b/>
        <sz val="12"/>
        <color rgb="FF000000"/>
        <rFont val="Calibri"/>
        <family val="2"/>
      </rPr>
      <t>2025540010201</t>
    </r>
    <r>
      <rPr>
        <sz val="12"/>
        <color rgb="FF000000"/>
        <rFont val="Calibri"/>
        <family val="2"/>
      </rPr>
      <t xml:space="preserve"> Mantenimiento y adecuación de la infraestructura deportiva en San José De Cúcuta</t>
    </r>
  </si>
  <si>
    <r>
      <rPr>
        <b/>
        <sz val="12"/>
        <color theme="1"/>
        <rFont val="Calibri"/>
        <family val="2"/>
      </rPr>
      <t>2025540010214</t>
    </r>
    <r>
      <rPr>
        <sz val="12"/>
        <color theme="1"/>
        <rFont val="Calibri"/>
        <family val="2"/>
      </rPr>
      <t xml:space="preserve"> Adecuación de Cancha Multifuncional de la Comuna 5 referente al ejercicio de Presupuesto Participativo En El Municipio de   San José De Cúcuta</t>
    </r>
  </si>
  <si>
    <r>
      <rPr>
        <b/>
        <i/>
        <sz val="12"/>
        <color theme="1"/>
        <rFont val="Calibri"/>
        <family val="2"/>
      </rPr>
      <t xml:space="preserve">2025540010217  </t>
    </r>
    <r>
      <rPr>
        <sz val="12"/>
        <color theme="1"/>
        <rFont val="Calibri"/>
        <family val="2"/>
      </rPr>
      <t>Construcción de Cancha Multifuncional en el Corregimiento de Banco de Arena del ejercicio de Presupuesto Participativo en el Municipio de San José De Cúcuta</t>
    </r>
  </si>
  <si>
    <r>
      <rPr>
        <b/>
        <sz val="12"/>
        <color theme="1"/>
        <rFont val="Calibri"/>
        <family val="2"/>
      </rPr>
      <t xml:space="preserve">2025540010007 </t>
    </r>
    <r>
      <rPr>
        <sz val="12"/>
        <color theme="1"/>
        <rFont val="Calibri"/>
        <family val="2"/>
      </rPr>
      <t>Adecuación de escenarios recreo deportivos en el municipio de san José de Cúcuta</t>
    </r>
  </si>
  <si>
    <t>Mejoramiento dimensión de direccionamiento estratégico - Fortalecimiento del modelo de negocio</t>
  </si>
  <si>
    <t>Revisión Documento de direccionamiento estratégico.</t>
  </si>
  <si>
    <t>Documento direccionamiento estratégico</t>
  </si>
  <si>
    <t>Mejoramiento dimensión de Evaluación de Resultados</t>
  </si>
  <si>
    <t>Seguimiento y evaluación</t>
  </si>
  <si>
    <t>Numero de Acciones de seguimiento y evaluación para el cumplimiento de la metas institucionales (Reporte PIIP)</t>
  </si>
  <si>
    <t>Meta en un 3% de avance
Se presenta la información de avances en metas físicas y financieras de los proyectos en la Plataforma Integrada de Inversión Pública -PIIP</t>
  </si>
  <si>
    <t>Mejoramiento dimensión información y comunicación</t>
  </si>
  <si>
    <t>Numero de acciones para el fortalecimiento de la dimensión</t>
  </si>
  <si>
    <t>Mejoramiento dimensión de Gestión del Talento Humano</t>
  </si>
  <si>
    <t>En los primeros cuatro meses del año se avanzó en un 27% las jornadas de capacitación propuestas en el PIC.
25-feb Inducción general (59 asistentes); 7-mar MIPG y gestión del riesgo (103 asistentes); 14-mar Programa Transparencia y Ética Pública (87 asistentes); 25-mar Bienes de renta y conflicto de intereses (62 participantes); 1-abril Reforma pensional Ley 2381 de 2024 (54); 8-abril Trabajo en equipo y primeros auxilios(53); 11-abril MIPG-Lideres de procesos (14) y 24 de abril Habilidades blandas y comunicación asertiva (57)</t>
  </si>
  <si>
    <t>Se avanza en la revisión a los procesos y procedimientos, junto con los documentos de apoyo. Se informa comunicación del 18 de febrero la intención de la auditoría de otorgamiento del sistema de gestión ante el ICONTEC en un tiempo no mayor de seis (6) meses.</t>
  </si>
  <si>
    <r>
      <rPr>
        <sz val="12"/>
        <rFont val="Calibri"/>
        <family val="2"/>
      </rPr>
      <t xml:space="preserve">Con un avance del 31% al corte de abril, el programa ha intervenido a 933 adultos mayores con actividades recreo deportivas. Se relacionan algunas de las asociaciones que acompaña el programa:
</t>
    </r>
    <r>
      <rPr>
        <i/>
        <sz val="12"/>
        <rFont val="Calibri"/>
        <family val="2"/>
      </rPr>
      <t>Marzo(</t>
    </r>
    <r>
      <rPr>
        <sz val="12"/>
        <rFont val="Calibri"/>
        <family val="2"/>
      </rPr>
      <t xml:space="preserve">242)Frutos de mi esfuerzo(60); Adorables canitas (97); Asociación Jaime Chía (85)
</t>
    </r>
    <r>
      <rPr>
        <i/>
        <sz val="12"/>
        <color theme="1"/>
        <rFont val="Calibri"/>
        <family val="2"/>
      </rPr>
      <t>Abril(691):</t>
    </r>
    <r>
      <rPr>
        <sz val="12"/>
        <color theme="1"/>
        <rFont val="Calibri"/>
        <family val="2"/>
      </rPr>
      <t xml:space="preserve"> amigos en marcha (11); La libertad(24); Bellavista(20); Motilones (32); asociación adadmerad (55); amigos por siempre(39); Chía(31);Experiencias maravillosas(23); Movimiento de Fe Cristiana(32); asociación gente sabia(23); huellas en la arena(43); La esperanza(48); ángeles alférez(15); María reina(17); Nuevo día(37); Intelectuales del futuro(13); Tercera primavera(19); Pueblo de Israel(38); Pueblo de Israel(35); las rumberas(60); Sabiduría(25); Shaday unión(33); Mis abuelitos(18); otras (36)
</t>
    </r>
    <r>
      <rPr>
        <sz val="12"/>
        <color theme="5"/>
        <rFont val="Calibri"/>
        <family val="2"/>
      </rPr>
      <t xml:space="preserve">El informe de gestión del mes marzo no es concordante con la información de las certificaciones, además relaciona otras asociaciones </t>
    </r>
    <r>
      <rPr>
        <sz val="12"/>
        <color theme="1"/>
        <rFont val="Calibri"/>
        <family val="2"/>
      </rPr>
      <t xml:space="preserve">
</t>
    </r>
  </si>
  <si>
    <r>
      <t xml:space="preserve">Se evidencia avance del 38% a corte de abril/2025. El programa atendió población con habilidades especiales de los siguientes clubes y colegios:
</t>
    </r>
    <r>
      <rPr>
        <i/>
        <sz val="12"/>
        <color rgb="FF000000"/>
        <rFont val="Calibri"/>
        <family val="2"/>
      </rPr>
      <t>Marzo(143)</t>
    </r>
    <r>
      <rPr>
        <sz val="12"/>
        <color rgb="FF000000"/>
        <rFont val="Calibri"/>
        <family val="2"/>
      </rPr>
      <t xml:space="preserve">:Institución educativa Padrea Arturo Zárate-La Fortaleza(35NN); Club tenis de mesa Disputó(13); Club para atletismo águilas sin límites (20); Club Navicug (20); Club mundo de triunfadores(40); club baloncesto silla de ruedas norte BSR (15).
</t>
    </r>
    <r>
      <rPr>
        <i/>
        <sz val="12"/>
        <color rgb="FF000000"/>
        <rFont val="Calibri"/>
        <family val="2"/>
      </rPr>
      <t>Abril(236)</t>
    </r>
    <r>
      <rPr>
        <sz val="12"/>
        <color rgb="FF000000"/>
        <rFont val="Calibri"/>
        <family val="2"/>
      </rPr>
      <t xml:space="preserve">:JAC Brisas de los molinos(15); Instituto Técnico Guaimaral-sede La Esperanza(74); Taller con docentes-alcaldía (147)
</t>
    </r>
  </si>
  <si>
    <r>
      <t xml:space="preserve">En los primeros cuatro(4) meses del año se han atendido 3.515 personas en jornadas recreo deportivos en diferentes comunas de la ciudad desde un enfoque diferencial e incluyente, involucrando a grupos con población vulnerable.
</t>
    </r>
    <r>
      <rPr>
        <i/>
        <sz val="12"/>
        <color rgb="FF000000"/>
        <rFont val="Calibri"/>
        <family val="2"/>
      </rPr>
      <t>Marzo(510):</t>
    </r>
    <r>
      <rPr>
        <sz val="12"/>
        <color rgb="FF000000"/>
        <rFont val="Calibri"/>
        <family val="2"/>
      </rPr>
      <t xml:space="preserve"> Centros de Integración Ciudadana Metrópolis, el trigal y Torcoroma(460 personas -población victima de la violencia por desplazamiento) y en el Instituto Técnico Guaimaral (50).
</t>
    </r>
    <r>
      <rPr>
        <i/>
        <sz val="12"/>
        <color rgb="FF000000"/>
        <rFont val="Calibri"/>
        <family val="2"/>
      </rPr>
      <t>Abril(</t>
    </r>
    <r>
      <rPr>
        <sz val="12"/>
        <color rgb="FF000000"/>
        <rFont val="Calibri"/>
        <family val="2"/>
      </rPr>
      <t xml:space="preserve"> 3.005) personas impactadas: JAC Motilones(35); Corporación Minuto de Dios (170); Albergue terminal(85); CDI El Trigal(60); JAC Barrio Alfonsito(30); Colegio Jaume Garzón(979); IE Pedro Cuadro Herrera(552); JAC Barrio Cundinamarca(30); CDI Aurora de colores(279); Colegio Sagrado Corazón(413); CDI Mi pequeño mundo(189); Colegio Miller(183)</t>
    </r>
  </si>
  <si>
    <r>
      <t xml:space="preserve">Entre enero y abril se han realizado catorce (14) jornadas de ciclovías, desde las 6:am y finalizando 12:00 pm, con cubrimiento de 3.5 km de recorrido, con participación aproximada de 1.880 personas. Las fechas realizadas de ciclovía: (Enero 19-26)  (Febrero 2-9-16-23) (Marzo 2-9-16-23-30); Abril (6,13 y 27).
Marzo (1.480) y abril(400)
</t>
    </r>
    <r>
      <rPr>
        <sz val="12"/>
        <color rgb="FFFF0000"/>
        <rFont val="Calibri"/>
        <family val="2"/>
      </rPr>
      <t xml:space="preserve">No se encontró informe del mes de abril. Existen como evidencias listados de asistencia </t>
    </r>
    <r>
      <rPr>
        <sz val="12"/>
        <rFont val="Calibri"/>
        <family val="2"/>
      </rPr>
      <t xml:space="preserve">
</t>
    </r>
  </si>
  <si>
    <r>
      <t xml:space="preserve">Al mes de abril, el programa de recreación comunitaria ha impactado 4.316 personas, realizando actividades recreo- deportivas con el objetivo de que los participantes se recreen y aprovechen el tiempo libre. Intervenciones:
Marzo(235): Parque playa (25); CIC Metrópolis(180); Cancha portal las américas (30)
Abril(4.081): CDI Semillas de paz(150); JAC Carora(130); Barrio la primavera(150); Bosques de pamplonita(55); Mi pequeño mundo del progreso(189); Colegio Juan Atalaya(200); Colegio Nueva esperanza(110); Colegio Sagrado corazón de Jesús(513); Hogar Santa Teresita(219);IE Rafael Uribe(684)
</t>
    </r>
    <r>
      <rPr>
        <sz val="12"/>
        <color rgb="FFFF0000"/>
        <rFont val="Calibri"/>
        <family val="2"/>
      </rPr>
      <t>Revisar el archivo en Excel meta recreación donde registra 367 personas impactadas en marzo</t>
    </r>
    <r>
      <rPr>
        <sz val="12"/>
        <color rgb="FF000000"/>
        <rFont val="Calibri"/>
        <family val="2"/>
      </rPr>
      <t xml:space="preserve"> </t>
    </r>
    <r>
      <rPr>
        <sz val="12"/>
        <color rgb="FFFF0000"/>
        <rFont val="Calibri"/>
        <family val="2"/>
      </rPr>
      <t>y abril 4.761</t>
    </r>
  </si>
  <si>
    <t>Con corte al mes de abril se han inscrito 12.748 estudiantes para los juegos Intercolegiados 2025, en diferentes disciplinas deportivas en 117 colegios de la ciudad, según reporte director de la plataforma del Ministerio.</t>
  </si>
  <si>
    <r>
      <rPr>
        <sz val="12"/>
        <rFont val="Calibri"/>
        <family val="2"/>
      </rPr>
      <t>En enero Curso -taller de reanimación cardiopulmonar RCP para 47entrenadores , deportistas y familiares en las instalaciones del Coliseo Eustorgio Colmenares</t>
    </r>
    <r>
      <rPr>
        <sz val="12"/>
        <color rgb="FFFF0000"/>
        <rFont val="Calibri"/>
        <family val="2"/>
      </rPr>
      <t xml:space="preserve">
</t>
    </r>
    <r>
      <rPr>
        <sz val="12"/>
        <rFont val="Calibri"/>
        <family val="2"/>
      </rPr>
      <t>-18 y 19 de febrero Taller teórico-práctico futbol base dirigido a  entrenadores Federación Colombiana de Futbol con apoyo de la FIFA con la participación de 151 personas</t>
    </r>
    <r>
      <rPr>
        <sz val="12"/>
        <color rgb="FFFF0000"/>
        <rFont val="Calibri"/>
        <family val="2"/>
      </rPr>
      <t xml:space="preserve">
-</t>
    </r>
    <r>
      <rPr>
        <sz val="12"/>
        <rFont val="Calibri"/>
        <family val="2"/>
      </rPr>
      <t>Durante el mes de marzo de 2025 se realizó el seminario de actualización dirigido a entrenadores  para la preparación de la prueba de idoneidad que exige la Ley 2210 /2022. 40 horas (20 teóricas y 20 practicas) donde 302 entrenadores deportivos de diferentes disciplinas, realizaron el curso preparatorio para obtener la tarjeta profesional o provisional como entrenador deportivo</t>
    </r>
    <r>
      <rPr>
        <sz val="12"/>
        <color rgb="FFFF0000"/>
        <rFont val="Calibri"/>
        <family val="2"/>
      </rPr>
      <t xml:space="preserve">.
</t>
    </r>
    <r>
      <rPr>
        <sz val="12"/>
        <rFont val="Calibri"/>
        <family val="2"/>
      </rPr>
      <t>-El 5 de abril se realizó la capacitación clínica deportiva de running con el profesional Edwin Vargas con la participación de 250 personas</t>
    </r>
    <r>
      <rPr>
        <sz val="12"/>
        <color rgb="FFFF0000"/>
        <rFont val="Calibri"/>
        <family val="2"/>
      </rPr>
      <t xml:space="preserve">
</t>
    </r>
  </si>
  <si>
    <t>Numero de eventos de capacitación medido a través de numero de personas capacitadas</t>
  </si>
  <si>
    <t>Numero de eventos recreativos comunitarios realizados medidos a través de personas beneficiadas</t>
  </si>
  <si>
    <t>En lo corrido al mes de abril se han realizado tres (3) eventos recreativos:
28 de febrero el ciclo paseo familiar nocturno en conmemoración a la batalla de Cúcuta, con una participación de 156 ciclistas. Punto de salida Centro Comercial Ventura y punto de llegada la Columna de Bolívar.
2 de marzo la carrera atlética recreativa 8K run batalla de Cúcuta, en la cual se inscribieron 1.200 personas a las que se les hizo entrega de KIT (camiseta y número) 
15 y 16 de marzo el evento Cycling Cúcuta pedalea por la mujer, donde 200 mujeres se inscribieron para una maratón de cycling en el patín de las frutas en el Malecón</t>
  </si>
  <si>
    <r>
      <rPr>
        <b/>
        <sz val="12"/>
        <color rgb="FF000000"/>
        <rFont val="Calibri"/>
        <family val="2"/>
      </rPr>
      <t xml:space="preserve">2025540010207 </t>
    </r>
    <r>
      <rPr>
        <sz val="12"/>
        <color rgb="FF000000"/>
        <rFont val="Calibri"/>
        <family val="2"/>
      </rPr>
      <t>Estudios, diseños, construcción y mantenimiento de la infraestructura recreo deportiva en San José de Cúcuta</t>
    </r>
  </si>
  <si>
    <r>
      <rPr>
        <b/>
        <sz val="12"/>
        <color rgb="FF000000"/>
        <rFont val="Calibri"/>
        <family val="2"/>
      </rPr>
      <t>2025540010207</t>
    </r>
    <r>
      <rPr>
        <sz val="12"/>
        <color rgb="FF000000"/>
        <rFont val="Calibri"/>
        <family val="2"/>
      </rPr>
      <t xml:space="preserve"> Estudios, diseños, construcción y mantenimiento de la infraestructura recreo deportiva en San José de Cúcuta</t>
    </r>
  </si>
  <si>
    <t>Con personal de cuadrilla se realizaron las siguientes actividades de mantenimiento en el Estadio General Santander: 
Marzo: mantenimiento y pintura para el gimnasio Indenorte.
Abril: Elaboración e instalación de  malla de cerramiento para las afuera del Estadio. Impermeabilización de las graderías del gimnasio</t>
  </si>
  <si>
    <r>
      <rPr>
        <b/>
        <sz val="12"/>
        <color theme="1"/>
        <rFont val="Calibri"/>
        <family val="2"/>
      </rPr>
      <t xml:space="preserve">2025540010007 </t>
    </r>
    <r>
      <rPr>
        <sz val="12"/>
        <color theme="1"/>
        <rFont val="Calibri"/>
        <family val="2"/>
      </rPr>
      <t>Adecuación de parques del municipio de San José de Cúcuta</t>
    </r>
  </si>
  <si>
    <t>1.1.1 Adecuación de parques del municipio de San José de Cúcuta
Interventoría para la adecuación de parques del municipio de San José de Cúcuta
1.1.2 Interventoría para la adecuación y recuperación de canchas multifuncionales.
1.1.3 Gestión e implementación de mecanismo de apoyo y financiamiento para la intervención y adecuación Canchas multifuncionales adecuadas en el municipio de San José de Cúcuta.</t>
  </si>
  <si>
    <t>Número de canchas multifuncionales</t>
  </si>
  <si>
    <t>Meta Física 
alcanzada</t>
  </si>
  <si>
    <t>Porcentaje de avance
Meta Física</t>
  </si>
  <si>
    <t>Observación</t>
  </si>
  <si>
    <t>Un avance del 7% de la meta con apoyos económicos a clubes a través de convenios de asociación beneficiando a 138 deportistas pertenecientes de disciplinas como futbol, voleibol y natación de la ciudad para representar al municipio en las diferentes competencias. Se detallan a continuación los clubes apoyados
Marzo(26): Club deportivo Juventus (26 deportistas)
Abril(112): Club deportivo mejor vida para intelectuales (20); Club Cazadores(2); Club Deportivo Cúcuta FC (30); Club Deportivo La Libertad (30); Club deportivo Duros del Voleibol(30)</t>
  </si>
  <si>
    <r>
      <rPr>
        <u/>
        <sz val="12"/>
        <color rgb="FF1155CC"/>
        <rFont val="Calibri"/>
        <family val="2"/>
      </rPr>
      <t>https://drive.google.com/drive/folders/1y6gH5IVxypW745YP_otCFxAyvdkc11Bs?usp=drive_link</t>
    </r>
    <r>
      <rPr>
        <sz val="12"/>
        <color rgb="FF000000"/>
        <rFont val="Calibri"/>
        <family val="2"/>
      </rPr>
      <t xml:space="preserve"> </t>
    </r>
  </si>
  <si>
    <r>
      <rPr>
        <u/>
        <sz val="12"/>
        <color rgb="FF1155CC"/>
        <rFont val="Calibri"/>
        <family val="2"/>
      </rPr>
      <t>https://drive.google.com/drive/folders/1W-jy5P9RDE5-NU_o-CJBzpt-pthqXlNQ?usp=drive_link</t>
    </r>
    <r>
      <rPr>
        <sz val="12"/>
        <color rgb="FF000000"/>
        <rFont val="Calibri"/>
        <family val="2"/>
      </rPr>
      <t xml:space="preserve"> </t>
    </r>
  </si>
  <si>
    <r>
      <rPr>
        <u/>
        <sz val="12"/>
        <color rgb="FF1155CC"/>
        <rFont val="Calibri"/>
        <family val="2"/>
      </rPr>
      <t>https://drive.google.com/drive/folders/1_ifs2c09aC_9nHtP0LW8S48lysB86XYx?usp=drive_link</t>
    </r>
    <r>
      <rPr>
        <sz val="12"/>
        <color rgb="FF000000"/>
        <rFont val="Calibri"/>
        <family val="2"/>
      </rPr>
      <t xml:space="preserve"> </t>
    </r>
  </si>
  <si>
    <r>
      <rPr>
        <u/>
        <sz val="12"/>
        <color rgb="FF1155CC"/>
        <rFont val="Calibri"/>
        <family val="2"/>
      </rPr>
      <t>https://drive.google.com/drive/folders/1hmhR_c6EN-e6B1sij0t2UIui7coxf7yQ?usp=drive_link</t>
    </r>
    <r>
      <rPr>
        <sz val="12"/>
        <color rgb="FF000000"/>
        <rFont val="Calibri"/>
        <family val="2"/>
      </rPr>
      <t xml:space="preserve"> </t>
    </r>
  </si>
  <si>
    <r>
      <rPr>
        <u/>
        <sz val="12"/>
        <color rgb="FF1155CC"/>
        <rFont val="Calibri"/>
        <family val="2"/>
      </rPr>
      <t>https://drive.google.com/drive/folders/1pMn99yT-4UPGnB1ASZGGPZXOl02lvfTH?usp=drive_link</t>
    </r>
    <r>
      <rPr>
        <sz val="12"/>
        <color rgb="FF000000"/>
        <rFont val="Calibri"/>
        <family val="2"/>
      </rPr>
      <t xml:space="preserve"> </t>
    </r>
  </si>
  <si>
    <r>
      <rPr>
        <sz val="12"/>
        <color rgb="FF000000"/>
        <rFont val="Calibri"/>
        <family val="2"/>
      </rPr>
      <t xml:space="preserve"> </t>
    </r>
    <r>
      <rPr>
        <u/>
        <sz val="12"/>
        <color rgb="FF1155CC"/>
        <rFont val="Calibri"/>
        <family val="2"/>
      </rPr>
      <t>https://drive.google.com/drive/folders/1MgTZr01ZER4vyilVyoDMap1IQGTeWqSk?usp=drive_link</t>
    </r>
    <r>
      <rPr>
        <sz val="12"/>
        <color rgb="FF000000"/>
        <rFont val="Calibri"/>
        <family val="2"/>
      </rPr>
      <t xml:space="preserve"> </t>
    </r>
  </si>
  <si>
    <r>
      <rPr>
        <u/>
        <sz val="12"/>
        <color rgb="FF1155CC"/>
        <rFont val="Calibri"/>
        <family val="2"/>
      </rPr>
      <t>https://drive.google.com/drive/folders/1t69ISuj-zv7OkIqBHUZXZVWFndeoPXn4?usp=drive_link</t>
    </r>
    <r>
      <rPr>
        <sz val="12"/>
        <color rgb="FF000000"/>
        <rFont val="Calibri"/>
        <family val="2"/>
      </rPr>
      <t xml:space="preserve"> </t>
    </r>
  </si>
  <si>
    <r>
      <rPr>
        <u/>
        <sz val="12"/>
        <color rgb="FF1155CC"/>
        <rFont val="Calibri"/>
        <family val="2"/>
      </rPr>
      <t>https://drive.google.com/drive/folders/13_jtwoYbOSf89CkHCSDwwgN8egIavXhV?usp=drive_link</t>
    </r>
    <r>
      <rPr>
        <sz val="12"/>
        <color rgb="FF000000"/>
        <rFont val="Calibri"/>
        <family val="2"/>
      </rPr>
      <t xml:space="preserve"> </t>
    </r>
  </si>
  <si>
    <r>
      <rPr>
        <u/>
        <sz val="12"/>
        <color rgb="FF1155CC"/>
        <rFont val="Calibri"/>
        <family val="2"/>
      </rPr>
      <t>https://drive.google.com/drive/folders/1cXFpzu_Hw3DBHD5Gy-orhfk-m-GjwtUc?usp=drive_link</t>
    </r>
    <r>
      <rPr>
        <sz val="12"/>
        <color rgb="FF000000"/>
        <rFont val="Calibri"/>
        <family val="2"/>
      </rPr>
      <t xml:space="preserve"> </t>
    </r>
  </si>
  <si>
    <r>
      <rPr>
        <u/>
        <sz val="12"/>
        <color rgb="FF1155CC"/>
        <rFont val="Calibri"/>
        <family val="2"/>
      </rPr>
      <t>https://drive.google.com/drive/folders/1jF_NXs0Mdj_gJesm9ZFyJLTfAjaB8bfU?usp=drive_link</t>
    </r>
    <r>
      <rPr>
        <sz val="12"/>
        <color rgb="FF000000"/>
        <rFont val="Calibri"/>
        <family val="2"/>
      </rPr>
      <t xml:space="preserve"> </t>
    </r>
  </si>
  <si>
    <r>
      <rPr>
        <u/>
        <sz val="12"/>
        <color rgb="FF1155CC"/>
        <rFont val="Calibri"/>
        <family val="2"/>
      </rPr>
      <t>https://drive.google.com/drive/folders/1XP4YY5gdFwfsq-m0eYufJk8e1xb3fvub?usp=drive_link</t>
    </r>
    <r>
      <rPr>
        <sz val="12"/>
        <color rgb="FF000000"/>
        <rFont val="Calibri"/>
        <family val="2"/>
      </rPr>
      <t xml:space="preserve"> </t>
    </r>
  </si>
  <si>
    <r>
      <rPr>
        <u/>
        <sz val="12"/>
        <color rgb="FF1155CC"/>
        <rFont val="Calibri"/>
        <family val="2"/>
      </rPr>
      <t>https://drive.google.com/drive/folders/1ThCyrolbWxU-dIRHDTh4iqPJiU5_RbPn?usp=drive_link</t>
    </r>
    <r>
      <rPr>
        <sz val="12"/>
        <color rgb="FF000000"/>
        <rFont val="Calibri"/>
        <family val="2"/>
      </rPr>
      <t xml:space="preserve"> </t>
    </r>
  </si>
  <si>
    <r>
      <rPr>
        <u/>
        <sz val="12"/>
        <color rgb="FF1155CC"/>
        <rFont val="Calibri"/>
        <family val="2"/>
      </rPr>
      <t>https://drive.google.com/drive/folders/14KI1RB-9qWFi-QcUk5QIc2omQZfKrtOe?usp=drive_link</t>
    </r>
    <r>
      <rPr>
        <sz val="12"/>
        <color rgb="FF000000"/>
        <rFont val="Calibri"/>
        <family val="2"/>
      </rPr>
      <t xml:space="preserve"> </t>
    </r>
  </si>
  <si>
    <r>
      <t xml:space="preserve">BPIN </t>
    </r>
    <r>
      <rPr>
        <b/>
        <sz val="12"/>
        <color rgb="FF000000"/>
        <rFont val="Calibri"/>
        <family val="2"/>
      </rPr>
      <t>2024540010184</t>
    </r>
    <r>
      <rPr>
        <sz val="12"/>
        <color rgb="FF000000"/>
        <rFont val="Calibri"/>
        <family val="2"/>
      </rPr>
      <t xml:space="preserve"> 
Apoyo  al restablecimiento de derechos y la reinserción social, laboral y familiar al habitante de y en situación de calle en el departamento Norte de Santander, en el municipio de San José De Cúcuta</t>
    </r>
  </si>
  <si>
    <r>
      <rPr>
        <u/>
        <sz val="12"/>
        <color rgb="FF1155CC"/>
        <rFont val="Calibri"/>
        <family val="2"/>
      </rPr>
      <t>https://drive.google.com/drive/folders/18ozW_8h16gZhW1bXNWRNDCbWKEAWLnc1?usp=drive_link</t>
    </r>
    <r>
      <rPr>
        <sz val="12"/>
        <color rgb="FF000000"/>
        <rFont val="Calibri"/>
        <family val="2"/>
      </rPr>
      <t xml:space="preserve"> </t>
    </r>
  </si>
  <si>
    <r>
      <t xml:space="preserve">BPIN </t>
    </r>
    <r>
      <rPr>
        <b/>
        <sz val="12"/>
        <color rgb="FF000000"/>
        <rFont val="Calibri"/>
        <family val="2"/>
      </rPr>
      <t>2024540010263</t>
    </r>
    <r>
      <rPr>
        <sz val="12"/>
        <color rgb="FF000000"/>
        <rFont val="Calibri"/>
        <family val="2"/>
      </rPr>
      <t xml:space="preserve"> 
Fortalecimiento a la garantía de derechos y al acceso de opciones para mejorar la calidad de vida de los habitantes de calle en el departamento de Norte de Santander, en el municipio de   San José De Cúcuta</t>
    </r>
  </si>
  <si>
    <r>
      <rPr>
        <u/>
        <sz val="12"/>
        <color rgb="FF1155CC"/>
        <rFont val="Calibri"/>
        <family val="2"/>
      </rPr>
      <t>https://drive.google.com/drive/folders/1rG2XXbf4NJMHHo6ZE_iGqRYFWx0NnlS1?usp=drive_link</t>
    </r>
    <r>
      <rPr>
        <sz val="12"/>
        <color rgb="FF000000"/>
        <rFont val="Calibri"/>
        <family val="2"/>
      </rPr>
      <t xml:space="preserve"> </t>
    </r>
  </si>
  <si>
    <r>
      <t xml:space="preserve">BPIN </t>
    </r>
    <r>
      <rPr>
        <b/>
        <sz val="12"/>
        <color rgb="FF000000"/>
        <rFont val="Calibri"/>
        <family val="2"/>
      </rPr>
      <t>2024540010241</t>
    </r>
    <r>
      <rPr>
        <sz val="12"/>
        <color rgb="FF000000"/>
        <rFont val="Calibri"/>
        <family val="2"/>
      </rPr>
      <t xml:space="preserve">
Caracterización  y atención de urgencias veterinarias de los seres sintientes que acompañan a los habitantes de calle como estrategia de fortalecimiento al programa, en el departamento de Norte de Santander, municipio de San José De Cúcuta</t>
    </r>
  </si>
  <si>
    <r>
      <rPr>
        <u/>
        <sz val="12"/>
        <color rgb="FF1155CC"/>
        <rFont val="Calibri"/>
        <family val="2"/>
      </rPr>
      <t>https://drive.google.com/drive/folders/1iXzt0zVLyXy0aX2w2ypD1uXViRpCPeKc?usp=drive_link</t>
    </r>
    <r>
      <rPr>
        <sz val="12"/>
        <color rgb="FF000000"/>
        <rFont val="Calibri"/>
        <family val="2"/>
      </rPr>
      <t xml:space="preserve"> </t>
    </r>
  </si>
  <si>
    <r>
      <t xml:space="preserve"> BPIN </t>
    </r>
    <r>
      <rPr>
        <b/>
        <sz val="12"/>
        <color theme="1"/>
        <rFont val="Calibri"/>
        <family val="2"/>
      </rPr>
      <t>2024540010183</t>
    </r>
    <r>
      <rPr>
        <sz val="12"/>
        <color theme="1"/>
        <rFont val="Calibri"/>
        <family val="2"/>
      </rPr>
      <t xml:space="preserve">
Apoyo a la atención integral de la población en condición de discapacidad en el departamento Norte de Santander, en el  municipio de   San 
José De Cúcuta</t>
    </r>
  </si>
  <si>
    <r>
      <rPr>
        <u/>
        <sz val="12"/>
        <color rgb="FF1155CC"/>
        <rFont val="Calibri"/>
        <family val="2"/>
      </rPr>
      <t>https://drive.google.com/drive/folders/1hejXZ9noyKKxTHLr6dgUE5M2xCwWqhOk?usp=drive_link</t>
    </r>
    <r>
      <rPr>
        <sz val="12"/>
        <color rgb="FF000000"/>
        <rFont val="Calibri"/>
        <family val="2"/>
      </rPr>
      <t xml:space="preserve"> </t>
    </r>
  </si>
  <si>
    <r>
      <t xml:space="preserve">BPIN </t>
    </r>
    <r>
      <rPr>
        <b/>
        <sz val="12"/>
        <color theme="1"/>
        <rFont val="Calibri"/>
        <family val="2"/>
      </rPr>
      <t>2024540010240</t>
    </r>
    <r>
      <rPr>
        <sz val="12"/>
        <color theme="1"/>
        <rFont val="Calibri"/>
        <family val="2"/>
      </rPr>
      <t xml:space="preserve"> 
Fortalecimiento  a las capacidades emprendedoras de personas con discapacidad (PCD) y sus cuidadores a través de procesos de formación y acompañamiento, con el fin de promover la creación y consolidación de unidades productivas que les permitan generar ingresos sostenibles y mejorar su calidad de vida en el departamento Norte de Santander, en el municipio de   San José De Cúcuta</t>
    </r>
  </si>
  <si>
    <r>
      <rPr>
        <u/>
        <sz val="12"/>
        <color rgb="FF1155CC"/>
        <rFont val="Calibri"/>
        <family val="2"/>
      </rPr>
      <t>https://drive.google.com/drive/folders/1YDb9Rv56jCI6eZvBcQkrDyEFaO40Mtoe?usp=drive_link</t>
    </r>
    <r>
      <rPr>
        <sz val="12"/>
        <color rgb="FF000000"/>
        <rFont val="Calibri"/>
        <family val="2"/>
      </rPr>
      <t xml:space="preserve"> </t>
    </r>
  </si>
  <si>
    <r>
      <t xml:space="preserve">BPIN </t>
    </r>
    <r>
      <rPr>
        <b/>
        <sz val="12"/>
        <color rgb="FF000000"/>
        <rFont val="Calibri"/>
        <family val="2"/>
      </rPr>
      <t>2024540010255</t>
    </r>
    <r>
      <rPr>
        <sz val="12"/>
        <color rgb="FF000000"/>
        <rFont val="Calibri"/>
        <family val="2"/>
      </rPr>
      <t xml:space="preserve"> 
Servicio de atención integral al adulto mayor en Norte Santander, en el municipio de San José De Cúcuta</t>
    </r>
  </si>
  <si>
    <r>
      <rPr>
        <u/>
        <sz val="12"/>
        <color rgb="FF1155CC"/>
        <rFont val="Calibri"/>
        <family val="2"/>
      </rPr>
      <t>https://drive.google.com/drive/folders/1yg3xNtFE5qR8G2XWrnLnQyjDymB3qwAn?usp=drive_link</t>
    </r>
    <r>
      <rPr>
        <sz val="12"/>
        <color rgb="FF000000"/>
        <rFont val="Calibri"/>
        <family val="2"/>
      </rPr>
      <t xml:space="preserve"> </t>
    </r>
  </si>
  <si>
    <r>
      <t xml:space="preserve">BPIN </t>
    </r>
    <r>
      <rPr>
        <b/>
        <sz val="12"/>
        <color rgb="FF000000"/>
        <rFont val="Calibri"/>
        <family val="2"/>
      </rPr>
      <t>2024540010235</t>
    </r>
    <r>
      <rPr>
        <sz val="12"/>
        <color rgb="FF000000"/>
        <rFont val="Calibri"/>
        <family val="2"/>
      </rPr>
      <t xml:space="preserve"> 
 Fortalecimiento A LAS ESTRATEGIAS DE ATENCIÓN PARA EL ADULTO MAYOR EN EL DEPARTAMENTO NORTE DE SANTANDER EN EL MUNICIPIO San José De Cúcuta</t>
    </r>
  </si>
  <si>
    <r>
      <rPr>
        <u/>
        <sz val="12"/>
        <color rgb="FF1155CC"/>
        <rFont val="Calibri"/>
        <family val="2"/>
      </rPr>
      <t>https://drive.google.com/drive/folders/10JyUrZKO9DvedD5feMbYmXUNdhErqMVB?usp=drive_link</t>
    </r>
    <r>
      <rPr>
        <sz val="12"/>
        <color rgb="FF000000"/>
        <rFont val="Calibri"/>
        <family val="2"/>
      </rPr>
      <t xml:space="preserve"> </t>
    </r>
  </si>
  <si>
    <r>
      <t xml:space="preserve">BPIN </t>
    </r>
    <r>
      <rPr>
        <b/>
        <sz val="12"/>
        <color rgb="FF000000"/>
        <rFont val="Calibri"/>
        <family val="2"/>
      </rPr>
      <t>2024540010014</t>
    </r>
    <r>
      <rPr>
        <sz val="12"/>
        <color rgb="FF000000"/>
        <rFont val="Calibri"/>
        <family val="2"/>
      </rPr>
      <t xml:space="preserve"> 
Construcción y dotación de un centro de protección social para el adulto mayor en el municipio de  San José De Cúcuta, Norte de Santander </t>
    </r>
  </si>
  <si>
    <r>
      <rPr>
        <u/>
        <sz val="12"/>
        <color rgb="FF1155CC"/>
        <rFont val="Calibri"/>
        <family val="2"/>
      </rPr>
      <t>https://drive.google.com/drive/folders/1Bwik5eDXqTZTE4rRPbzuWQCDCP5XoSkW?usp=drive_link</t>
    </r>
    <r>
      <rPr>
        <sz val="12"/>
        <color rgb="FF000000"/>
        <rFont val="Calibri"/>
        <family val="2"/>
      </rPr>
      <t xml:space="preserve"> </t>
    </r>
  </si>
  <si>
    <r>
      <t xml:space="preserve">BPIN </t>
    </r>
    <r>
      <rPr>
        <b/>
        <sz val="12"/>
        <color rgb="FF000000"/>
        <rFont val="Calibri"/>
        <family val="2"/>
      </rPr>
      <t>2024540010258</t>
    </r>
    <r>
      <rPr>
        <sz val="12"/>
        <color rgb="FF000000"/>
        <rFont val="Calibri"/>
        <family val="2"/>
      </rPr>
      <t xml:space="preserve">
 Fortalecimiento a la atención integral en la promoción, protección, divulgación y atención de los derechos de los niños, niñas y adolescentes de Norte de Santander, en el municipio de  San José De Cúcuta</t>
    </r>
  </si>
  <si>
    <r>
      <rPr>
        <u/>
        <sz val="12"/>
        <color rgb="FF1155CC"/>
        <rFont val="Calibri"/>
        <family val="2"/>
      </rPr>
      <t>https://drive.google.com/drive/folders/1jPEU0ouY7UTJJXWJ6Y0YVTs9U-UG9BnJ?usp=drive_link</t>
    </r>
    <r>
      <rPr>
        <sz val="12"/>
        <color rgb="FF000000"/>
        <rFont val="Calibri"/>
        <family val="2"/>
      </rPr>
      <t xml:space="preserve"> </t>
    </r>
  </si>
  <si>
    <r>
      <t xml:space="preserve">BPIN </t>
    </r>
    <r>
      <rPr>
        <b/>
        <sz val="12"/>
        <color rgb="FF000000"/>
        <rFont val="Calibri"/>
        <family val="2"/>
      </rPr>
      <t>2024540010259</t>
    </r>
    <r>
      <rPr>
        <sz val="12"/>
        <color rgb="FF000000"/>
        <rFont val="Calibri"/>
        <family val="2"/>
      </rPr>
      <t xml:space="preserve">
 Fortalecimiento  a la garantía de derechos y al acceso de opciones para mejorar la calidad de vida de los niños niñas y adolescentes de Norte de Santander, en el municipio de San José De Cúcuta</t>
    </r>
  </si>
  <si>
    <r>
      <rPr>
        <u/>
        <sz val="12"/>
        <color rgb="FF1155CC"/>
        <rFont val="Calibri"/>
        <family val="2"/>
      </rPr>
      <t>https://drive.google.com/drive/folders/1aTeWxwomgxh25CrGW9AZozGZBHnjwJO6?usp=drive_link</t>
    </r>
    <r>
      <rPr>
        <sz val="12"/>
        <color rgb="FF000000"/>
        <rFont val="Calibri"/>
        <family val="2"/>
      </rPr>
      <t xml:space="preserve"> </t>
    </r>
  </si>
  <si>
    <r>
      <t xml:space="preserve">BPIN </t>
    </r>
    <r>
      <rPr>
        <b/>
        <sz val="12"/>
        <color rgb="FF000000"/>
        <rFont val="Calibri"/>
        <family val="2"/>
      </rPr>
      <t>2024540010262</t>
    </r>
    <r>
      <rPr>
        <sz val="12"/>
        <color rgb="FF000000"/>
        <rFont val="Calibri"/>
        <family val="2"/>
      </rPr>
      <t xml:space="preserve">
Fortalecimiento a los servicios de oferta social a grupos de población vulnerable residente en departamento de Norte de Santander en el municipio de San José De Cúcuta</t>
    </r>
  </si>
  <si>
    <r>
      <rPr>
        <u/>
        <sz val="12"/>
        <color rgb="FF1155CC"/>
        <rFont val="Calibri"/>
        <family val="2"/>
      </rPr>
      <t>https://drive.google.com/drive/folders/1pW0_LDw0zgXo6hb77UHh_gu7cw7jWW54?usp=drive_link</t>
    </r>
    <r>
      <rPr>
        <sz val="12"/>
        <color rgb="FF000000"/>
        <rFont val="Calibri"/>
        <family val="2"/>
      </rPr>
      <t xml:space="preserve"> </t>
    </r>
  </si>
  <si>
    <r>
      <t xml:space="preserve">BPIN </t>
    </r>
    <r>
      <rPr>
        <b/>
        <sz val="12"/>
        <color rgb="FF000000"/>
        <rFont val="Calibri"/>
        <family val="2"/>
      </rPr>
      <t>2024540010230</t>
    </r>
    <r>
      <rPr>
        <sz val="12"/>
        <color rgb="FF000000"/>
        <rFont val="Calibri"/>
        <family val="2"/>
      </rPr>
      <t xml:space="preserve"> 
Servicio de acompañamiento a la atención integral familiar y comunitario a las comunidades étnicas residentes en Norte de Santander, municipio de San José De Cúcuta</t>
    </r>
  </si>
  <si>
    <r>
      <rPr>
        <u/>
        <sz val="12"/>
        <color rgb="FF1155CC"/>
        <rFont val="Calibri"/>
        <family val="2"/>
      </rPr>
      <t>https://drive.google.com/drive/folders/1-GvLoDpCC5or9naLifEi5lGHKlvTiCqU?usp=drive_link</t>
    </r>
    <r>
      <rPr>
        <sz val="12"/>
        <color rgb="FF000000"/>
        <rFont val="Calibri"/>
        <family val="2"/>
      </rPr>
      <t xml:space="preserve"> </t>
    </r>
  </si>
  <si>
    <r>
      <t xml:space="preserve">BPIN </t>
    </r>
    <r>
      <rPr>
        <b/>
        <sz val="12"/>
        <color rgb="FF000000"/>
        <rFont val="Calibri"/>
        <family val="2"/>
      </rPr>
      <t>2024540010231</t>
    </r>
    <r>
      <rPr>
        <sz val="12"/>
        <color rgb="FF000000"/>
        <rFont val="Calibri"/>
        <family val="2"/>
      </rPr>
      <t xml:space="preserve"> 
 Fortalecimiento  a la promoción y apoyo de las festividades culturales y tradicionales de las poblaciones étnicas residentes en Norte de Santander, municipio de San José De Cúcuta</t>
    </r>
  </si>
  <si>
    <r>
      <rPr>
        <u/>
        <sz val="12"/>
        <color rgb="FF1155CC"/>
        <rFont val="Calibri"/>
        <family val="2"/>
      </rPr>
      <t>https://drive.google.com/drive/folders/1jVwk6xiNtxcGZj32BGaQOjQZKvzdwRRF?usp=drive_link</t>
    </r>
    <r>
      <rPr>
        <sz val="12"/>
        <color rgb="FF000000"/>
        <rFont val="Calibri"/>
        <family val="2"/>
      </rPr>
      <t xml:space="preserve"> </t>
    </r>
  </si>
  <si>
    <r>
      <t xml:space="preserve">BPIN  </t>
    </r>
    <r>
      <rPr>
        <b/>
        <sz val="12"/>
        <color rgb="FF000000"/>
        <rFont val="Calibri"/>
        <family val="2"/>
      </rPr>
      <t>2024540010257</t>
    </r>
    <r>
      <rPr>
        <sz val="12"/>
        <color rgb="FF000000"/>
        <rFont val="Calibri"/>
        <family val="2"/>
      </rPr>
      <t xml:space="preserve">
Fortalecimiento de la promoción del derecho humano a la alimentación y de la inseguridad alimentaria de la población en condición de vulnerabilidad residentes en Norte de Santander en el municipio de San José De Cúcuta</t>
    </r>
  </si>
  <si>
    <t>RRESPONSABLE: Beatriz Vélez Ramírez
APOYAN: EFRAIN JOSE RUIZ VILLAMIZAR</t>
  </si>
  <si>
    <t>Documento de Plan de Acción (formato Excel)</t>
  </si>
  <si>
    <t>RRESPONSABLE: Beatriz Vélez Ramírez
APOYAN: VIANNY GUTIERREZ, MARIBEL TRUJILLO, STEFANNY LOPEZ</t>
  </si>
  <si>
    <t>RRESPONSABLE: Beatriz Vélez Ramírez
APOYAN: VIANNY GUTIERREZ,  EFRAIN JOSE RUIZ VILLAMIZAR, TATIANA BUSTOS</t>
  </si>
  <si>
    <t>Formular y estructurar proyectos de inversión pública para la secretaría de Bienestar Social con el objeto de fortalecer los recursos de inversión y buscar fuentes de cofinanciación</t>
  </si>
  <si>
    <t xml:space="preserve">RRESPONSABLE: Beatriz Vélez Ramírez
APOYAN: VIANNY GUTIERREZ,  EFRAIN JOSE RUIZ VILLAMIZAR </t>
  </si>
  <si>
    <t>Carpetas de Informes mensuales de proyectos de inversión vigencia 2025</t>
  </si>
  <si>
    <t>Realizar los procesos de gestión precontractual, contractual y poscontractual de los contratos/convenios celebrados por la secretaría de Bienestar Social para el logro de las metas trazadas en la vigencia 2025</t>
  </si>
  <si>
    <t>RESPONSABLE: Beatriz Vélez Ramírez
APOYAN: CAMILA BECERRA</t>
  </si>
  <si>
    <t>1. Informes semestral de contratación Secretaría Bienestar Social plataforma SIA OBSERVA
2. Matriz de contratación</t>
  </si>
  <si>
    <t>RESPONSABLE: Beatriz Vélez Ramírez
APOYAN: EFRAIN RUIZ</t>
  </si>
  <si>
    <t>Mapa de Riesgos Corrupción 
Mapa de Riesgos Institucionales
Matriz de Riesgos Anticorrupción</t>
  </si>
  <si>
    <t>RESPONSABLE: Beatriz Vélez Ramírez
APOYAN: FERNANDA SALAZAR, BLANCA ESPAÑA, SANDRA BONILLA</t>
  </si>
  <si>
    <t>Aplicar los lineamientos de la política institucional de gestión documental al interior de la secretaría de Bienestar Social</t>
  </si>
  <si>
    <t>RESPONSABLE: Beatriz Vélez Ramírez
APOYAN: POR ASIGNAR</t>
  </si>
  <si>
    <t>SE solicita acompañamiento por parte de la secretaria general y se INICIA LA GESTION EN EL SEGUNDO SEMESTRE</t>
  </si>
  <si>
    <t xml:space="preserve">Realizar las sesiones ordinarias y extraordinarias correspondientes al Consejo Municipal de Política Social </t>
  </si>
  <si>
    <t>Documentos de verificación de las sesiones ordinarias y extraordinarias correspondientes al Consejo Municipal de Política Social</t>
  </si>
  <si>
    <t>RESPONSABLE: Beatriz Vélez Ramírez
APOYAN: ANGELICA OSORIO</t>
  </si>
  <si>
    <t>Documentos de verificación de las sesiones ordinarias y extraordinarias correspondientes a la Mesa técnica de infancia, adolescencia, familia MIAF</t>
  </si>
  <si>
    <t>RESPONSABLE: Beatriz Vélez Ramírez
APOYAN: GABRIELA BUSTAMANTE</t>
  </si>
  <si>
    <t>Documentos de verificación de las sesiones ordinarias y extraordinarias correspondientes a la Mesas de partición de la población Indígena</t>
  </si>
  <si>
    <t>Documentos de verificación de las sesiones ordinarias y extraordinarias correspondientes a la Mesas de partición de la población NARP (Negros, Raizales, Palenqueros)</t>
  </si>
  <si>
    <t>Documentos de verificación de las sesiones ordinarias y extraordinarias correspondientes a la Mesas de partición de la población Rom</t>
  </si>
  <si>
    <t>RESPONSABLE: Beatriz Vélez Ramírez
APOYAN: MARCO DUARTE</t>
  </si>
  <si>
    <t>Documentos de verificación de las sesiones ordinarias y extraordinarias correspondientes a la Mesa de Adulto Mayor</t>
  </si>
  <si>
    <t>Realizar las sesiones ordinarias y extraordinarias correspondientes a la Comité municipal de rehabilitación y atención del habitante de y en condición de calle</t>
  </si>
  <si>
    <t>RESPONSABLE: Beatriz Vélez Ramírez
APOYAN: SHAROL CARRASCAL</t>
  </si>
  <si>
    <t>Documentos de verificación de las sesiones ordinarias y extraordinarias correspondientes al Comité municipal de rehabilitación y atención del habitante de y en condición de calle</t>
  </si>
  <si>
    <t>Documentos de verificación de las sesiones ordinarias y extraordinarias correspondientes al Comité de prevención y erradicación del trabajo infantil</t>
  </si>
  <si>
    <t>RESPONSABLE: Beatriz Vélez Ramírez
APOYAN: WILLIAM RIVEROS</t>
  </si>
  <si>
    <t>Documentos de verificación de las sesiones ordinarias y extraordinarias correspondientes al Comité municipal de Discapacidad</t>
  </si>
  <si>
    <t>RESPONSABLE: Beatriz Vélez Ramírez
APOYAN: WILLIAM LUENGAS</t>
  </si>
  <si>
    <t>Documentos de verificación de las sesiones ordinarias y extraordinarias correspondientes al Comité de seguridad alimentaria y nutricional</t>
  </si>
  <si>
    <t>RESPONSABLE: Beatriz Vélez Ramírez
APOYAN: Coordinador programa Habitante de Calle: SHAROL CARRASCAL</t>
  </si>
  <si>
    <t xml:space="preserve">1. Informe mensual de gestión e inversión del Programa de habitante de calle
2. Matriz de Población atendida </t>
  </si>
  <si>
    <t>Documento metodológicos para la formulación de la política publica Habitante de Calle</t>
  </si>
  <si>
    <t xml:space="preserve">Debido a que el presupuesto fue movilizado hacia la atención de la población desplazada del Catatumbo por el decreto de conmoción interior y traslado presupuestal por decreto 020 del 2025 del municipio, y que el mismo fue reintegrado por recursos del balance en el mes de abril con el decreto 094 del 2025 del municipio, no se han ejecutado las actividades del presente proyecto, sin dejar de lado el compromiso de iniciar la implementación una vez se cuente con los procesos precontractuales y contractuales del mismo.
</t>
  </si>
  <si>
    <t>Documento de Política Publica Habitante de Calle</t>
  </si>
  <si>
    <t>1. Informe mensual de gestión e inversión del Programa
2. Matriz de atenciones realizadas</t>
  </si>
  <si>
    <t>RESPONSABLE: Beatriz Vélez Ramírez
APOYAN: Coordinador programa Discapacidad: WILLIAM RIVEROS</t>
  </si>
  <si>
    <t xml:space="preserve">1. Informe mensual de gestión e inversión del Programa de Discapacidad.
2. Matriz de Población atendida </t>
  </si>
  <si>
    <t>Debido a que el presupuesto fue movilizado hacia la atención de la población desplazada del Catatumbo por el decreto de conmoción interior y traslado presupuestal por decreto 020 del 2025 del municipio, y que el mismo fue reintegrado por recursos del balance en el mes de abril con el decreto 094 del 2025 del municipio, no se han ejecutado las actividades del presente proyecto, sin dejar de lado el compromiso de iniciar la implementación una vez se cuente con los procesos precontractuales y contractuales del mismo.</t>
  </si>
  <si>
    <t>RESPONSABLE: Beatriz Vélez Ramírez
APOYAN: Coordinador de programa adulto mayor: MILTON QUINTERO</t>
  </si>
  <si>
    <t>1. Informe mensual de gestión e inversión del programa de adulto mayor
2. Matriz de Población atendida</t>
  </si>
  <si>
    <t>Documento metodológicos para la formulación de la política publica de adulto mayor</t>
  </si>
  <si>
    <t>Documento de Política Publica de adulto mayor</t>
  </si>
  <si>
    <t>Índice de pobreza multidimensional</t>
  </si>
  <si>
    <t>Se encuentran en fase de estudios y diseños</t>
  </si>
  <si>
    <t>Índice de desarrollo integral infantil</t>
  </si>
  <si>
    <t>RESPONSABLE: Beatriz Vélez Ramírez
APOYAN: Coordinador de programa infancia: ANGELICA OSORIO</t>
  </si>
  <si>
    <t>1. Informe mensual de gestión e inversión del programa de NNA
2. Matriz de población atendida</t>
  </si>
  <si>
    <t xml:space="preserve"> Niños, niñas, adolescentes y jóvenes atendidos en los servicios de restablecimiento en la administración de justicia </t>
  </si>
  <si>
    <t>Documento metodológico de Política Publica de NNA</t>
  </si>
  <si>
    <t>Documento de Política Publica de NNA</t>
  </si>
  <si>
    <t>RESPONSABLE: Beatriz Vélez Ramírez
APOYAN: JAMPIER AREVALO</t>
  </si>
  <si>
    <t>1. Informe mensual de gestión e inversión del programa de Oferta Social 
2. Matriz de población atendida</t>
  </si>
  <si>
    <t>1. Informe mensual de gestión e inversión del programa de ETNIAS 
2. Matriz de población atendida</t>
  </si>
  <si>
    <t>Documento metodológico  de Política Publica de NNA</t>
  </si>
  <si>
    <t>1. Informe mensual de gestión e inversión del programa de Cúcuta Hambre Cero 
2. Matriz de población atendida</t>
  </si>
  <si>
    <t>Documento metodológicos para la formulación de la política publica Hambre Cero</t>
  </si>
  <si>
    <t>Documento de Política Publica de Hambre Cero</t>
  </si>
  <si>
    <t>Pilar Programático 6. Eficiencia administrativa para la calidad de la gestión pública</t>
  </si>
  <si>
    <t xml:space="preserve">Luz Stella Navarro Navarro hasta el 12 de junio de 2025 / Subsecretaria de Despacho, elaborado por los funcionarios Renzo Alfredo Flórez Jaime y Rómulo Martínez Álvarez   nota: A partir del 13 de junio con la modernización de la planta pasa de subsecretaria a ser Oficina de Contabilidad donde por acto administrativo fue designada Nazly Cecilia Lobo Arévalo como Jefe de Oficina de Contabilidad
 </t>
  </si>
  <si>
    <t>Alcaldía San José de Cúcuta-Subsecretaría de Contaduría Municipal</t>
  </si>
  <si>
    <t xml:space="preserve">Luz Stella Navarro  hasta el 12 de junio de 2025 / Subsecretaria de Despacho, elaborado por los funcionarios Renzo Alfredo Flórez Jaime y Rómulo Martínez Álvarez   nota: A partir del 13 de junio con la modernización de la planta pasa de subsecretaria a ser Oficina de Contabilidad donde por acto administrativo fue designada Nazly Cecilia Lobo Arévalo como Jefe de Oficina de Contabilidad
 </t>
  </si>
  <si>
    <t>Secretaria de Hacienda, Secretaria del Tesoro, Oficina Asesora Jurídica, Oficina de Almacén, Secretaria de Infraestructura, Secretaria de Vivienda, Oficina de Pensiones, Subsecretaria de Talento Humano, Secretaria de Salud, Secretaria de Educación.</t>
  </si>
  <si>
    <t>Se requiere de la información contable  registrada de todas las áreas, entidades u organizaciones que convergen en la Responsabilidad enmarcadas en el Manual de Políticas contables de la Alcaldía</t>
  </si>
  <si>
    <t>Planeación Estratégica de las acciones a desarrollar durante la vigencia</t>
  </si>
  <si>
    <t>Realización, seguimiento del cronograma.
Son documentos internos.</t>
  </si>
  <si>
    <t>Contraloría Municipal</t>
  </si>
  <si>
    <t>Registro Fotográfico o Documental de la lista de asistencia, 
Actas de Comité</t>
  </si>
  <si>
    <t>Subsecretaría de Contaduría Municipal</t>
  </si>
  <si>
    <t xml:space="preserve">Cumplimiento de la Normatividad vigente, por delegación. </t>
  </si>
  <si>
    <t>Establecer los hechos generadores que convergen en el Estado de Situación Financiera del Municipio de San José de Cúcuta</t>
  </si>
  <si>
    <t>Comunicados mensuales de solicitud, de información  a las diferentes áreas.</t>
  </si>
  <si>
    <t>Se requiere de la información contables registrada de todas las áreas, entidades u organizaciones que convergen en la Responsabilidad enmarcadas en el Manual de Políticas contables de la Alcaldía</t>
  </si>
  <si>
    <t>Llevar la contabilidad del Municipio de San José de Cúcuta, agregando la información financiera,
económica y social de los entes de control e Instituciones Educativas Municipales, para generar
el informe contable y enviarlo a la Contaduría General de la Nación en forma trimestral</t>
  </si>
  <si>
    <t xml:space="preserve">Reporte de Información Financiera Económica  Social y Ambiental en el CHIP Ministerio de Hacienda y Crédito Público. </t>
  </si>
  <si>
    <t>(4) Sgto. trimestrales anuales</t>
  </si>
  <si>
    <t>Contaduría General de la Nación</t>
  </si>
  <si>
    <t xml:space="preserve">Declaración Tributaria de  Retención en la Fuente - </t>
  </si>
  <si>
    <t>Subsecretaría de Contaduría Municipal, Secretaria del Tesoro y la Dian</t>
  </si>
  <si>
    <t>Envió formato Diligenciado de la Dian</t>
  </si>
  <si>
    <t>Elaboración formato SEUD y envió a Min Hacienda y Secretaria de Hacienda</t>
  </si>
  <si>
    <t xml:space="preserve">Subsecretaría de Contaduría Municipal, Ministerio de Hacienda, Secretaria de Hacienda, Secretaria del Tesoro </t>
  </si>
  <si>
    <t>Envió formato Hoja de Excel Diligenciado Secretaria de Hacienda</t>
  </si>
  <si>
    <t>Informe de Reporte de Medios Magnéticos Exógena DIAN</t>
  </si>
  <si>
    <t>Subsecretaría de Contaduría Municipal, Secretaria de Hacienda y la Dian</t>
  </si>
  <si>
    <t>Envió formatos Diligenciados de la Dian</t>
  </si>
  <si>
    <t>Envió Plataforma CHIP</t>
  </si>
  <si>
    <t>Manual de políticas contables actualizado</t>
  </si>
  <si>
    <t>Subsecretaría de Contaduría Municipal, CGN, Organismos de Control</t>
  </si>
  <si>
    <t>Información  de la Normatividad vigente enviada por la CGN y Organismos de Control, Manual de Políticas Contables</t>
  </si>
  <si>
    <t>Parametrización  de los diferentes módulos con las  cuentas contables -  bajo Normas Internacionales para la interfase de generación de información contable</t>
  </si>
  <si>
    <t xml:space="preserve"> Parametrización de cuentas al inicio de la vigencia y cuando se crean nuevos Rubros Presupuestales o nuevos conceptos de ingresos o tablas que generan información contable</t>
  </si>
  <si>
    <t>Se revisa lo saldos iniciales al inicio de cada vigencia, como también se hace la nueva parametrización teniendo en cuenta en nuevo catalogo de cuentas enviado por la CGN</t>
  </si>
  <si>
    <t xml:space="preserve"> Parametrización de conceptos deuda pública presupuestales.</t>
  </si>
  <si>
    <t>Depuración Contable a las Cuentas de la Entidad, realización de Notas a las cuentas contables de los EEFF del Municipio durante la Vigencia</t>
  </si>
  <si>
    <t>Índice de registro de estado y avance de Trámite de PQRS.</t>
  </si>
  <si>
    <t>Dar respuesta a cada uno de los peticionarios que solicitan la información pertinente a su PQRS</t>
  </si>
  <si>
    <t>con relación directa</t>
  </si>
  <si>
    <t>Participar en los escenarios de fortalecimiento de comunicación con la comunidad Cucuteña</t>
  </si>
  <si>
    <t>Estados Financieros consolidados generados por el envió del CHIP, trimestrales y mensuales a la Oficina TIC para la publicación en la página web de la Alcaldía de San José de Cúcuta</t>
  </si>
  <si>
    <t>Cuatro (04) publicaciones anuales de los EEFF</t>
  </si>
  <si>
    <t>Cumplimiento de la publicación de los Estados Financieros (mensuales y trimestrales) en la página web de forma trimestral.</t>
  </si>
  <si>
    <t>Alcaldía San José de Cúcuta-Subsecretaría de Contaduría Municipal, Oficina de las TIC</t>
  </si>
  <si>
    <t>Envió de los Estados Financieros consolidados generados por el envió del CHIP, trimestrales y mensuales a la Oficina TIC para la publicación en la página web de la Alcaldía de San José de Cúcuta</t>
  </si>
  <si>
    <t>Plan de acción municipal 2025 / Alcaldía de San José de Cúcuta</t>
  </si>
  <si>
    <t>Apoyo a la gestión documental</t>
  </si>
  <si>
    <t xml:space="preserve">Listados de asistencia de las empresas asistidas técnicamente en temas sede legalidad y/o formalidad
Actas </t>
  </si>
  <si>
    <t xml:space="preserve">Se realizo una caracterización de los empresarios mayores de edad con el objetivo de realizar un acompañamiento a sus emprendimientos </t>
  </si>
  <si>
    <t>Se realizo asistencias a emprendedores y se realizo un mapeo de la calle 8 de con el objetivo de realizar una encuentra de todos los emprendimientos de dicha calle en la cual se realizaron 52 mapeos de los cuales 26 dieron información, 3 los locales estaban vacíos y 23 no se obtuvo información.</t>
  </si>
  <si>
    <t>Asistencia técnica de las empresas
Informes preliminares</t>
  </si>
  <si>
    <t xml:space="preserve">se realizo asistencias técnicas a emprendedores con el objetivo de ayudarles a crear ficha técnica en Google y Google maps, así mismo se les asistió para iniciar el proceso de exportación de sus productos </t>
  </si>
  <si>
    <t>Informes de los eventos realizados.
Piezas comunicativas
Listados de asistencias.</t>
  </si>
  <si>
    <t xml:space="preserve">Se realizaron 3 eventos en el municipio de san José de Cúcuta en el cual se evidencia la participación de la APE </t>
  </si>
  <si>
    <t>Listados de asistencias
informes de las estrategias realizadas</t>
  </si>
  <si>
    <t>No se ha tenido ejecución hasta la fecha se espera empezar ejecución en el segundo semestre del año 2025</t>
  </si>
  <si>
    <t>1.3.3  Acciones y estrategias en sinergia con la CRC para impulsar la productividad y competitividad empresarial y productiva.</t>
  </si>
  <si>
    <t>Se realizaron acercamientos con la consejería de competitividad de la gobernación en aras de revisar los tipos de indicadores que se manejan a nivel internacional</t>
  </si>
  <si>
    <t>Se realizo acompañamiento y asistencia a las asociaciones con el fin de fortalecer la asociatividad tanto interna como externamente de las mismas, esto mismo fue posible y se evidencio.</t>
  </si>
  <si>
    <t>Subsecretario de Productividad y competitividad - Carlos Alberto Vargas Vásquez</t>
  </si>
  <si>
    <t xml:space="preserve">Se realizo un día de campo en el cual se tubo como objetivo capacitar a los productores en nuevas tecnologías que permiten mejorar la productividad en la zona rural </t>
  </si>
  <si>
    <t xml:space="preserve">Se realizaron 34 asistencias técnicas relacionadas al acompañamiento y asesoría de las necesidades y falencias de los productores en sus actividades diarias </t>
  </si>
  <si>
    <t>Se realizó el proceso contractual del personal que orientará las asistencias técnicas a los lideres como amenazas</t>
  </si>
  <si>
    <t>3.4.2 Realizar la adquisición de elementos y/o herramientas para la dotación de sedes de las Juntas Administradoras Locales del municipio.</t>
  </si>
  <si>
    <t>Formatos de asistencia técnica individual a los O.A.C
Actas de asistencias técnicas y jurídicas
Listados de asistencia de los beneficiarios</t>
  </si>
  <si>
    <t>Se realizaron 51 asistencias técnicas a las OAC en los temas la ley 2166 del 2021, creación de comisiones empresariales, depuración de libros oficiales, fortalecimientos organizativos, resolución de conflictos y oferta institucional.</t>
  </si>
  <si>
    <t>3.5.1 Brindar apoyo, seguimiento y monitoreo a las instancias y/o espacios de participación ciudadana formales del municipio.</t>
  </si>
  <si>
    <t>3.6.1 Gestionar espacios que permitan fortalecer la participación ciudadana en contextos sociales, políticos y económicos para la promoción del desarrollo comunitario del municipio.</t>
  </si>
  <si>
    <t>3.10.1. Implementar acciones de inspección, vigilancia y control de las OAC Primero y segundo nivel</t>
  </si>
  <si>
    <t>Subsecretaria Paola Reales - (Roberto Riveros, Manuel Bastos, Ricardo Rodríguez / Técnicos Operativos)</t>
  </si>
  <si>
    <t>4. Área de direccionamiento estratégico / Despacho</t>
  </si>
  <si>
    <t>Leonel Rodríguez Pinzón / Secretario de Despacho</t>
  </si>
  <si>
    <t>4.4. Formular y estructurar proyectos de inversión pública para la (Secretaria de Desarrollo Social) con el objeto de fortalecer los recursos de inversión y buscar fuentes de cofinanciación</t>
  </si>
  <si>
    <t>Leonel Rodríguez Pinzón / Secretario de Despacho
Julanny Jiménez - Profesional de apoyo</t>
  </si>
  <si>
    <t>5.1. Realizar los procesos de gestión precontractual, contractual y poscontractual de los contratos/convenios celebrados por Secretaria de Desarrollo Social en la vigencia 2024</t>
  </si>
  <si>
    <t xml:space="preserve">Leonel Rodríguez Pinzón / Secretario de Despacho
</t>
  </si>
  <si>
    <t xml:space="preserve">Leonel Rodríguez Pinzón / Secretario de Despacho
</t>
  </si>
  <si>
    <t>Leonel Rodríguez Pinzón / Secretario de Despacho
María Paula Rodríguez - Profesional de apoyo</t>
  </si>
  <si>
    <t>Acta de seguimiento de ventanilla única</t>
  </si>
  <si>
    <t>Leonel Rodríguez Pinzón / Secretario de Despacho
Ricardo Rodríguez- Técnico Operativo</t>
  </si>
  <si>
    <t>Leonel Rodríguez Pinzón / Secretario de Despacho
Zaida Rodelo - Técnico operativo</t>
  </si>
  <si>
    <t>5.4.1. Orientar a la ciudadanía respecto de la oferta institucional de (Secretaria de Desarrollo Social)</t>
  </si>
  <si>
    <t>Leonel Rodríguez Pinzón / Secretario de Despacho
Carlos Vargas /Subsecretario productividad competitividad
Paola Reales / Subsecretaria de Participación Comunitaria</t>
  </si>
  <si>
    <t>Listados de asistencia de los beneficiarios asesorados con la oferta institucional
Convocatorias
Implementar encuesta de satisfacción ciudadana, atreves de un formulario virtual diseñado por la secretaría General</t>
  </si>
  <si>
    <t>5.5.1. Ajustar el instrumento de caracterización a los estándares y objetos de la (Secretaria de Desarrollo Social)</t>
  </si>
  <si>
    <t>5.5.3. Realizar el análisis de los resultados de la implementación del instrumento de caracterización</t>
  </si>
  <si>
    <t>Actualizar el mapa de riesgos de Corrupción identificados en la Dependencia.</t>
  </si>
  <si>
    <t>Programa 2. Transformación de la gestión institucional para la gobernabilidad MIPG, Sistema de Gestión de Calidad</t>
  </si>
  <si>
    <t>Índice de riesgo de Corrupción de la Dependencia</t>
  </si>
  <si>
    <t>Realizar seguimiento a la implementación del plan de acción.</t>
  </si>
  <si>
    <t>Sistematizar los informes de avance del plan de acción de la Dependencia.</t>
  </si>
  <si>
    <t xml:space="preserve">Índice de informes avance plan de acción de la Dependencia </t>
  </si>
  <si>
    <t>Consolidar el cumplimiento de avances del plan de acción.</t>
  </si>
  <si>
    <t>Índice de informes realizados de Gestión de la Dependencia</t>
  </si>
  <si>
    <t>Tramitar solicitudes de PQRS en la secretaría de Gobierno para su respectiva respuesta</t>
  </si>
  <si>
    <t>Se realizaron 2 sesiones ordinarias  y 1 sesión extraordinaria de la mesa intersectorial OSIGD en las que se socializa el plan de acción de la vigencia 2025, por otro lado, se revisó el diligenciamiento del plan con las actividades y se socializaron las 7 estrategias enmarcadas del proyecto 200. La sesión extraordinaria se convocó con el fin de coordinar la seguridad de la marcha del 29 de junio y los temas logísticos relacionados a esta misma.</t>
  </si>
  <si>
    <t>Realizar orientación jurídica y psicosocial a mujeres víctimas de violencia en el municipio de San José de Cúcuta</t>
  </si>
  <si>
    <t>Se han realizado 26 atenciones directas a casos a mujeres víctimas de violencia en la ciudad de Cúcuta con e, acompañamiento de la asesora jurídica de la secretaría de equidad, genero y mujer.</t>
  </si>
  <si>
    <t>Acta, Registro Fotográfico y Lista de asistencia</t>
  </si>
  <si>
    <t>Se beneficiaron 10 territorios los cuales incluyen las comunas 1, 3,4,6,7,8,9,10, y 2 corregimientos</t>
  </si>
  <si>
    <t>Se avanza en el fortalecimiento de unidades productivas lideradas por mujeres y población OSIGD que aún no cuentan con planes de negocio estructurados. Para ello, se dio inicio a un proceso de asistencia técnica integral, que busca cerrar brechas económicas y fortalecer capacidades emprendedoras. Se han desarrollado vistas para asistencia técnicas a 53 unidades productivas en la que se realiza la verificación de condiciones de la unidad productiva, la aplicación de la ficha socioeconómica, asistencia técnica focalizada y la recolección de datos clave para la elaboración de un pitch de presentación y el desarrollo personalizado del plan de negocio.</t>
  </si>
  <si>
    <t>Se realizó un componente sociodemográfico con las 10 comunas de la ciudad de San José de Cúcuta para identificar las necesidades de los grupos de valor como cuidadoras, mujeres sobrevivientes a la violencia basada en género, mujeres con lucha a tratas de personas, mujeres jefatura de hogar, actividades sexuales pagas, mujeres trans, donde se caracterizaron 954 personas pertenecientes entre los 25 y 45 años de edad. Este análisis permitió establecer rutas de atención integral por ciclo vital, adecuando contenidos formativos, intervenciones psicosociales y medida de protección a cada grupo.</t>
  </si>
  <si>
    <t>Implementar proyecto "Fortalecimiento del acceso a la justicia a mujeres en el municipio de San José De Cúcuta BPIN 2024540010151"</t>
  </si>
  <si>
    <t>Se realizó una estrategia de promoción del derecho a libre expresión como una acción integral y simbólica, a partir de esta estrategia se realizaron 5 estrategias las cuales fueron la participación en la izada de bandera LGTBIQ+, un mural pedagógico, formación en derechos humanos con enfoque en la penitenciaría de Cúcuta, fortalecimiento del tejido institucional y comunitario, y por último, el acompañamiento a la marcha del orgullo diverso.</t>
  </si>
  <si>
    <t>Para la formulación de la política se han llevado a cabo diferentes actividades, dentro de estas, reunión con el comité LGTBIQ+, formación sobre género y construcción de paz con la ESAP, participación en la mesa intersectorial LGTBI/OSIGD, entre otras.</t>
  </si>
  <si>
    <t>Las empresas beneficiadas hacían parte de la comuna 2,5,6,7,8 de la ciudad de Cúcuta</t>
  </si>
  <si>
    <t>Realizar capacitaciones al equipo de trabajo de la Oficina Asesora Jurídica sobre defensa jurídica</t>
  </si>
  <si>
    <t>Informes de avance y logros de gestión de la oficina TIC.</t>
  </si>
  <si>
    <t>Realizar la formulación de proyectos de inversión pública para la Oficina de Tecnologías de la Información y Comunicación con el objeto de dar cumplimiento a las metas asignadas a la Oficina en el plan de desarrollo municipal.</t>
  </si>
  <si>
    <t>Realizar los procesos de gestión precontractual, contractual y poscontractual de los contratos/convenios celebrados por la Oficina de Tecnologías de la Información y Comunicación para el logro de las metas trazadas en la vigencia 2024</t>
  </si>
  <si>
    <t>Realizar las acciones que contemplen la elaboración de conceptos técnicos requeridos para la etapa precontractual de los contratos de tecnología y sistemas de información celebrados por la Oficina de Tecnologías de la Información y Comunicación.</t>
  </si>
  <si>
    <t>Documentos de conceptos técnicos elaborados para procesos precontractuales.</t>
  </si>
  <si>
    <t>Documento que contenga el Plan  Estratégico de Tecnologías de la información y las comunicaciones</t>
  </si>
  <si>
    <t>Documento que contenga el Plan  Estratégico de seguridad y Privacidad de la Información</t>
  </si>
  <si>
    <t>Documento que contenga el informe del avance del plan estratégico de seguridad y privacidad de la información</t>
  </si>
  <si>
    <t>Orientar a la ciudadanía respecto de la oferta institucional de la Oficina de Tecnologías de la Información y Comunicación</t>
  </si>
  <si>
    <t>Implementar los estándares aplicables a la administración municipal del sistema de gestión de seguridad y salud en el trabajo SG-SST</t>
  </si>
  <si>
    <t>Matriz de puntos críticos en la Oficina TIC actualizada</t>
  </si>
  <si>
    <t>Implementar los estándares aplicables a la administración municipal del sistema de gestión de seguridad y privacidad de la información</t>
  </si>
  <si>
    <t>Documentar, actualizar los procedimientos, manales, programas del Esquema de Seguridad y Privacidad de la Información</t>
  </si>
  <si>
    <t>Política de seguridad digital</t>
  </si>
  <si>
    <t>Realizar las actividades necesarias para la actualización y diligenciamiento del índice de Transparencia y acceso a la Información Publica</t>
  </si>
  <si>
    <t>Aplicar los lineamientos de la política institucional de gestión documental al interior de la Oficina de Tecnologías de la Información y Comunicación</t>
  </si>
  <si>
    <t>Actualización y seguimiento al plan de apertura, mejora y uso de datos abiertos de la entidad.</t>
  </si>
  <si>
    <t>Realizar el seguimiento constante a la mesa de ayuda de la alcaldía de San José de Cúcuta</t>
  </si>
  <si>
    <t>Reporte de cargue trimestral de contratos en la plataforma SIGEP</t>
  </si>
  <si>
    <t>Kilómetros de fibra óptica urbana y rural mantenida</t>
  </si>
  <si>
    <t>Implementar una mejora en la página web institucional</t>
  </si>
  <si>
    <t>Alcaldía de San José de Cúcuta</t>
  </si>
  <si>
    <t>(Mandamientos notificados/Mandamientos emitidos)×100</t>
  </si>
  <si>
    <t>Proferir acuerdos de pago para la financiación de los contribuyentes morosos.</t>
  </si>
  <si>
    <t>Ejecución de ingresos frente a la meta proyectada</t>
  </si>
  <si>
    <t xml:space="preserve">Coordinar la ejecución de levantamiento de medidas cautelares de los contribuyentes que han regularizado su situación tributaria </t>
  </si>
  <si>
    <t>(Medidas levantadas/Solicitudes autorizadas)×100</t>
  </si>
  <si>
    <t>Estudio de títulos judiciales retenidos por conceptos de embargo en la cuenta de depósitos judiciales.</t>
  </si>
  <si>
    <t>Base de datos de aplicaciones - devoluciones o fraccionamiento de títulos judiciales</t>
  </si>
  <si>
    <t>Economía Productiva a través de la industrialización y bioeconomía</t>
  </si>
  <si>
    <t xml:space="preserve">cuentas de cobro recepcionadas </t>
  </si>
  <si>
    <t xml:space="preserve">siep documental respuesta a contraloría municipal, control interno de gestión, procuraduría y secretaria de hacienda </t>
  </si>
  <si>
    <t xml:space="preserve">Desarrollo de decretos de acuerdo a necesidades de la administración municipal </t>
  </si>
  <si>
    <t xml:space="preserve">Confis desarrollados acta de reunión </t>
  </si>
  <si>
    <t xml:space="preserve">Tramites Radicados y Gestionados </t>
  </si>
  <si>
    <t xml:space="preserve">Se esta Realizando gestión Con el Concejo Y la Administración Municipal para Conseguir los Recursos Necesarios para el Complimiento de la Actividad </t>
  </si>
  <si>
    <t>Planificar y coordinar la política de administración tributaria municipal, en concordancia con las normativas fiscales y los objetivos de la administración local</t>
  </si>
  <si>
    <t>Realizar mesas de trabajo trimestrales con los diferentes lideres de procedimientos de la Subsecretaria de Rentas e Impuestos</t>
  </si>
  <si>
    <t>Evidencia Fotográfica</t>
  </si>
  <si>
    <t>Planeación y Ejecución de Auditorías Internas de Gestión</t>
  </si>
  <si>
    <t>Política de Control Interno</t>
  </si>
  <si>
    <t>Freddy Alfonso Martínez Martínez/ Jefe Oficina Control Interno de Gestión</t>
  </si>
  <si>
    <t>Elaboración y presentación del Informe de Control Interno Contable vigencia 2024</t>
  </si>
  <si>
    <t>Seguimiento al reporte de Información de la Resolución 0064 de 2023 de la Contraloría General de la Republica (SIRECI)</t>
  </si>
  <si>
    <t>Elaboración y presentación sobre los Derechos de Autor Software vigencia 2024</t>
  </si>
  <si>
    <t>Elaboración y Presentación del Informe de Evaluación Independiente del Estado del Sistema de  Control Interno de acuerdo a la Ley 1474 de 2011 Decreto 2106 de 22 noviembre de 2019. Circular Externa No. 100-006 de 2019 DAFP.</t>
  </si>
  <si>
    <t>Elaboración y presentación del Informe de la Cuenta Anual,  vigencia 2024, Resolución 0122 /20 Contraloría Mpal.</t>
  </si>
  <si>
    <t xml:space="preserve">3. Ejecutar Acciones que Induzcan al mejoramiento progresivo de la gestión de la entidad. </t>
  </si>
  <si>
    <t>Seguimiento a la presentación del Informe de gestión y/o empalme</t>
  </si>
  <si>
    <t>Informe de seguimiento al índice de transparencia ITA</t>
  </si>
  <si>
    <t>4. Planes Anuales de Acción</t>
  </si>
  <si>
    <t>Seguimiento a los Planes de Acción de las diferentes dependencias de la  Entidad</t>
  </si>
  <si>
    <t>5.  Evaluación, Seguimiento y Control de la Gestión</t>
  </si>
  <si>
    <t>Seguimiento a los planes de Mejoramiento Institucionales, suscritos con la Contraloría Municipal.</t>
  </si>
  <si>
    <t>6. Administración del Riesgo</t>
  </si>
  <si>
    <t>Seguimiento al Programa de Transparencia y Ética Publica (PTEP)</t>
  </si>
  <si>
    <t>Comité Institucional de Gestión y Desempeño</t>
  </si>
  <si>
    <t xml:space="preserve">Comité Institucional de Coordinación de Control Interno </t>
  </si>
  <si>
    <t>Comité Municipal de Auditorias</t>
  </si>
  <si>
    <r>
      <t>Convocar y adelantar la</t>
    </r>
    <r>
      <rPr>
        <b/>
        <sz val="12"/>
        <color theme="1"/>
        <rFont val="Calibri"/>
        <family val="2"/>
      </rPr>
      <t xml:space="preserve"> Junta de Representantes</t>
    </r>
    <r>
      <rPr>
        <sz val="12"/>
        <color theme="1"/>
        <rFont val="Calibri"/>
        <family val="2"/>
      </rPr>
      <t>, de acuerdo al Estatuto del Sistema de la Contribución de Valorización.</t>
    </r>
  </si>
  <si>
    <r>
      <t xml:space="preserve">Convocar y adelantar la reunión de la </t>
    </r>
    <r>
      <rPr>
        <b/>
        <sz val="12"/>
        <color theme="1"/>
        <rFont val="Calibri"/>
        <family val="2"/>
      </rPr>
      <t>Junta de Valorización</t>
    </r>
    <r>
      <rPr>
        <sz val="12"/>
        <color theme="1"/>
        <rFont val="Calibri"/>
        <family val="2"/>
      </rPr>
      <t xml:space="preserve"> como lo estipula el Estatuto de Valorización, así como convocar a sesiones extraordinarias cuando sea conveniente.</t>
    </r>
  </si>
  <si>
    <r>
      <t xml:space="preserve">BPIN </t>
    </r>
    <r>
      <rPr>
        <b/>
        <sz val="12"/>
        <color rgb="FF000000"/>
        <rFont val="Calibri"/>
        <family val="2"/>
      </rPr>
      <t>2024540010098,</t>
    </r>
    <r>
      <rPr>
        <sz val="12"/>
        <color rgb="FF000000"/>
        <rFont val="Calibri"/>
        <family val="2"/>
      </rPr>
      <t xml:space="preserve"> ejecutar el proyecto de inversión "Fortalecimiento de la Administración del Sistema de Contribución de Valorización por Beneficio General en el Municipio de San José de Cúcuta".</t>
    </r>
  </si>
  <si>
    <r>
      <t xml:space="preserve">BPIN </t>
    </r>
    <r>
      <rPr>
        <b/>
        <i/>
        <sz val="12"/>
        <color theme="1"/>
        <rFont val="Calibri"/>
        <family val="2"/>
      </rPr>
      <t xml:space="preserve"> </t>
    </r>
    <r>
      <rPr>
        <b/>
        <sz val="12"/>
        <color theme="1"/>
        <rFont val="Calibri"/>
        <family val="2"/>
      </rPr>
      <t xml:space="preserve">2024540010140,  </t>
    </r>
    <r>
      <rPr>
        <sz val="12"/>
        <color theme="1"/>
        <rFont val="Calibri"/>
        <family val="2"/>
      </rPr>
      <t>ejecutar el proyecto de inversión</t>
    </r>
    <r>
      <rPr>
        <b/>
        <sz val="12"/>
        <color theme="1"/>
        <rFont val="Calibri"/>
        <family val="2"/>
      </rPr>
      <t xml:space="preserve"> </t>
    </r>
    <r>
      <rPr>
        <sz val="12"/>
        <color theme="1"/>
        <rFont val="Calibri"/>
        <family val="2"/>
      </rPr>
      <t>"Servicio de asistencia técnica para el fortalecimiento de la administración de la participación de la Plusvalía en el municipio de San José de Cúcuta".</t>
    </r>
  </si>
  <si>
    <r>
      <t xml:space="preserve">BPIN </t>
    </r>
    <r>
      <rPr>
        <b/>
        <sz val="12"/>
        <color rgb="FF000000"/>
        <rFont val="Calibri"/>
        <family val="2"/>
      </rPr>
      <t>2024540010010</t>
    </r>
    <r>
      <rPr>
        <sz val="12"/>
        <color rgb="FF000000"/>
        <rFont val="Calibri"/>
        <family val="2"/>
      </rPr>
      <t>, ejecutar el proyecto de inversión "Formulación de estudios y diseños para el desarrollo de intervenciones urbanas en el municipio de San José de Cúcuta".</t>
    </r>
  </si>
  <si>
    <r>
      <t xml:space="preserve">BPIN </t>
    </r>
    <r>
      <rPr>
        <b/>
        <sz val="12"/>
        <color theme="1"/>
        <rFont val="Calibri"/>
        <family val="2"/>
      </rPr>
      <t>2024540010270,</t>
    </r>
    <r>
      <rPr>
        <sz val="12"/>
        <color theme="1"/>
        <rFont val="Calibri"/>
        <family val="2"/>
      </rPr>
      <t xml:space="preserve"> ejecutar el proyecto de inversión "Adecuación y amoblamiento urbano de la Avenida Canal Bogotá en el municipio de San José de Cúcuta".</t>
    </r>
  </si>
  <si>
    <r>
      <rPr>
        <b/>
        <u/>
        <sz val="12"/>
        <color theme="1"/>
        <rFont val="Calibri"/>
        <family val="2"/>
      </rPr>
      <t>GABRIEL EDUARDO NIETO ORDOÑEZ / SECRETARIO DE DESPACHO</t>
    </r>
    <r>
      <rPr>
        <b/>
        <sz val="12"/>
        <color theme="1"/>
        <rFont val="Calibri"/>
        <family val="2"/>
      </rPr>
      <t xml:space="preserve">
SECRETARÍA DE VALORIZACIÓN Y PLUSVALÍA</t>
    </r>
  </si>
  <si>
    <t>Participar en diferentes órganos de asesoría y coordinación que sean competencia de la Secretaria de Valorización y Plusvalía.</t>
  </si>
  <si>
    <t>Desarrollar los procesos de gestión precontractual, contractual y poscontractual de los contratos/convenios celebrados por la Secretaría de valorización y plusvalía para el logro de las metas trazadas en la vigencia 2025.</t>
  </si>
  <si>
    <t>Realizar las acciones derivadas de las etapa precontractual, contractual y poscontractual de cada uno de los contratos celebrados con recursos de inversión por  la Secretaría de valorización y plusvalía.</t>
  </si>
  <si>
    <t>Plataforma SECOP II actualizada según contratación realizada</t>
  </si>
  <si>
    <t>Reporte mensual de registro de contratación de la Secretaria de Valorización y Plusvalía en SIA OBSERVA</t>
  </si>
  <si>
    <t>Publicar contenido informativo en los diferentes canales digitales, sobre los trámites, servicios, logros y realizar cubrimiento fílmico y fotográfico de las actividades de gestión e inversión realizadas por la dependencia. De la Secretaría de  Valorización y Plusvalía.</t>
  </si>
  <si>
    <t>12 reportes de encuestas de atención al ciudadano por mes</t>
  </si>
  <si>
    <t>Pilar programático 4: Ordenamiento sostenible de suelo y gestión pública</t>
  </si>
  <si>
    <t>Gerson Mendoza Uzcátegui / Coordinador del Área de Gestión documental</t>
  </si>
  <si>
    <t>La actividad esta proyectada para ejecutarse entre los meses de septiembre y octubre.</t>
  </si>
  <si>
    <t>Elaborar los informes de seguimiento a la respuesta de PQRSDF y otros tipos documentales, acompañando a las áreas responsables.</t>
  </si>
  <si>
    <t>Deivi Francisco Becerra Rodríguez / Jefe de Oficina</t>
  </si>
  <si>
    <t>Supervisar la compatibilidad y financiación pensional de los pensionados por convención colectiva del Municipio de San José de Cúcuta, asegurando el cumplimiento de normativas y condiciones contractuales.</t>
  </si>
  <si>
    <t>Brindar apoyo integral en el proceso de compatibilidad ante fondos de pensiones, asesorando y haciendo seguimiento para garantizar el cumplimiento de las normativas vigentes y la atención adecuada a los pensionados.</t>
  </si>
  <si>
    <t>Procesos de compatibilidad pensional gestionados de manera integral, documentados y registrados</t>
  </si>
  <si>
    <t>Una vez verificado con el área encargada, esta solicitó el ajuste de la meta, pasando de un 100 % a cuatro (4) Procesos de compatibilidad pensional.</t>
  </si>
  <si>
    <t>Carlos Alejandro Jaime Báez / Coordinador SST
Raquel Galvis Vera / Subsecretaria Administración del Talento Humano</t>
  </si>
  <si>
    <t>Informe de  jornadas de inducción</t>
  </si>
  <si>
    <t xml:space="preserve">Asegurar el cumplimiento del Plan de trabajo de Clima laboral de la alcaldía </t>
  </si>
  <si>
    <t>Área de direccionamiento estratégico / Secretaría de Gobierno</t>
  </si>
  <si>
    <t>Actualizar y realizar seguimiento el mapa de riesgos de Corrupción identificados en la Dependencia.</t>
  </si>
  <si>
    <t>Consolidar los informes de avance del plan de acción de la Dependencia.</t>
  </si>
  <si>
    <t>Implementar información en los  formatos establecidos  por MIPG de la gestión de la dependencia.</t>
  </si>
  <si>
    <t>Llevar un control y registro de los permisos permisos y rechazados</t>
  </si>
  <si>
    <t>Llevar a efecto el comité del consumidor</t>
  </si>
  <si>
    <t xml:space="preserve">Realizar el Subcomité de Prevención, protección y Garantías de No Repetición </t>
  </si>
  <si>
    <t>Realizar el Comité de Garantías Electorales</t>
  </si>
  <si>
    <t xml:space="preserve">Infraestructura para el bienestar animal construida y dotada </t>
  </si>
  <si>
    <t>infraestructura para el bienestar animal construida y dotada</t>
  </si>
  <si>
    <t>Índice de cultura de paz y reconciliación</t>
  </si>
  <si>
    <t>Recuperación y adecuación de los espacios públicos del municipio de san José de Cúcuta BPIN: 2024540010115</t>
  </si>
  <si>
    <t>Protección de la población en riesgo del municipio de san José de Cúcuta BPIN: 2024540010125</t>
  </si>
  <si>
    <t>fortalecimiento del sistema penitenciario en el marco de los derechos humanos en el municipio de san José de Cúcuta BPIN: 2024540010126</t>
  </si>
  <si>
    <t>Desarrollo de atención y restablecimiento de derechos en el municipio de san José de Cúcuta. BPIN: 2024540010127</t>
  </si>
  <si>
    <t>Niños, niñas, adolescentes y jóvenes atendidos en los servicios de restablecimiento en la administración de justicia</t>
  </si>
  <si>
    <t xml:space="preserve">fortalecer las actividades, profesionales, técnicas, operativas y de funcionamiento de la secretaria de gobierno para la protección y promoción de la libertad de conciencia y religión </t>
  </si>
  <si>
    <t>fortalecer las actividades, profesionales, técnicas, operativas y de funcionamiento de la secretaria de gobierno para la atención de la población en riesgo, vulnerable, sobreviviente y victima</t>
  </si>
  <si>
    <t xml:space="preserve">Pilar programático </t>
  </si>
  <si>
    <t xml:space="preserve">Contar con un instrumento de seguimiento y evaluación de las actividades programadas por la secretaría de Salud Municipal para la vigencia </t>
  </si>
  <si>
    <t>se realiza sin observación</t>
  </si>
  <si>
    <t>Política seguimiento y evaluación</t>
  </si>
  <si>
    <t>seguimientos trimestrales del plan de acción municipal</t>
  </si>
  <si>
    <t xml:space="preserve">2.1 Convocar y presentar   los Planes de Acción en Salud ante el Consejo Territorial de Seguridad Social en Salud y Consejo de Gobierno para la vigencia 2025 </t>
  </si>
  <si>
    <t xml:space="preserve">Política de planeación institucional </t>
  </si>
  <si>
    <t>Grecia maría Pérez guerrero- profesional especializado líder PARTICIPACION SOCIAL</t>
  </si>
  <si>
    <t xml:space="preserve">Acta de aprobación ante los consejos de los PAS actualizados y vigentes </t>
  </si>
  <si>
    <t xml:space="preserve"> (01) Acto Administrativo de aprobación de PAS / actas de reunión                                </t>
  </si>
  <si>
    <t>actas de evaluación de programas con capture de pantalla del cargue del SISPRO</t>
  </si>
  <si>
    <t>Se realiza el monitoreo y autoevaluación de la gestión de los planes de acción en Salud en términos de cumplimiento de actividades y su contribución para el logro de las metas del Plan Territorial de Salud. De conformidad con lo establecido en el Plan Decenal de Salud Pública y la Resolución 518 de 2015</t>
  </si>
  <si>
    <t>3.1 Formular el Plan Anual de Adquisiciones de la dependencia de acuerdo a los requerimientos de contratación previstos en los proyectos de inversión y las directrices del despacho de la Secretaría de Salud para la vigencia 2025</t>
  </si>
  <si>
    <t>((1) Matriz descargada del Programa SIEP Contratación (exporta)</t>
  </si>
  <si>
    <t xml:space="preserve">Formular el Plan Anual de Adquisiciones de la dependencia de acuerdo a las necesidades y proyecciones realizadas por cada programa en los proyectos de inversión de la vigencia </t>
  </si>
  <si>
    <t>Esta herramienta facilita identificar, registrar, programar y divulgar las necesidades de la Secretaría de Salud Municipal, en cuanto a bienes y servicios para la eficiencia del proceso de contratación</t>
  </si>
  <si>
    <t>12 Seguimientos del estado de avance de los proyectos técnico financiero en la plataforma PIIP</t>
  </si>
  <si>
    <t>5.1 Elaborar el informe de estado de avance y logros de gestión pública de control político</t>
  </si>
  <si>
    <t xml:space="preserve">(1) Informe de gestión con logros y estado de avance para presentar al Concejo Municipal para Control Político </t>
  </si>
  <si>
    <t>Elaborar el informe de estado de avance y logros de gestión pública de control político</t>
  </si>
  <si>
    <t>Contar con un informe de gestión que evidencie el estado de avance técnico y financiero de la Secretaría de Salud Municipal</t>
  </si>
  <si>
    <t>están programados para fin de año</t>
  </si>
  <si>
    <t>6. Gestionar y participar en los procesos de Rendición de Cuentas 2025 que normativamente están establecidos para la secretaria de salud</t>
  </si>
  <si>
    <t>6.1 Presentar el informe final ante la comunidad y las demás secretarias de gestión de la secretaria de salud de la vigencia  para la rendición de cuentas  municipal de San José de Cúcuta</t>
  </si>
  <si>
    <t>Raíz del pilar  del ortega /Secretaria de salud</t>
  </si>
  <si>
    <t>Presentar informe de gestión de la secretaria de salud de las vigencias para la rendición de cuentas convocada por la alcaldía municipal de San José de Cúcuta</t>
  </si>
  <si>
    <t>Contar con un  informe de gestión de la secretaria de salud de las vigencias  para la rendición de cuentas convocada por la alcaldía municipal de San José de Cúcuta</t>
  </si>
  <si>
    <t xml:space="preserve">7. Mantener la certificación de la gestión del municipio descentralizado </t>
  </si>
  <si>
    <t>7.1 Seguimiento y evaluación a la capacidad de gestión de los municipios descentralizados</t>
  </si>
  <si>
    <t>Seguimiento y evaluación a la capacidad de gestión de los municipios descentralizados</t>
  </si>
  <si>
    <t>Contar con la acreditación de municipio descentralizado por cumplir con el puntaje necesario para demostrar la capacidad de gestión del municipio</t>
  </si>
  <si>
    <t>8. Realizar los procesos de gestión precontractual, contractual y poscontractual de los contratos/convenios celebrados por Secretaria de la Salud para el logro de las metas trazadas en la vigencia 2025</t>
  </si>
  <si>
    <t>8.1 Realizar las acciones derivadas de las etapa precontractual, contractual y poscontractual de cada uno de los contratos celebrados por la Secretaria de Salud</t>
  </si>
  <si>
    <t>Política de compras y contratación publica</t>
  </si>
  <si>
    <t>Realizar las acciones de la etapa precontractual, contractual para los  contratos suscritos en la Secretaría de Salud</t>
  </si>
  <si>
    <t xml:space="preserve">(1) matriz con la relación de los Contratos elaborados y perfeccionados (1) Exporta descargado de la plataforma SIA OBSERVA </t>
  </si>
  <si>
    <t>Realizar las acciones derivadas de las etapa precontractual, contractual y poscontractual de cada uno de los contratos celebrados por Secretaria de Salud</t>
  </si>
  <si>
    <t>8.2 Verificar el estado del contrato y cargue de documentos poscontractuales en la plataforma SECOP II</t>
  </si>
  <si>
    <t>Verificar el estado del contrato y cargue de documentos poscontractuales en la plataforma SECOP II</t>
  </si>
  <si>
    <t>política de control interno</t>
  </si>
  <si>
    <t xml:space="preserve">(11) Informes a Entes de Control 
Evidencia de envió de informes mediante correo electrónico de los contratos de SGP  al IDS y demás entidades. </t>
  </si>
  <si>
    <t xml:space="preserve">por el momento no tenemos programación de auditoria para la vigencia anterior pero enviamos los seguimientos que hemos realizado en los planes de mejora vigentes de salud </t>
  </si>
  <si>
    <t xml:space="preserve">9.1 Seguimiento a la ejecución presupuestal de la Secretaría de Salud mediante la matriz técnico financiera </t>
  </si>
  <si>
    <t xml:space="preserve">Alirio Alfonso Martínez Páez  / Asesor Financiero y Tributario </t>
  </si>
  <si>
    <t xml:space="preserve">se realizaron 2 cortes financieros , se adjuntan todos los contratos de manera mensual hasta la fecha </t>
  </si>
  <si>
    <t xml:space="preserve">9.2 Verificación y actualización de datos presupuestales en las diferentes herramientas manejadas en la Alcaldía Municipal según las directrices de la Secretaria de Salud </t>
  </si>
  <si>
    <t>adjuntar traslados, modificaciones que realizaron con corte trimestral</t>
  </si>
  <si>
    <t xml:space="preserve">Seguimiento a la ejecución presupuestal de la Secretaría de Salud mediante la matriz técnico financiera </t>
  </si>
  <si>
    <t>Política transparencia y acceso a la información</t>
  </si>
  <si>
    <t xml:space="preserve">(1) Matriz de mapa de riesgos (1) Drive con soportes de seguimiento 
(1) Matriz de seguimiento a las acciones contempladas en el mapa de riesgos
(1) Oficio de envió del mapa de riesgo de la Secretaría de Salud y evidencia  </t>
  </si>
  <si>
    <t>Construcción, seguimiento y presentación ante los entes de control de los  planes de mejoramiento de la Secretaría de Salud</t>
  </si>
  <si>
    <t xml:space="preserve">se adjuntan los planes de mejoramientos vigentes </t>
  </si>
  <si>
    <t>gestión documental</t>
  </si>
  <si>
    <t xml:space="preserve">Contar con una herramienta que permita conocer las inquietudes y manifestaciones de la población en materia de aseguramiento, prestación de servicios y salud pública  </t>
  </si>
  <si>
    <t>Política de Participación ciudadana</t>
  </si>
  <si>
    <t>Orientar a la ciudadanía respecto de la oferta institucional de la Secretaria de Salud</t>
  </si>
  <si>
    <t xml:space="preserve">Conocimiento y participación por parte de la ciudadanía en las diferentes actividades programadas por la Secretaría de Salud Municipal </t>
  </si>
  <si>
    <t xml:space="preserve">14. Participar y presentar los informes requeridos de las acciones del SAC - sistema de atención al ciudadano </t>
  </si>
  <si>
    <t>Presentar los informes requerido por el concejo municipal de política social para la vigencia 2023</t>
  </si>
  <si>
    <t xml:space="preserve">Contar con um espacio de participación dentro del Concejo Municipal de Política Social para socializar  eventos de interés en salud pública </t>
  </si>
  <si>
    <t>15. Ejecutar y hacer seguimiento a las estrategias de participación social implementadas y lideradas por las diferentes dimensiones de la secretaria de salud</t>
  </si>
  <si>
    <t>15.1 Ejecutar y hacer seguimiento a las estrategias de participación social implementadas y lideradas por las diferentes dimensiones de la secretaria de salud</t>
  </si>
  <si>
    <t>Instancias de participación social de la Secretaría de Salud activas operando</t>
  </si>
  <si>
    <t>Ejecutar y hacer seguimiento a las estrategias de participación social  implementadas y lideradas por las diferentes dimensiones de la Secretaria de Salud</t>
  </si>
  <si>
    <t>Área de Direccionamiento Estratégico y Calidad</t>
  </si>
  <si>
    <t>fortalecimiento organización</t>
  </si>
  <si>
    <t xml:space="preserve">ACTAS de encuentros para fortalecer y actualizar procedimientos del sub proceso de inspección y vigilancia </t>
  </si>
  <si>
    <t>Contar un documento actualizado de los procedimientos de la secretaria de salud-2023</t>
  </si>
  <si>
    <t xml:space="preserve">VBO Subsecretaria de planeación en Salud </t>
  </si>
  <si>
    <r>
      <rPr>
        <sz val="12"/>
        <color indexed="8"/>
        <rFont val="Calibri"/>
        <family val="2"/>
      </rPr>
      <t>Tramitar las PQRS dirigidas  a la Secretaría Banco del Progreso</t>
    </r>
    <r>
      <rPr>
        <b/>
        <sz val="12"/>
        <color indexed="8"/>
        <rFont val="Calibri"/>
        <family val="2"/>
      </rPr>
      <t xml:space="preserve"> </t>
    </r>
    <r>
      <rPr>
        <sz val="12"/>
        <color indexed="8"/>
        <rFont val="Calibri"/>
        <family val="2"/>
      </rPr>
      <t xml:space="preserve">en el termino de la ley </t>
    </r>
  </si>
  <si>
    <t>Garantía de trabajo y productividad económica</t>
  </si>
  <si>
    <t>Cúcuta emprendedora. Hacia una mentalidad productiva</t>
  </si>
  <si>
    <t>Todas las comunas del área urbana del municipio</t>
  </si>
  <si>
    <t>Actas de reunión y/u  revisión de rutinas de
 seguimiento por parte de enlace y supervisor de contrato; además de los
 informes de gestión mensual presentados como evidencias</t>
  </si>
  <si>
    <t>Realizar los procesos de gestión precontractual, contractual y poscontractual de los contratos/convenios celebrados por la Secretaría Banco del Progreso para el logro de las metas trazadas en la vigencia 2025</t>
  </si>
  <si>
    <t>Realizar las acciones derivadas de las etapa precontractual, contractual y poscontractual de cada uno de los contratos celebrados por la Secretaría Banco del Progreso</t>
  </si>
  <si>
    <t>Se han realizado las acciones derivadas de las etapa precontractual, contractual y poscontractual de cada uno de los contratos celebrados por la Oficina de Emprendimiento y Acceso al Crédito - Banco del Progreso</t>
  </si>
  <si>
    <t>María Concepción Gerardino - Profesional Universitaria</t>
  </si>
  <si>
    <t>Orientar a la ciudadanía respecto de la oferta institucional de la Secretaría Banco de Proyectos</t>
  </si>
  <si>
    <t>Base de Excel</t>
  </si>
  <si>
    <t xml:space="preserve">Garantizar la participación activa en cada una de las mesas y comités de política Social y grupos poblacionales </t>
  </si>
  <si>
    <t>Coordinar y realizar seguimiento a las acciones que permitan cumplir con los compromisos adquiridos por la Secretaría.</t>
  </si>
  <si>
    <t>Generar alianzas con entidades que permitan apalancar recursos y ampliar la cobertura de la oferta institucional de la Secretaría de Banco del Progreso a toda la comunidad residente en el territorio cucuteño como ciudad fronteriza.</t>
  </si>
  <si>
    <t>Área de fomento de la cultura del emprendimiento</t>
  </si>
  <si>
    <t>2024540010034 Fortalecimiento a la innovación y competitividad de las unidades productivas en edad temprana, por medio de apoyo financiero, y asistencia técnica empresarial. san José de Cúcuta.</t>
  </si>
  <si>
    <t>Mi Plante: Cúcuta, ciudad productiva y emprendedor era</t>
  </si>
  <si>
    <t>“Hecho en Cúcuta y mi Norte”: Promoviendo el Impulso del espíritu emprendedor</t>
  </si>
  <si>
    <t>Servicios de asistencia empresarial a través de la articulación con diferentes entidades, orientadas en la creación de líneas de apoyo de capital para la mejora de procesos productivos de empresas de la ciudad de Cúcuta.</t>
  </si>
  <si>
    <t>Acompañamiento empresarial con implementación de estrategias en habilidades de innovación y tecnología para la mejora de productividad de las unidades productivas</t>
  </si>
  <si>
    <r>
      <rPr>
        <b/>
        <sz val="12"/>
        <color rgb="FF000000"/>
        <rFont val="Calibri"/>
        <family val="2"/>
      </rPr>
      <t>Pilar: 6</t>
    </r>
    <r>
      <rPr>
        <sz val="12"/>
        <color rgb="FF000000"/>
        <rFont val="Calibri"/>
        <family val="2"/>
      </rPr>
      <t>. Eficiencia Administrativa para la Calidad de la Gestión Pública</t>
    </r>
  </si>
  <si>
    <r>
      <rPr>
        <b/>
        <sz val="12"/>
        <color rgb="FF000000"/>
        <rFont val="Calibri"/>
        <family val="2"/>
      </rPr>
      <t>Componente: 4</t>
    </r>
    <r>
      <rPr>
        <sz val="12"/>
        <color rgb="FF000000"/>
        <rFont val="Calibri"/>
        <family val="2"/>
      </rPr>
      <t>. Transformación de capacidades institucionales para la gobernabilidad</t>
    </r>
  </si>
  <si>
    <r>
      <rPr>
        <b/>
        <sz val="12"/>
        <color rgb="FF000000"/>
        <rFont val="Calibri"/>
        <family val="2"/>
      </rPr>
      <t>Programa: 5</t>
    </r>
    <r>
      <rPr>
        <sz val="12"/>
        <color rgb="FF000000"/>
        <rFont val="Calibri"/>
        <family val="2"/>
      </rPr>
      <t>. Caracterización Socioeconómica para el acceso a la oferta social</t>
    </r>
  </si>
  <si>
    <t>Área de direccionamiento estratégico /Despacho</t>
  </si>
  <si>
    <t>Jhon Jairo Alférez Vega/ Jefe de Oficina</t>
  </si>
  <si>
    <t>Consolidar la gestión documental (archivo digital y físico) de los procesos contractuales vinculados para la prestación de sus servicios en la Oficina SISBEN</t>
  </si>
  <si>
    <t>Orientar y monitorear  el proceso de gestión de cobro para consolidar el archivo digital correspondiente</t>
  </si>
  <si>
    <t>Evaluar y socializar el programa de capacitación SGSST, que incluye los riesgos prioritarios en cada una de las áreas de la Oficina SISBEN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</si>
</sst>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dd\-mm\-yyyy"/>
    <numFmt numFmtId="165" formatCode="&quot;$&quot;\ #,##0.00"/>
    <numFmt numFmtId="166" formatCode="d/m/yyyy"/>
    <numFmt numFmtId="167" formatCode="d&quot; de &quot;mmmm\ yyyy"/>
    <numFmt numFmtId="168" formatCode="d&quot; de &quot;mmmm&quot; de &quot;yyyy"/>
    <numFmt numFmtId="169" formatCode="d\ mmmm&quot; de &quot;yyyy"/>
    <numFmt numFmtId="170" formatCode="[$-F800]dddd\,\ mmmm\ dd\,\ yyyy"/>
    <numFmt numFmtId="171" formatCode="0.0%"/>
    <numFmt numFmtId="172" formatCode="0.0"/>
  </numFmts>
  <fonts count="238">
    <font>
      <sz val="10"/>
      <color rgb="FF000000"/>
      <name val="Arial"/>
      <scheme val="minor"/>
    </font>
    <font>
      <sz val="18"/>
      <color theme="1"/>
      <name val="Quicksand"/>
    </font>
    <font>
      <sz val="10"/>
      <name val="Arial"/>
    </font>
    <font>
      <sz val="10"/>
      <color rgb="FF000000"/>
      <name val="Arial"/>
    </font>
    <font>
      <b/>
      <sz val="9"/>
      <color rgb="FF000000"/>
      <name val="Calibri"/>
    </font>
    <font>
      <b/>
      <sz val="16"/>
      <color theme="1"/>
      <name val="Calibri"/>
    </font>
    <font>
      <sz val="18"/>
      <color rgb="FFFFFFFF"/>
      <name val="Quicksand"/>
    </font>
    <font>
      <sz val="10"/>
      <color theme="1"/>
      <name val="Arial"/>
    </font>
    <font>
      <sz val="14"/>
      <color theme="1"/>
      <name val="Calibri"/>
    </font>
    <font>
      <b/>
      <sz val="10"/>
      <color theme="1"/>
      <name val="Calibri"/>
    </font>
    <font>
      <b/>
      <sz val="10"/>
      <color rgb="FF000000"/>
      <name val="DM Sans"/>
    </font>
    <font>
      <sz val="10"/>
      <color rgb="FF000000"/>
      <name val="DM Sans"/>
    </font>
    <font>
      <sz val="10"/>
      <color rgb="FF000000"/>
      <name val="Libre Franklin"/>
    </font>
    <font>
      <sz val="10"/>
      <color theme="1"/>
      <name val="DM Sans"/>
    </font>
    <font>
      <u/>
      <sz val="10"/>
      <color rgb="FF1155CC"/>
      <name val="DM Sans"/>
    </font>
    <font>
      <b/>
      <sz val="10"/>
      <color theme="1"/>
      <name val="DM Sans"/>
    </font>
    <font>
      <b/>
      <sz val="10"/>
      <color rgb="FF000000"/>
      <name val="Libre Franklin"/>
    </font>
    <font>
      <u/>
      <sz val="10"/>
      <color rgb="FF0000FF"/>
      <name val="DM Sans"/>
    </font>
    <font>
      <sz val="10"/>
      <color rgb="FFD9D9D9"/>
      <name val="DM Sans"/>
    </font>
    <font>
      <u/>
      <sz val="10"/>
      <color rgb="FF1155CC"/>
      <name val="DM Sans"/>
    </font>
    <font>
      <b/>
      <sz val="10"/>
      <color theme="1"/>
      <name val="Libre Franklin"/>
    </font>
    <font>
      <u/>
      <sz val="10"/>
      <color rgb="FF1155CC"/>
      <name val="DM Sans"/>
    </font>
    <font>
      <sz val="10"/>
      <color theme="1"/>
      <name val="Libre Franklin"/>
    </font>
    <font>
      <sz val="10"/>
      <color theme="1"/>
      <name val="Calibri"/>
    </font>
    <font>
      <u/>
      <sz val="10"/>
      <color theme="10"/>
      <name val="Arial"/>
      <scheme val="minor"/>
    </font>
    <font>
      <b/>
      <sz val="12"/>
      <color theme="1"/>
      <name val="Calibri"/>
      <family val="2"/>
    </font>
    <font>
      <sz val="10"/>
      <color rgb="FF000000"/>
      <name val="Arial"/>
      <family val="2"/>
    </font>
    <font>
      <sz val="11"/>
      <color theme="1"/>
      <name val="Calibri"/>
      <family val="2"/>
    </font>
    <font>
      <sz val="10"/>
      <color rgb="FF000000"/>
      <name val="Nunito"/>
    </font>
    <font>
      <u/>
      <sz val="10"/>
      <color theme="10"/>
      <name val="Arial"/>
      <family val="2"/>
    </font>
    <font>
      <sz val="10"/>
      <color rgb="FF000000"/>
      <name val="Arial"/>
      <scheme val="minor"/>
    </font>
    <font>
      <sz val="10"/>
      <color theme="1"/>
      <name val="Arial"/>
      <family val="2"/>
    </font>
    <font>
      <b/>
      <sz val="10"/>
      <name val="Arial"/>
      <family val="2"/>
    </font>
    <font>
      <sz val="10"/>
      <color rgb="FF000000"/>
      <name val="Arial"/>
      <family val="2"/>
      <scheme val="minor"/>
    </font>
    <font>
      <sz val="10"/>
      <color theme="1"/>
      <name val="Arial"/>
      <family val="2"/>
      <scheme val="minor"/>
    </font>
    <font>
      <sz val="10"/>
      <name val="Arial"/>
      <family val="2"/>
    </font>
    <font>
      <sz val="10"/>
      <name val="Arial"/>
      <family val="2"/>
      <scheme val="minor"/>
    </font>
    <font>
      <b/>
      <sz val="9"/>
      <color indexed="81"/>
      <name val="Tahoma"/>
      <family val="2"/>
    </font>
    <font>
      <sz val="9"/>
      <color indexed="81"/>
      <name val="Tahoma"/>
      <family val="2"/>
    </font>
    <font>
      <b/>
      <sz val="10"/>
      <color rgb="FF434343"/>
      <name val="Libre Franklin"/>
    </font>
    <font>
      <b/>
      <sz val="28"/>
      <color rgb="FFFFFFFF"/>
      <name val="Libre Franklin"/>
    </font>
    <font>
      <sz val="11"/>
      <color rgb="FF434343"/>
      <name val="Libre Franklin"/>
    </font>
    <font>
      <b/>
      <sz val="18"/>
      <color rgb="FF434343"/>
      <name val="Libre Franklin"/>
    </font>
    <font>
      <b/>
      <sz val="10"/>
      <color rgb="FFFFFFFF"/>
      <name val="Libre Franklin"/>
    </font>
    <font>
      <sz val="10"/>
      <name val="Libre Franklin"/>
    </font>
    <font>
      <b/>
      <sz val="10"/>
      <color rgb="FFFF0000"/>
      <name val="Libre Franklin"/>
    </font>
    <font>
      <sz val="12"/>
      <color indexed="81"/>
      <name val="Tahoma"/>
      <family val="2"/>
    </font>
    <font>
      <sz val="10"/>
      <color theme="1"/>
      <name val="Quicksand"/>
    </font>
    <font>
      <sz val="11"/>
      <color theme="1"/>
      <name val="Calibri"/>
    </font>
    <font>
      <b/>
      <sz val="11"/>
      <color theme="1"/>
      <name val="Calibri"/>
    </font>
    <font>
      <b/>
      <sz val="11"/>
      <color rgb="FF000000"/>
      <name val="Calibri"/>
    </font>
    <font>
      <sz val="11"/>
      <color rgb="FF000000"/>
      <name val="Calibri"/>
    </font>
    <font>
      <u/>
      <sz val="10"/>
      <color theme="10"/>
      <name val="Arial"/>
    </font>
    <font>
      <u/>
      <sz val="11"/>
      <color rgb="FF0000FF"/>
      <name val="Calibri"/>
    </font>
    <font>
      <u/>
      <sz val="11"/>
      <color theme="1"/>
      <name val="Calibri"/>
    </font>
    <font>
      <u/>
      <sz val="14"/>
      <color rgb="FF0000FF"/>
      <name val="Arial"/>
    </font>
    <font>
      <sz val="11"/>
      <color rgb="FFD9D9D9"/>
      <name val="Calibri"/>
    </font>
    <font>
      <u/>
      <sz val="11"/>
      <color rgb="FF1155CC"/>
      <name val="Calibri"/>
    </font>
    <font>
      <sz val="11"/>
      <color rgb="FF000000"/>
      <name val="Arial"/>
    </font>
    <font>
      <b/>
      <sz val="14"/>
      <name val="Arial"/>
      <family val="2"/>
    </font>
    <font>
      <b/>
      <sz val="20"/>
      <name val="Calibri"/>
      <family val="2"/>
    </font>
    <font>
      <sz val="20"/>
      <name val="Arial"/>
      <family val="2"/>
    </font>
    <font>
      <u/>
      <sz val="10"/>
      <color rgb="FF0066CC"/>
      <name val="Arial"/>
      <family val="2"/>
      <scheme val="minor"/>
    </font>
    <font>
      <b/>
      <sz val="10"/>
      <color theme="1"/>
      <name val="Arial"/>
      <family val="2"/>
      <scheme val="minor"/>
    </font>
    <font>
      <u/>
      <sz val="10"/>
      <color rgb="FF0000FF"/>
      <name val="Arial"/>
      <family val="2"/>
      <scheme val="minor"/>
    </font>
    <font>
      <sz val="10"/>
      <color rgb="FF202124"/>
      <name val="Arial"/>
      <family val="2"/>
      <scheme val="minor"/>
    </font>
    <font>
      <u/>
      <sz val="10"/>
      <color rgb="FF000000"/>
      <name val="Arial"/>
      <family val="2"/>
      <scheme val="minor"/>
    </font>
    <font>
      <sz val="18"/>
      <color theme="1"/>
      <name val="Abadi"/>
      <family val="2"/>
    </font>
    <font>
      <sz val="10"/>
      <name val="Abadi"/>
      <family val="2"/>
    </font>
    <font>
      <sz val="10"/>
      <color rgb="FF000000"/>
      <name val="Abadi"/>
      <family val="2"/>
    </font>
    <font>
      <b/>
      <sz val="9"/>
      <color rgb="FF000000"/>
      <name val="Abadi"/>
      <family val="2"/>
    </font>
    <font>
      <b/>
      <sz val="16"/>
      <color theme="1"/>
      <name val="Abadi"/>
      <family val="2"/>
    </font>
    <font>
      <sz val="18"/>
      <color rgb="FFFFFFFF"/>
      <name val="Abadi"/>
      <family val="2"/>
    </font>
    <font>
      <sz val="10"/>
      <color theme="1"/>
      <name val="Abadi"/>
      <family val="2"/>
    </font>
    <font>
      <sz val="11"/>
      <color theme="1"/>
      <name val="Abadi"/>
      <family val="2"/>
    </font>
    <font>
      <sz val="11"/>
      <name val="Abadi"/>
      <family val="2"/>
    </font>
    <font>
      <b/>
      <sz val="11"/>
      <color theme="1"/>
      <name val="Abadi"/>
      <family val="2"/>
    </font>
    <font>
      <b/>
      <sz val="11"/>
      <color rgb="FF000000"/>
      <name val="Abadi"/>
      <family val="2"/>
    </font>
    <font>
      <sz val="11"/>
      <color rgb="FF000000"/>
      <name val="Abadi"/>
      <family val="2"/>
    </font>
    <font>
      <u/>
      <sz val="11"/>
      <color theme="10"/>
      <name val="Abadi"/>
      <family val="2"/>
    </font>
    <font>
      <sz val="18"/>
      <color theme="1"/>
      <name val="Arial"/>
    </font>
    <font>
      <b/>
      <sz val="9"/>
      <color rgb="FF000000"/>
      <name val="Arial"/>
    </font>
    <font>
      <b/>
      <sz val="16"/>
      <color theme="1"/>
      <name val="Arial"/>
    </font>
    <font>
      <sz val="18"/>
      <color rgb="FFFFFFFF"/>
      <name val="Arial"/>
    </font>
    <font>
      <b/>
      <sz val="14"/>
      <color theme="1"/>
      <name val="Arial"/>
    </font>
    <font>
      <b/>
      <sz val="10"/>
      <color theme="1"/>
      <name val="Arial"/>
    </font>
    <font>
      <b/>
      <sz val="10"/>
      <color rgb="FF000000"/>
      <name val="Arial"/>
    </font>
    <font>
      <b/>
      <sz val="10"/>
      <color rgb="FF0000FF"/>
      <name val="Arial"/>
    </font>
    <font>
      <sz val="10"/>
      <color rgb="FF1F1F1F"/>
      <name val="Arial"/>
    </font>
    <font>
      <b/>
      <u/>
      <sz val="10"/>
      <color rgb="FF0000FF"/>
      <name val="Arial"/>
    </font>
    <font>
      <b/>
      <sz val="10"/>
      <color rgb="FF1F1F1F"/>
      <name val="Arial"/>
    </font>
    <font>
      <sz val="18"/>
      <name val="Quicksand"/>
    </font>
    <font>
      <b/>
      <sz val="9"/>
      <color rgb="FF000000"/>
      <name val="Calibri"/>
      <family val="2"/>
    </font>
    <font>
      <b/>
      <sz val="16"/>
      <name val="Calibri"/>
      <family val="2"/>
    </font>
    <font>
      <sz val="14"/>
      <name val="Calibri"/>
      <family val="2"/>
    </font>
    <font>
      <sz val="10"/>
      <name val="Calibri"/>
      <family val="2"/>
    </font>
    <font>
      <b/>
      <sz val="10"/>
      <name val="Calibri"/>
      <family val="2"/>
    </font>
    <font>
      <b/>
      <sz val="10"/>
      <color rgb="FF000000"/>
      <name val="Arial"/>
      <family val="2"/>
      <scheme val="minor"/>
    </font>
    <font>
      <sz val="10"/>
      <color rgb="FFD9D9D9"/>
      <name val="Arial"/>
      <family val="2"/>
      <scheme val="minor"/>
    </font>
    <font>
      <u/>
      <sz val="10"/>
      <color rgb="FF1155CC"/>
      <name val="Arial"/>
      <family val="2"/>
      <scheme val="minor"/>
    </font>
    <font>
      <sz val="11"/>
      <color rgb="FF000000"/>
      <name val="Calibri"/>
      <family val="2"/>
    </font>
    <font>
      <b/>
      <sz val="11"/>
      <color theme="1"/>
      <name val="Calibri"/>
      <family val="2"/>
    </font>
    <font>
      <sz val="10"/>
      <name val="DM Sans"/>
    </font>
    <font>
      <b/>
      <sz val="10"/>
      <color theme="1"/>
      <name val="Arial"/>
      <family val="2"/>
    </font>
    <font>
      <b/>
      <sz val="12"/>
      <color rgb="FF000000"/>
      <name val="Calibri"/>
      <family val="2"/>
    </font>
    <font>
      <b/>
      <sz val="18"/>
      <color rgb="FFFFFFFF"/>
      <name val="Arial"/>
      <family val="2"/>
    </font>
    <font>
      <b/>
      <sz val="14"/>
      <color rgb="FFFFFFFF"/>
      <name val="Arial"/>
      <family val="2"/>
    </font>
    <font>
      <sz val="10"/>
      <color rgb="FF434343"/>
      <name val="Arial"/>
      <family val="2"/>
    </font>
    <font>
      <b/>
      <sz val="10"/>
      <color rgb="FF434343"/>
      <name val="Arial"/>
      <family val="2"/>
    </font>
    <font>
      <sz val="14"/>
      <color rgb="FFFFFFFF"/>
      <name val="Quicksand"/>
    </font>
    <font>
      <b/>
      <sz val="14"/>
      <color rgb="FF434343"/>
      <name val="DM Sans"/>
    </font>
    <font>
      <b/>
      <sz val="10"/>
      <color rgb="FFFFFFFF"/>
      <name val="DM Sans"/>
    </font>
    <font>
      <b/>
      <sz val="10"/>
      <name val="DM Sans"/>
    </font>
    <font>
      <b/>
      <sz val="10"/>
      <color rgb="FFFF0000"/>
      <name val="DM Sans"/>
    </font>
    <font>
      <sz val="11"/>
      <color rgb="FF000000"/>
      <name val="DM Sans"/>
    </font>
    <font>
      <b/>
      <sz val="11"/>
      <color theme="1"/>
      <name val="DM Sans"/>
    </font>
    <font>
      <sz val="11"/>
      <name val="Arial"/>
      <family val="2"/>
      <scheme val="minor"/>
    </font>
    <font>
      <u/>
      <sz val="11"/>
      <color rgb="FF0000FF"/>
      <name val="DM Sans"/>
    </font>
    <font>
      <sz val="11"/>
      <color rgb="FF000000"/>
      <name val="Arial"/>
      <family val="2"/>
      <scheme val="minor"/>
    </font>
    <font>
      <u/>
      <sz val="9"/>
      <color rgb="FF000000"/>
      <name val="DM Sans"/>
    </font>
    <font>
      <sz val="10"/>
      <color rgb="FF000000"/>
      <name val="Fira Sans"/>
      <family val="2"/>
    </font>
    <font>
      <u/>
      <sz val="10"/>
      <name val="DM Sans"/>
    </font>
    <font>
      <sz val="11"/>
      <name val="DM Sans"/>
    </font>
    <font>
      <sz val="10"/>
      <color rgb="FFFF0000"/>
      <name val="Libre Franklin"/>
    </font>
    <font>
      <u/>
      <sz val="10"/>
      <color rgb="FF000000"/>
      <name val="DM Sans"/>
    </font>
    <font>
      <sz val="9"/>
      <color rgb="FF000000"/>
      <name val="DM Sans"/>
    </font>
    <font>
      <sz val="10"/>
      <color theme="4" tint="-0.249977111117893"/>
      <name val="Arial"/>
      <family val="2"/>
    </font>
    <font>
      <sz val="11"/>
      <name val="Aptos Narrow"/>
    </font>
    <font>
      <u/>
      <sz val="10"/>
      <color rgb="FF0000FF"/>
      <name val="Arial"/>
    </font>
    <font>
      <sz val="10"/>
      <color rgb="FF467886"/>
      <name val="Arial"/>
    </font>
    <font>
      <sz val="10"/>
      <color rgb="FF000000"/>
      <name val="Aptos Narrow"/>
    </font>
    <font>
      <sz val="11"/>
      <color theme="1"/>
      <name val="Aptos Narrow"/>
    </font>
    <font>
      <sz val="11"/>
      <color theme="1"/>
      <name val="Arial"/>
    </font>
    <font>
      <sz val="11"/>
      <color theme="1"/>
      <name val="Arial"/>
      <scheme val="minor"/>
    </font>
    <font>
      <sz val="12"/>
      <name val="Aptos Narrow"/>
    </font>
    <font>
      <sz val="10"/>
      <color theme="1"/>
      <name val="Aptos Narrow"/>
    </font>
    <font>
      <b/>
      <sz val="10"/>
      <color rgb="FFFF0000"/>
      <name val="Calibri"/>
    </font>
    <font>
      <sz val="12"/>
      <color theme="1"/>
      <name val="Aptos Narrow"/>
    </font>
    <font>
      <b/>
      <sz val="10"/>
      <color theme="0"/>
      <name val="Arial"/>
      <scheme val="minor"/>
    </font>
    <font>
      <b/>
      <sz val="10"/>
      <color rgb="FF000000"/>
      <name val="Arial"/>
      <scheme val="minor"/>
    </font>
    <font>
      <b/>
      <sz val="8"/>
      <color rgb="FF000000"/>
      <name val="Arial"/>
      <scheme val="minor"/>
    </font>
    <font>
      <sz val="10"/>
      <color rgb="FF002060"/>
      <name val="Arial"/>
      <scheme val="minor"/>
    </font>
    <font>
      <b/>
      <sz val="10"/>
      <color rgb="FF002060"/>
      <name val="Arial"/>
      <scheme val="minor"/>
    </font>
    <font>
      <u/>
      <sz val="10"/>
      <color theme="10"/>
      <name val="Arial"/>
      <family val="2"/>
      <scheme val="minor"/>
    </font>
    <font>
      <sz val="8"/>
      <color rgb="FF002060"/>
      <name val="Arial"/>
      <scheme val="minor"/>
    </font>
    <font>
      <sz val="10"/>
      <color rgb="FF00B0F0"/>
      <name val="Arial"/>
      <scheme val="minor"/>
    </font>
    <font>
      <b/>
      <sz val="10"/>
      <color rgb="FF00B0F0"/>
      <name val="Arial"/>
      <scheme val="minor"/>
    </font>
    <font>
      <sz val="10"/>
      <color rgb="FFFFC000"/>
      <name val="Arial"/>
      <scheme val="minor"/>
    </font>
    <font>
      <b/>
      <sz val="10"/>
      <color rgb="FFFFC000"/>
      <name val="Arial"/>
      <scheme val="minor"/>
    </font>
    <font>
      <u/>
      <sz val="10"/>
      <color rgb="FF00B0F0"/>
      <name val="Arial"/>
      <scheme val="minor"/>
    </font>
    <font>
      <sz val="8"/>
      <color rgb="FF00B0F0"/>
      <name val="Arial"/>
      <scheme val="minor"/>
    </font>
    <font>
      <sz val="10"/>
      <color rgb="FF7030A0"/>
      <name val="Arial"/>
      <scheme val="minor"/>
    </font>
    <font>
      <b/>
      <sz val="10"/>
      <color rgb="FF7030A0"/>
      <name val="Arial"/>
      <scheme val="minor"/>
    </font>
    <font>
      <u/>
      <sz val="10"/>
      <color rgb="FF7030A0"/>
      <name val="Arial"/>
      <scheme val="minor"/>
    </font>
    <font>
      <sz val="8"/>
      <color rgb="FF7030A0"/>
      <name val="Arial"/>
      <scheme val="minor"/>
    </font>
    <font>
      <sz val="10"/>
      <color theme="9"/>
      <name val="Arial"/>
      <scheme val="minor"/>
    </font>
    <font>
      <b/>
      <sz val="10"/>
      <color theme="9"/>
      <name val="Arial"/>
      <scheme val="minor"/>
    </font>
    <font>
      <sz val="8"/>
      <color theme="9"/>
      <name val="Arial"/>
      <scheme val="minor"/>
    </font>
    <font>
      <sz val="10"/>
      <color rgb="FF4EA72E"/>
      <name val="Arial"/>
      <scheme val="minor"/>
    </font>
    <font>
      <b/>
      <sz val="10"/>
      <color rgb="FF4EA72E"/>
      <name val="Arial"/>
      <scheme val="minor"/>
    </font>
    <font>
      <sz val="10"/>
      <color theme="6" tint="-0.499984740745262"/>
      <name val="Arial"/>
      <scheme val="minor"/>
    </font>
    <font>
      <b/>
      <sz val="10"/>
      <color theme="6" tint="-0.499984740745262"/>
      <name val="Arial"/>
      <scheme val="minor"/>
    </font>
    <font>
      <u/>
      <sz val="10"/>
      <color theme="6" tint="-0.499984740745262"/>
      <name val="Arial"/>
      <scheme val="minor"/>
    </font>
    <font>
      <sz val="8"/>
      <color theme="6" tint="-0.499984740745262"/>
      <name val="Arial"/>
      <scheme val="minor"/>
    </font>
    <font>
      <sz val="10"/>
      <color rgb="FFFF0000"/>
      <name val="Arial"/>
      <scheme val="minor"/>
    </font>
    <font>
      <sz val="10"/>
      <color theme="3" tint="9.9978637043366805E-2"/>
      <name val="Arial"/>
      <scheme val="minor"/>
    </font>
    <font>
      <b/>
      <sz val="10"/>
      <color theme="3" tint="9.9978637043366805E-2"/>
      <name val="Arial"/>
      <scheme val="minor"/>
    </font>
    <font>
      <u/>
      <sz val="10"/>
      <color theme="3" tint="9.9978637043366805E-2"/>
      <name val="Arial"/>
      <scheme val="minor"/>
    </font>
    <font>
      <sz val="8"/>
      <color theme="3" tint="9.9978637043366805E-2"/>
      <name val="Arial"/>
      <scheme val="minor"/>
    </font>
    <font>
      <u/>
      <sz val="10"/>
      <color theme="6" tint="-0.499984740745262"/>
      <name val="Arial"/>
      <family val="2"/>
      <scheme val="minor"/>
    </font>
    <font>
      <sz val="10"/>
      <color rgb="FF00B0F0"/>
      <name val="Aptos Narrow"/>
    </font>
    <font>
      <sz val="10"/>
      <color theme="6" tint="-0.499984740745262"/>
      <name val="Arial"/>
      <family val="2"/>
      <scheme val="minor"/>
    </font>
    <font>
      <u/>
      <sz val="10"/>
      <color rgb="FF002060"/>
      <name val="Arial"/>
      <scheme val="minor"/>
    </font>
    <font>
      <sz val="11"/>
      <color rgb="FF002060"/>
      <name val="Arial"/>
      <scheme val="minor"/>
    </font>
    <font>
      <sz val="11"/>
      <color theme="6" tint="-0.499984740745262"/>
      <name val="Arial"/>
      <scheme val="minor"/>
    </font>
    <font>
      <sz val="8"/>
      <color rgb="FFFF0000"/>
      <name val="Arial"/>
      <scheme val="minor"/>
    </font>
    <font>
      <sz val="11"/>
      <color theme="9"/>
      <name val="Arial"/>
      <scheme val="minor"/>
    </font>
    <font>
      <sz val="10"/>
      <color theme="1"/>
      <name val="Arial"/>
      <scheme val="minor"/>
    </font>
    <font>
      <sz val="8"/>
      <color rgb="FF000000"/>
      <name val="Arial"/>
      <scheme val="minor"/>
    </font>
    <font>
      <sz val="10"/>
      <name val="Arial"/>
      <scheme val="minor"/>
    </font>
    <font>
      <sz val="11"/>
      <color rgb="FF00B0F0"/>
      <name val="Arial"/>
      <scheme val="minor"/>
    </font>
    <font>
      <sz val="11"/>
      <color rgb="FFFFC000"/>
      <name val="Arial"/>
      <scheme val="minor"/>
    </font>
    <font>
      <sz val="9"/>
      <color rgb="FF000000"/>
      <name val="Calibri"/>
      <family val="2"/>
    </font>
    <font>
      <b/>
      <sz val="10"/>
      <color theme="1"/>
      <name val="Arial Narrow"/>
      <family val="2"/>
    </font>
    <font>
      <b/>
      <sz val="10"/>
      <color rgb="FF000000"/>
      <name val="Arial Narrow"/>
      <family val="2"/>
    </font>
    <font>
      <sz val="10"/>
      <color theme="1"/>
      <name val="Arial Narrow"/>
      <family val="2"/>
    </font>
    <font>
      <sz val="10"/>
      <color rgb="FF000000"/>
      <name val="Arial Narrow"/>
      <family val="2"/>
    </font>
    <font>
      <sz val="10"/>
      <color rgb="FF434343"/>
      <name val="Arial Narrow"/>
      <family val="2"/>
    </font>
    <font>
      <u/>
      <sz val="12"/>
      <color rgb="FF0000FF"/>
      <name val="Arial Narrow"/>
      <family val="2"/>
    </font>
    <font>
      <sz val="12"/>
      <name val="Arial Narrow"/>
      <family val="2"/>
    </font>
    <font>
      <sz val="12"/>
      <color theme="1"/>
      <name val="Arial Narrow"/>
      <family val="2"/>
    </font>
    <font>
      <i/>
      <sz val="11"/>
      <color theme="1"/>
      <name val="Arial Narrow"/>
      <family val="2"/>
    </font>
    <font>
      <sz val="18"/>
      <name val="Libre Franklin"/>
    </font>
    <font>
      <sz val="9"/>
      <color rgb="FF000000"/>
      <name val="Libre Franklin"/>
    </font>
    <font>
      <sz val="16"/>
      <name val="Libre Franklin"/>
    </font>
    <font>
      <sz val="18"/>
      <color rgb="FFFFFFFF"/>
      <name val="Libre Franklin"/>
    </font>
    <font>
      <sz val="14"/>
      <name val="Libre Franklin"/>
    </font>
    <font>
      <u/>
      <sz val="10"/>
      <color rgb="FF1155CC"/>
      <name val="Libre Franklin"/>
    </font>
    <font>
      <u/>
      <sz val="10"/>
      <color theme="10"/>
      <name val="Libre Franklin"/>
    </font>
    <font>
      <sz val="11"/>
      <color rgb="FF000000"/>
      <name val="Libre Franklin"/>
    </font>
    <font>
      <sz val="10"/>
      <color rgb="FFD9D9D9"/>
      <name val="Libre Franklin"/>
    </font>
    <font>
      <sz val="10"/>
      <color rgb="FF434343"/>
      <name val="Libre Franklin"/>
    </font>
    <font>
      <sz val="12"/>
      <color rgb="FF000000"/>
      <name val="Calibri"/>
      <family val="2"/>
    </font>
    <font>
      <sz val="12"/>
      <color theme="1"/>
      <name val="Calibri"/>
      <family val="2"/>
    </font>
    <font>
      <u/>
      <sz val="12"/>
      <color rgb="FF0563C1"/>
      <name val="Calibri"/>
      <family val="2"/>
    </font>
    <font>
      <u/>
      <sz val="12"/>
      <color theme="10"/>
      <name val="Calibri"/>
      <family val="2"/>
    </font>
    <font>
      <sz val="12"/>
      <color rgb="FF0B5394"/>
      <name val="Calibri"/>
      <family val="2"/>
    </font>
    <font>
      <sz val="12"/>
      <color theme="5"/>
      <name val="Calibri"/>
      <family val="2"/>
    </font>
    <font>
      <u/>
      <sz val="12"/>
      <color theme="1"/>
      <name val="Calibri"/>
      <family val="2"/>
    </font>
    <font>
      <u/>
      <sz val="12"/>
      <color rgb="FF0000FF"/>
      <name val="Calibri"/>
      <family val="2"/>
    </font>
    <font>
      <sz val="12"/>
      <color rgb="FFFFFFFF"/>
      <name val="Calibri"/>
      <family val="2"/>
    </font>
    <font>
      <u/>
      <sz val="12"/>
      <color rgb="FF000000"/>
      <name val="Calibri"/>
      <family val="2"/>
    </font>
    <font>
      <b/>
      <sz val="12"/>
      <name val="Calibri"/>
      <family val="2"/>
    </font>
    <font>
      <sz val="12"/>
      <color rgb="FF434343"/>
      <name val="Calibri"/>
      <family val="2"/>
    </font>
    <font>
      <sz val="12"/>
      <name val="Calibri"/>
      <family val="2"/>
    </font>
    <font>
      <sz val="12"/>
      <color rgb="FFFF0000"/>
      <name val="Calibri"/>
      <family val="2"/>
    </font>
    <font>
      <i/>
      <sz val="12"/>
      <name val="Calibri"/>
      <family val="2"/>
    </font>
    <font>
      <i/>
      <sz val="12"/>
      <color theme="1"/>
      <name val="Calibri"/>
      <family val="2"/>
    </font>
    <font>
      <i/>
      <sz val="12"/>
      <color rgb="FF000000"/>
      <name val="Calibri"/>
      <family val="2"/>
    </font>
    <font>
      <b/>
      <sz val="12"/>
      <color rgb="FF434343"/>
      <name val="Calibri"/>
      <family val="2"/>
    </font>
    <font>
      <b/>
      <i/>
      <sz val="12"/>
      <color theme="1"/>
      <name val="Calibri"/>
      <family val="2"/>
    </font>
    <font>
      <b/>
      <sz val="10"/>
      <color theme="1"/>
      <name val="Calibri"/>
      <family val="2"/>
    </font>
    <font>
      <b/>
      <sz val="12"/>
      <color rgb="FFFFFFFF"/>
      <name val="Calibri"/>
      <family val="2"/>
    </font>
    <font>
      <b/>
      <sz val="12"/>
      <color theme="0"/>
      <name val="Calibri"/>
      <family val="2"/>
    </font>
    <font>
      <u/>
      <sz val="12"/>
      <color rgb="FF1155CC"/>
      <name val="Calibri"/>
      <family val="2"/>
    </font>
    <font>
      <b/>
      <sz val="12"/>
      <color rgb="FFFF0000"/>
      <name val="Calibri"/>
      <family val="2"/>
    </font>
    <font>
      <sz val="12"/>
      <color rgb="FFD9D9D9"/>
      <name val="Calibri"/>
      <family val="2"/>
    </font>
    <font>
      <sz val="12"/>
      <color rgb="FFA5A5A5"/>
      <name val="Calibri"/>
      <family val="2"/>
    </font>
    <font>
      <b/>
      <u/>
      <sz val="12"/>
      <color rgb="FF0000FF"/>
      <name val="Calibri"/>
      <family val="2"/>
    </font>
    <font>
      <b/>
      <u/>
      <sz val="12"/>
      <color rgb="FF800080"/>
      <name val="Calibri"/>
      <family val="2"/>
    </font>
    <font>
      <b/>
      <u/>
      <sz val="12"/>
      <color rgb="FF1155CC"/>
      <name val="Calibri"/>
      <family val="2"/>
    </font>
    <font>
      <u/>
      <sz val="12"/>
      <color rgb="FF800080"/>
      <name val="Calibri"/>
      <family val="2"/>
    </font>
    <font>
      <b/>
      <u/>
      <sz val="12"/>
      <color theme="1"/>
      <name val="Calibri"/>
      <family val="2"/>
    </font>
    <font>
      <sz val="12"/>
      <color rgb="FF262626"/>
      <name val="Calibri"/>
      <family val="2"/>
    </font>
    <font>
      <sz val="12"/>
      <color rgb="FF1155CC"/>
      <name val="Calibri"/>
      <family val="2"/>
    </font>
    <font>
      <sz val="12"/>
      <color indexed="8"/>
      <name val="Calibri"/>
      <family val="2"/>
    </font>
    <font>
      <b/>
      <sz val="12"/>
      <color indexed="8"/>
      <name val="Calibri"/>
      <family val="2"/>
    </font>
    <font>
      <sz val="12"/>
      <color rgb="FF333333"/>
      <name val="Calibri"/>
      <family val="2"/>
    </font>
  </fonts>
  <fills count="108">
    <fill>
      <patternFill patternType="none"/>
    </fill>
    <fill>
      <patternFill patternType="gray125"/>
    </fill>
    <fill>
      <patternFill patternType="solid">
        <fgColor rgb="FF0070BF"/>
        <bgColor rgb="FF0070B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CCCCCC"/>
        <bgColor rgb="FFCCCCCC"/>
      </patternFill>
    </fill>
    <fill>
      <patternFill patternType="solid">
        <fgColor rgb="FFFFFFFF"/>
        <bgColor rgb="FFFFFFFF"/>
      </patternFill>
    </fill>
    <fill>
      <patternFill patternType="solid">
        <fgColor rgb="FFF3F3F3"/>
        <bgColor rgb="FFF3F3F3"/>
      </patternFill>
    </fill>
    <fill>
      <patternFill patternType="solid">
        <fgColor rgb="FFD8D8D8"/>
        <bgColor rgb="FFD8D8D8"/>
      </patternFill>
    </fill>
    <fill>
      <patternFill patternType="solid">
        <fgColor theme="0"/>
        <bgColor rgb="FFFFFF00"/>
      </patternFill>
    </fill>
    <fill>
      <patternFill patternType="solid">
        <fgColor theme="0"/>
        <bgColor theme="0"/>
      </patternFill>
    </fill>
    <fill>
      <patternFill patternType="solid">
        <fgColor rgb="FFBDD6EE"/>
        <bgColor rgb="FFBDD6EE"/>
      </patternFill>
    </fill>
    <fill>
      <patternFill patternType="solid">
        <fgColor theme="0"/>
        <bgColor indexed="64"/>
      </patternFill>
    </fill>
    <fill>
      <patternFill patternType="solid">
        <fgColor theme="0"/>
        <bgColor rgb="FFFFFFFF"/>
      </patternFill>
    </fill>
    <fill>
      <patternFill patternType="solid">
        <fgColor rgb="FF00B050"/>
        <bgColor rgb="FF00B050"/>
      </patternFill>
    </fill>
    <fill>
      <patternFill patternType="solid">
        <fgColor theme="9" tint="0.39997558519241921"/>
        <bgColor theme="0"/>
      </patternFill>
    </fill>
    <fill>
      <patternFill patternType="solid">
        <fgColor theme="9" tint="0.39997558519241921"/>
        <bgColor indexed="64"/>
      </patternFill>
    </fill>
    <fill>
      <patternFill patternType="solid">
        <fgColor theme="0" tint="-4.9989318521683403E-2"/>
        <bgColor rgb="FFFFFFFF"/>
      </patternFill>
    </fill>
    <fill>
      <patternFill patternType="solid">
        <fgColor theme="0" tint="-4.9989318521683403E-2"/>
        <bgColor rgb="FFCCCCCC"/>
      </patternFill>
    </fill>
    <fill>
      <patternFill patternType="solid">
        <fgColor theme="0" tint="-4.9989318521683403E-2"/>
        <bgColor indexed="64"/>
      </patternFill>
    </fill>
    <fill>
      <patternFill patternType="solid">
        <fgColor theme="0" tint="-4.9989318521683403E-2"/>
        <bgColor rgb="FF7F8FA9"/>
      </patternFill>
    </fill>
    <fill>
      <patternFill patternType="solid">
        <fgColor theme="0"/>
        <bgColor rgb="FFF3F3F3"/>
      </patternFill>
    </fill>
    <fill>
      <patternFill patternType="solid">
        <fgColor theme="0"/>
        <bgColor rgb="FFCCCCCC"/>
      </patternFill>
    </fill>
    <fill>
      <patternFill patternType="solid">
        <fgColor theme="6" tint="0.79998168889431442"/>
        <bgColor rgb="FFFFFFFF"/>
      </patternFill>
    </fill>
    <fill>
      <patternFill patternType="solid">
        <fgColor theme="6" tint="0.79998168889431442"/>
        <bgColor indexed="64"/>
      </patternFill>
    </fill>
    <fill>
      <patternFill patternType="solid">
        <fgColor theme="6" tint="0.79998168889431442"/>
        <bgColor rgb="FFCCCCCC"/>
      </patternFill>
    </fill>
    <fill>
      <patternFill patternType="solid">
        <fgColor theme="6" tint="0.79998168889431442"/>
        <bgColor rgb="FF7F8FA9"/>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rgb="FFFFFFFF"/>
      </patternFill>
    </fill>
    <fill>
      <patternFill patternType="solid">
        <fgColor theme="3" tint="0.59999389629810485"/>
        <bgColor rgb="FFFFFFFF"/>
      </patternFill>
    </fill>
    <fill>
      <patternFill patternType="solid">
        <fgColor theme="3" tint="0.59999389629810485"/>
        <bgColor indexed="64"/>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4" tint="0.79998168889431442"/>
        <bgColor rgb="FF7F8FA9"/>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8" tint="0.79998168889431442"/>
        <bgColor rgb="FF7F8FA9"/>
      </patternFill>
    </fill>
    <fill>
      <patternFill patternType="solid">
        <fgColor theme="2" tint="-4.9989318521683403E-2"/>
        <bgColor rgb="FFFFFFFF"/>
      </patternFill>
    </fill>
    <fill>
      <patternFill patternType="solid">
        <fgColor theme="2" tint="-4.9989318521683403E-2"/>
        <bgColor indexed="64"/>
      </patternFill>
    </fill>
    <fill>
      <patternFill patternType="solid">
        <fgColor theme="2" tint="-4.9989318521683403E-2"/>
        <bgColor theme="0"/>
      </patternFill>
    </fill>
    <fill>
      <patternFill patternType="solid">
        <fgColor theme="7" tint="0.79998168889431442"/>
        <bgColor rgb="FFFFFFFF"/>
      </patternFill>
    </fill>
    <fill>
      <patternFill patternType="solid">
        <fgColor theme="7" tint="0.79998168889431442"/>
        <bgColor rgb="FF7F8FA9"/>
      </patternFill>
    </fill>
    <fill>
      <patternFill patternType="solid">
        <fgColor theme="7" tint="0.79998168889431442"/>
        <bgColor theme="0"/>
      </patternFill>
    </fill>
    <fill>
      <patternFill patternType="solid">
        <fgColor theme="5" tint="0.79998168889431442"/>
        <bgColor indexed="64"/>
      </patternFill>
    </fill>
    <fill>
      <patternFill patternType="solid">
        <fgColor theme="5" tint="0.79998168889431442"/>
        <bgColor rgb="FF7F8FA9"/>
      </patternFill>
    </fill>
    <fill>
      <patternFill patternType="solid">
        <fgColor theme="5" tint="0.79998168889431442"/>
        <bgColor theme="0"/>
      </patternFill>
    </fill>
    <fill>
      <patternFill patternType="solid">
        <fgColor theme="8" tint="0.39997558519241921"/>
        <bgColor rgb="FFFFFFFF"/>
      </patternFill>
    </fill>
    <fill>
      <patternFill patternType="solid">
        <fgColor theme="8" tint="0.39997558519241921"/>
        <bgColor indexed="64"/>
      </patternFill>
    </fill>
    <fill>
      <patternFill patternType="solid">
        <fgColor theme="8" tint="0.39997558519241921"/>
        <bgColor rgb="FF7F8FA9"/>
      </patternFill>
    </fill>
    <fill>
      <patternFill patternType="solid">
        <fgColor theme="8" tint="0.39997558519241921"/>
        <bgColor theme="0"/>
      </patternFill>
    </fill>
    <fill>
      <patternFill patternType="solid">
        <fgColor theme="8" tint="0.39997558519241921"/>
        <bgColor rgb="FFF3F3F3"/>
      </patternFill>
    </fill>
    <fill>
      <patternFill patternType="solid">
        <fgColor theme="9" tint="0.59999389629810485"/>
        <bgColor rgb="FFFFFFFF"/>
      </patternFill>
    </fill>
    <fill>
      <patternFill patternType="solid">
        <fgColor theme="9" tint="0.59999389629810485"/>
        <bgColor indexed="64"/>
      </patternFill>
    </fill>
    <fill>
      <patternFill patternType="solid">
        <fgColor theme="9" tint="0.59999389629810485"/>
        <bgColor rgb="FF7F8FA9"/>
      </patternFill>
    </fill>
    <fill>
      <patternFill patternType="solid">
        <fgColor theme="9" tint="0.59999389629810485"/>
        <bgColor theme="0"/>
      </patternFill>
    </fill>
    <fill>
      <patternFill patternType="solid">
        <fgColor theme="9" tint="0.59999389629810485"/>
        <bgColor rgb="FFF3F3F3"/>
      </patternFill>
    </fill>
    <fill>
      <patternFill patternType="solid">
        <fgColor rgb="FF00B0F0"/>
        <bgColor rgb="FFFFFFFF"/>
      </patternFill>
    </fill>
    <fill>
      <patternFill patternType="solid">
        <fgColor rgb="FF00B0F0"/>
        <bgColor indexed="64"/>
      </patternFill>
    </fill>
    <fill>
      <patternFill patternType="solid">
        <fgColor rgb="FF00B0F0"/>
        <bgColor rgb="FF7F8FA9"/>
      </patternFill>
    </fill>
    <fill>
      <patternFill patternType="solid">
        <fgColor rgb="FF00B0F0"/>
        <bgColor theme="0"/>
      </patternFill>
    </fill>
    <fill>
      <patternFill patternType="solid">
        <fgColor rgb="FF00B0F0"/>
        <bgColor rgb="FFF3F3F3"/>
      </patternFill>
    </fill>
    <fill>
      <patternFill patternType="solid">
        <fgColor rgb="FFF7B4AE"/>
        <bgColor rgb="FFF7B4AE"/>
      </patternFill>
    </fill>
    <fill>
      <patternFill patternType="solid">
        <fgColor rgb="FFD9F1F3"/>
        <bgColor rgb="FFD9F1F3"/>
      </patternFill>
    </fill>
    <fill>
      <patternFill patternType="solid">
        <fgColor rgb="FFFEF1CC"/>
        <bgColor rgb="FFFEF1CC"/>
      </patternFill>
    </fill>
    <fill>
      <patternFill patternType="solid">
        <fgColor rgb="FFFEE1CC"/>
        <bgColor rgb="FFFEE1CC"/>
      </patternFill>
    </fill>
    <fill>
      <patternFill patternType="solid">
        <fgColor rgb="FFD2F1DA"/>
        <bgColor rgb="FFD2F1DA"/>
      </patternFill>
    </fill>
    <fill>
      <patternFill patternType="solid">
        <fgColor rgb="FFFAD9D6"/>
        <bgColor rgb="FFFAD9D6"/>
      </patternFill>
    </fill>
    <fill>
      <patternFill patternType="solid">
        <fgColor rgb="FFD9E6FC"/>
        <bgColor rgb="FFD9E6FC"/>
      </patternFill>
    </fill>
    <fill>
      <patternFill patternType="solid">
        <fgColor rgb="FFB4E4E8"/>
        <bgColor rgb="FFB4E4E8"/>
      </patternFill>
    </fill>
    <fill>
      <patternFill patternType="solid">
        <fgColor rgb="FFFFC499"/>
        <bgColor rgb="FFFFC499"/>
      </patternFill>
    </fill>
    <fill>
      <patternFill patternType="solid">
        <fgColor rgb="FFA6E3B6"/>
        <bgColor rgb="FFA6E3B6"/>
      </patternFill>
    </fill>
    <fill>
      <patternFill patternType="solid">
        <fgColor rgb="FFFDE49A"/>
        <bgColor rgb="FFFDE49A"/>
      </patternFill>
    </fill>
    <fill>
      <patternFill patternType="solid">
        <fgColor rgb="FFF2F2F2"/>
        <bgColor rgb="FFF2F2F2"/>
      </patternFill>
    </fill>
    <fill>
      <patternFill patternType="solid">
        <fgColor rgb="FF999999"/>
        <bgColor rgb="FF999999"/>
      </patternFill>
    </fill>
    <fill>
      <patternFill patternType="solid">
        <fgColor rgb="FF7F7F7F"/>
        <bgColor rgb="FF7F7F7F"/>
      </patternFill>
    </fill>
    <fill>
      <patternFill patternType="solid">
        <fgColor rgb="FFE6B8AF"/>
        <bgColor rgb="FFE6B8AF"/>
      </patternFill>
    </fill>
    <fill>
      <patternFill patternType="solid">
        <fgColor rgb="FF00FFFF"/>
        <bgColor rgb="FF00FFFF"/>
      </patternFill>
    </fill>
    <fill>
      <patternFill patternType="solid">
        <fgColor theme="0" tint="-4.9989318521683403E-2"/>
        <bgColor rgb="FFF3F3F3"/>
      </patternFill>
    </fill>
    <fill>
      <patternFill patternType="solid">
        <fgColor theme="0"/>
        <bgColor rgb="FF000000"/>
      </patternFill>
    </fill>
    <fill>
      <patternFill patternType="solid">
        <fgColor rgb="FFF1C232"/>
        <bgColor rgb="FFF1C232"/>
      </patternFill>
    </fill>
    <fill>
      <patternFill patternType="solid">
        <fgColor rgb="FFEA4335"/>
        <bgColor rgb="FFEA4335"/>
      </patternFill>
    </fill>
    <fill>
      <patternFill patternType="solid">
        <fgColor rgb="FFFFFF00"/>
        <bgColor indexed="64"/>
      </patternFill>
    </fill>
    <fill>
      <patternFill patternType="solid">
        <fgColor rgb="FFFF0000"/>
        <bgColor rgb="FFFF0000"/>
      </patternFill>
    </fill>
    <fill>
      <patternFill patternType="solid">
        <fgColor theme="8"/>
        <bgColor theme="8"/>
      </patternFill>
    </fill>
    <fill>
      <patternFill patternType="solid">
        <fgColor theme="0"/>
        <bgColor rgb="FF0070BF"/>
      </patternFill>
    </fill>
    <fill>
      <patternFill patternType="solid">
        <fgColor rgb="FF0070C0"/>
        <bgColor rgb="FFFFFFFF"/>
      </patternFill>
    </fill>
    <fill>
      <patternFill patternType="solid">
        <fgColor theme="1"/>
        <bgColor rgb="FF274E13"/>
      </patternFill>
    </fill>
    <fill>
      <patternFill patternType="solid">
        <fgColor rgb="FFFFFF00"/>
        <bgColor rgb="FFFFFF00"/>
      </patternFill>
    </fill>
    <fill>
      <patternFill patternType="solid">
        <fgColor theme="2"/>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EFEFEF"/>
        <bgColor rgb="FFEFEFEF"/>
      </patternFill>
    </fill>
    <fill>
      <patternFill patternType="solid">
        <fgColor rgb="FFFFFFFF"/>
        <bgColor rgb="FF000000"/>
      </patternFill>
    </fill>
    <fill>
      <patternFill patternType="solid">
        <fgColor theme="2" tint="-0.14999847407452621"/>
        <bgColor rgb="FFF2F2F2"/>
      </patternFill>
    </fill>
    <fill>
      <patternFill patternType="solid">
        <fgColor theme="0"/>
        <bgColor rgb="FFE8E8E8"/>
      </patternFill>
    </fill>
    <fill>
      <patternFill patternType="solid">
        <fgColor theme="2" tint="-0.14999847407452621"/>
        <bgColor indexed="64"/>
      </patternFill>
    </fill>
    <fill>
      <patternFill patternType="solid">
        <fgColor theme="0"/>
        <bgColor rgb="FFF2F2F2"/>
      </patternFill>
    </fill>
    <fill>
      <patternFill patternType="solid">
        <fgColor theme="2" tint="-0.14999847407452621"/>
        <bgColor rgb="FFBFBFBF"/>
      </patternFill>
    </fill>
    <fill>
      <patternFill patternType="solid">
        <fgColor rgb="FFFFFFFF"/>
        <bgColor indexed="64"/>
      </patternFill>
    </fill>
  </fills>
  <borders count="15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style="dotted">
        <color rgb="FFD9D9D9"/>
      </left>
      <right/>
      <top style="dotted">
        <color rgb="FFD9D9D9"/>
      </top>
      <bottom style="dotted">
        <color rgb="FFD9D9D9"/>
      </bottom>
      <diagonal/>
    </border>
    <border>
      <left/>
      <right style="dotted">
        <color rgb="FFD9D9D9"/>
      </right>
      <top style="dotted">
        <color rgb="FFD9D9D9"/>
      </top>
      <bottom style="dotted">
        <color rgb="FFD9D9D9"/>
      </bottom>
      <diagonal/>
    </border>
    <border>
      <left/>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tted">
        <color rgb="FFD9D9D9"/>
      </left>
      <right style="dotted">
        <color rgb="FFD9D9D9"/>
      </right>
      <top/>
      <bottom style="dotted">
        <color rgb="FFD9D9D9"/>
      </bottom>
      <diagonal/>
    </border>
    <border>
      <left style="dotted">
        <color rgb="FFD9D9D9"/>
      </left>
      <right style="dotted">
        <color rgb="FFD9D9D9"/>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A5A5A5"/>
      </top>
      <bottom/>
      <diagonal/>
    </border>
    <border>
      <left style="thin">
        <color rgb="FFBFBFBF"/>
      </left>
      <right style="thin">
        <color rgb="FFBFBFBF"/>
      </right>
      <top/>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bottom/>
      <diagonal/>
    </border>
    <border>
      <left style="thin">
        <color rgb="FFBFBFBF"/>
      </left>
      <right/>
      <top style="thin">
        <color rgb="FFBFBFBF"/>
      </top>
      <bottom/>
      <diagonal/>
    </border>
    <border>
      <left style="thin">
        <color rgb="FFBFBFBF"/>
      </left>
      <right/>
      <top/>
      <bottom style="thin">
        <color rgb="FFBFBFB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hair">
        <color rgb="FF000000"/>
      </left>
      <right/>
      <top style="hair">
        <color rgb="FF000000"/>
      </top>
      <bottom/>
      <diagonal/>
    </border>
    <border>
      <left/>
      <right style="hair">
        <color rgb="FF000000"/>
      </right>
      <top style="hair">
        <color rgb="FF000000"/>
      </top>
      <bottom/>
      <diagonal/>
    </border>
    <border>
      <left/>
      <right/>
      <top style="hair">
        <color rgb="FF000000"/>
      </top>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style="thin">
        <color rgb="FFBFBFBF"/>
      </top>
      <bottom style="thin">
        <color rgb="FFBFBFBF"/>
      </bottom>
      <diagonal/>
    </border>
    <border>
      <left/>
      <right style="thin">
        <color rgb="FFBFBFBF"/>
      </right>
      <top style="thin">
        <color rgb="FFBFBFBF"/>
      </top>
      <bottom/>
      <diagonal/>
    </border>
    <border>
      <left/>
      <right style="thin">
        <color rgb="FFBFBFBF"/>
      </right>
      <top/>
      <bottom style="thin">
        <color rgb="FFBFBFBF"/>
      </bottom>
      <diagonal/>
    </border>
    <border>
      <left/>
      <right/>
      <top style="thin">
        <color rgb="FFBFBFBF"/>
      </top>
      <bottom/>
      <diagonal/>
    </border>
    <border>
      <left style="dotted">
        <color rgb="FFD9D9D9"/>
      </left>
      <right/>
      <top style="dotted">
        <color rgb="FFD9D9D9"/>
      </top>
      <bottom/>
      <diagonal/>
    </border>
    <border>
      <left/>
      <right/>
      <top style="dotted">
        <color rgb="FFD9D9D9"/>
      </top>
      <bottom/>
      <diagonal/>
    </border>
    <border>
      <left/>
      <right style="dotted">
        <color rgb="FFD9D9D9"/>
      </right>
      <top style="dotted">
        <color rgb="FFD9D9D9"/>
      </top>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hair">
        <color rgb="FF000000"/>
      </right>
      <top style="hair">
        <color rgb="FF000000"/>
      </top>
      <bottom style="thin">
        <color rgb="FF000000"/>
      </bottom>
      <diagonal/>
    </border>
    <border>
      <left style="dotted">
        <color rgb="FFD9D9D9"/>
      </left>
      <right/>
      <top style="dotted">
        <color rgb="FFD9D9D9"/>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diagonal/>
    </border>
    <border>
      <left style="medium">
        <color indexed="64"/>
      </left>
      <right style="thin">
        <color rgb="FF000000"/>
      </right>
      <top style="thin">
        <color rgb="FF000000"/>
      </top>
      <bottom/>
      <diagonal/>
    </border>
    <border>
      <left style="medium">
        <color indexed="64"/>
      </left>
      <right/>
      <top/>
      <bottom/>
      <diagonal/>
    </border>
    <border>
      <left style="medium">
        <color indexed="64"/>
      </left>
      <right style="thin">
        <color rgb="FF000000"/>
      </right>
      <top/>
      <bottom/>
      <diagonal/>
    </border>
    <border>
      <left style="dotted">
        <color rgb="FFD9D9D9"/>
      </left>
      <right/>
      <top/>
      <bottom/>
      <diagonal/>
    </border>
    <border>
      <left style="medium">
        <color indexed="64"/>
      </left>
      <right style="thin">
        <color indexed="64"/>
      </right>
      <top/>
      <bottom style="thin">
        <color rgb="FF000000"/>
      </bottom>
      <diagonal/>
    </border>
    <border>
      <left/>
      <right/>
      <top style="thin">
        <color rgb="FF000000"/>
      </top>
      <bottom style="thin">
        <color rgb="FF000000"/>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top/>
      <bottom style="thin">
        <color rgb="FF000000"/>
      </bottom>
      <diagonal/>
    </border>
    <border>
      <left/>
      <right style="dotted">
        <color rgb="FFD9D9D9"/>
      </right>
      <top/>
      <bottom/>
      <diagonal/>
    </border>
    <border>
      <left style="dotted">
        <color rgb="FFD9D9D9"/>
      </left>
      <right/>
      <top/>
      <bottom style="dotted">
        <color rgb="FFD9D9D9"/>
      </bottom>
      <diagonal/>
    </border>
    <border>
      <left/>
      <right style="dotted">
        <color rgb="FFD9D9D9"/>
      </right>
      <top/>
      <bottom style="dotted">
        <color rgb="FFD9D9D9"/>
      </bottom>
      <diagonal/>
    </border>
    <border>
      <left/>
      <right/>
      <top/>
      <bottom style="dotted">
        <color rgb="FFD9D9D9"/>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top style="thin">
        <color rgb="FFD8D8D8"/>
      </top>
      <bottom/>
      <diagonal/>
    </border>
    <border>
      <left/>
      <right/>
      <top style="thin">
        <color rgb="FFD8D8D8"/>
      </top>
      <bottom/>
      <diagonal/>
    </border>
    <border>
      <left style="thin">
        <color rgb="FFD8D8D8"/>
      </left>
      <right/>
      <top/>
      <bottom/>
      <diagonal/>
    </border>
    <border>
      <left style="thin">
        <color rgb="FFD8D8D8"/>
      </left>
      <right/>
      <top/>
      <bottom style="thin">
        <color rgb="FFD8D8D8"/>
      </bottom>
      <diagonal/>
    </border>
    <border>
      <left/>
      <right/>
      <top/>
      <bottom style="thin">
        <color rgb="FFD8D8D8"/>
      </bottom>
      <diagonal/>
    </border>
    <border>
      <left/>
      <right style="thin">
        <color rgb="FFD8D8D8"/>
      </right>
      <top style="thin">
        <color rgb="FFD8D8D8"/>
      </top>
      <bottom/>
      <diagonal/>
    </border>
    <border>
      <left style="thin">
        <color rgb="FFD8D8D8"/>
      </left>
      <right style="thin">
        <color rgb="FFD8D8D8"/>
      </right>
      <top style="thin">
        <color rgb="FFD8D8D8"/>
      </top>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hair">
        <color rgb="FFD8D8D8"/>
      </left>
      <right style="hair">
        <color rgb="FFD8D8D8"/>
      </right>
      <top style="hair">
        <color rgb="FFD8D8D8"/>
      </top>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bottom style="hair">
        <color rgb="FFD8D8D8"/>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8D8D8"/>
      </left>
      <right style="hair">
        <color rgb="FFD8D8D8"/>
      </right>
      <top/>
      <bottom/>
      <diagonal/>
    </border>
    <border>
      <left style="hair">
        <color rgb="FFD9D9D9"/>
      </left>
      <right style="dotted">
        <color rgb="FFD9D9D9"/>
      </right>
      <top/>
      <bottom/>
      <diagonal/>
    </border>
    <border>
      <left style="dotted">
        <color rgb="FF000000"/>
      </left>
      <right style="dotted">
        <color rgb="FF000000"/>
      </right>
      <top style="dotted">
        <color rgb="FF000000"/>
      </top>
      <bottom style="dotted">
        <color rgb="FF000000"/>
      </bottom>
      <diagonal/>
    </border>
    <border>
      <left/>
      <right style="hair">
        <color rgb="FFD8D8D8"/>
      </right>
      <top style="hair">
        <color rgb="FFD8D8D8"/>
      </top>
      <bottom style="hair">
        <color rgb="FFD8D8D8"/>
      </bottom>
      <diagonal/>
    </border>
    <border>
      <left style="hair">
        <color rgb="FFD9D9D9"/>
      </left>
      <right style="dotted">
        <color rgb="FFD9D9D9"/>
      </right>
      <top/>
      <bottom style="dotted">
        <color rgb="FFD9D9D9"/>
      </bottom>
      <diagonal/>
    </border>
    <border>
      <left style="dotted">
        <color rgb="FFD9D9D9"/>
      </left>
      <right style="hair">
        <color rgb="FFD8D8D8"/>
      </right>
      <top style="dotted">
        <color rgb="FFD9D9D9"/>
      </top>
      <bottom/>
      <diagonal/>
    </border>
    <border>
      <left/>
      <right/>
      <top style="thin">
        <color rgb="FFD9D9D9"/>
      </top>
      <bottom style="thin">
        <color rgb="FFD9D9D9"/>
      </bottom>
      <diagonal/>
    </border>
    <border>
      <left style="dotted">
        <color rgb="FFD9D9D9"/>
      </left>
      <right style="hair">
        <color rgb="FFD8D8D8"/>
      </right>
      <top/>
      <bottom/>
      <diagonal/>
    </border>
    <border>
      <left style="dotted">
        <color rgb="FFD9D9D9"/>
      </left>
      <right style="thin">
        <color rgb="FF000000"/>
      </right>
      <top style="dotted">
        <color rgb="FFD9D9D9"/>
      </top>
      <bottom style="dotted">
        <color rgb="FFD9D9D9"/>
      </bottom>
      <diagonal/>
    </border>
    <border>
      <left/>
      <right style="dotted">
        <color rgb="FF000000"/>
      </right>
      <top style="dotted">
        <color rgb="FF000000"/>
      </top>
      <bottom style="dotted">
        <color rgb="FF000000"/>
      </bottom>
      <diagonal/>
    </border>
    <border>
      <left style="thin">
        <color rgb="FFD9D9D9"/>
      </left>
      <right style="thin">
        <color rgb="FFD9D9D9"/>
      </right>
      <top style="thin">
        <color rgb="FFD9D9D9"/>
      </top>
      <bottom/>
      <diagonal/>
    </border>
    <border>
      <left style="dotted">
        <color rgb="FFC0C0C0"/>
      </left>
      <right style="dotted">
        <color rgb="FF000000"/>
      </right>
      <top style="dotted">
        <color rgb="FF000000"/>
      </top>
      <bottom/>
      <diagonal/>
    </border>
    <border>
      <left style="thin">
        <color rgb="FFD9D9D9"/>
      </left>
      <right/>
      <top style="thin">
        <color rgb="FFD9D9D9"/>
      </top>
      <bottom style="thin">
        <color rgb="FFD9D9D9"/>
      </bottom>
      <diagonal/>
    </border>
    <border>
      <left/>
      <right style="dotted">
        <color rgb="FFC0C0C0"/>
      </right>
      <top style="dotted">
        <color rgb="FF000000"/>
      </top>
      <bottom style="dotted">
        <color rgb="FF000000"/>
      </bottom>
      <diagonal/>
    </border>
    <border>
      <left style="dotted">
        <color rgb="FFC0C0C0"/>
      </left>
      <right style="dotted">
        <color rgb="FF000000"/>
      </right>
      <top style="dotted">
        <color rgb="FF000000"/>
      </top>
      <bottom style="dotted">
        <color rgb="FF000000"/>
      </bottom>
      <diagonal/>
    </border>
    <border>
      <left/>
      <right style="dotted">
        <color rgb="FFD9D9D9"/>
      </right>
      <top/>
      <bottom style="thin">
        <color indexed="64"/>
      </bottom>
      <diagonal/>
    </border>
    <border>
      <left/>
      <right style="dotted">
        <color rgb="FFC0C0C0"/>
      </right>
      <top style="dotted">
        <color rgb="FF000000"/>
      </top>
      <bottom/>
      <diagonal/>
    </border>
    <border>
      <left/>
      <right style="dotted">
        <color rgb="FFD9D9D9"/>
      </right>
      <top style="thin">
        <color indexed="64"/>
      </top>
      <bottom/>
      <diagonal/>
    </border>
    <border>
      <left style="dotted">
        <color rgb="FFD9D9D9"/>
      </left>
      <right/>
      <top style="dotted">
        <color rgb="FFD9D9D9"/>
      </top>
      <bottom style="thin">
        <color indexed="64"/>
      </bottom>
      <diagonal/>
    </border>
    <border>
      <left/>
      <right style="dotted">
        <color rgb="FFD9D9D9"/>
      </right>
      <top style="dotted">
        <color rgb="FFD9D9D9"/>
      </top>
      <bottom style="thin">
        <color indexed="64"/>
      </bottom>
      <diagonal/>
    </border>
    <border>
      <left/>
      <right/>
      <top style="dotted">
        <color rgb="FFD9D9D9"/>
      </top>
      <bottom style="thin">
        <color indexed="64"/>
      </bottom>
      <diagonal/>
    </border>
    <border>
      <left/>
      <right style="thin">
        <color rgb="FFB7B7B7"/>
      </right>
      <top style="thin">
        <color rgb="FFB7B7B7"/>
      </top>
      <bottom style="thin">
        <color rgb="FFB7B7B7"/>
      </bottom>
      <diagonal/>
    </border>
    <border>
      <left style="thin">
        <color rgb="FFB7B7B7"/>
      </left>
      <right style="thin">
        <color rgb="FFB7B7B7"/>
      </right>
      <top style="thin">
        <color rgb="FFB7B7B7"/>
      </top>
      <bottom style="thin">
        <color rgb="FFB7B7B7"/>
      </bottom>
      <diagonal/>
    </border>
    <border>
      <left/>
      <right style="thin">
        <color rgb="FFB7B7B7"/>
      </right>
      <top style="thin">
        <color rgb="FFB7B7B7"/>
      </top>
      <bottom/>
      <diagonal/>
    </border>
    <border>
      <left style="thin">
        <color rgb="FFB7B7B7"/>
      </left>
      <right style="thin">
        <color rgb="FFB7B7B7"/>
      </right>
      <top style="thin">
        <color rgb="FFB7B7B7"/>
      </top>
      <bottom/>
      <diagonal/>
    </border>
    <border>
      <left/>
      <right style="thin">
        <color rgb="FFB7B7B7"/>
      </right>
      <top/>
      <bottom style="thin">
        <color rgb="FFB7B7B7"/>
      </bottom>
      <diagonal/>
    </border>
    <border>
      <left style="thin">
        <color rgb="FFB7B7B7"/>
      </left>
      <right style="thin">
        <color rgb="FFB7B7B7"/>
      </right>
      <top/>
      <bottom style="thin">
        <color rgb="FFB7B7B7"/>
      </bottom>
      <diagonal/>
    </border>
    <border>
      <left style="thin">
        <color rgb="FFB7B7B7"/>
      </left>
      <right/>
      <top/>
      <bottom style="thin">
        <color rgb="FFB7B7B7"/>
      </bottom>
      <diagonal/>
    </border>
    <border>
      <left style="thin">
        <color rgb="FFB7B7B7"/>
      </left>
      <right/>
      <top style="thin">
        <color rgb="FFB7B7B7"/>
      </top>
      <bottom style="thin">
        <color rgb="FFB7B7B7"/>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indexed="64"/>
      </bottom>
      <diagonal/>
    </border>
    <border>
      <left style="thin">
        <color rgb="FFCCCCCC"/>
      </left>
      <right style="thin">
        <color rgb="FFCCCCCC"/>
      </right>
      <top style="thin">
        <color rgb="FFCCCCCC"/>
      </top>
      <bottom/>
      <diagonal/>
    </border>
    <border>
      <left style="dotted">
        <color rgb="FFD9D9D9"/>
      </left>
      <right style="dotted">
        <color theme="0" tint="-0.14999847407452621"/>
      </right>
      <top style="dotted">
        <color theme="0" tint="-0.14999847407452621"/>
      </top>
      <bottom/>
      <diagonal/>
    </border>
    <border>
      <left style="dotted">
        <color rgb="FFD9D9D9"/>
      </left>
      <right style="dotted">
        <color theme="0" tint="-0.14999847407452621"/>
      </right>
      <top/>
      <bottom/>
      <diagonal/>
    </border>
    <border>
      <left style="dotted">
        <color rgb="FFD9D9D9"/>
      </left>
      <right style="dotted">
        <color theme="0" tint="-0.14999847407452621"/>
      </right>
      <top/>
      <bottom style="dotted">
        <color theme="0" tint="-0.14999847407452621"/>
      </bottom>
      <diagonal/>
    </border>
    <border>
      <left style="dotted">
        <color rgb="FFD9D9D9"/>
      </left>
      <right style="dotted">
        <color rgb="FFD9D9D9"/>
      </right>
      <top style="dotted">
        <color theme="0" tint="-0.14999847407452621"/>
      </top>
      <bottom/>
      <diagonal/>
    </border>
    <border>
      <left style="dotted">
        <color rgb="FFD9D9D9"/>
      </left>
      <right style="dotted">
        <color rgb="FFD9D9D9"/>
      </right>
      <top/>
      <bottom style="dotted">
        <color theme="0" tint="-0.14999847407452621"/>
      </bottom>
      <diagonal/>
    </border>
    <border>
      <left style="dotted">
        <color rgb="FFD9D9D9"/>
      </left>
      <right style="dotted">
        <color rgb="FFD9D9D9"/>
      </right>
      <top style="dotted">
        <color rgb="FFD9D9D9"/>
      </top>
      <bottom style="dotted">
        <color theme="0" tint="-0.14999847407452621"/>
      </bottom>
      <diagonal/>
    </border>
    <border>
      <left style="dotted">
        <color rgb="FFD9D9D9"/>
      </left>
      <right style="dotted">
        <color rgb="FFD9D9D9"/>
      </right>
      <top style="dotted">
        <color theme="0" tint="-0.14999847407452621"/>
      </top>
      <bottom style="dotted">
        <color theme="0" tint="-0.14999847407452621"/>
      </bottom>
      <diagonal/>
    </border>
    <border>
      <left/>
      <right/>
      <top/>
      <bottom style="thin">
        <color rgb="FFBFBFBF"/>
      </bottom>
      <diagonal/>
    </border>
    <border>
      <left/>
      <right style="thin">
        <color rgb="FFBFBFBF"/>
      </right>
      <top/>
      <bottom/>
      <diagonal/>
    </border>
    <border>
      <left style="thin">
        <color rgb="FFBFBFBF"/>
      </left>
      <right style="thin">
        <color rgb="FF000000"/>
      </right>
      <top style="thin">
        <color rgb="FFBFBFBF"/>
      </top>
      <bottom/>
      <diagonal/>
    </border>
    <border>
      <left style="thin">
        <color rgb="FFBFBFBF"/>
      </left>
      <right style="thin">
        <color rgb="FF000000"/>
      </right>
      <top/>
      <bottom style="thin">
        <color rgb="FFBFBFBF"/>
      </bottom>
      <diagonal/>
    </border>
  </borders>
  <cellStyleXfs count="14">
    <xf numFmtId="0" fontId="0" fillId="0" borderId="0"/>
    <xf numFmtId="0" fontId="24" fillId="0" borderId="0" applyNumberFormat="0" applyFill="0" applyBorder="0" applyAlignment="0" applyProtection="0"/>
    <xf numFmtId="44" fontId="30" fillId="0" borderId="0" applyFont="0" applyFill="0" applyBorder="0" applyAlignment="0" applyProtection="0"/>
    <xf numFmtId="0" fontId="26" fillId="0" borderId="11"/>
    <xf numFmtId="0" fontId="26" fillId="0" borderId="11"/>
    <xf numFmtId="0" fontId="29" fillId="0" borderId="11" applyNumberFormat="0" applyFill="0" applyBorder="0" applyAlignment="0" applyProtection="0"/>
    <xf numFmtId="9" fontId="30" fillId="0" borderId="0" applyFont="0" applyFill="0" applyBorder="0" applyAlignment="0" applyProtection="0"/>
    <xf numFmtId="0" fontId="30" fillId="0" borderId="11"/>
    <xf numFmtId="0" fontId="30" fillId="0" borderId="11"/>
    <xf numFmtId="0" fontId="30" fillId="0" borderId="11"/>
    <xf numFmtId="0" fontId="30" fillId="0" borderId="11"/>
    <xf numFmtId="0" fontId="30" fillId="0" borderId="11"/>
    <xf numFmtId="0" fontId="30" fillId="0" borderId="11"/>
    <xf numFmtId="0" fontId="143" fillId="0" borderId="11" applyNumberFormat="0" applyFill="0" applyBorder="0" applyAlignment="0" applyProtection="0"/>
  </cellStyleXfs>
  <cellXfs count="2362">
    <xf numFmtId="0" fontId="0" fillId="0" borderId="0" xfId="0" applyFont="1" applyAlignment="1"/>
    <xf numFmtId="0" fontId="4" fillId="0" borderId="4" xfId="0" applyFont="1" applyBorder="1" applyAlignment="1">
      <alignment horizontal="right" vertical="center" wrapText="1"/>
    </xf>
    <xf numFmtId="0" fontId="6" fillId="0" borderId="0" xfId="0" applyFont="1" applyAlignment="1">
      <alignment horizontal="center" wrapText="1"/>
    </xf>
    <xf numFmtId="0" fontId="9" fillId="9" borderId="15" xfId="0" applyFont="1" applyFill="1" applyBorder="1" applyAlignment="1">
      <alignment horizontal="center"/>
    </xf>
    <xf numFmtId="0" fontId="9" fillId="10" borderId="15" xfId="0" applyFont="1" applyFill="1" applyBorder="1" applyAlignment="1">
      <alignment horizontal="center"/>
    </xf>
    <xf numFmtId="0" fontId="9" fillId="11" borderId="15" xfId="0" applyFont="1" applyFill="1" applyBorder="1" applyAlignment="1">
      <alignment horizontal="center"/>
    </xf>
    <xf numFmtId="0" fontId="9" fillId="12" borderId="16" xfId="0" applyFont="1" applyFill="1" applyBorder="1" applyAlignment="1">
      <alignment horizontal="center" vertical="center" wrapText="1"/>
    </xf>
    <xf numFmtId="0" fontId="9" fillId="12" borderId="16"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2" fillId="13" borderId="4" xfId="0" applyFont="1" applyFill="1" applyBorder="1" applyAlignment="1">
      <alignment vertical="center" wrapText="1"/>
    </xf>
    <xf numFmtId="0" fontId="13" fillId="13" borderId="4" xfId="0" applyFont="1" applyFill="1" applyBorder="1" applyAlignment="1">
      <alignment horizontal="center" vertical="center" wrapText="1"/>
    </xf>
    <xf numFmtId="0" fontId="12" fillId="13" borderId="4" xfId="0" applyFont="1" applyFill="1" applyBorder="1" applyAlignment="1">
      <alignment horizontal="center" vertical="center" wrapText="1"/>
    </xf>
    <xf numFmtId="0" fontId="11" fillId="13" borderId="4" xfId="0" applyFont="1" applyFill="1" applyBorder="1" applyAlignment="1">
      <alignment horizontal="center" vertical="center" wrapText="1"/>
    </xf>
    <xf numFmtId="9" fontId="11" fillId="13" borderId="4" xfId="0" applyNumberFormat="1" applyFont="1" applyFill="1" applyBorder="1" applyAlignment="1">
      <alignment horizontal="center" vertical="center" wrapText="1"/>
    </xf>
    <xf numFmtId="0" fontId="11" fillId="13"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0" fontId="13" fillId="13" borderId="4"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2" fillId="0" borderId="4" xfId="0" applyFont="1" applyBorder="1" applyAlignment="1">
      <alignment vertical="center" wrapText="1"/>
    </xf>
    <xf numFmtId="0" fontId="16" fillId="13" borderId="4" xfId="0" applyFont="1" applyFill="1" applyBorder="1" applyAlignment="1">
      <alignment horizontal="center" wrapText="1"/>
    </xf>
    <xf numFmtId="0" fontId="11" fillId="14" borderId="18" xfId="0" applyFont="1" applyFill="1" applyBorder="1" applyAlignment="1">
      <alignment horizontal="center" vertical="center" wrapText="1"/>
    </xf>
    <xf numFmtId="0" fontId="11" fillId="13" borderId="4" xfId="0" applyFont="1" applyFill="1" applyBorder="1" applyAlignment="1">
      <alignment horizontal="left" vertical="center" wrapText="1"/>
    </xf>
    <xf numFmtId="0" fontId="11" fillId="0" borderId="4" xfId="0" applyFont="1" applyBorder="1" applyAlignment="1">
      <alignment horizontal="left" vertical="center" wrapText="1"/>
    </xf>
    <xf numFmtId="0" fontId="17" fillId="13" borderId="4" xfId="0"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7" fillId="0" borderId="21" xfId="0" applyFont="1" applyBorder="1"/>
    <xf numFmtId="0" fontId="11" fillId="13" borderId="20" xfId="0" applyFont="1" applyFill="1" applyBorder="1" applyAlignment="1">
      <alignment horizontal="left" vertical="center" wrapText="1"/>
    </xf>
    <xf numFmtId="0" fontId="13" fillId="13" borderId="20" xfId="0" applyFont="1" applyFill="1" applyBorder="1" applyAlignment="1">
      <alignment horizontal="center" vertical="center" wrapText="1"/>
    </xf>
    <xf numFmtId="0" fontId="18" fillId="13" borderId="20" xfId="0" applyFont="1" applyFill="1" applyBorder="1" applyAlignment="1">
      <alignment horizontal="center" vertical="center" wrapText="1"/>
    </xf>
    <xf numFmtId="0" fontId="11" fillId="13" borderId="20" xfId="0" applyFont="1" applyFill="1" applyBorder="1" applyAlignment="1">
      <alignment horizontal="center" vertical="center" wrapText="1"/>
    </xf>
    <xf numFmtId="9" fontId="11" fillId="13" borderId="20" xfId="0" applyNumberFormat="1" applyFont="1" applyFill="1" applyBorder="1" applyAlignment="1">
      <alignment horizontal="center" vertical="center" wrapText="1"/>
    </xf>
    <xf numFmtId="0" fontId="19" fillId="13" borderId="20" xfId="0" applyFont="1" applyFill="1" applyBorder="1" applyAlignment="1">
      <alignment horizontal="center" vertical="center" wrapText="1"/>
    </xf>
    <xf numFmtId="0" fontId="15" fillId="13" borderId="20" xfId="0" applyFont="1" applyFill="1" applyBorder="1" applyAlignment="1">
      <alignment horizontal="center" vertical="center" wrapText="1"/>
    </xf>
    <xf numFmtId="0" fontId="20" fillId="13" borderId="20" xfId="0" applyFont="1" applyFill="1" applyBorder="1" applyAlignment="1">
      <alignment horizontal="center" vertical="center" wrapText="1"/>
    </xf>
    <xf numFmtId="0" fontId="10" fillId="13" borderId="15" xfId="0" applyFont="1" applyFill="1" applyBorder="1" applyAlignment="1">
      <alignment horizontal="center" vertical="center" wrapText="1"/>
    </xf>
    <xf numFmtId="0" fontId="7" fillId="0" borderId="20" xfId="0" applyFont="1" applyBorder="1"/>
    <xf numFmtId="0" fontId="11" fillId="13" borderId="15" xfId="0" applyFont="1" applyFill="1" applyBorder="1" applyAlignment="1">
      <alignment horizontal="left" vertical="center" wrapText="1"/>
    </xf>
    <xf numFmtId="0" fontId="13" fillId="13" borderId="15"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1" fillId="13" borderId="15" xfId="0" applyFont="1" applyFill="1" applyBorder="1" applyAlignment="1">
      <alignment horizontal="center" vertical="center" wrapText="1"/>
    </xf>
    <xf numFmtId="9" fontId="11" fillId="13" borderId="15" xfId="0" applyNumberFormat="1" applyFont="1" applyFill="1" applyBorder="1" applyAlignment="1">
      <alignment horizontal="center" vertical="center" wrapText="1"/>
    </xf>
    <xf numFmtId="0" fontId="21" fillId="13" borderId="15" xfId="0" applyFont="1" applyFill="1" applyBorder="1" applyAlignment="1">
      <alignment horizontal="center" vertical="center" wrapText="1"/>
    </xf>
    <xf numFmtId="0" fontId="15" fillId="13" borderId="15" xfId="0" applyFont="1" applyFill="1" applyBorder="1" applyAlignment="1">
      <alignment horizontal="center" vertical="center" wrapText="1"/>
    </xf>
    <xf numFmtId="0" fontId="20" fillId="13" borderId="15" xfId="0" applyFont="1" applyFill="1" applyBorder="1" applyAlignment="1">
      <alignment horizontal="center" vertical="center" wrapText="1"/>
    </xf>
    <xf numFmtId="0" fontId="13" fillId="14" borderId="16" xfId="0" applyFont="1" applyFill="1" applyBorder="1" applyAlignment="1">
      <alignment horizontal="center" vertical="center" wrapText="1"/>
    </xf>
    <xf numFmtId="0" fontId="22" fillId="13" borderId="15" xfId="0" applyFont="1" applyFill="1" applyBorder="1" applyAlignment="1">
      <alignment horizontal="center" vertical="center" wrapText="1"/>
    </xf>
    <xf numFmtId="0" fontId="16" fillId="15" borderId="15" xfId="0" applyFont="1" applyFill="1" applyBorder="1" applyAlignment="1">
      <alignment horizontal="center" vertical="center" wrapText="1"/>
    </xf>
    <xf numFmtId="0" fontId="9" fillId="15" borderId="15" xfId="0" applyFont="1" applyFill="1" applyBorder="1" applyAlignment="1">
      <alignment horizontal="center" vertical="center" wrapText="1"/>
    </xf>
    <xf numFmtId="9" fontId="23" fillId="15" borderId="15" xfId="0" applyNumberFormat="1" applyFont="1" applyFill="1" applyBorder="1" applyAlignment="1">
      <alignment horizontal="center" vertical="center" wrapText="1"/>
    </xf>
    <xf numFmtId="0" fontId="20" fillId="15" borderId="15" xfId="0" applyFont="1" applyFill="1" applyBorder="1" applyAlignment="1">
      <alignment horizontal="center" vertical="center" wrapText="1"/>
    </xf>
    <xf numFmtId="0" fontId="22" fillId="0" borderId="0" xfId="0" applyFont="1"/>
    <xf numFmtId="0" fontId="25" fillId="12" borderId="15" xfId="0" applyFont="1" applyFill="1" applyBorder="1" applyAlignment="1">
      <alignment horizontal="center" vertical="center" wrapText="1"/>
    </xf>
    <xf numFmtId="0" fontId="0" fillId="0" borderId="0" xfId="0"/>
    <xf numFmtId="0" fontId="24" fillId="0" borderId="0" xfId="1" applyAlignment="1">
      <alignment horizontal="center" vertical="center" wrapText="1"/>
    </xf>
    <xf numFmtId="0" fontId="0" fillId="19" borderId="0" xfId="0" applyFill="1"/>
    <xf numFmtId="0" fontId="26" fillId="0" borderId="0" xfId="0" applyFont="1" applyAlignment="1">
      <alignment horizontal="center" vertical="center" wrapText="1"/>
    </xf>
    <xf numFmtId="0" fontId="0" fillId="0" borderId="0" xfId="0" applyAlignment="1">
      <alignment wrapText="1"/>
    </xf>
    <xf numFmtId="0" fontId="33" fillId="0" borderId="32" xfId="0" applyFont="1" applyBorder="1" applyAlignment="1">
      <alignment horizontal="center" vertical="center" wrapText="1"/>
    </xf>
    <xf numFmtId="0" fontId="33" fillId="0" borderId="32" xfId="0" applyFont="1" applyBorder="1" applyAlignment="1">
      <alignment vertical="center" wrapText="1"/>
    </xf>
    <xf numFmtId="0" fontId="26" fillId="0" borderId="0" xfId="0" applyFont="1"/>
    <xf numFmtId="0" fontId="49" fillId="12" borderId="15" xfId="0" applyFont="1" applyFill="1" applyBorder="1" applyAlignment="1">
      <alignment horizontal="center" vertical="center" wrapText="1"/>
    </xf>
    <xf numFmtId="0" fontId="49" fillId="12" borderId="66" xfId="0" applyFont="1" applyFill="1" applyBorder="1" applyAlignment="1">
      <alignment horizontal="center" vertical="center" wrapText="1"/>
    </xf>
    <xf numFmtId="0" fontId="49" fillId="12" borderId="50" xfId="0" applyFont="1" applyFill="1" applyBorder="1" applyAlignment="1">
      <alignment horizontal="center" vertical="center" wrapText="1"/>
    </xf>
    <xf numFmtId="0" fontId="50" fillId="13" borderId="12" xfId="0" applyFont="1" applyFill="1" applyBorder="1" applyAlignment="1">
      <alignment horizontal="center" vertical="center" wrapText="1"/>
    </xf>
    <xf numFmtId="0" fontId="48" fillId="0" borderId="50" xfId="0" applyFont="1" applyBorder="1" applyAlignment="1">
      <alignment horizontal="center" vertical="center" wrapText="1"/>
    </xf>
    <xf numFmtId="0" fontId="23" fillId="0" borderId="50" xfId="0" applyFont="1" applyBorder="1" applyAlignment="1">
      <alignment horizontal="center" vertical="center" wrapText="1"/>
    </xf>
    <xf numFmtId="0" fontId="51" fillId="13" borderId="50" xfId="0" applyFont="1" applyFill="1" applyBorder="1" applyAlignment="1">
      <alignment horizontal="center" vertical="center" wrapText="1"/>
    </xf>
    <xf numFmtId="0" fontId="48" fillId="0" borderId="50" xfId="0" applyFont="1" applyBorder="1" applyAlignment="1">
      <alignment horizontal="center" vertical="top" wrapText="1"/>
    </xf>
    <xf numFmtId="0" fontId="52" fillId="0" borderId="50" xfId="0" applyFont="1" applyBorder="1" applyAlignment="1">
      <alignment horizontal="center" vertical="center" wrapText="1"/>
    </xf>
    <xf numFmtId="17" fontId="48" fillId="0" borderId="50" xfId="0" applyNumberFormat="1" applyFont="1" applyBorder="1" applyAlignment="1">
      <alignment horizontal="center" vertical="center" wrapText="1"/>
    </xf>
    <xf numFmtId="15" fontId="48" fillId="0" borderId="50" xfId="0" applyNumberFormat="1" applyFont="1" applyBorder="1" applyAlignment="1">
      <alignment horizontal="center" vertical="center" wrapText="1"/>
    </xf>
    <xf numFmtId="3" fontId="49" fillId="13" borderId="50" xfId="0" applyNumberFormat="1" applyFont="1" applyFill="1" applyBorder="1" applyAlignment="1">
      <alignment horizontal="center" vertical="center" wrapText="1"/>
    </xf>
    <xf numFmtId="0" fontId="49" fillId="13" borderId="50" xfId="0" applyFont="1" applyFill="1" applyBorder="1" applyAlignment="1">
      <alignment horizontal="center" vertical="center" wrapText="1"/>
    </xf>
    <xf numFmtId="0" fontId="48" fillId="13" borderId="50" xfId="0" applyFont="1" applyFill="1" applyBorder="1" applyAlignment="1">
      <alignment horizontal="center" vertical="center" wrapText="1"/>
    </xf>
    <xf numFmtId="9" fontId="51" fillId="13" borderId="50" xfId="0" applyNumberFormat="1" applyFont="1" applyFill="1" applyBorder="1" applyAlignment="1">
      <alignment horizontal="center" vertical="center" wrapText="1"/>
    </xf>
    <xf numFmtId="0" fontId="53" fillId="0" borderId="50" xfId="0" applyFont="1" applyBorder="1" applyAlignment="1">
      <alignment horizontal="center" vertical="center" wrapText="1"/>
    </xf>
    <xf numFmtId="0" fontId="24" fillId="0" borderId="50" xfId="1" applyBorder="1" applyAlignment="1">
      <alignment horizontal="center" vertical="center" wrapText="1"/>
    </xf>
    <xf numFmtId="0" fontId="48" fillId="0" borderId="71" xfId="0" applyFont="1" applyBorder="1" applyAlignment="1">
      <alignment horizontal="center" vertical="center" wrapText="1"/>
    </xf>
    <xf numFmtId="0" fontId="23" fillId="0" borderId="71" xfId="0" applyFont="1" applyBorder="1" applyAlignment="1">
      <alignment horizontal="center" vertical="center" wrapText="1"/>
    </xf>
    <xf numFmtId="0" fontId="51" fillId="13" borderId="71" xfId="0" applyFont="1" applyFill="1" applyBorder="1" applyAlignment="1">
      <alignment horizontal="center" vertical="center" wrapText="1"/>
    </xf>
    <xf numFmtId="9" fontId="51" fillId="13" borderId="71" xfId="0" applyNumberFormat="1" applyFont="1" applyFill="1" applyBorder="1" applyAlignment="1">
      <alignment horizontal="center" vertical="center" wrapText="1"/>
    </xf>
    <xf numFmtId="0" fontId="48" fillId="0" borderId="71" xfId="0" applyFont="1" applyBorder="1" applyAlignment="1">
      <alignment horizontal="center" vertical="top" wrapText="1"/>
    </xf>
    <xf numFmtId="0" fontId="52" fillId="0" borderId="71" xfId="0" applyFont="1" applyBorder="1" applyAlignment="1">
      <alignment horizontal="center" vertical="center" wrapText="1"/>
    </xf>
    <xf numFmtId="17" fontId="48" fillId="0" borderId="71" xfId="0" applyNumberFormat="1" applyFont="1" applyBorder="1" applyAlignment="1">
      <alignment horizontal="center" vertical="center" wrapText="1"/>
    </xf>
    <xf numFmtId="15" fontId="48" fillId="0" borderId="71" xfId="0" applyNumberFormat="1" applyFont="1" applyBorder="1" applyAlignment="1">
      <alignment horizontal="center" vertical="center" wrapText="1"/>
    </xf>
    <xf numFmtId="0" fontId="49" fillId="13" borderId="71" xfId="0" applyFont="1" applyFill="1" applyBorder="1" applyAlignment="1">
      <alignment horizontal="center" vertical="center" wrapText="1"/>
    </xf>
    <xf numFmtId="0" fontId="48" fillId="13" borderId="71" xfId="0" applyFont="1" applyFill="1" applyBorder="1" applyAlignment="1">
      <alignment horizontal="center" vertical="center" wrapText="1"/>
    </xf>
    <xf numFmtId="0" fontId="48" fillId="0" borderId="74" xfId="0" applyFont="1" applyBorder="1" applyAlignment="1">
      <alignment horizontal="center" vertical="center" wrapText="1"/>
    </xf>
    <xf numFmtId="0" fontId="23" fillId="0" borderId="74" xfId="0" applyFont="1" applyBorder="1" applyAlignment="1">
      <alignment horizontal="center" vertical="center" wrapText="1"/>
    </xf>
    <xf numFmtId="0" fontId="51" fillId="13" borderId="74" xfId="0" applyFont="1" applyFill="1" applyBorder="1" applyAlignment="1">
      <alignment horizontal="center" vertical="center" wrapText="1"/>
    </xf>
    <xf numFmtId="9" fontId="51" fillId="13" borderId="74" xfId="0" applyNumberFormat="1" applyFont="1" applyFill="1" applyBorder="1" applyAlignment="1">
      <alignment horizontal="center" vertical="center" wrapText="1"/>
    </xf>
    <xf numFmtId="0" fontId="48" fillId="0" borderId="74" xfId="0" applyFont="1" applyBorder="1" applyAlignment="1">
      <alignment horizontal="center" vertical="top" wrapText="1"/>
    </xf>
    <xf numFmtId="0" fontId="53" fillId="0" borderId="74" xfId="0" applyFont="1" applyBorder="1" applyAlignment="1">
      <alignment horizontal="center" vertical="center" wrapText="1"/>
    </xf>
    <xf numFmtId="17" fontId="48" fillId="0" borderId="74" xfId="0" applyNumberFormat="1" applyFont="1" applyBorder="1" applyAlignment="1">
      <alignment horizontal="center" vertical="center" wrapText="1"/>
    </xf>
    <xf numFmtId="15" fontId="48" fillId="0" borderId="74" xfId="0" applyNumberFormat="1" applyFont="1" applyBorder="1" applyAlignment="1">
      <alignment horizontal="center" vertical="center" wrapText="1"/>
    </xf>
    <xf numFmtId="0" fontId="49" fillId="13" borderId="74" xfId="0" applyFont="1" applyFill="1" applyBorder="1" applyAlignment="1">
      <alignment horizontal="center" vertical="center" wrapText="1"/>
    </xf>
    <xf numFmtId="0" fontId="48" fillId="13" borderId="74" xfId="0" applyFont="1" applyFill="1" applyBorder="1" applyAlignment="1">
      <alignment horizontal="center" vertical="center" wrapText="1"/>
    </xf>
    <xf numFmtId="0" fontId="48" fillId="0" borderId="61" xfId="0" applyFont="1" applyBorder="1" applyAlignment="1">
      <alignment horizontal="center" vertical="center" wrapText="1"/>
    </xf>
    <xf numFmtId="0" fontId="48" fillId="0" borderId="59" xfId="0" applyFont="1" applyBorder="1" applyAlignment="1">
      <alignment horizontal="center" vertical="top" wrapText="1"/>
    </xf>
    <xf numFmtId="0" fontId="52" fillId="0" borderId="59"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61" xfId="0" applyFont="1" applyBorder="1" applyAlignment="1">
      <alignment horizontal="center" vertical="top" wrapText="1"/>
    </xf>
    <xf numFmtId="0" fontId="53" fillId="0" borderId="61" xfId="0" applyFont="1" applyBorder="1" applyAlignment="1">
      <alignment horizontal="center" vertical="center" wrapText="1"/>
    </xf>
    <xf numFmtId="0" fontId="48" fillId="0" borderId="70" xfId="0" applyFont="1" applyBorder="1" applyAlignment="1">
      <alignment horizontal="center" vertical="center" wrapText="1"/>
    </xf>
    <xf numFmtId="0" fontId="53" fillId="0" borderId="71" xfId="0" applyFont="1" applyBorder="1" applyAlignment="1">
      <alignment horizontal="center" vertical="center" wrapText="1"/>
    </xf>
    <xf numFmtId="10" fontId="51" fillId="13" borderId="50" xfId="0" applyNumberFormat="1" applyFont="1" applyFill="1" applyBorder="1" applyAlignment="1">
      <alignment horizontal="center" vertical="center" wrapText="1"/>
    </xf>
    <xf numFmtId="0" fontId="53" fillId="0" borderId="60" xfId="0" applyFont="1" applyBorder="1" applyAlignment="1">
      <alignment horizontal="center" vertical="center" wrapText="1"/>
    </xf>
    <xf numFmtId="0" fontId="49" fillId="13" borderId="60" xfId="0" applyFont="1" applyFill="1" applyBorder="1" applyAlignment="1">
      <alignment horizontal="center" vertical="center" wrapText="1"/>
    </xf>
    <xf numFmtId="0" fontId="48" fillId="13" borderId="60" xfId="0" applyFont="1" applyFill="1" applyBorder="1" applyAlignment="1">
      <alignment horizontal="center" vertical="center" wrapText="1"/>
    </xf>
    <xf numFmtId="0" fontId="48" fillId="80" borderId="69" xfId="0" applyFont="1" applyFill="1" applyBorder="1" applyAlignment="1">
      <alignment horizontal="center" vertical="center" wrapText="1"/>
    </xf>
    <xf numFmtId="0" fontId="51" fillId="13" borderId="61" xfId="0" applyFont="1" applyFill="1" applyBorder="1" applyAlignment="1">
      <alignment horizontal="center" vertical="center" wrapText="1"/>
    </xf>
    <xf numFmtId="9" fontId="51" fillId="13" borderId="61" xfId="0" applyNumberFormat="1" applyFont="1" applyFill="1" applyBorder="1" applyAlignment="1">
      <alignment horizontal="center" vertical="center" wrapText="1"/>
    </xf>
    <xf numFmtId="14" fontId="48" fillId="0" borderId="74" xfId="0" applyNumberFormat="1" applyFont="1" applyBorder="1" applyAlignment="1">
      <alignment horizontal="center" vertical="center" wrapText="1"/>
    </xf>
    <xf numFmtId="0" fontId="48" fillId="0" borderId="71" xfId="0" applyFont="1" applyBorder="1" applyAlignment="1">
      <alignment vertical="center" wrapText="1"/>
    </xf>
    <xf numFmtId="0" fontId="48" fillId="0" borderId="75" xfId="0" applyFont="1" applyBorder="1" applyAlignment="1">
      <alignment horizontal="center" vertical="center" wrapText="1"/>
    </xf>
    <xf numFmtId="0" fontId="49" fillId="13" borderId="71" xfId="0" applyFont="1" applyFill="1" applyBorder="1" applyAlignment="1">
      <alignment horizontal="left" vertical="center" wrapText="1"/>
    </xf>
    <xf numFmtId="0" fontId="51" fillId="0" borderId="73" xfId="0" applyFont="1" applyBorder="1" applyAlignment="1">
      <alignment horizontal="center" vertical="center" wrapText="1"/>
    </xf>
    <xf numFmtId="0" fontId="52" fillId="0" borderId="73" xfId="0" applyFont="1" applyBorder="1" applyAlignment="1">
      <alignment horizontal="center" vertical="center" wrapText="1"/>
    </xf>
    <xf numFmtId="0" fontId="54" fillId="0" borderId="60" xfId="0" applyFont="1" applyBorder="1" applyAlignment="1">
      <alignment horizontal="center" vertical="center" wrapText="1"/>
    </xf>
    <xf numFmtId="0" fontId="54" fillId="0" borderId="61" xfId="0" applyFont="1" applyBorder="1" applyAlignment="1">
      <alignment horizontal="center" vertical="center" wrapText="1"/>
    </xf>
    <xf numFmtId="0" fontId="48" fillId="0" borderId="76" xfId="0" applyFont="1" applyBorder="1" applyAlignment="1">
      <alignment horizontal="center" vertical="center" wrapText="1"/>
    </xf>
    <xf numFmtId="0" fontId="55" fillId="13" borderId="11" xfId="0" applyFont="1" applyFill="1" applyBorder="1" applyAlignment="1">
      <alignment horizontal="center" wrapText="1"/>
    </xf>
    <xf numFmtId="0" fontId="50" fillId="13" borderId="77" xfId="0" applyFont="1" applyFill="1" applyBorder="1" applyAlignment="1">
      <alignment horizontal="center" vertical="center" wrapText="1"/>
    </xf>
    <xf numFmtId="0" fontId="51" fillId="13" borderId="20" xfId="0" applyFont="1" applyFill="1" applyBorder="1" applyAlignment="1">
      <alignment horizontal="left" vertical="center" wrapText="1"/>
    </xf>
    <xf numFmtId="0" fontId="48" fillId="13" borderId="20" xfId="0" applyFont="1" applyFill="1" applyBorder="1" applyAlignment="1">
      <alignment horizontal="center" vertical="center" wrapText="1"/>
    </xf>
    <xf numFmtId="0" fontId="56" fillId="13" borderId="20" xfId="0" applyFont="1" applyFill="1" applyBorder="1" applyAlignment="1">
      <alignment horizontal="center" vertical="center" wrapText="1"/>
    </xf>
    <xf numFmtId="0" fontId="51" fillId="13" borderId="20" xfId="0" applyFont="1" applyFill="1" applyBorder="1" applyAlignment="1">
      <alignment horizontal="center" vertical="center" wrapText="1"/>
    </xf>
    <xf numFmtId="9" fontId="51" fillId="13" borderId="20" xfId="0" applyNumberFormat="1" applyFont="1" applyFill="1" applyBorder="1" applyAlignment="1">
      <alignment horizontal="center" vertical="center" wrapText="1"/>
    </xf>
    <xf numFmtId="0" fontId="57" fillId="13" borderId="20" xfId="0" applyFont="1" applyFill="1" applyBorder="1" applyAlignment="1">
      <alignment horizontal="center" vertical="center" wrapText="1"/>
    </xf>
    <xf numFmtId="0" fontId="49" fillId="13" borderId="20" xfId="0" applyFont="1" applyFill="1" applyBorder="1" applyAlignment="1">
      <alignment horizontal="center" vertical="center" wrapText="1"/>
    </xf>
    <xf numFmtId="0" fontId="50" fillId="13" borderId="20" xfId="0" applyFont="1" applyFill="1" applyBorder="1" applyAlignment="1">
      <alignment horizontal="center" vertical="center" wrapText="1"/>
    </xf>
    <xf numFmtId="0" fontId="49" fillId="15" borderId="15" xfId="0" applyFont="1" applyFill="1" applyBorder="1" applyAlignment="1">
      <alignment horizontal="center" vertical="center" wrapText="1"/>
    </xf>
    <xf numFmtId="9" fontId="48" fillId="15" borderId="15" xfId="0" applyNumberFormat="1" applyFont="1" applyFill="1" applyBorder="1" applyAlignment="1">
      <alignment horizontal="center" vertical="center" wrapText="1"/>
    </xf>
    <xf numFmtId="0" fontId="50" fillId="15" borderId="15" xfId="0" applyFont="1" applyFill="1" applyBorder="1" applyAlignment="1">
      <alignment horizontal="center" vertical="center" wrapText="1"/>
    </xf>
    <xf numFmtId="0" fontId="7" fillId="0" borderId="0" xfId="0" applyFont="1"/>
    <xf numFmtId="0" fontId="9" fillId="12" borderId="15"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33" fillId="13" borderId="4" xfId="0" applyFont="1" applyFill="1" applyBorder="1" applyAlignment="1">
      <alignment horizontal="left" vertical="center" wrapText="1"/>
    </xf>
    <xf numFmtId="0" fontId="34" fillId="13" borderId="4" xfId="0" applyFont="1" applyFill="1" applyBorder="1" applyAlignment="1">
      <alignment horizontal="left" vertical="center" wrapText="1"/>
    </xf>
    <xf numFmtId="0" fontId="34" fillId="13" borderId="4" xfId="0" applyFont="1" applyFill="1" applyBorder="1" applyAlignment="1">
      <alignment horizontal="center" vertical="center" wrapText="1"/>
    </xf>
    <xf numFmtId="0" fontId="33" fillId="13" borderId="4" xfId="0" applyFont="1" applyFill="1" applyBorder="1" applyAlignment="1">
      <alignment horizontal="center" vertical="center" wrapText="1"/>
    </xf>
    <xf numFmtId="9" fontId="33" fillId="13" borderId="4" xfId="0" applyNumberFormat="1" applyFont="1" applyFill="1" applyBorder="1" applyAlignment="1">
      <alignment horizontal="center" vertical="center" wrapText="1"/>
    </xf>
    <xf numFmtId="0" fontId="33" fillId="20"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14" fontId="33" fillId="13" borderId="4" xfId="0" applyNumberFormat="1" applyFont="1" applyFill="1" applyBorder="1" applyAlignment="1">
      <alignment horizontal="center" vertical="center" wrapText="1"/>
    </xf>
    <xf numFmtId="14" fontId="34" fillId="13" borderId="4" xfId="0" applyNumberFormat="1" applyFont="1" applyFill="1" applyBorder="1" applyAlignment="1">
      <alignment horizontal="center" vertical="center" wrapText="1"/>
    </xf>
    <xf numFmtId="0" fontId="63" fillId="13" borderId="4" xfId="0" applyFont="1" applyFill="1" applyBorder="1" applyAlignment="1">
      <alignment horizontal="center" vertical="center" wrapText="1"/>
    </xf>
    <xf numFmtId="0" fontId="24" fillId="13" borderId="4" xfId="1" applyFill="1" applyBorder="1" applyAlignment="1">
      <alignment horizontal="center" vertical="center" wrapText="1"/>
    </xf>
    <xf numFmtId="0" fontId="34" fillId="13" borderId="17" xfId="0" applyFont="1" applyFill="1" applyBorder="1" applyAlignment="1">
      <alignment horizontal="center" vertical="center" wrapText="1"/>
    </xf>
    <xf numFmtId="0" fontId="64" fillId="13" borderId="4" xfId="0" applyFont="1" applyFill="1" applyBorder="1" applyAlignment="1">
      <alignment horizontal="center" vertical="center" wrapText="1"/>
    </xf>
    <xf numFmtId="0" fontId="65" fillId="13" borderId="4" xfId="0" applyFont="1" applyFill="1" applyBorder="1" applyAlignment="1">
      <alignment horizontal="left" wrapText="1"/>
    </xf>
    <xf numFmtId="0" fontId="11" fillId="13" borderId="78" xfId="0" applyFont="1" applyFill="1" applyBorder="1" applyAlignment="1">
      <alignment horizontal="center" vertical="center" wrapText="1"/>
    </xf>
    <xf numFmtId="0" fontId="33" fillId="13" borderId="17" xfId="0" applyFont="1" applyFill="1" applyBorder="1" applyAlignment="1">
      <alignment horizontal="left" vertical="center" wrapText="1"/>
    </xf>
    <xf numFmtId="0" fontId="33" fillId="13" borderId="79" xfId="0" applyFont="1" applyFill="1" applyBorder="1" applyAlignment="1">
      <alignment horizontal="center" vertical="center" wrapText="1"/>
    </xf>
    <xf numFmtId="0" fontId="33" fillId="13" borderId="78" xfId="0" applyFont="1" applyFill="1" applyBorder="1" applyAlignment="1">
      <alignment horizontal="center" vertical="center" wrapText="1"/>
    </xf>
    <xf numFmtId="0" fontId="33" fillId="0" borderId="0" xfId="0" applyFont="1" applyAlignment="1">
      <alignment vertical="center" wrapText="1"/>
    </xf>
    <xf numFmtId="0" fontId="34" fillId="14" borderId="17" xfId="0" applyFont="1" applyFill="1" applyBorder="1" applyAlignment="1">
      <alignment horizontal="center" vertical="center" wrapText="1"/>
    </xf>
    <xf numFmtId="0" fontId="33" fillId="0" borderId="4" xfId="0" applyFont="1" applyBorder="1" applyAlignment="1">
      <alignment vertical="center" wrapText="1"/>
    </xf>
    <xf numFmtId="0" fontId="33" fillId="0" borderId="78" xfId="0" applyFont="1" applyBorder="1" applyAlignment="1">
      <alignment horizontal="center" vertical="center" wrapText="1"/>
    </xf>
    <xf numFmtId="0" fontId="33" fillId="0" borderId="4" xfId="0" applyFont="1" applyBorder="1" applyAlignment="1">
      <alignment horizontal="center" vertical="center" wrapText="1"/>
    </xf>
    <xf numFmtId="0" fontId="33" fillId="13" borderId="1" xfId="0" applyFont="1" applyFill="1" applyBorder="1" applyAlignment="1">
      <alignment horizontal="center" vertical="center" wrapText="1"/>
    </xf>
    <xf numFmtId="0" fontId="33" fillId="0" borderId="19" xfId="0" applyFont="1" applyBorder="1" applyAlignment="1">
      <alignment horizontal="center" vertical="center" wrapText="1"/>
    </xf>
    <xf numFmtId="0" fontId="33" fillId="83" borderId="4" xfId="0" applyFont="1" applyFill="1" applyBorder="1" applyAlignment="1">
      <alignment horizontal="center" vertical="center" wrapText="1"/>
    </xf>
    <xf numFmtId="3" fontId="33" fillId="17" borderId="4" xfId="0" applyNumberFormat="1" applyFont="1" applyFill="1" applyBorder="1" applyAlignment="1">
      <alignment horizontal="center" vertical="center" wrapText="1"/>
    </xf>
    <xf numFmtId="0" fontId="66" fillId="13" borderId="4" xfId="0" applyFont="1" applyFill="1" applyBorder="1" applyAlignment="1">
      <alignment horizontal="center" vertical="center" wrapText="1"/>
    </xf>
    <xf numFmtId="0" fontId="33" fillId="0" borderId="17" xfId="0" applyFont="1" applyBorder="1" applyAlignment="1">
      <alignment horizontal="center" vertical="center" wrapText="1"/>
    </xf>
    <xf numFmtId="0" fontId="33" fillId="0" borderId="79" xfId="0" applyFont="1" applyBorder="1" applyAlignment="1">
      <alignment horizontal="center" vertical="center" wrapText="1"/>
    </xf>
    <xf numFmtId="0" fontId="33" fillId="17" borderId="4" xfId="0" applyFont="1" applyFill="1" applyBorder="1" applyAlignment="1">
      <alignment horizontal="center" vertical="center" wrapText="1"/>
    </xf>
    <xf numFmtId="0" fontId="33" fillId="13" borderId="17" xfId="0" applyFont="1" applyFill="1" applyBorder="1" applyAlignment="1">
      <alignment horizontal="center" vertical="center" wrapText="1"/>
    </xf>
    <xf numFmtId="0" fontId="13" fillId="13" borderId="17" xfId="0" applyFont="1" applyFill="1" applyBorder="1" applyAlignment="1">
      <alignment horizontal="center" vertical="center" wrapText="1"/>
    </xf>
    <xf numFmtId="0" fontId="10" fillId="13" borderId="84" xfId="0"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8" xfId="0" applyFont="1" applyBorder="1" applyAlignment="1">
      <alignment horizontal="center" vertical="center" wrapText="1"/>
    </xf>
    <xf numFmtId="0" fontId="66" fillId="13" borderId="79" xfId="0" applyFont="1" applyFill="1" applyBorder="1" applyAlignment="1">
      <alignment horizontal="center" vertical="center" wrapText="1"/>
    </xf>
    <xf numFmtId="0" fontId="0" fillId="0" borderId="32" xfId="0" applyBorder="1" applyAlignment="1">
      <alignment horizontal="center" vertical="center" wrapText="1"/>
    </xf>
    <xf numFmtId="0" fontId="13" fillId="13" borderId="32" xfId="0" applyFont="1" applyFill="1" applyBorder="1" applyAlignment="1">
      <alignment horizontal="center" vertical="center" wrapText="1"/>
    </xf>
    <xf numFmtId="0" fontId="15" fillId="14" borderId="88" xfId="0" applyFont="1" applyFill="1" applyBorder="1" applyAlignment="1">
      <alignment horizontal="center" vertical="center" wrapText="1"/>
    </xf>
    <xf numFmtId="0" fontId="33" fillId="13" borderId="32" xfId="0" applyFont="1" applyFill="1" applyBorder="1" applyAlignment="1">
      <alignment horizontal="center" vertical="center" wrapText="1"/>
    </xf>
    <xf numFmtId="0" fontId="0" fillId="0" borderId="32" xfId="0" applyBorder="1"/>
    <xf numFmtId="0" fontId="33" fillId="0" borderId="4" xfId="0" applyFont="1" applyBorder="1" applyAlignment="1">
      <alignment horizontal="left" vertical="center" wrapText="1"/>
    </xf>
    <xf numFmtId="0" fontId="0" fillId="0" borderId="0" xfId="0" applyAlignment="1">
      <alignment horizontal="center" vertical="center" wrapText="1"/>
    </xf>
    <xf numFmtId="0" fontId="70" fillId="0" borderId="4" xfId="0" applyFont="1" applyBorder="1" applyAlignment="1">
      <alignment horizontal="right" vertical="center" wrapText="1"/>
    </xf>
    <xf numFmtId="0" fontId="69" fillId="0" borderId="0" xfId="0" applyFont="1"/>
    <xf numFmtId="0" fontId="72" fillId="0" borderId="0" xfId="0" applyFont="1" applyAlignment="1">
      <alignment horizontal="center" wrapText="1"/>
    </xf>
    <xf numFmtId="0" fontId="76" fillId="12" borderId="15" xfId="0" applyFont="1" applyFill="1" applyBorder="1" applyAlignment="1">
      <alignment horizontal="center" vertical="center" wrapText="1"/>
    </xf>
    <xf numFmtId="0" fontId="76" fillId="12" borderId="16" xfId="0" applyFont="1" applyFill="1" applyBorder="1" applyAlignment="1">
      <alignment horizontal="center" vertical="center" wrapText="1"/>
    </xf>
    <xf numFmtId="0" fontId="75" fillId="0" borderId="11" xfId="0" applyFont="1" applyBorder="1" applyAlignment="1">
      <alignment horizontal="center" vertical="center" wrapText="1"/>
    </xf>
    <xf numFmtId="0" fontId="76" fillId="13" borderId="15" xfId="0" applyFont="1" applyFill="1" applyBorder="1" applyAlignment="1">
      <alignment horizontal="center" vertical="center" wrapText="1"/>
    </xf>
    <xf numFmtId="0" fontId="74" fillId="13" borderId="15" xfId="0" applyFont="1" applyFill="1" applyBorder="1" applyAlignment="1">
      <alignment horizontal="center" vertical="center" wrapText="1"/>
    </xf>
    <xf numFmtId="0" fontId="74" fillId="0" borderId="11" xfId="0" applyFont="1" applyBorder="1" applyAlignment="1">
      <alignment horizontal="center" vertical="center" wrapText="1"/>
    </xf>
    <xf numFmtId="0" fontId="78" fillId="13" borderId="15" xfId="0" applyFont="1" applyFill="1" applyBorder="1" applyAlignment="1">
      <alignment horizontal="center" vertical="center" wrapText="1"/>
    </xf>
    <xf numFmtId="166" fontId="78" fillId="13" borderId="15" xfId="0" applyNumberFormat="1" applyFont="1" applyFill="1" applyBorder="1" applyAlignment="1">
      <alignment horizontal="center" vertical="center" wrapText="1"/>
    </xf>
    <xf numFmtId="166" fontId="74" fillId="13" borderId="15" xfId="0" applyNumberFormat="1" applyFont="1" applyFill="1" applyBorder="1" applyAlignment="1">
      <alignment horizontal="center" vertical="center" wrapText="1"/>
    </xf>
    <xf numFmtId="0" fontId="77" fillId="13" borderId="15" xfId="0" applyFont="1" applyFill="1" applyBorder="1" applyAlignment="1">
      <alignment horizontal="center" vertical="center" wrapText="1"/>
    </xf>
    <xf numFmtId="0" fontId="78" fillId="0" borderId="0" xfId="0" applyFont="1" applyAlignment="1">
      <alignment horizontal="center" vertical="center" wrapText="1"/>
    </xf>
    <xf numFmtId="9" fontId="78" fillId="13" borderId="15" xfId="0" applyNumberFormat="1" applyFont="1" applyFill="1" applyBorder="1" applyAlignment="1">
      <alignment horizontal="center" vertical="center" wrapText="1"/>
    </xf>
    <xf numFmtId="0" fontId="79" fillId="13" borderId="15" xfId="1" applyFont="1" applyFill="1" applyBorder="1" applyAlignment="1">
      <alignment horizontal="center" vertical="center" wrapText="1"/>
    </xf>
    <xf numFmtId="0" fontId="78" fillId="0" borderId="15" xfId="0" applyFont="1" applyBorder="1" applyAlignment="1">
      <alignment horizontal="center" vertical="center" wrapText="1"/>
    </xf>
    <xf numFmtId="0" fontId="24" fillId="13" borderId="15" xfId="1" applyFill="1" applyBorder="1" applyAlignment="1">
      <alignment horizontal="center" vertical="center" wrapText="1"/>
    </xf>
    <xf numFmtId="0" fontId="77" fillId="15" borderId="15" xfId="0" applyFont="1" applyFill="1" applyBorder="1" applyAlignment="1">
      <alignment horizontal="center" vertical="center" wrapText="1"/>
    </xf>
    <xf numFmtId="0" fontId="76" fillId="15" borderId="15" xfId="0" applyFont="1" applyFill="1" applyBorder="1" applyAlignment="1">
      <alignment horizontal="center" vertical="center" wrapText="1"/>
    </xf>
    <xf numFmtId="9" fontId="74" fillId="15" borderId="15" xfId="0" applyNumberFormat="1" applyFont="1" applyFill="1" applyBorder="1" applyAlignment="1">
      <alignment horizontal="center" vertical="center" wrapText="1"/>
    </xf>
    <xf numFmtId="0" fontId="81" fillId="0" borderId="4" xfId="0" applyFont="1" applyBorder="1" applyAlignment="1">
      <alignment horizontal="right" vertical="center" wrapText="1"/>
    </xf>
    <xf numFmtId="0" fontId="83" fillId="0" borderId="0" xfId="0" applyFont="1" applyAlignment="1">
      <alignment horizontal="center" wrapText="1"/>
    </xf>
    <xf numFmtId="0" fontId="85" fillId="12" borderId="16" xfId="0" applyFont="1" applyFill="1" applyBorder="1" applyAlignment="1">
      <alignment horizontal="center" vertical="center" wrapText="1"/>
    </xf>
    <xf numFmtId="0" fontId="86" fillId="12" borderId="16" xfId="0" applyFont="1" applyFill="1" applyBorder="1" applyAlignment="1">
      <alignment horizontal="center" vertical="center" wrapText="1"/>
    </xf>
    <xf numFmtId="0" fontId="87" fillId="12" borderId="16" xfId="0" applyFont="1" applyFill="1" applyBorder="1" applyAlignment="1">
      <alignment horizontal="center" vertical="center" wrapText="1"/>
    </xf>
    <xf numFmtId="0" fontId="86" fillId="13" borderId="4"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7" fillId="13" borderId="4" xfId="0" applyFont="1" applyFill="1" applyBorder="1" applyAlignment="1">
      <alignment horizontal="center" vertical="center" wrapText="1"/>
    </xf>
    <xf numFmtId="0" fontId="88" fillId="13" borderId="4" xfId="0" applyFont="1" applyFill="1" applyBorder="1" applyAlignment="1">
      <alignment horizontal="center" vertical="center" wrapText="1"/>
    </xf>
    <xf numFmtId="9" fontId="3" fillId="13" borderId="4" xfId="0" applyNumberFormat="1" applyFont="1" applyFill="1" applyBorder="1" applyAlignment="1">
      <alignment horizontal="center" vertical="center" wrapText="1"/>
    </xf>
    <xf numFmtId="0" fontId="89" fillId="13" borderId="4" xfId="0" applyFont="1" applyFill="1" applyBorder="1" applyAlignment="1">
      <alignment horizontal="center" vertical="center" wrapText="1"/>
    </xf>
    <xf numFmtId="167" fontId="3" fillId="13" borderId="4" xfId="0" applyNumberFormat="1" applyFont="1" applyFill="1" applyBorder="1" applyAlignment="1">
      <alignment horizontal="center" vertical="center" wrapText="1"/>
    </xf>
    <xf numFmtId="0" fontId="85" fillId="13" borderId="4" xfId="0" applyFont="1" applyFill="1" applyBorder="1" applyAlignment="1">
      <alignment horizontal="center" vertical="center" wrapText="1"/>
    </xf>
    <xf numFmtId="0" fontId="3" fillId="17" borderId="4" xfId="0" applyFont="1" applyFill="1" applyBorder="1" applyAlignment="1">
      <alignment horizontal="center" vertical="center" wrapText="1"/>
    </xf>
    <xf numFmtId="168" fontId="3" fillId="13" borderId="4" xfId="0" applyNumberFormat="1" applyFont="1" applyFill="1" applyBorder="1" applyAlignment="1">
      <alignment horizontal="center" vertical="center" wrapText="1"/>
    </xf>
    <xf numFmtId="0" fontId="86" fillId="0" borderId="4" xfId="0" applyFont="1" applyBorder="1" applyAlignment="1">
      <alignment horizontal="center" vertical="center" wrapText="1"/>
    </xf>
    <xf numFmtId="0" fontId="3" fillId="0" borderId="4" xfId="0" applyFont="1" applyBorder="1" applyAlignment="1">
      <alignment horizontal="center" vertical="center" wrapText="1"/>
    </xf>
    <xf numFmtId="0" fontId="89" fillId="0" borderId="4" xfId="0" applyFont="1" applyBorder="1" applyAlignment="1">
      <alignment horizontal="center" vertical="center" wrapText="1"/>
    </xf>
    <xf numFmtId="10" fontId="3" fillId="13" borderId="4" xfId="0" applyNumberFormat="1" applyFont="1" applyFill="1" applyBorder="1" applyAlignment="1">
      <alignment horizontal="center" vertical="center" wrapText="1"/>
    </xf>
    <xf numFmtId="10" fontId="7" fillId="15" borderId="4" xfId="0" applyNumberFormat="1" applyFont="1" applyFill="1" applyBorder="1" applyAlignment="1">
      <alignment horizontal="center" vertical="center" wrapText="1"/>
    </xf>
    <xf numFmtId="49" fontId="86" fillId="13" borderId="4" xfId="0" applyNumberFormat="1" applyFont="1" applyFill="1" applyBorder="1" applyAlignment="1">
      <alignment horizontal="center" vertical="center" wrapText="1"/>
    </xf>
    <xf numFmtId="0" fontId="85" fillId="0" borderId="79" xfId="0" applyFont="1" applyBorder="1" applyAlignment="1">
      <alignment horizontal="center" vertical="center" wrapText="1"/>
    </xf>
    <xf numFmtId="0" fontId="85" fillId="0" borderId="78" xfId="0" applyFont="1" applyBorder="1" applyAlignment="1">
      <alignment horizontal="center" vertical="center" wrapText="1"/>
    </xf>
    <xf numFmtId="0" fontId="85" fillId="0" borderId="4" xfId="0" applyFont="1" applyBorder="1" applyAlignment="1">
      <alignment horizontal="center" vertical="center" wrapText="1"/>
    </xf>
    <xf numFmtId="9" fontId="7" fillId="15" borderId="4" xfId="0" applyNumberFormat="1" applyFont="1" applyFill="1" applyBorder="1" applyAlignment="1">
      <alignment horizontal="center" vertical="center" wrapText="1"/>
    </xf>
    <xf numFmtId="9" fontId="86" fillId="13" borderId="4" xfId="0" applyNumberFormat="1" applyFont="1" applyFill="1" applyBorder="1" applyAlignment="1">
      <alignment horizontal="center" vertical="center" wrapText="1"/>
    </xf>
    <xf numFmtId="169" fontId="3" fillId="13" borderId="4" xfId="0" applyNumberFormat="1" applyFont="1" applyFill="1" applyBorder="1" applyAlignment="1">
      <alignment horizontal="center" vertical="center" wrapText="1"/>
    </xf>
    <xf numFmtId="0" fontId="86" fillId="17" borderId="4" xfId="0" applyFont="1" applyFill="1" applyBorder="1" applyAlignment="1">
      <alignment horizontal="center" vertical="center" wrapText="1"/>
    </xf>
    <xf numFmtId="0" fontId="89" fillId="0" borderId="0" xfId="0" applyFont="1" applyAlignment="1">
      <alignment vertical="center" wrapText="1"/>
    </xf>
    <xf numFmtId="0" fontId="3" fillId="13" borderId="11" xfId="0" applyFont="1" applyFill="1" applyBorder="1" applyAlignment="1">
      <alignment horizontal="center" vertical="center" wrapText="1"/>
    </xf>
    <xf numFmtId="0" fontId="89" fillId="13" borderId="17" xfId="0" applyFont="1" applyFill="1" applyBorder="1" applyAlignment="1">
      <alignment horizontal="center" vertical="center" wrapText="1"/>
    </xf>
    <xf numFmtId="167" fontId="3" fillId="13" borderId="17" xfId="0" applyNumberFormat="1" applyFont="1" applyFill="1" applyBorder="1" applyAlignment="1">
      <alignment horizontal="center" vertical="center" wrapText="1"/>
    </xf>
    <xf numFmtId="0" fontId="3" fillId="13" borderId="19" xfId="0" applyFont="1" applyFill="1" applyBorder="1" applyAlignment="1">
      <alignment horizontal="center" vertical="center" wrapText="1"/>
    </xf>
    <xf numFmtId="0" fontId="7" fillId="13" borderId="79" xfId="0" applyFont="1" applyFill="1" applyBorder="1" applyAlignment="1">
      <alignment horizontal="center" vertical="center" wrapText="1"/>
    </xf>
    <xf numFmtId="0" fontId="88" fillId="13" borderId="78" xfId="0" applyFont="1" applyFill="1" applyBorder="1" applyAlignment="1">
      <alignment horizontal="center" vertical="center" wrapText="1"/>
    </xf>
    <xf numFmtId="0" fontId="3" fillId="13" borderId="5" xfId="0" applyFont="1" applyFill="1" applyBorder="1" applyAlignment="1">
      <alignment horizontal="center" vertical="center" wrapText="1"/>
    </xf>
    <xf numFmtId="167" fontId="3" fillId="0" borderId="4" xfId="0" applyNumberFormat="1" applyFont="1" applyBorder="1" applyAlignment="1">
      <alignment horizontal="center" vertical="center" wrapText="1"/>
    </xf>
    <xf numFmtId="0" fontId="90" fillId="14" borderId="4" xfId="0" applyFont="1" applyFill="1" applyBorder="1" applyAlignment="1">
      <alignment horizontal="center" vertical="center" wrapText="1"/>
    </xf>
    <xf numFmtId="0" fontId="3" fillId="0" borderId="2" xfId="0" applyFont="1" applyBorder="1" applyAlignment="1">
      <alignment horizontal="center" vertical="center" wrapText="1"/>
    </xf>
    <xf numFmtId="0" fontId="7" fillId="0" borderId="79" xfId="0" applyFont="1" applyBorder="1" applyAlignment="1">
      <alignment horizontal="center" vertical="center" wrapText="1"/>
    </xf>
    <xf numFmtId="0" fontId="3" fillId="84" borderId="17" xfId="0" applyFont="1" applyFill="1" applyBorder="1" applyAlignment="1">
      <alignment horizontal="center" vertical="center" wrapText="1"/>
    </xf>
    <xf numFmtId="9" fontId="7" fillId="15" borderId="17" xfId="0" applyNumberFormat="1" applyFont="1" applyFill="1" applyBorder="1" applyAlignment="1">
      <alignment horizontal="center" vertical="center" wrapText="1"/>
    </xf>
    <xf numFmtId="0" fontId="3" fillId="84" borderId="1" xfId="0" applyFont="1" applyFill="1" applyBorder="1" applyAlignment="1">
      <alignment horizontal="center" vertical="center" wrapText="1"/>
    </xf>
    <xf numFmtId="0" fontId="89" fillId="0" borderId="17" xfId="0" applyFont="1" applyBorder="1" applyAlignment="1">
      <alignment horizontal="center" vertical="center" wrapText="1"/>
    </xf>
    <xf numFmtId="168" fontId="3" fillId="0" borderId="17" xfId="0" applyNumberFormat="1" applyFont="1" applyBorder="1" applyAlignment="1">
      <alignment horizontal="center" vertical="center" wrapText="1"/>
    </xf>
    <xf numFmtId="0" fontId="3" fillId="0" borderId="78" xfId="0" applyFont="1" applyBorder="1" applyAlignment="1">
      <alignment horizontal="center" vertical="center" wrapText="1"/>
    </xf>
    <xf numFmtId="0" fontId="3" fillId="84" borderId="4" xfId="0" applyFont="1" applyFill="1" applyBorder="1" applyAlignment="1">
      <alignment horizontal="center" vertical="center" wrapText="1"/>
    </xf>
    <xf numFmtId="168" fontId="3" fillId="0" borderId="4" xfId="0" applyNumberFormat="1" applyFont="1" applyBorder="1" applyAlignment="1">
      <alignment horizontal="center" vertical="center" wrapText="1"/>
    </xf>
    <xf numFmtId="0" fontId="3" fillId="0" borderId="0" xfId="0" applyFont="1" applyAlignment="1">
      <alignment horizontal="center" vertical="center" wrapText="1"/>
    </xf>
    <xf numFmtId="0" fontId="88" fillId="0" borderId="0" xfId="0" applyFont="1" applyAlignment="1">
      <alignment horizontal="center" vertical="center" wrapText="1"/>
    </xf>
    <xf numFmtId="0" fontId="3" fillId="13" borderId="18" xfId="0" applyFont="1" applyFill="1" applyBorder="1" applyAlignment="1">
      <alignment horizontal="center" vertical="center" wrapText="1"/>
    </xf>
    <xf numFmtId="9" fontId="7" fillId="15" borderId="18" xfId="0" applyNumberFormat="1" applyFont="1" applyFill="1" applyBorder="1" applyAlignment="1">
      <alignment horizontal="center" vertical="center" wrapText="1"/>
    </xf>
    <xf numFmtId="0" fontId="89" fillId="13" borderId="18" xfId="0" applyFont="1" applyFill="1" applyBorder="1" applyAlignment="1">
      <alignment horizontal="center" vertical="center" wrapText="1"/>
    </xf>
    <xf numFmtId="0" fontId="3" fillId="0" borderId="86" xfId="0" applyFont="1" applyBorder="1" applyAlignment="1">
      <alignment horizontal="center" vertical="center" wrapText="1"/>
    </xf>
    <xf numFmtId="0" fontId="88" fillId="0" borderId="4" xfId="0" applyFont="1" applyBorder="1" applyAlignment="1">
      <alignment horizontal="center" vertical="center" wrapText="1"/>
    </xf>
    <xf numFmtId="0" fontId="85" fillId="14" borderId="18" xfId="0" applyFont="1" applyFill="1" applyBorder="1" applyAlignment="1">
      <alignment horizontal="center" vertical="center" wrapText="1"/>
    </xf>
    <xf numFmtId="0" fontId="88" fillId="13" borderId="11" xfId="0" applyFont="1" applyFill="1" applyBorder="1" applyAlignment="1">
      <alignment horizontal="center" vertical="center" wrapText="1"/>
    </xf>
    <xf numFmtId="0" fontId="3" fillId="13" borderId="79" xfId="0" applyFont="1" applyFill="1" applyBorder="1" applyAlignment="1">
      <alignment horizontal="center" vertical="center" wrapText="1"/>
    </xf>
    <xf numFmtId="0" fontId="3" fillId="13" borderId="78" xfId="0" applyFont="1" applyFill="1" applyBorder="1" applyAlignment="1">
      <alignment horizontal="center" vertical="center" wrapText="1"/>
    </xf>
    <xf numFmtId="0" fontId="3" fillId="0" borderId="0" xfId="0" applyFont="1"/>
    <xf numFmtId="0" fontId="7" fillId="0" borderId="0" xfId="0" applyFont="1" applyAlignment="1">
      <alignment horizontal="center" vertical="center" wrapText="1"/>
    </xf>
    <xf numFmtId="0" fontId="87" fillId="0" borderId="0" xfId="0" applyFont="1"/>
    <xf numFmtId="0" fontId="92" fillId="0" borderId="32" xfId="0" applyFont="1" applyBorder="1" applyAlignment="1">
      <alignment horizontal="right" vertical="center" wrapText="1"/>
    </xf>
    <xf numFmtId="0" fontId="6" fillId="0" borderId="11" xfId="0" applyFont="1" applyBorder="1" applyAlignment="1">
      <alignment horizontal="center" wrapText="1"/>
    </xf>
    <xf numFmtId="0" fontId="96" fillId="9" borderId="15" xfId="0" applyFont="1" applyFill="1" applyBorder="1" applyAlignment="1">
      <alignment horizontal="center" wrapText="1"/>
    </xf>
    <xf numFmtId="0" fontId="96" fillId="10" borderId="15" xfId="0" applyFont="1" applyFill="1" applyBorder="1" applyAlignment="1">
      <alignment horizontal="center" wrapText="1"/>
    </xf>
    <xf numFmtId="0" fontId="96" fillId="11" borderId="15" xfId="0" applyFont="1" applyFill="1" applyBorder="1" applyAlignment="1">
      <alignment horizontal="center" wrapText="1"/>
    </xf>
    <xf numFmtId="0" fontId="96" fillId="12" borderId="16" xfId="0" applyFont="1" applyFill="1" applyBorder="1" applyAlignment="1">
      <alignment horizontal="center" vertical="center" wrapText="1"/>
    </xf>
    <xf numFmtId="0" fontId="97" fillId="13" borderId="32" xfId="0" applyFont="1" applyFill="1" applyBorder="1" applyAlignment="1">
      <alignment horizontal="center" vertical="center" wrapText="1"/>
    </xf>
    <xf numFmtId="0" fontId="34" fillId="13" borderId="32" xfId="7" applyFont="1" applyFill="1" applyBorder="1" applyAlignment="1">
      <alignment horizontal="center" vertical="center" wrapText="1"/>
    </xf>
    <xf numFmtId="0" fontId="34" fillId="86" borderId="32" xfId="0" applyFont="1" applyFill="1" applyBorder="1" applyAlignment="1">
      <alignment horizontal="center" vertical="center" wrapText="1"/>
    </xf>
    <xf numFmtId="0" fontId="36" fillId="13" borderId="32" xfId="8" applyFont="1" applyFill="1" applyBorder="1" applyAlignment="1">
      <alignment horizontal="center" vertical="center" wrapText="1"/>
    </xf>
    <xf numFmtId="0" fontId="98" fillId="13" borderId="32" xfId="0" applyFont="1" applyFill="1" applyBorder="1" applyAlignment="1">
      <alignment horizontal="center" vertical="center" wrapText="1"/>
    </xf>
    <xf numFmtId="0" fontId="99" fillId="13" borderId="32" xfId="0" applyFont="1" applyFill="1" applyBorder="1" applyAlignment="1">
      <alignment horizontal="center" vertical="center" wrapText="1"/>
    </xf>
    <xf numFmtId="14" fontId="33" fillId="13" borderId="32" xfId="0" applyNumberFormat="1" applyFont="1" applyFill="1" applyBorder="1" applyAlignment="1">
      <alignment horizontal="center" vertical="center" wrapText="1"/>
    </xf>
    <xf numFmtId="14" fontId="34" fillId="13" borderId="32" xfId="0" applyNumberFormat="1" applyFont="1" applyFill="1" applyBorder="1" applyAlignment="1">
      <alignment horizontal="center" vertical="center" wrapText="1"/>
    </xf>
    <xf numFmtId="0" fontId="63" fillId="13" borderId="32" xfId="0" applyFont="1" applyFill="1" applyBorder="1" applyAlignment="1">
      <alignment horizontal="center" vertical="center" wrapText="1"/>
    </xf>
    <xf numFmtId="0" fontId="34" fillId="13" borderId="32" xfId="0" applyFont="1" applyFill="1" applyBorder="1" applyAlignment="1">
      <alignment horizontal="center" vertical="center" wrapText="1"/>
    </xf>
    <xf numFmtId="9" fontId="33" fillId="13" borderId="32" xfId="0" applyNumberFormat="1" applyFont="1" applyFill="1" applyBorder="1" applyAlignment="1">
      <alignment horizontal="center" vertical="center" wrapText="1"/>
    </xf>
    <xf numFmtId="0" fontId="34" fillId="13" borderId="32" xfId="9" applyFont="1" applyFill="1" applyBorder="1" applyAlignment="1">
      <alignment horizontal="center" vertical="center" wrapText="1"/>
    </xf>
    <xf numFmtId="0" fontId="34" fillId="13" borderId="32" xfId="10" applyFont="1" applyFill="1" applyBorder="1" applyAlignment="1">
      <alignment horizontal="center" vertical="center" wrapText="1"/>
    </xf>
    <xf numFmtId="0" fontId="34" fillId="13" borderId="32" xfId="11" applyFont="1" applyFill="1" applyBorder="1" applyAlignment="1">
      <alignment horizontal="center" vertical="center" wrapText="1"/>
    </xf>
    <xf numFmtId="0" fontId="34" fillId="13" borderId="32" xfId="12" applyFont="1" applyFill="1" applyBorder="1" applyAlignment="1">
      <alignment horizontal="center" vertical="center" wrapText="1"/>
    </xf>
    <xf numFmtId="9" fontId="33" fillId="13" borderId="32" xfId="6" applyFont="1" applyFill="1" applyBorder="1" applyAlignment="1">
      <alignment horizontal="center" vertical="center" wrapText="1"/>
    </xf>
    <xf numFmtId="0" fontId="24" fillId="13" borderId="32" xfId="1" applyFill="1" applyBorder="1" applyAlignment="1">
      <alignment horizontal="center" vertical="center" wrapText="1"/>
    </xf>
    <xf numFmtId="0" fontId="10" fillId="13" borderId="32" xfId="0" applyFont="1" applyFill="1" applyBorder="1" applyAlignment="1">
      <alignment horizontal="center" vertical="center" wrapText="1"/>
    </xf>
    <xf numFmtId="0" fontId="11" fillId="13" borderId="32" xfId="0" applyFont="1" applyFill="1" applyBorder="1" applyAlignment="1">
      <alignment horizontal="center" vertical="center" wrapText="1"/>
    </xf>
    <xf numFmtId="0" fontId="11" fillId="13" borderId="32" xfId="0" applyFont="1" applyFill="1" applyBorder="1" applyAlignment="1">
      <alignment horizontal="left" vertical="center" wrapText="1"/>
    </xf>
    <xf numFmtId="0" fontId="18" fillId="13" borderId="32" xfId="0" applyFont="1" applyFill="1" applyBorder="1" applyAlignment="1">
      <alignment horizontal="center" vertical="center" wrapText="1"/>
    </xf>
    <xf numFmtId="9" fontId="11" fillId="13" borderId="32" xfId="0" applyNumberFormat="1" applyFont="1" applyFill="1" applyBorder="1" applyAlignment="1">
      <alignment horizontal="center" vertical="center" wrapText="1"/>
    </xf>
    <xf numFmtId="0" fontId="14" fillId="13" borderId="32" xfId="0" applyFont="1" applyFill="1" applyBorder="1" applyAlignment="1">
      <alignment horizontal="center" vertical="center" wrapText="1"/>
    </xf>
    <xf numFmtId="0" fontId="15" fillId="13" borderId="32" xfId="0" applyFont="1" applyFill="1" applyBorder="1" applyAlignment="1">
      <alignment horizontal="center" vertical="center" wrapText="1"/>
    </xf>
    <xf numFmtId="0" fontId="96" fillId="15" borderId="15" xfId="0" applyFont="1" applyFill="1" applyBorder="1" applyAlignment="1">
      <alignment horizontal="center" vertical="center" wrapText="1"/>
    </xf>
    <xf numFmtId="9" fontId="95" fillId="15" borderId="15" xfId="0" applyNumberFormat="1" applyFont="1" applyFill="1" applyBorder="1" applyAlignment="1">
      <alignment horizontal="center" vertical="center" wrapText="1"/>
    </xf>
    <xf numFmtId="0" fontId="0" fillId="0" borderId="0" xfId="0"/>
    <xf numFmtId="0" fontId="104" fillId="0" borderId="0" xfId="0" applyFont="1"/>
    <xf numFmtId="0" fontId="31" fillId="0" borderId="32" xfId="0" applyFont="1" applyBorder="1" applyAlignment="1">
      <alignment horizontal="center" vertical="center" wrapText="1"/>
    </xf>
    <xf numFmtId="0" fontId="31" fillId="89" borderId="32" xfId="0" applyFont="1" applyFill="1" applyBorder="1" applyAlignment="1">
      <alignment horizontal="center" vertical="center" wrapText="1"/>
    </xf>
    <xf numFmtId="0" fontId="107" fillId="80" borderId="32" xfId="0" applyFont="1" applyFill="1" applyBorder="1" applyAlignment="1">
      <alignment horizontal="center" vertical="center" wrapText="1"/>
    </xf>
    <xf numFmtId="0" fontId="108" fillId="15" borderId="32" xfId="0" applyFont="1" applyFill="1" applyBorder="1" applyAlignment="1">
      <alignment horizontal="center" vertical="center" wrapText="1"/>
    </xf>
    <xf numFmtId="0" fontId="103" fillId="0" borderId="32" xfId="0" applyFont="1" applyBorder="1" applyAlignment="1">
      <alignment horizontal="center" vertical="center" wrapText="1"/>
    </xf>
    <xf numFmtId="0" fontId="34" fillId="0" borderId="0" xfId="0" applyFont="1" applyAlignment="1">
      <alignment horizontal="center" vertical="center" wrapText="1"/>
    </xf>
    <xf numFmtId="0" fontId="11" fillId="13" borderId="12" xfId="0" applyFont="1" applyFill="1" applyBorder="1" applyAlignment="1">
      <alignment horizontal="center" vertical="center" wrapText="1"/>
    </xf>
    <xf numFmtId="0" fontId="11" fillId="13" borderId="13" xfId="0" applyFont="1" applyFill="1" applyBorder="1" applyAlignment="1">
      <alignment horizontal="center" vertical="center" wrapText="1"/>
    </xf>
    <xf numFmtId="0" fontId="11" fillId="13" borderId="14" xfId="0" applyFont="1" applyFill="1" applyBorder="1" applyAlignment="1">
      <alignment horizontal="center" vertical="center" wrapText="1"/>
    </xf>
    <xf numFmtId="0" fontId="33" fillId="0" borderId="32" xfId="0" applyFont="1" applyBorder="1" applyAlignment="1">
      <alignment horizontal="left" vertical="center" wrapText="1"/>
    </xf>
    <xf numFmtId="0" fontId="6" fillId="92" borderId="33" xfId="0" applyFont="1" applyFill="1" applyBorder="1" applyAlignment="1">
      <alignment horizontal="center" wrapText="1"/>
    </xf>
    <xf numFmtId="0" fontId="6" fillId="92" borderId="35" xfId="0" applyFont="1" applyFill="1" applyBorder="1" applyAlignment="1">
      <alignment horizontal="center" wrapText="1"/>
    </xf>
    <xf numFmtId="0" fontId="109" fillId="92" borderId="43" xfId="0" applyFont="1" applyFill="1" applyBorder="1" applyAlignment="1">
      <alignment horizontal="center" vertical="top" wrapText="1"/>
    </xf>
    <xf numFmtId="0" fontId="35" fillId="19" borderId="46" xfId="0" applyFont="1" applyFill="1" applyBorder="1"/>
    <xf numFmtId="0" fontId="109" fillId="92" borderId="36" xfId="0" applyFont="1" applyFill="1" applyBorder="1" applyAlignment="1">
      <alignment horizontal="center" vertical="top" wrapText="1"/>
    </xf>
    <xf numFmtId="0" fontId="35" fillId="19" borderId="38" xfId="0" applyFont="1" applyFill="1" applyBorder="1"/>
    <xf numFmtId="0" fontId="111" fillId="9" borderId="15" xfId="0" applyFont="1" applyFill="1" applyBorder="1" applyAlignment="1">
      <alignment horizontal="center"/>
    </xf>
    <xf numFmtId="0" fontId="111" fillId="10" borderId="15" xfId="0" applyFont="1" applyFill="1" applyBorder="1" applyAlignment="1">
      <alignment horizontal="center"/>
    </xf>
    <xf numFmtId="0" fontId="111" fillId="11" borderId="15" xfId="0" applyFont="1" applyFill="1" applyBorder="1" applyAlignment="1">
      <alignment horizontal="center"/>
    </xf>
    <xf numFmtId="0" fontId="15" fillId="12" borderId="15" xfId="0" applyFont="1" applyFill="1" applyBorder="1" applyAlignment="1">
      <alignment horizontal="center" vertical="center" wrapText="1"/>
    </xf>
    <xf numFmtId="0" fontId="15" fillId="12" borderId="16" xfId="0" applyFont="1" applyFill="1" applyBorder="1" applyAlignment="1">
      <alignment horizontal="center" vertical="center" wrapText="1"/>
    </xf>
    <xf numFmtId="0" fontId="10" fillId="12" borderId="16" xfId="0" applyFont="1" applyFill="1" applyBorder="1" applyAlignment="1">
      <alignment horizontal="center" vertical="center" wrapText="1"/>
    </xf>
    <xf numFmtId="0" fontId="112" fillId="12" borderId="15" xfId="0" applyFont="1" applyFill="1" applyBorder="1" applyAlignment="1">
      <alignment horizontal="center" vertical="center" wrapText="1"/>
    </xf>
    <xf numFmtId="0" fontId="96" fillId="12" borderId="15" xfId="0" applyFont="1" applyFill="1" applyBorder="1" applyAlignment="1">
      <alignment horizontal="center" vertical="center" wrapText="1"/>
    </xf>
    <xf numFmtId="0" fontId="10" fillId="12" borderId="15" xfId="0" applyFont="1" applyFill="1" applyBorder="1" applyAlignment="1">
      <alignment horizontal="center" vertical="center" wrapText="1"/>
    </xf>
    <xf numFmtId="0" fontId="113" fillId="12" borderId="15" xfId="0" applyFont="1" applyFill="1" applyBorder="1" applyAlignment="1">
      <alignment horizontal="center" vertical="center" wrapText="1"/>
    </xf>
    <xf numFmtId="0" fontId="22" fillId="13" borderId="106" xfId="0" applyFont="1" applyFill="1" applyBorder="1" applyAlignment="1">
      <alignment horizontal="center" vertical="center" wrapText="1"/>
    </xf>
    <xf numFmtId="0" fontId="22" fillId="13" borderId="107" xfId="0" applyFont="1" applyFill="1" applyBorder="1" applyAlignment="1">
      <alignment horizontal="center" vertical="center" wrapText="1"/>
    </xf>
    <xf numFmtId="0" fontId="114" fillId="13" borderId="15" xfId="0" applyFont="1" applyFill="1" applyBorder="1" applyAlignment="1">
      <alignment horizontal="center" vertical="center" wrapText="1"/>
    </xf>
    <xf numFmtId="9" fontId="114" fillId="13" borderId="15" xfId="0" applyNumberFormat="1" applyFont="1" applyFill="1" applyBorder="1" applyAlignment="1">
      <alignment horizontal="center" vertical="center" wrapText="1"/>
    </xf>
    <xf numFmtId="0" fontId="115" fillId="13" borderId="15" xfId="0" applyFont="1" applyFill="1" applyBorder="1" applyAlignment="1">
      <alignment horizontal="center" vertical="center" wrapText="1"/>
    </xf>
    <xf numFmtId="0" fontId="11" fillId="13" borderId="108" xfId="0" applyFont="1" applyFill="1" applyBorder="1" applyAlignment="1">
      <alignment horizontal="center" vertical="center" wrapText="1"/>
    </xf>
    <xf numFmtId="0" fontId="11" fillId="13" borderId="109" xfId="0" applyFont="1" applyFill="1" applyBorder="1" applyAlignment="1">
      <alignment horizontal="center" vertical="center" wrapText="1"/>
    </xf>
    <xf numFmtId="0" fontId="22" fillId="0" borderId="106" xfId="0" applyFont="1" applyBorder="1" applyAlignment="1">
      <alignment horizontal="center" vertical="center" wrapText="1"/>
    </xf>
    <xf numFmtId="0" fontId="31" fillId="0" borderId="105" xfId="0" applyFont="1" applyBorder="1"/>
    <xf numFmtId="0" fontId="11" fillId="13" borderId="111" xfId="0" applyFont="1" applyFill="1" applyBorder="1" applyAlignment="1">
      <alignment horizontal="center" vertical="center" wrapText="1"/>
    </xf>
    <xf numFmtId="0" fontId="35" fillId="0" borderId="111" xfId="0" applyFont="1" applyBorder="1" applyAlignment="1">
      <alignment wrapText="1"/>
    </xf>
    <xf numFmtId="0" fontId="44" fillId="13" borderId="106" xfId="0" applyFont="1" applyFill="1" applyBorder="1" applyAlignment="1">
      <alignment horizontal="center" vertical="center" wrapText="1"/>
    </xf>
    <xf numFmtId="0" fontId="22" fillId="13" borderId="110" xfId="0" applyFont="1" applyFill="1" applyBorder="1" applyAlignment="1">
      <alignment horizontal="center" vertical="center" wrapText="1"/>
    </xf>
    <xf numFmtId="0" fontId="12" fillId="13" borderId="106" xfId="0" applyFont="1" applyFill="1" applyBorder="1" applyAlignment="1">
      <alignment horizontal="center" vertical="center" wrapText="1"/>
    </xf>
    <xf numFmtId="0" fontId="102" fillId="13" borderId="20" xfId="0" applyFont="1" applyFill="1" applyBorder="1" applyAlignment="1">
      <alignment horizontal="left" vertical="center" wrapText="1"/>
    </xf>
    <xf numFmtId="0" fontId="22" fillId="0" borderId="107" xfId="0" applyFont="1" applyBorder="1" applyAlignment="1">
      <alignment horizontal="center" vertical="center" wrapText="1"/>
    </xf>
    <xf numFmtId="0" fontId="13" fillId="14" borderId="16" xfId="0" applyFont="1" applyFill="1" applyBorder="1" applyAlignment="1">
      <alignment vertical="center" wrapText="1"/>
    </xf>
    <xf numFmtId="0" fontId="102" fillId="13" borderId="15" xfId="0" applyFont="1" applyFill="1" applyBorder="1" applyAlignment="1">
      <alignment horizontal="left" vertical="center" wrapText="1"/>
    </xf>
    <xf numFmtId="0" fontId="28" fillId="0" borderId="112" xfId="0" applyFont="1" applyBorder="1" applyAlignment="1">
      <alignment horizontal="left" vertical="top" wrapText="1"/>
    </xf>
    <xf numFmtId="0" fontId="116" fillId="0" borderId="0" xfId="0" applyFont="1" applyAlignment="1">
      <alignment horizontal="left" vertical="top" wrapText="1"/>
    </xf>
    <xf numFmtId="0" fontId="13" fillId="13" borderId="113" xfId="0" applyFont="1" applyFill="1" applyBorder="1" applyAlignment="1">
      <alignment horizontal="center" vertical="center" wrapText="1"/>
    </xf>
    <xf numFmtId="0" fontId="102" fillId="13" borderId="15" xfId="0" applyFont="1" applyFill="1" applyBorder="1" applyAlignment="1">
      <alignment horizontal="center" vertical="center" wrapText="1"/>
    </xf>
    <xf numFmtId="0" fontId="102" fillId="13" borderId="113" xfId="0" applyFont="1" applyFill="1" applyBorder="1" applyAlignment="1">
      <alignment horizontal="center" vertical="center" wrapText="1"/>
    </xf>
    <xf numFmtId="0" fontId="13" fillId="13" borderId="15" xfId="0" applyFont="1" applyFill="1" applyBorder="1" applyAlignment="1">
      <alignment horizontal="left" vertical="center" wrapText="1"/>
    </xf>
    <xf numFmtId="0" fontId="13" fillId="13" borderId="11" xfId="0" applyFont="1" applyFill="1" applyBorder="1" applyAlignment="1">
      <alignment horizontal="left" vertical="center" wrapText="1"/>
    </xf>
    <xf numFmtId="0" fontId="13" fillId="13" borderId="11" xfId="0" applyFont="1" applyFill="1" applyBorder="1" applyAlignment="1">
      <alignment horizontal="center" vertical="center" wrapText="1"/>
    </xf>
    <xf numFmtId="0" fontId="11" fillId="0" borderId="15" xfId="0" applyFont="1" applyBorder="1" applyAlignment="1">
      <alignment horizontal="left" vertical="center" wrapText="1"/>
    </xf>
    <xf numFmtId="0" fontId="11" fillId="13" borderId="11" xfId="0" applyFont="1" applyFill="1" applyBorder="1" applyAlignment="1">
      <alignment horizontal="center" vertical="center" wrapText="1"/>
    </xf>
    <xf numFmtId="0" fontId="102" fillId="13" borderId="11" xfId="0" applyFont="1" applyFill="1" applyBorder="1" applyAlignment="1">
      <alignment horizontal="center" vertical="center" wrapText="1"/>
    </xf>
    <xf numFmtId="0" fontId="15" fillId="13" borderId="21" xfId="0" applyFont="1" applyFill="1" applyBorder="1" applyAlignment="1">
      <alignment horizontal="center" vertical="center" wrapText="1"/>
    </xf>
    <xf numFmtId="0" fontId="35" fillId="0" borderId="21" xfId="0" applyFont="1" applyBorder="1"/>
    <xf numFmtId="0" fontId="35" fillId="0" borderId="111" xfId="0" applyFont="1" applyBorder="1"/>
    <xf numFmtId="0" fontId="102" fillId="13" borderId="106" xfId="0" applyFont="1" applyFill="1" applyBorder="1" applyAlignment="1">
      <alignment horizontal="left" vertical="center" wrapText="1"/>
    </xf>
    <xf numFmtId="0" fontId="13" fillId="13" borderId="106" xfId="0" applyFont="1" applyFill="1" applyBorder="1" applyAlignment="1">
      <alignment horizontal="center" vertical="center" wrapText="1"/>
    </xf>
    <xf numFmtId="0" fontId="118" fillId="0" borderId="112" xfId="0" applyFont="1" applyBorder="1" applyAlignment="1">
      <alignment horizontal="left" vertical="center" wrapText="1"/>
    </xf>
    <xf numFmtId="0" fontId="114" fillId="13" borderId="58" xfId="0" applyFont="1" applyFill="1" applyBorder="1" applyAlignment="1">
      <alignment horizontal="center" vertical="center" wrapText="1"/>
    </xf>
    <xf numFmtId="0" fontId="11" fillId="13" borderId="50" xfId="0" applyFont="1" applyFill="1" applyBorder="1" applyAlignment="1">
      <alignment horizontal="center" vertical="center" wrapText="1"/>
    </xf>
    <xf numFmtId="0" fontId="11" fillId="13" borderId="67" xfId="0" applyFont="1" applyFill="1" applyBorder="1" applyAlignment="1">
      <alignment horizontal="center" vertical="center" wrapText="1"/>
    </xf>
    <xf numFmtId="0" fontId="12" fillId="0" borderId="116" xfId="0" applyFont="1" applyBorder="1" applyAlignment="1">
      <alignment horizontal="center" vertical="center" wrapText="1"/>
    </xf>
    <xf numFmtId="0" fontId="114" fillId="13" borderId="13" xfId="0" applyFont="1" applyFill="1" applyBorder="1" applyAlignment="1">
      <alignment horizontal="center" vertical="center" wrapText="1"/>
    </xf>
    <xf numFmtId="0" fontId="11" fillId="13" borderId="118"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02" fillId="13" borderId="105" xfId="0" applyFont="1" applyFill="1" applyBorder="1" applyAlignment="1">
      <alignment horizontal="left" vertical="center" wrapText="1"/>
    </xf>
    <xf numFmtId="0" fontId="13" fillId="13" borderId="105" xfId="0" applyFont="1" applyFill="1" applyBorder="1" applyAlignment="1">
      <alignment horizontal="center" vertical="center" wrapText="1"/>
    </xf>
    <xf numFmtId="0" fontId="119" fillId="0" borderId="32" xfId="0" applyFont="1" applyBorder="1" applyAlignment="1">
      <alignment horizontal="left" vertical="center" wrapText="1"/>
    </xf>
    <xf numFmtId="0" fontId="28" fillId="0" borderId="119" xfId="0" applyFont="1" applyBorder="1" applyAlignment="1">
      <alignment horizontal="left" vertical="top" wrapText="1"/>
    </xf>
    <xf numFmtId="0" fontId="120" fillId="0" borderId="120" xfId="0" applyFont="1" applyBorder="1" applyAlignment="1">
      <alignment horizontal="center" vertical="top" wrapText="1"/>
    </xf>
    <xf numFmtId="0" fontId="11" fillId="0" borderId="105" xfId="0" applyFont="1" applyBorder="1" applyAlignment="1">
      <alignment horizontal="left" vertical="center" wrapText="1"/>
    </xf>
    <xf numFmtId="0" fontId="11" fillId="13" borderId="121" xfId="0" applyFont="1" applyFill="1" applyBorder="1" applyAlignment="1">
      <alignment horizontal="center" vertical="center" wrapText="1"/>
    </xf>
    <xf numFmtId="0" fontId="12" fillId="0" borderId="122" xfId="0" applyFont="1" applyBorder="1" applyAlignment="1">
      <alignment horizontal="center" vertical="center" wrapText="1"/>
    </xf>
    <xf numFmtId="0" fontId="102" fillId="13" borderId="32" xfId="0" applyFont="1" applyFill="1" applyBorder="1" applyAlignment="1">
      <alignment horizontal="left" vertical="center" wrapText="1"/>
    </xf>
    <xf numFmtId="0" fontId="11" fillId="0" borderId="106" xfId="0" applyFont="1" applyBorder="1" applyAlignment="1">
      <alignment horizontal="left" vertical="center" wrapText="1"/>
    </xf>
    <xf numFmtId="0" fontId="102" fillId="13" borderId="11" xfId="0" applyFont="1" applyFill="1" applyBorder="1" applyAlignment="1">
      <alignment horizontal="center" vertical="center" wrapText="1"/>
    </xf>
    <xf numFmtId="0" fontId="115" fillId="13" borderId="14" xfId="0" applyFont="1" applyFill="1" applyBorder="1" applyAlignment="1">
      <alignment horizontal="center" vertical="center" wrapText="1"/>
    </xf>
    <xf numFmtId="0" fontId="15" fillId="13" borderId="14" xfId="0" applyFont="1" applyFill="1" applyBorder="1" applyAlignment="1">
      <alignment horizontal="center" vertical="center" wrapText="1"/>
    </xf>
    <xf numFmtId="0" fontId="121" fillId="13" borderId="32" xfId="0" applyFont="1" applyFill="1" applyBorder="1" applyAlignment="1">
      <alignment horizontal="left" vertical="center" wrapText="1"/>
    </xf>
    <xf numFmtId="0" fontId="13" fillId="0" borderId="11" xfId="0" applyFont="1" applyBorder="1" applyAlignment="1">
      <alignment horizontal="center" vertical="center" wrapText="1"/>
    </xf>
    <xf numFmtId="0" fontId="11" fillId="13" borderId="123" xfId="0" applyFont="1" applyFill="1" applyBorder="1" applyAlignment="1">
      <alignment horizontal="center" vertical="center" wrapText="1"/>
    </xf>
    <xf numFmtId="9" fontId="122" fillId="13" borderId="15" xfId="0" applyNumberFormat="1" applyFont="1" applyFill="1" applyBorder="1" applyAlignment="1">
      <alignment horizontal="center" vertical="center" wrapText="1"/>
    </xf>
    <xf numFmtId="0" fontId="102" fillId="13" borderId="124" xfId="0" applyFont="1" applyFill="1" applyBorder="1" applyAlignment="1">
      <alignment horizontal="center" vertical="center" wrapText="1"/>
    </xf>
    <xf numFmtId="0" fontId="11" fillId="0" borderId="11" xfId="0" applyFont="1" applyBorder="1" applyAlignment="1">
      <alignment horizontal="left" vertical="center" wrapText="1"/>
    </xf>
    <xf numFmtId="0" fontId="123" fillId="0" borderId="11" xfId="0" applyFont="1" applyBorder="1" applyAlignment="1">
      <alignment horizontal="center" vertical="center" wrapText="1"/>
    </xf>
    <xf numFmtId="0" fontId="35" fillId="0" borderId="92" xfId="0" applyFont="1" applyBorder="1"/>
    <xf numFmtId="0" fontId="44" fillId="0" borderId="122" xfId="0" applyFont="1" applyBorder="1" applyAlignment="1">
      <alignment horizontal="center" vertical="center" wrapText="1"/>
    </xf>
    <xf numFmtId="0" fontId="124" fillId="0" borderId="32" xfId="0" applyFont="1" applyBorder="1" applyAlignment="1">
      <alignment horizontal="left" vertical="center" wrapText="1"/>
    </xf>
    <xf numFmtId="0" fontId="13" fillId="13" borderId="38" xfId="0" applyFont="1" applyFill="1" applyBorder="1" applyAlignment="1">
      <alignment horizontal="center" vertical="center" wrapText="1"/>
    </xf>
    <xf numFmtId="0" fontId="120" fillId="0" borderId="11" xfId="0" applyFont="1" applyBorder="1" applyAlignment="1">
      <alignment horizontal="center" vertical="top" wrapText="1"/>
    </xf>
    <xf numFmtId="0" fontId="44" fillId="0" borderId="11" xfId="0" applyFont="1" applyBorder="1" applyAlignment="1">
      <alignment horizontal="center" vertical="center" wrapText="1"/>
    </xf>
    <xf numFmtId="0" fontId="125" fillId="0" borderId="32" xfId="0" applyFont="1" applyBorder="1" applyAlignment="1">
      <alignment horizontal="left" vertical="center" wrapText="1"/>
    </xf>
    <xf numFmtId="0" fontId="28" fillId="0" borderId="112" xfId="0" applyFont="1" applyBorder="1" applyAlignment="1">
      <alignment horizontal="left" vertical="center" wrapText="1"/>
    </xf>
    <xf numFmtId="0" fontId="120" fillId="0" borderId="120" xfId="0" applyFont="1" applyBorder="1" applyAlignment="1">
      <alignment horizontal="left" vertical="center" wrapText="1"/>
    </xf>
    <xf numFmtId="170" fontId="102" fillId="13" borderId="15" xfId="0" applyNumberFormat="1" applyFont="1" applyFill="1" applyBorder="1" applyAlignment="1">
      <alignment horizontal="center" vertical="center" wrapText="1"/>
    </xf>
    <xf numFmtId="15" fontId="44" fillId="0" borderId="11" xfId="0" applyNumberFormat="1" applyFont="1" applyBorder="1" applyAlignment="1">
      <alignment horizontal="center" vertical="center" wrapText="1"/>
    </xf>
    <xf numFmtId="0" fontId="102" fillId="13" borderId="42" xfId="0" applyFont="1" applyFill="1" applyBorder="1" applyAlignment="1">
      <alignment horizontal="left" vertical="center" wrapText="1"/>
    </xf>
    <xf numFmtId="0" fontId="13" fillId="13" borderId="42" xfId="0" applyFont="1" applyFill="1" applyBorder="1" applyAlignment="1">
      <alignment horizontal="center" vertical="center" wrapText="1"/>
    </xf>
    <xf numFmtId="0" fontId="116" fillId="0" borderId="32" xfId="0" applyFont="1" applyBorder="1" applyAlignment="1">
      <alignment horizontal="left" vertical="top" wrapText="1"/>
    </xf>
    <xf numFmtId="0" fontId="114" fillId="13" borderId="126" xfId="0" applyFont="1" applyFill="1" applyBorder="1" applyAlignment="1">
      <alignment horizontal="center" vertical="center" wrapText="1"/>
    </xf>
    <xf numFmtId="0" fontId="35" fillId="0" borderId="20" xfId="0" applyFont="1" applyBorder="1"/>
    <xf numFmtId="0" fontId="114" fillId="13" borderId="11" xfId="0" applyFont="1" applyFill="1" applyBorder="1" applyAlignment="1">
      <alignment horizontal="center" vertical="center" wrapText="1"/>
    </xf>
    <xf numFmtId="0" fontId="15" fillId="13" borderId="12" xfId="0" applyFont="1" applyFill="1" applyBorder="1" applyAlignment="1">
      <alignment horizontal="center" vertical="center" wrapText="1"/>
    </xf>
    <xf numFmtId="14" fontId="102" fillId="13" borderId="15" xfId="0" applyNumberFormat="1" applyFont="1" applyFill="1" applyBorder="1" applyAlignment="1">
      <alignment horizontal="center" vertical="center" wrapText="1"/>
    </xf>
    <xf numFmtId="14" fontId="13" fillId="13" borderId="15" xfId="0" applyNumberFormat="1" applyFont="1" applyFill="1" applyBorder="1" applyAlignment="1">
      <alignment horizontal="center" vertical="center" wrapText="1"/>
    </xf>
    <xf numFmtId="0" fontId="12" fillId="0" borderId="11" xfId="0" applyFont="1" applyBorder="1" applyAlignment="1">
      <alignment vertical="center" wrapText="1"/>
    </xf>
    <xf numFmtId="171" fontId="12" fillId="15" borderId="15" xfId="0" applyNumberFormat="1" applyFont="1" applyFill="1" applyBorder="1" applyAlignment="1">
      <alignment horizontal="center" vertical="center" wrapText="1"/>
    </xf>
    <xf numFmtId="0" fontId="16" fillId="15" borderId="20" xfId="0" applyFont="1" applyFill="1" applyBorder="1" applyAlignment="1">
      <alignment horizontal="center" vertical="center" wrapText="1"/>
    </xf>
    <xf numFmtId="0" fontId="35" fillId="0" borderId="13" xfId="0" applyFont="1" applyBorder="1"/>
    <xf numFmtId="0" fontId="125" fillId="0" borderId="11" xfId="0" applyFont="1" applyBorder="1" applyAlignment="1">
      <alignment horizontal="left" vertical="center" wrapText="1"/>
    </xf>
    <xf numFmtId="0" fontId="102" fillId="13" borderId="11" xfId="0" applyFont="1" applyFill="1" applyBorder="1" applyAlignment="1">
      <alignment horizontal="left" wrapText="1"/>
    </xf>
    <xf numFmtId="0" fontId="0" fillId="0" borderId="0" xfId="0" applyAlignment="1">
      <alignment horizontal="left" vertical="center"/>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2" xfId="0" applyFont="1" applyBorder="1" applyAlignment="1">
      <alignment horizontal="center" vertical="center" wrapText="1"/>
    </xf>
    <xf numFmtId="0" fontId="86" fillId="14" borderId="4" xfId="0" applyFont="1" applyFill="1" applyBorder="1" applyAlignment="1">
      <alignment horizontal="center" vertical="center" wrapText="1"/>
    </xf>
    <xf numFmtId="0" fontId="3" fillId="13" borderId="79" xfId="0" applyFont="1" applyFill="1" applyBorder="1" applyAlignment="1">
      <alignment horizontal="left" vertical="center" wrapText="1"/>
    </xf>
    <xf numFmtId="0" fontId="3" fillId="0" borderId="4" xfId="0" applyFont="1" applyBorder="1" applyAlignment="1">
      <alignment horizontal="left" vertical="center" wrapText="1"/>
    </xf>
    <xf numFmtId="0" fontId="7" fillId="0" borderId="4" xfId="0" applyFont="1" applyBorder="1" applyAlignment="1">
      <alignment horizontal="center" vertical="center" wrapText="1"/>
    </xf>
    <xf numFmtId="0" fontId="128" fillId="0" borderId="4" xfId="0" applyFont="1" applyBorder="1" applyAlignment="1">
      <alignment horizontal="center" vertical="center" wrapText="1"/>
    </xf>
    <xf numFmtId="14" fontId="11" fillId="13" borderId="4" xfId="0" applyNumberFormat="1" applyFont="1" applyFill="1" applyBorder="1" applyAlignment="1">
      <alignment horizontal="center" vertical="center" wrapText="1"/>
    </xf>
    <xf numFmtId="14" fontId="13" fillId="13" borderId="4" xfId="0" applyNumberFormat="1" applyFont="1" applyFill="1" applyBorder="1" applyAlignment="1">
      <alignment horizontal="center" vertical="center" wrapText="1"/>
    </xf>
    <xf numFmtId="0" fontId="15"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3" fillId="95" borderId="4" xfId="0" applyFont="1" applyFill="1" applyBorder="1" applyAlignment="1">
      <alignment horizontal="center" vertical="center" wrapText="1"/>
    </xf>
    <xf numFmtId="0" fontId="129" fillId="0" borderId="4" xfId="0" applyFont="1" applyBorder="1" applyAlignment="1">
      <alignment horizontal="center" vertical="center" wrapText="1"/>
    </xf>
    <xf numFmtId="0" fontId="3" fillId="0" borderId="79" xfId="0" applyFont="1" applyBorder="1" applyAlignment="1">
      <alignment horizontal="left" vertical="center" wrapText="1"/>
    </xf>
    <xf numFmtId="0" fontId="3" fillId="13" borderId="79" xfId="0" applyFont="1" applyFill="1" applyBorder="1" applyAlignment="1">
      <alignment vertical="center" wrapText="1"/>
    </xf>
    <xf numFmtId="0" fontId="13" fillId="17" borderId="4" xfId="0" applyFont="1" applyFill="1" applyBorder="1" applyAlignment="1">
      <alignment horizontal="center" vertical="center" wrapText="1"/>
    </xf>
    <xf numFmtId="0" fontId="11" fillId="95" borderId="4" xfId="0" applyFont="1" applyFill="1" applyBorder="1" applyAlignment="1">
      <alignment horizontal="center" vertical="center" wrapText="1"/>
    </xf>
    <xf numFmtId="9" fontId="11" fillId="95" borderId="4" xfId="0" applyNumberFormat="1" applyFont="1" applyFill="1" applyBorder="1" applyAlignment="1">
      <alignment horizontal="center" vertical="center" wrapText="1"/>
    </xf>
    <xf numFmtId="0" fontId="7" fillId="17" borderId="4" xfId="0" applyFont="1" applyFill="1" applyBorder="1" applyAlignment="1">
      <alignment horizontal="center" vertical="center" wrapText="1"/>
    </xf>
    <xf numFmtId="0" fontId="52" fillId="0" borderId="4" xfId="0" applyFont="1" applyBorder="1" applyAlignment="1">
      <alignment horizontal="center" vertical="center" wrapText="1"/>
    </xf>
    <xf numFmtId="0" fontId="7" fillId="0" borderId="4" xfId="0" applyFont="1" applyBorder="1" applyAlignment="1">
      <alignment vertical="center" wrapText="1"/>
    </xf>
    <xf numFmtId="0" fontId="131" fillId="17" borderId="4" xfId="0" applyFont="1" applyFill="1" applyBorder="1" applyAlignment="1">
      <alignment horizontal="center" vertical="center" wrapText="1"/>
    </xf>
    <xf numFmtId="9" fontId="10" fillId="13" borderId="4" xfId="0" applyNumberFormat="1" applyFont="1" applyFill="1" applyBorder="1" applyAlignment="1">
      <alignment horizontal="center" vertical="center" wrapText="1"/>
    </xf>
    <xf numFmtId="0" fontId="7" fillId="0" borderId="79" xfId="0" applyFont="1" applyBorder="1" applyAlignment="1">
      <alignment vertical="center" wrapText="1"/>
    </xf>
    <xf numFmtId="0" fontId="28" fillId="13" borderId="4" xfId="0" applyFont="1" applyFill="1" applyBorder="1" applyAlignment="1">
      <alignment horizontal="center" vertical="center" wrapText="1"/>
    </xf>
    <xf numFmtId="9" fontId="7" fillId="0" borderId="4" xfId="0" applyNumberFormat="1" applyFont="1" applyBorder="1" applyAlignment="1">
      <alignment horizontal="center" vertical="center" wrapText="1"/>
    </xf>
    <xf numFmtId="0" fontId="13" fillId="14" borderId="4" xfId="0" applyFont="1" applyFill="1" applyBorder="1" applyAlignment="1">
      <alignment horizontal="center" vertical="center" wrapText="1"/>
    </xf>
    <xf numFmtId="0" fontId="10" fillId="0" borderId="84" xfId="0" applyFont="1" applyBorder="1" applyAlignment="1">
      <alignment horizontal="center" vertical="center" wrapText="1"/>
    </xf>
    <xf numFmtId="0" fontId="132" fillId="0" borderId="0" xfId="0" applyFont="1"/>
    <xf numFmtId="0" fontId="136" fillId="9" borderId="15" xfId="0" applyFont="1" applyFill="1" applyBorder="1" applyAlignment="1">
      <alignment horizontal="center"/>
    </xf>
    <xf numFmtId="0" fontId="15" fillId="13" borderId="13"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5" fillId="13" borderId="11" xfId="0" applyFont="1" applyFill="1" applyBorder="1" applyAlignment="1">
      <alignment horizontal="center" vertical="center" wrapText="1"/>
    </xf>
    <xf numFmtId="0" fontId="7" fillId="0" borderId="0" xfId="0" applyFont="1" applyAlignment="1">
      <alignment horizontal="center"/>
    </xf>
    <xf numFmtId="0" fontId="137" fillId="0" borderId="0" xfId="0" applyFont="1" applyAlignment="1">
      <alignment horizontal="center"/>
    </xf>
    <xf numFmtId="0" fontId="12" fillId="13" borderId="17" xfId="0" applyFont="1" applyFill="1" applyBorder="1" applyAlignment="1">
      <alignment vertical="center" wrapText="1"/>
    </xf>
    <xf numFmtId="0" fontId="0" fillId="0" borderId="32" xfId="0" applyBorder="1" applyAlignment="1">
      <alignment horizontal="center" vertical="center"/>
    </xf>
    <xf numFmtId="0" fontId="0" fillId="0" borderId="0" xfId="0"/>
    <xf numFmtId="0" fontId="11" fillId="13" borderId="11" xfId="0" applyFont="1" applyFill="1" applyBorder="1" applyAlignment="1">
      <alignment horizontal="center" vertical="center" wrapText="1"/>
    </xf>
    <xf numFmtId="0" fontId="138" fillId="9" borderId="13" xfId="0" applyFont="1" applyFill="1" applyBorder="1" applyAlignment="1">
      <alignment horizontal="center" vertical="center" wrapText="1"/>
    </xf>
    <xf numFmtId="0" fontId="138" fillId="10" borderId="13" xfId="0" applyFont="1" applyFill="1" applyBorder="1" applyAlignment="1">
      <alignment horizontal="center" vertical="center" wrapText="1"/>
    </xf>
    <xf numFmtId="0" fontId="138" fillId="11" borderId="13" xfId="0" applyFont="1" applyFill="1" applyBorder="1" applyAlignment="1">
      <alignment horizontal="center" vertical="center" wrapText="1"/>
    </xf>
    <xf numFmtId="0" fontId="30" fillId="0" borderId="0" xfId="0" applyFont="1" applyAlignment="1">
      <alignment horizontal="center" vertical="center" wrapText="1"/>
    </xf>
    <xf numFmtId="0" fontId="139" fillId="96" borderId="44" xfId="0" applyFont="1" applyFill="1" applyBorder="1" applyAlignment="1">
      <alignment horizontal="center" vertical="center" wrapText="1"/>
    </xf>
    <xf numFmtId="0" fontId="139" fillId="96" borderId="44" xfId="0" applyFont="1" applyFill="1" applyBorder="1" applyAlignment="1">
      <alignment horizontal="center" vertical="center" wrapText="1" indent="1"/>
    </xf>
    <xf numFmtId="0" fontId="139" fillId="96" borderId="44" xfId="0" applyFont="1" applyFill="1" applyBorder="1" applyAlignment="1">
      <alignment horizontal="left" vertical="center" wrapText="1" indent="1"/>
    </xf>
    <xf numFmtId="10" fontId="139" fillId="96" borderId="44" xfId="0" applyNumberFormat="1" applyFont="1" applyFill="1" applyBorder="1" applyAlignment="1">
      <alignment horizontal="center" vertical="center" wrapText="1" indent="1"/>
    </xf>
    <xf numFmtId="3" fontId="139" fillId="96" borderId="44" xfId="0" applyNumberFormat="1" applyFont="1" applyFill="1" applyBorder="1" applyAlignment="1">
      <alignment horizontal="center" vertical="center" wrapText="1"/>
    </xf>
    <xf numFmtId="0" fontId="140" fillId="96" borderId="44" xfId="0" applyFont="1" applyFill="1" applyBorder="1" applyAlignment="1">
      <alignment horizontal="center" vertical="center" wrapText="1"/>
    </xf>
    <xf numFmtId="0" fontId="30" fillId="96" borderId="0" xfId="0" applyFont="1" applyFill="1" applyAlignment="1">
      <alignment horizontal="center" vertical="center" wrapText="1"/>
    </xf>
    <xf numFmtId="0" fontId="141" fillId="0" borderId="4" xfId="0" applyFont="1" applyBorder="1" applyAlignment="1">
      <alignment horizontal="center" vertical="center" wrapText="1"/>
    </xf>
    <xf numFmtId="0" fontId="141" fillId="0" borderId="4" xfId="0" applyFont="1" applyBorder="1" applyAlignment="1">
      <alignment vertical="center" wrapText="1"/>
    </xf>
    <xf numFmtId="1" fontId="141" fillId="0" borderId="4" xfId="0" applyNumberFormat="1" applyFont="1" applyBorder="1" applyAlignment="1">
      <alignment vertical="top" wrapText="1" indent="1"/>
    </xf>
    <xf numFmtId="0" fontId="141" fillId="0" borderId="4" xfId="0" applyFont="1" applyBorder="1" applyAlignment="1">
      <alignment horizontal="left" vertical="top" wrapText="1" indent="1"/>
    </xf>
    <xf numFmtId="0" fontId="141" fillId="0" borderId="4" xfId="0" applyFont="1" applyBorder="1" applyAlignment="1">
      <alignment horizontal="center" vertical="center" wrapText="1" indent="1"/>
    </xf>
    <xf numFmtId="0" fontId="141" fillId="19" borderId="4" xfId="0" applyFont="1" applyFill="1" applyBorder="1" applyAlignment="1">
      <alignment vertical="center" wrapText="1" indent="1"/>
    </xf>
    <xf numFmtId="0" fontId="141" fillId="0" borderId="4" xfId="0" applyFont="1" applyBorder="1" applyAlignment="1">
      <alignment vertical="center" wrapText="1" indent="1"/>
    </xf>
    <xf numFmtId="0" fontId="141" fillId="0" borderId="4" xfId="0" applyFont="1" applyBorder="1" applyAlignment="1">
      <alignment horizontal="left" vertical="center" wrapText="1" indent="1"/>
    </xf>
    <xf numFmtId="10" fontId="141" fillId="0" borderId="4" xfId="0" applyNumberFormat="1" applyFont="1" applyBorder="1" applyAlignment="1">
      <alignment horizontal="right" vertical="center" indent="1"/>
    </xf>
    <xf numFmtId="0" fontId="142" fillId="0" borderId="4" xfId="0" applyFont="1" applyBorder="1" applyAlignment="1">
      <alignment horizontal="left" vertical="center" wrapText="1" indent="1"/>
    </xf>
    <xf numFmtId="3" fontId="141" fillId="0" borderId="4" xfId="0" applyNumberFormat="1" applyFont="1" applyBorder="1" applyAlignment="1">
      <alignment horizontal="center" vertical="center"/>
    </xf>
    <xf numFmtId="0" fontId="141" fillId="0" borderId="79" xfId="0" applyFont="1" applyBorder="1" applyAlignment="1">
      <alignment vertical="center" wrapText="1"/>
    </xf>
    <xf numFmtId="0" fontId="24" fillId="0" borderId="4" xfId="13" applyFont="1" applyBorder="1" applyAlignment="1">
      <alignment vertical="center" wrapText="1"/>
    </xf>
    <xf numFmtId="0" fontId="141" fillId="19" borderId="78" xfId="0" applyFont="1" applyFill="1" applyBorder="1" applyAlignment="1">
      <alignment vertical="center" wrapText="1"/>
    </xf>
    <xf numFmtId="0" fontId="141" fillId="19" borderId="4" xfId="0" applyFont="1" applyFill="1" applyBorder="1" applyAlignment="1">
      <alignment vertical="center" wrapText="1"/>
    </xf>
    <xf numFmtId="0" fontId="144" fillId="0" borderId="78" xfId="0" applyFont="1" applyBorder="1" applyAlignment="1">
      <alignment horizontal="center" vertical="center"/>
    </xf>
    <xf numFmtId="0" fontId="144" fillId="0" borderId="4" xfId="0" applyFont="1" applyBorder="1" applyAlignment="1">
      <alignment vertical="center"/>
    </xf>
    <xf numFmtId="0" fontId="141" fillId="0" borderId="4" xfId="0" applyFont="1" applyBorder="1" applyAlignment="1">
      <alignment vertical="center"/>
    </xf>
    <xf numFmtId="0" fontId="141" fillId="0" borderId="0" xfId="0" applyFont="1" applyAlignment="1">
      <alignment vertical="center"/>
    </xf>
    <xf numFmtId="0" fontId="141" fillId="0" borderId="17" xfId="0" applyFont="1" applyBorder="1" applyAlignment="1">
      <alignment vertical="center" wrapText="1"/>
    </xf>
    <xf numFmtId="2" fontId="141" fillId="0" borderId="4" xfId="0" applyNumberFormat="1" applyFont="1" applyBorder="1" applyAlignment="1">
      <alignment vertical="top" wrapText="1" indent="1"/>
    </xf>
    <xf numFmtId="0" fontId="145" fillId="0" borderId="79" xfId="0" applyFont="1" applyBorder="1" applyAlignment="1">
      <alignment horizontal="center" vertical="center"/>
    </xf>
    <xf numFmtId="0" fontId="145" fillId="0" borderId="4" xfId="0" applyFont="1" applyBorder="1" applyAlignment="1">
      <alignment vertical="center" wrapText="1"/>
    </xf>
    <xf numFmtId="2" fontId="145" fillId="0" borderId="78" xfId="0" applyNumberFormat="1" applyFont="1" applyBorder="1" applyAlignment="1">
      <alignment vertical="center" wrapText="1" indent="1"/>
    </xf>
    <xf numFmtId="0" fontId="145" fillId="0" borderId="4" xfId="0" applyFont="1" applyBorder="1" applyAlignment="1">
      <alignment horizontal="left" vertical="center" wrapText="1" indent="1"/>
    </xf>
    <xf numFmtId="0" fontId="145" fillId="0" borderId="4" xfId="0" applyFont="1" applyBorder="1" applyAlignment="1">
      <alignment horizontal="center" vertical="center" wrapText="1" indent="1"/>
    </xf>
    <xf numFmtId="0" fontId="145" fillId="19" borderId="4" xfId="0" applyFont="1" applyFill="1" applyBorder="1" applyAlignment="1">
      <alignment vertical="center" wrapText="1" indent="1"/>
    </xf>
    <xf numFmtId="0" fontId="145" fillId="0" borderId="4" xfId="0" applyFont="1" applyBorder="1" applyAlignment="1">
      <alignment vertical="center" wrapText="1" indent="1"/>
    </xf>
    <xf numFmtId="0" fontId="147" fillId="0" borderId="4" xfId="0" applyFont="1" applyBorder="1" applyAlignment="1">
      <alignment horizontal="left" vertical="center" wrapText="1" indent="1"/>
    </xf>
    <xf numFmtId="10" fontId="145" fillId="0" borderId="4" xfId="0" applyNumberFormat="1" applyFont="1" applyBorder="1" applyAlignment="1">
      <alignment horizontal="right" vertical="center" indent="1"/>
    </xf>
    <xf numFmtId="0" fontId="148" fillId="0" borderId="4" xfId="0" applyFont="1" applyBorder="1" applyAlignment="1">
      <alignment horizontal="left" vertical="center" wrapText="1" indent="1"/>
    </xf>
    <xf numFmtId="3" fontId="145" fillId="0" borderId="4" xfId="0" applyNumberFormat="1" applyFont="1" applyBorder="1" applyAlignment="1">
      <alignment horizontal="center" vertical="center"/>
    </xf>
    <xf numFmtId="0" fontId="145" fillId="0" borderId="79" xfId="0" applyFont="1" applyBorder="1" applyAlignment="1">
      <alignment vertical="center" wrapText="1"/>
    </xf>
    <xf numFmtId="0" fontId="149" fillId="0" borderId="4" xfId="13" applyFont="1" applyFill="1" applyBorder="1" applyAlignment="1">
      <alignment vertical="center" wrapText="1"/>
    </xf>
    <xf numFmtId="0" fontId="145" fillId="19" borderId="78" xfId="0" applyFont="1" applyFill="1" applyBorder="1" applyAlignment="1">
      <alignment vertical="center" wrapText="1"/>
    </xf>
    <xf numFmtId="0" fontId="145" fillId="19" borderId="4" xfId="0" applyFont="1" applyFill="1" applyBorder="1" applyAlignment="1">
      <alignment vertical="center" wrapText="1"/>
    </xf>
    <xf numFmtId="0" fontId="150" fillId="0" borderId="78" xfId="0" applyFont="1" applyBorder="1" applyAlignment="1">
      <alignment vertical="center"/>
    </xf>
    <xf numFmtId="0" fontId="150" fillId="0" borderId="4" xfId="0" applyFont="1" applyBorder="1" applyAlignment="1">
      <alignment vertical="center"/>
    </xf>
    <xf numFmtId="0" fontId="145" fillId="0" borderId="4" xfId="0" applyFont="1" applyBorder="1" applyAlignment="1">
      <alignment vertical="center"/>
    </xf>
    <xf numFmtId="0" fontId="147" fillId="0" borderId="0" xfId="0" applyFont="1" applyAlignment="1">
      <alignment vertical="center"/>
    </xf>
    <xf numFmtId="0" fontId="145" fillId="0" borderId="79" xfId="0" applyFont="1" applyBorder="1" applyAlignment="1">
      <alignment horizontal="center" vertical="center" wrapText="1"/>
    </xf>
    <xf numFmtId="2" fontId="145" fillId="0" borderId="78" xfId="0" applyNumberFormat="1" applyFont="1" applyBorder="1" applyAlignment="1">
      <alignment vertical="top" wrapText="1" indent="1"/>
    </xf>
    <xf numFmtId="0" fontId="150" fillId="0" borderId="32" xfId="0" applyFont="1" applyBorder="1" applyAlignment="1">
      <alignment horizontal="center" vertical="center"/>
    </xf>
    <xf numFmtId="0" fontId="150" fillId="0" borderId="41" xfId="0" applyFont="1" applyBorder="1" applyAlignment="1">
      <alignment horizontal="center" vertical="center"/>
    </xf>
    <xf numFmtId="0" fontId="150" fillId="0" borderId="41" xfId="0" applyFont="1" applyBorder="1" applyAlignment="1">
      <alignment horizontal="center" vertical="center" wrapText="1"/>
    </xf>
    <xf numFmtId="0" fontId="145" fillId="0" borderId="4" xfId="0" applyFont="1" applyBorder="1" applyAlignment="1">
      <alignment horizontal="left" vertical="top" wrapText="1" indent="1"/>
    </xf>
    <xf numFmtId="9" fontId="145" fillId="0" borderId="4" xfId="0" applyNumberFormat="1" applyFont="1" applyBorder="1" applyAlignment="1">
      <alignment horizontal="right" vertical="center" wrapText="1" indent="1"/>
    </xf>
    <xf numFmtId="0" fontId="151" fillId="0" borderId="4" xfId="0" applyFont="1" applyBorder="1" applyAlignment="1">
      <alignment horizontal="center" vertical="center" wrapText="1"/>
    </xf>
    <xf numFmtId="0" fontId="151" fillId="0" borderId="19" xfId="0" applyFont="1" applyBorder="1" applyAlignment="1">
      <alignment vertical="center" wrapText="1"/>
    </xf>
    <xf numFmtId="2" fontId="151" fillId="0" borderId="4" xfId="0" applyNumberFormat="1" applyFont="1" applyBorder="1" applyAlignment="1">
      <alignment vertical="top" wrapText="1" indent="1"/>
    </xf>
    <xf numFmtId="0" fontId="151" fillId="0" borderId="4" xfId="0" applyFont="1" applyBorder="1" applyAlignment="1">
      <alignment horizontal="left" vertical="top" wrapText="1" indent="1"/>
    </xf>
    <xf numFmtId="0" fontId="151" fillId="0" borderId="4" xfId="0" applyFont="1" applyBorder="1" applyAlignment="1">
      <alignment horizontal="center" vertical="center" wrapText="1" indent="1"/>
    </xf>
    <xf numFmtId="0" fontId="151" fillId="19" borderId="4" xfId="0" applyFont="1" applyFill="1" applyBorder="1" applyAlignment="1">
      <alignment vertical="center" wrapText="1" indent="1"/>
    </xf>
    <xf numFmtId="0" fontId="151" fillId="0" borderId="4" xfId="0" applyFont="1" applyBorder="1" applyAlignment="1">
      <alignment vertical="center" wrapText="1" indent="1"/>
    </xf>
    <xf numFmtId="0" fontId="151" fillId="0" borderId="4" xfId="0" applyFont="1" applyBorder="1" applyAlignment="1">
      <alignment horizontal="left" vertical="center" wrapText="1" indent="1"/>
    </xf>
    <xf numFmtId="10" fontId="151" fillId="0" borderId="4" xfId="0" applyNumberFormat="1" applyFont="1" applyBorder="1" applyAlignment="1">
      <alignment horizontal="right" vertical="center" indent="1"/>
    </xf>
    <xf numFmtId="0" fontId="152" fillId="0" borderId="4" xfId="0" applyFont="1" applyBorder="1" applyAlignment="1">
      <alignment horizontal="left" vertical="center" wrapText="1" indent="1"/>
    </xf>
    <xf numFmtId="3" fontId="151" fillId="19" borderId="4" xfId="0" applyNumberFormat="1" applyFont="1" applyFill="1" applyBorder="1" applyAlignment="1">
      <alignment horizontal="center" vertical="center"/>
    </xf>
    <xf numFmtId="0" fontId="151" fillId="0" borderId="79" xfId="0" applyFont="1" applyBorder="1" applyAlignment="1">
      <alignment vertical="center" wrapText="1"/>
    </xf>
    <xf numFmtId="0" fontId="153" fillId="0" borderId="4" xfId="1" applyFont="1" applyBorder="1" applyAlignment="1">
      <alignment vertical="center" wrapText="1"/>
    </xf>
    <xf numFmtId="0" fontId="151" fillId="19" borderId="78" xfId="0" applyFont="1" applyFill="1" applyBorder="1" applyAlignment="1">
      <alignment vertical="center" wrapText="1"/>
    </xf>
    <xf numFmtId="0" fontId="151" fillId="19" borderId="4" xfId="0" applyFont="1" applyFill="1" applyBorder="1" applyAlignment="1">
      <alignment vertical="center" wrapText="1"/>
    </xf>
    <xf numFmtId="0" fontId="154" fillId="0" borderId="78" xfId="0" applyFont="1" applyBorder="1" applyAlignment="1">
      <alignment vertical="center"/>
    </xf>
    <xf numFmtId="0" fontId="154" fillId="0" borderId="4" xfId="0" applyFont="1" applyBorder="1" applyAlignment="1">
      <alignment vertical="center"/>
    </xf>
    <xf numFmtId="0" fontId="151" fillId="0" borderId="4" xfId="0" applyFont="1" applyBorder="1" applyAlignment="1">
      <alignment vertical="center"/>
    </xf>
    <xf numFmtId="0" fontId="151" fillId="0" borderId="0" xfId="0" applyFont="1" applyAlignment="1">
      <alignment vertical="center"/>
    </xf>
    <xf numFmtId="0" fontId="146" fillId="0" borderId="78" xfId="0" applyFont="1" applyBorder="1" applyAlignment="1">
      <alignment vertical="center" wrapText="1" indent="1"/>
    </xf>
    <xf numFmtId="0" fontId="155" fillId="0" borderId="4" xfId="0" applyFont="1" applyBorder="1" applyAlignment="1">
      <alignment horizontal="center" vertical="center" wrapText="1"/>
    </xf>
    <xf numFmtId="0" fontId="155" fillId="0" borderId="18" xfId="0" applyFont="1" applyBorder="1" applyAlignment="1">
      <alignment vertical="center" wrapText="1"/>
    </xf>
    <xf numFmtId="2" fontId="155" fillId="0" borderId="4" xfId="0" applyNumberFormat="1" applyFont="1" applyBorder="1" applyAlignment="1">
      <alignment vertical="top" wrapText="1" indent="1"/>
    </xf>
    <xf numFmtId="0" fontId="155" fillId="0" borderId="4" xfId="0" applyFont="1" applyBorder="1" applyAlignment="1">
      <alignment horizontal="left" vertical="top" wrapText="1" indent="1"/>
    </xf>
    <xf numFmtId="0" fontId="155" fillId="19" borderId="4" xfId="0" applyFont="1" applyFill="1" applyBorder="1" applyAlignment="1">
      <alignment horizontal="left" vertical="center" wrapText="1" indent="1"/>
    </xf>
    <xf numFmtId="0" fontId="155" fillId="0" borderId="4" xfId="0" applyFont="1" applyBorder="1" applyAlignment="1">
      <alignment horizontal="left" vertical="center" wrapText="1" indent="1"/>
    </xf>
    <xf numFmtId="0" fontId="155" fillId="0" borderId="4" xfId="0" applyFont="1" applyBorder="1" applyAlignment="1">
      <alignment vertical="center" wrapText="1"/>
    </xf>
    <xf numFmtId="10" fontId="155" fillId="0" borderId="4" xfId="0" applyNumberFormat="1" applyFont="1" applyBorder="1" applyAlignment="1">
      <alignment horizontal="right" vertical="center" indent="1"/>
    </xf>
    <xf numFmtId="0" fontId="156" fillId="0" borderId="4" xfId="0" applyFont="1" applyBorder="1" applyAlignment="1">
      <alignment horizontal="left" vertical="center" wrapText="1" indent="1"/>
    </xf>
    <xf numFmtId="3" fontId="155" fillId="19" borderId="4" xfId="0" applyNumberFormat="1" applyFont="1" applyFill="1" applyBorder="1" applyAlignment="1">
      <alignment horizontal="center" vertical="center"/>
    </xf>
    <xf numFmtId="0" fontId="155" fillId="0" borderId="79" xfId="0" applyFont="1" applyBorder="1" applyAlignment="1">
      <alignment vertical="center" wrapText="1"/>
    </xf>
    <xf numFmtId="0" fontId="24" fillId="97" borderId="4" xfId="13" applyFont="1" applyFill="1" applyBorder="1" applyAlignment="1">
      <alignment vertical="center" wrapText="1"/>
    </xf>
    <xf numFmtId="0" fontId="155" fillId="19" borderId="78" xfId="0" applyFont="1" applyFill="1" applyBorder="1" applyAlignment="1">
      <alignment horizontal="center" vertical="center" wrapText="1"/>
    </xf>
    <xf numFmtId="0" fontId="155" fillId="19" borderId="4" xfId="0" applyFont="1" applyFill="1" applyBorder="1" applyAlignment="1">
      <alignment horizontal="center" vertical="center" wrapText="1"/>
    </xf>
    <xf numFmtId="0" fontId="157" fillId="0" borderId="78" xfId="0" applyFont="1" applyBorder="1" applyAlignment="1">
      <alignment vertical="center"/>
    </xf>
    <xf numFmtId="0" fontId="157" fillId="0" borderId="4" xfId="0" applyFont="1" applyBorder="1" applyAlignment="1">
      <alignment vertical="center"/>
    </xf>
    <xf numFmtId="0" fontId="155" fillId="0" borderId="4" xfId="0" applyFont="1" applyBorder="1" applyAlignment="1">
      <alignment vertical="center"/>
    </xf>
    <xf numFmtId="0" fontId="155" fillId="0" borderId="0" xfId="0" applyFont="1" applyAlignment="1">
      <alignment vertical="center"/>
    </xf>
    <xf numFmtId="0" fontId="151" fillId="0" borderId="4" xfId="0" applyFont="1" applyBorder="1" applyAlignment="1">
      <alignment horizontal="center" vertical="center"/>
    </xf>
    <xf numFmtId="0" fontId="151" fillId="0" borderId="4" xfId="0" applyFont="1" applyBorder="1" applyAlignment="1">
      <alignment vertical="center" wrapText="1"/>
    </xf>
    <xf numFmtId="3" fontId="151" fillId="0" borderId="4" xfId="0" applyNumberFormat="1" applyFont="1" applyBorder="1" applyAlignment="1">
      <alignment horizontal="center" vertical="center"/>
    </xf>
    <xf numFmtId="2" fontId="158" fillId="0" borderId="4" xfId="0" applyNumberFormat="1" applyFont="1" applyBorder="1" applyAlignment="1">
      <alignment vertical="top" wrapText="1" indent="1"/>
    </xf>
    <xf numFmtId="3" fontId="155" fillId="0" borderId="4" xfId="0" applyNumberFormat="1" applyFont="1" applyBorder="1" applyAlignment="1">
      <alignment horizontal="center" vertical="center"/>
    </xf>
    <xf numFmtId="0" fontId="155" fillId="0" borderId="4" xfId="0" applyFont="1" applyBorder="1" applyAlignment="1">
      <alignment horizontal="center" vertical="center"/>
    </xf>
    <xf numFmtId="0" fontId="160" fillId="0" borderId="4" xfId="0" applyFont="1" applyBorder="1" applyAlignment="1">
      <alignment horizontal="center" vertical="center" wrapText="1"/>
    </xf>
    <xf numFmtId="0" fontId="160" fillId="0" borderId="4" xfId="0" applyFont="1" applyBorder="1" applyAlignment="1">
      <alignment vertical="center" wrapText="1"/>
    </xf>
    <xf numFmtId="2" fontId="160" fillId="0" borderId="4" xfId="0" applyNumberFormat="1" applyFont="1" applyBorder="1" applyAlignment="1">
      <alignment vertical="top" wrapText="1" indent="1"/>
    </xf>
    <xf numFmtId="0" fontId="160" fillId="0" borderId="4" xfId="0" applyFont="1" applyBorder="1" applyAlignment="1">
      <alignment horizontal="left" vertical="top" wrapText="1" indent="1"/>
    </xf>
    <xf numFmtId="0" fontId="160" fillId="0" borderId="4" xfId="0" applyFont="1" applyBorder="1" applyAlignment="1">
      <alignment horizontal="center" vertical="center" wrapText="1" indent="1"/>
    </xf>
    <xf numFmtId="0" fontId="160" fillId="0" borderId="4" xfId="0" applyFont="1" applyBorder="1" applyAlignment="1">
      <alignment vertical="center" wrapText="1" indent="1"/>
    </xf>
    <xf numFmtId="0" fontId="160" fillId="0" borderId="4" xfId="0" applyFont="1" applyBorder="1" applyAlignment="1">
      <alignment horizontal="left" vertical="center" wrapText="1" indent="1"/>
    </xf>
    <xf numFmtId="10" fontId="160" fillId="0" borderId="4" xfId="0" applyNumberFormat="1" applyFont="1" applyBorder="1" applyAlignment="1">
      <alignment horizontal="right" vertical="center" indent="1"/>
    </xf>
    <xf numFmtId="0" fontId="161" fillId="0" borderId="4" xfId="0" applyFont="1" applyBorder="1" applyAlignment="1">
      <alignment horizontal="left" vertical="center" wrapText="1" indent="1"/>
    </xf>
    <xf numFmtId="3" fontId="160" fillId="0" borderId="4" xfId="0" applyNumberFormat="1" applyFont="1" applyBorder="1" applyAlignment="1">
      <alignment horizontal="center" vertical="center"/>
    </xf>
    <xf numFmtId="0" fontId="160" fillId="0" borderId="79" xfId="0" applyFont="1" applyBorder="1" applyAlignment="1">
      <alignment vertical="center" wrapText="1"/>
    </xf>
    <xf numFmtId="0" fontId="162" fillId="0" borderId="4" xfId="13" applyFont="1" applyFill="1" applyBorder="1" applyAlignment="1">
      <alignment vertical="center" wrapText="1"/>
    </xf>
    <xf numFmtId="0" fontId="160" fillId="0" borderId="78" xfId="0" applyFont="1" applyBorder="1" applyAlignment="1">
      <alignment vertical="center" wrapText="1"/>
    </xf>
    <xf numFmtId="0" fontId="163" fillId="0" borderId="78" xfId="0" applyFont="1" applyBorder="1" applyAlignment="1">
      <alignment vertical="center"/>
    </xf>
    <xf numFmtId="0" fontId="163" fillId="0" borderId="4" xfId="0" applyFont="1" applyBorder="1" applyAlignment="1">
      <alignment vertical="center"/>
    </xf>
    <xf numFmtId="0" fontId="160" fillId="0" borderId="4" xfId="0" applyFont="1" applyBorder="1" applyAlignment="1">
      <alignment vertical="center"/>
    </xf>
    <xf numFmtId="0" fontId="164" fillId="0" borderId="4" xfId="0" applyFont="1" applyBorder="1" applyAlignment="1">
      <alignment vertical="center"/>
    </xf>
    <xf numFmtId="0" fontId="164" fillId="0" borderId="0" xfId="0" applyFont="1" applyAlignment="1">
      <alignment vertical="center"/>
    </xf>
    <xf numFmtId="0" fontId="160" fillId="0" borderId="4" xfId="0" applyFont="1" applyBorder="1" applyAlignment="1">
      <alignment horizontal="center" vertical="center"/>
    </xf>
    <xf numFmtId="0" fontId="162" fillId="0" borderId="4" xfId="1" applyFont="1" applyFill="1" applyBorder="1" applyAlignment="1">
      <alignment vertical="center" wrapText="1"/>
    </xf>
    <xf numFmtId="2" fontId="159" fillId="0" borderId="4" xfId="0" applyNumberFormat="1" applyFont="1" applyBorder="1" applyAlignment="1">
      <alignment vertical="top" wrapText="1" indent="1"/>
    </xf>
    <xf numFmtId="0" fontId="155" fillId="0" borderId="4" xfId="0" applyFont="1" applyBorder="1" applyAlignment="1">
      <alignment horizontal="left" vertical="center" indent="1"/>
    </xf>
    <xf numFmtId="0" fontId="155" fillId="0" borderId="79" xfId="0" applyFont="1" applyBorder="1" applyAlignment="1">
      <alignment vertical="center"/>
    </xf>
    <xf numFmtId="0" fontId="155" fillId="19" borderId="4" xfId="0" applyFont="1" applyFill="1" applyBorder="1" applyAlignment="1">
      <alignment vertical="center" wrapText="1"/>
    </xf>
    <xf numFmtId="2" fontId="159" fillId="19" borderId="4" xfId="0" applyNumberFormat="1" applyFont="1" applyFill="1" applyBorder="1" applyAlignment="1">
      <alignment vertical="top" wrapText="1" indent="1"/>
    </xf>
    <xf numFmtId="0" fontId="155" fillId="19" borderId="4" xfId="0" applyFont="1" applyFill="1" applyBorder="1" applyAlignment="1">
      <alignment horizontal="left" vertical="top" wrapText="1" indent="1"/>
    </xf>
    <xf numFmtId="0" fontId="147" fillId="19" borderId="4" xfId="0" applyFont="1" applyFill="1" applyBorder="1" applyAlignment="1">
      <alignment horizontal="left" vertical="center" wrapText="1" indent="1"/>
    </xf>
    <xf numFmtId="10" fontId="155" fillId="19" borderId="4" xfId="0" applyNumberFormat="1" applyFont="1" applyFill="1" applyBorder="1" applyAlignment="1">
      <alignment horizontal="right" vertical="center" indent="1"/>
    </xf>
    <xf numFmtId="0" fontId="156" fillId="19" borderId="4" xfId="0" applyFont="1" applyFill="1" applyBorder="1" applyAlignment="1">
      <alignment horizontal="left" vertical="center" wrapText="1" indent="1"/>
    </xf>
    <xf numFmtId="0" fontId="155" fillId="19" borderId="79" xfId="0" applyFont="1" applyFill="1" applyBorder="1" applyAlignment="1">
      <alignment vertical="center" wrapText="1"/>
    </xf>
    <xf numFmtId="0" fontId="24" fillId="19" borderId="4" xfId="13" applyFont="1" applyFill="1" applyBorder="1" applyAlignment="1">
      <alignment vertical="center" wrapText="1"/>
    </xf>
    <xf numFmtId="0" fontId="157" fillId="19" borderId="78" xfId="0" applyFont="1" applyFill="1" applyBorder="1" applyAlignment="1">
      <alignment vertical="center"/>
    </xf>
    <xf numFmtId="0" fontId="157" fillId="19" borderId="4" xfId="0" applyFont="1" applyFill="1" applyBorder="1" applyAlignment="1">
      <alignment vertical="center"/>
    </xf>
    <xf numFmtId="0" fontId="155" fillId="19" borderId="4" xfId="0" applyFont="1" applyFill="1" applyBorder="1" applyAlignment="1">
      <alignment vertical="center"/>
    </xf>
    <xf numFmtId="0" fontId="155" fillId="19" borderId="0" xfId="0" applyFont="1" applyFill="1" applyAlignment="1">
      <alignment vertical="center"/>
    </xf>
    <xf numFmtId="0" fontId="165" fillId="0" borderId="4" xfId="0" applyFont="1" applyBorder="1" applyAlignment="1">
      <alignment horizontal="center" vertical="center"/>
    </xf>
    <xf numFmtId="0" fontId="165" fillId="0" borderId="4" xfId="0" applyFont="1" applyBorder="1" applyAlignment="1">
      <alignment vertical="center" wrapText="1"/>
    </xf>
    <xf numFmtId="2" fontId="166" fillId="0" borderId="4" xfId="0" applyNumberFormat="1" applyFont="1" applyBorder="1" applyAlignment="1">
      <alignment vertical="top" wrapText="1" indent="1"/>
    </xf>
    <xf numFmtId="0" fontId="165" fillId="0" borderId="4" xfId="0" applyFont="1" applyBorder="1" applyAlignment="1">
      <alignment horizontal="left" vertical="top" wrapText="1" indent="1"/>
    </xf>
    <xf numFmtId="0" fontId="165" fillId="0" borderId="4" xfId="0" applyFont="1" applyBorder="1" applyAlignment="1">
      <alignment horizontal="center" vertical="center" wrapText="1"/>
    </xf>
    <xf numFmtId="0" fontId="165" fillId="0" borderId="4" xfId="0" applyFont="1" applyBorder="1" applyAlignment="1">
      <alignment horizontal="left" vertical="center" wrapText="1" indent="1"/>
    </xf>
    <xf numFmtId="10" fontId="165" fillId="0" borderId="4" xfId="0" applyNumberFormat="1" applyFont="1" applyBorder="1" applyAlignment="1">
      <alignment horizontal="right" vertical="center" indent="1"/>
    </xf>
    <xf numFmtId="0" fontId="166" fillId="0" borderId="4" xfId="0" applyFont="1" applyBorder="1" applyAlignment="1">
      <alignment horizontal="left" vertical="center" wrapText="1" indent="1"/>
    </xf>
    <xf numFmtId="3" fontId="165" fillId="19" borderId="4" xfId="0" applyNumberFormat="1" applyFont="1" applyFill="1" applyBorder="1" applyAlignment="1">
      <alignment horizontal="center" vertical="center"/>
    </xf>
    <xf numFmtId="0" fontId="165" fillId="0" borderId="79" xfId="0" applyFont="1" applyBorder="1" applyAlignment="1">
      <alignment vertical="center"/>
    </xf>
    <xf numFmtId="0" fontId="167" fillId="97" borderId="4" xfId="13" applyFont="1" applyFill="1" applyBorder="1" applyAlignment="1">
      <alignment vertical="center" wrapText="1"/>
    </xf>
    <xf numFmtId="0" fontId="165" fillId="19" borderId="78" xfId="0" applyFont="1" applyFill="1" applyBorder="1" applyAlignment="1">
      <alignment horizontal="center" vertical="center" wrapText="1"/>
    </xf>
    <xf numFmtId="0" fontId="165" fillId="19" borderId="4" xfId="0" applyFont="1" applyFill="1" applyBorder="1" applyAlignment="1">
      <alignment horizontal="center" vertical="center" wrapText="1"/>
    </xf>
    <xf numFmtId="0" fontId="168" fillId="0" borderId="78" xfId="0" applyFont="1" applyBorder="1" applyAlignment="1">
      <alignment vertical="center"/>
    </xf>
    <xf numFmtId="0" fontId="168" fillId="0" borderId="4" xfId="0" applyFont="1" applyBorder="1" applyAlignment="1">
      <alignment vertical="center"/>
    </xf>
    <xf numFmtId="0" fontId="165" fillId="0" borderId="4" xfId="0" applyFont="1" applyBorder="1" applyAlignment="1">
      <alignment vertical="center"/>
    </xf>
    <xf numFmtId="0" fontId="165" fillId="0" borderId="0" xfId="0" applyFont="1" applyAlignment="1">
      <alignment vertical="center"/>
    </xf>
    <xf numFmtId="0" fontId="155" fillId="98" borderId="79" xfId="0" applyFont="1" applyFill="1" applyBorder="1" applyAlignment="1">
      <alignment vertical="center" wrapText="1"/>
    </xf>
    <xf numFmtId="0" fontId="160" fillId="0" borderId="4" xfId="0" applyFont="1" applyBorder="1" applyAlignment="1">
      <alignment vertical="center" indent="1"/>
    </xf>
    <xf numFmtId="0" fontId="169" fillId="0" borderId="4" xfId="13" applyFont="1" applyFill="1" applyBorder="1" applyAlignment="1">
      <alignment vertical="center" wrapText="1"/>
    </xf>
    <xf numFmtId="0" fontId="151" fillId="0" borderId="17" xfId="0" applyFont="1" applyBorder="1" applyAlignment="1">
      <alignment vertical="center" wrapText="1"/>
    </xf>
    <xf numFmtId="3" fontId="152" fillId="0" borderId="4" xfId="0" applyNumberFormat="1" applyFont="1" applyBorder="1" applyAlignment="1">
      <alignment horizontal="center" vertical="center"/>
    </xf>
    <xf numFmtId="0" fontId="151" fillId="0" borderId="79" xfId="0" applyFont="1" applyBorder="1" applyAlignment="1">
      <alignment horizontal="center" vertical="center" wrapText="1"/>
    </xf>
    <xf numFmtId="0" fontId="151" fillId="89" borderId="4" xfId="0" applyFont="1" applyFill="1" applyBorder="1" applyAlignment="1">
      <alignment vertical="center" wrapText="1"/>
    </xf>
    <xf numFmtId="0" fontId="153" fillId="0" borderId="78" xfId="1" applyFont="1" applyBorder="1" applyAlignment="1">
      <alignment vertical="center" wrapText="1"/>
    </xf>
    <xf numFmtId="0" fontId="170" fillId="0" borderId="4" xfId="0" applyFont="1" applyBorder="1" applyAlignment="1">
      <alignment vertical="center" wrapText="1"/>
    </xf>
    <xf numFmtId="0" fontId="160" fillId="0" borderId="18" xfId="0" applyFont="1" applyBorder="1" applyAlignment="1">
      <alignment vertical="center" wrapText="1"/>
    </xf>
    <xf numFmtId="3" fontId="171" fillId="0" borderId="0" xfId="0" applyNumberFormat="1" applyFont="1"/>
    <xf numFmtId="0" fontId="164" fillId="97" borderId="4" xfId="0" applyFont="1" applyFill="1" applyBorder="1" applyAlignment="1">
      <alignment vertical="center"/>
    </xf>
    <xf numFmtId="0" fontId="164" fillId="97" borderId="0" xfId="0" applyFont="1" applyFill="1" applyAlignment="1">
      <alignment vertical="center"/>
    </xf>
    <xf numFmtId="9" fontId="151" fillId="0" borderId="4" xfId="0" applyNumberFormat="1" applyFont="1" applyBorder="1" applyAlignment="1">
      <alignment horizontal="right" vertical="center" indent="1"/>
    </xf>
    <xf numFmtId="0" fontId="172" fillId="0" borderId="4" xfId="1" applyFont="1" applyBorder="1" applyAlignment="1">
      <alignment vertical="center" wrapText="1"/>
    </xf>
    <xf numFmtId="0" fontId="144" fillId="0" borderId="78" xfId="0" applyFont="1" applyBorder="1" applyAlignment="1">
      <alignment vertical="center"/>
    </xf>
    <xf numFmtId="0" fontId="141" fillId="0" borderId="4" xfId="0" applyFont="1" applyBorder="1" applyAlignment="1">
      <alignment horizontal="center" vertical="center"/>
    </xf>
    <xf numFmtId="3" fontId="141" fillId="19" borderId="4" xfId="0" applyNumberFormat="1" applyFont="1" applyFill="1" applyBorder="1" applyAlignment="1">
      <alignment horizontal="center" vertical="center"/>
    </xf>
    <xf numFmtId="0" fontId="173" fillId="0" borderId="4" xfId="0" applyFont="1" applyBorder="1" applyAlignment="1">
      <alignment vertical="center" wrapText="1" indent="1"/>
    </xf>
    <xf numFmtId="0" fontId="141" fillId="0" borderId="32" xfId="0" applyFont="1" applyBorder="1" applyAlignment="1">
      <alignment vertical="center"/>
    </xf>
    <xf numFmtId="0" fontId="174" fillId="0" borderId="4" xfId="0" applyFont="1" applyBorder="1" applyAlignment="1">
      <alignment vertical="center" wrapText="1"/>
    </xf>
    <xf numFmtId="0" fontId="160" fillId="0" borderId="4" xfId="0" applyFont="1" applyBorder="1" applyAlignment="1">
      <alignment vertical="top" wrapText="1"/>
    </xf>
    <xf numFmtId="0" fontId="174" fillId="0" borderId="4" xfId="0" applyFont="1" applyBorder="1" applyAlignment="1">
      <alignment vertical="center" indent="1"/>
    </xf>
    <xf numFmtId="9" fontId="160" fillId="0" borderId="4" xfId="0" applyNumberFormat="1" applyFont="1" applyBorder="1" applyAlignment="1">
      <alignment horizontal="center" vertical="center" wrapText="1"/>
    </xf>
    <xf numFmtId="0" fontId="162" fillId="0" borderId="4" xfId="13" applyFont="1" applyFill="1" applyBorder="1" applyAlignment="1">
      <alignment vertical="top" wrapText="1"/>
    </xf>
    <xf numFmtId="0" fontId="164" fillId="0" borderId="32" xfId="0" applyFont="1" applyBorder="1" applyAlignment="1">
      <alignment vertical="center"/>
    </xf>
    <xf numFmtId="0" fontId="160" fillId="0" borderId="4" xfId="0" applyFont="1" applyBorder="1" applyAlignment="1">
      <alignment vertical="top"/>
    </xf>
    <xf numFmtId="0" fontId="163" fillId="0" borderId="0" xfId="0" applyFont="1" applyAlignment="1">
      <alignment vertical="center"/>
    </xf>
    <xf numFmtId="0" fontId="175" fillId="0" borderId="0" xfId="0" applyFont="1" applyAlignment="1">
      <alignment vertical="center"/>
    </xf>
    <xf numFmtId="0" fontId="160" fillId="0" borderId="17" xfId="0" applyFont="1" applyBorder="1" applyAlignment="1">
      <alignment horizontal="left" vertical="center" wrapText="1" indent="1"/>
    </xf>
    <xf numFmtId="10" fontId="160" fillId="0" borderId="4" xfId="6" applyNumberFormat="1" applyFont="1" applyFill="1" applyBorder="1" applyAlignment="1">
      <alignment horizontal="right" vertical="center" indent="1"/>
    </xf>
    <xf numFmtId="9" fontId="161" fillId="0" borderId="4" xfId="0" applyNumberFormat="1" applyFont="1" applyBorder="1" applyAlignment="1">
      <alignment horizontal="center" vertical="center" wrapText="1"/>
    </xf>
    <xf numFmtId="0" fontId="160" fillId="0" borderId="131" xfId="0" applyFont="1" applyBorder="1" applyAlignment="1">
      <alignment vertical="center" wrapText="1"/>
    </xf>
    <xf numFmtId="0" fontId="160" fillId="0" borderId="132" xfId="0" applyFont="1" applyBorder="1" applyAlignment="1">
      <alignment vertical="center" wrapText="1"/>
    </xf>
    <xf numFmtId="0" fontId="160" fillId="0" borderId="79" xfId="0" applyFont="1" applyBorder="1" applyAlignment="1">
      <alignment vertical="center" wrapText="1" indent="1"/>
    </xf>
    <xf numFmtId="0" fontId="176" fillId="0" borderId="4" xfId="0" applyFont="1" applyBorder="1" applyAlignment="1">
      <alignment vertical="center" wrapText="1"/>
    </xf>
    <xf numFmtId="0" fontId="155" fillId="0" borderId="18" xfId="0" applyFont="1" applyBorder="1" applyAlignment="1">
      <alignment horizontal="left" vertical="center" wrapText="1" indent="1"/>
    </xf>
    <xf numFmtId="9" fontId="156" fillId="0" borderId="4" xfId="0" applyNumberFormat="1" applyFont="1" applyBorder="1" applyAlignment="1">
      <alignment horizontal="center" vertical="center" wrapText="1"/>
    </xf>
    <xf numFmtId="0" fontId="143" fillId="97" borderId="4" xfId="13" applyFill="1" applyBorder="1" applyAlignment="1">
      <alignment vertical="center" wrapText="1"/>
    </xf>
    <xf numFmtId="0" fontId="155" fillId="19" borderId="78" xfId="0" applyFont="1" applyFill="1" applyBorder="1" applyAlignment="1">
      <alignment vertical="center" wrapText="1"/>
    </xf>
    <xf numFmtId="0" fontId="157" fillId="0" borderId="0" xfId="0" applyFont="1" applyAlignment="1">
      <alignment vertical="center"/>
    </xf>
    <xf numFmtId="0" fontId="176" fillId="0" borderId="17" xfId="0" applyFont="1" applyBorder="1" applyAlignment="1">
      <alignment vertical="center" wrapText="1"/>
    </xf>
    <xf numFmtId="0" fontId="155" fillId="0" borderId="17" xfId="0" applyFont="1" applyBorder="1" applyAlignment="1">
      <alignment horizontal="left" vertical="top" wrapText="1" indent="1"/>
    </xf>
    <xf numFmtId="0" fontId="155" fillId="0" borderId="17" xfId="0" applyFont="1" applyBorder="1" applyAlignment="1">
      <alignment horizontal="center" vertical="center" wrapText="1"/>
    </xf>
    <xf numFmtId="0" fontId="155" fillId="0" borderId="17" xfId="0" applyFont="1" applyBorder="1" applyAlignment="1">
      <alignment horizontal="left" vertical="center" wrapText="1" indent="1"/>
    </xf>
    <xf numFmtId="0" fontId="155" fillId="0" borderId="17" xfId="0" applyFont="1" applyBorder="1" applyAlignment="1">
      <alignment vertical="center" wrapText="1"/>
    </xf>
    <xf numFmtId="0" fontId="155" fillId="0" borderId="79" xfId="0" applyFont="1" applyBorder="1" applyAlignment="1">
      <alignment horizontal="center" vertical="center" wrapText="1"/>
    </xf>
    <xf numFmtId="0" fontId="147" fillId="0" borderId="78" xfId="0" applyFont="1" applyBorder="1" applyAlignment="1">
      <alignment horizontal="left" vertical="center" wrapText="1" indent="1"/>
    </xf>
    <xf numFmtId="0" fontId="155" fillId="0" borderId="79" xfId="0" applyFont="1" applyBorder="1" applyAlignment="1">
      <alignment horizontal="center" vertical="center"/>
    </xf>
    <xf numFmtId="0" fontId="24" fillId="97" borderId="4" xfId="1" applyFill="1" applyBorder="1" applyAlignment="1">
      <alignment vertical="center" wrapText="1"/>
    </xf>
    <xf numFmtId="0" fontId="152" fillId="0" borderId="4" xfId="0" applyFont="1" applyBorder="1" applyAlignment="1">
      <alignment vertical="center" wrapText="1"/>
    </xf>
    <xf numFmtId="0" fontId="152" fillId="0" borderId="4" xfId="0" applyFont="1" applyBorder="1" applyAlignment="1">
      <alignment horizontal="left" vertical="top" wrapText="1" indent="1"/>
    </xf>
    <xf numFmtId="0" fontId="152" fillId="0" borderId="4" xfId="0" applyFont="1" applyBorder="1" applyAlignment="1">
      <alignment horizontal="center" vertical="center" wrapText="1" indent="1"/>
    </xf>
    <xf numFmtId="0" fontId="152" fillId="0" borderId="4" xfId="0" applyFont="1" applyBorder="1" applyAlignment="1">
      <alignment vertical="center" wrapText="1" indent="1"/>
    </xf>
    <xf numFmtId="10" fontId="152" fillId="0" borderId="4" xfId="0" applyNumberFormat="1" applyFont="1" applyBorder="1" applyAlignment="1">
      <alignment horizontal="right" vertical="center" indent="1"/>
    </xf>
    <xf numFmtId="0" fontId="152" fillId="87" borderId="4" xfId="0" applyFont="1" applyFill="1" applyBorder="1" applyAlignment="1">
      <alignment horizontal="left" vertical="center" wrapText="1" indent="1"/>
    </xf>
    <xf numFmtId="9" fontId="152" fillId="0" borderId="4" xfId="0" applyNumberFormat="1" applyFont="1" applyBorder="1" applyAlignment="1">
      <alignment horizontal="center" vertical="center" wrapText="1"/>
    </xf>
    <xf numFmtId="0" fontId="152" fillId="0" borderId="79" xfId="0" applyFont="1" applyBorder="1" applyAlignment="1">
      <alignment vertical="center" wrapText="1"/>
    </xf>
    <xf numFmtId="0" fontId="24" fillId="0" borderId="4" xfId="1" applyBorder="1" applyAlignment="1">
      <alignment vertical="center"/>
    </xf>
    <xf numFmtId="0" fontId="152" fillId="0" borderId="78" xfId="0" applyFont="1" applyBorder="1" applyAlignment="1">
      <alignment vertical="center" wrapText="1"/>
    </xf>
    <xf numFmtId="0" fontId="152" fillId="0" borderId="131" xfId="0" applyFont="1" applyBorder="1" applyAlignment="1">
      <alignment vertical="center" wrapText="1"/>
    </xf>
    <xf numFmtId="0" fontId="152" fillId="0" borderId="132" xfId="0" applyFont="1" applyBorder="1" applyAlignment="1">
      <alignment vertical="center" wrapText="1"/>
    </xf>
    <xf numFmtId="0" fontId="154" fillId="0" borderId="0" xfId="0" applyFont="1" applyAlignment="1">
      <alignment vertical="center"/>
    </xf>
    <xf numFmtId="0" fontId="155" fillId="0" borderId="78" xfId="0" applyFont="1" applyBorder="1" applyAlignment="1">
      <alignment horizontal="left" vertical="center" wrapText="1" indent="1"/>
    </xf>
    <xf numFmtId="10" fontId="152" fillId="99" borderId="4" xfId="0" applyNumberFormat="1" applyFont="1" applyFill="1" applyBorder="1" applyAlignment="1">
      <alignment horizontal="right" vertical="center" indent="1"/>
    </xf>
    <xf numFmtId="3" fontId="152" fillId="0" borderId="131" xfId="0" applyNumberFormat="1" applyFont="1" applyBorder="1" applyAlignment="1">
      <alignment vertical="center" wrapText="1"/>
    </xf>
    <xf numFmtId="0" fontId="177" fillId="0" borderId="79" xfId="0" applyFont="1" applyBorder="1" applyAlignment="1">
      <alignment horizontal="center" vertical="center"/>
    </xf>
    <xf numFmtId="0" fontId="141" fillId="0" borderId="78" xfId="0" applyFont="1" applyBorder="1" applyAlignment="1">
      <alignment horizontal="left" vertical="center" wrapText="1" indent="1"/>
    </xf>
    <xf numFmtId="0" fontId="178" fillId="0" borderId="0" xfId="0" applyFont="1" applyAlignment="1">
      <alignment vertical="center"/>
    </xf>
    <xf numFmtId="0" fontId="30" fillId="0" borderId="0" xfId="0" applyFont="1" applyAlignment="1">
      <alignment vertical="center"/>
    </xf>
    <xf numFmtId="0" fontId="177" fillId="0" borderId="79" xfId="0" applyFont="1" applyBorder="1" applyAlignment="1">
      <alignment horizontal="center" vertical="center" wrapText="1"/>
    </xf>
    <xf numFmtId="0" fontId="151" fillId="0" borderId="79" xfId="0" applyFont="1" applyBorder="1" applyAlignment="1">
      <alignment horizontal="center" vertical="center"/>
    </xf>
    <xf numFmtId="0" fontId="152" fillId="0" borderId="17" xfId="0" applyFont="1" applyBorder="1" applyAlignment="1">
      <alignment horizontal="left" vertical="center" wrapText="1" indent="1"/>
    </xf>
    <xf numFmtId="0" fontId="155" fillId="0" borderId="2" xfId="0" applyFont="1" applyBorder="1" applyAlignment="1">
      <alignment horizontal="left" vertical="center" wrapText="1" indent="1"/>
    </xf>
    <xf numFmtId="10" fontId="152" fillId="0" borderId="17" xfId="0" applyNumberFormat="1" applyFont="1" applyBorder="1" applyAlignment="1">
      <alignment horizontal="right" vertical="center" indent="1"/>
    </xf>
    <xf numFmtId="0" fontId="152" fillId="87" borderId="17" xfId="0" applyFont="1" applyFill="1" applyBorder="1" applyAlignment="1">
      <alignment horizontal="left" vertical="center" wrapText="1" indent="1"/>
    </xf>
    <xf numFmtId="9" fontId="152" fillId="0" borderId="17" xfId="0" applyNumberFormat="1" applyFont="1" applyBorder="1" applyAlignment="1">
      <alignment horizontal="center" vertical="center" wrapText="1"/>
    </xf>
    <xf numFmtId="0" fontId="152" fillId="0" borderId="1" xfId="0" applyFont="1" applyBorder="1" applyAlignment="1">
      <alignment vertical="center" wrapText="1"/>
    </xf>
    <xf numFmtId="0" fontId="24" fillId="0" borderId="17" xfId="1" applyBorder="1" applyAlignment="1">
      <alignment vertical="center"/>
    </xf>
    <xf numFmtId="0" fontId="152" fillId="0" borderId="2" xfId="0" applyFont="1" applyBorder="1" applyAlignment="1">
      <alignment vertical="center" wrapText="1"/>
    </xf>
    <xf numFmtId="0" fontId="152" fillId="0" borderId="17" xfId="0" applyFont="1" applyBorder="1" applyAlignment="1">
      <alignment vertical="center" wrapText="1"/>
    </xf>
    <xf numFmtId="3" fontId="152" fillId="0" borderId="133" xfId="0" applyNumberFormat="1" applyFont="1" applyBorder="1" applyAlignment="1">
      <alignment vertical="center" wrapText="1"/>
    </xf>
    <xf numFmtId="0" fontId="152" fillId="0" borderId="134" xfId="0" applyFont="1" applyBorder="1" applyAlignment="1">
      <alignment vertical="center" wrapText="1"/>
    </xf>
    <xf numFmtId="0" fontId="152" fillId="0" borderId="79" xfId="0" applyFont="1" applyBorder="1" applyAlignment="1">
      <alignment vertical="center" wrapText="1" indent="1"/>
    </xf>
    <xf numFmtId="3" fontId="152" fillId="0" borderId="4" xfId="0" applyNumberFormat="1" applyFont="1" applyBorder="1" applyAlignment="1">
      <alignment vertical="center" wrapText="1"/>
    </xf>
    <xf numFmtId="0" fontId="30" fillId="100" borderId="4" xfId="0" applyFont="1" applyFill="1" applyBorder="1" applyAlignment="1">
      <alignment vertical="center" wrapText="1"/>
    </xf>
    <xf numFmtId="0" fontId="30" fillId="0" borderId="4" xfId="0" applyFont="1" applyBorder="1" applyAlignment="1">
      <alignment horizontal="left" vertical="top" wrapText="1"/>
    </xf>
    <xf numFmtId="0" fontId="30" fillId="0" borderId="4" xfId="0" applyFont="1" applyBorder="1" applyAlignment="1">
      <alignment horizontal="center" vertical="center" wrapText="1"/>
    </xf>
    <xf numFmtId="0" fontId="30" fillId="0" borderId="4" xfId="0" applyFont="1" applyBorder="1" applyAlignment="1">
      <alignment vertical="center" wrapText="1"/>
    </xf>
    <xf numFmtId="0" fontId="30" fillId="0" borderId="79" xfId="0" applyFont="1" applyBorder="1" applyAlignment="1">
      <alignment vertical="center" wrapText="1"/>
    </xf>
    <xf numFmtId="0" fontId="30" fillId="0" borderId="4" xfId="0" applyFont="1" applyBorder="1" applyAlignment="1">
      <alignment horizontal="left" vertical="center" wrapText="1" indent="1"/>
    </xf>
    <xf numFmtId="10" fontId="30" fillId="99" borderId="4" xfId="0" applyNumberFormat="1" applyFont="1" applyFill="1" applyBorder="1" applyAlignment="1">
      <alignment horizontal="right" vertical="center" indent="1"/>
    </xf>
    <xf numFmtId="0" fontId="30" fillId="87" borderId="4" xfId="0" applyFont="1" applyFill="1" applyBorder="1" applyAlignment="1">
      <alignment horizontal="left" vertical="center" wrapText="1" indent="1"/>
    </xf>
    <xf numFmtId="9" fontId="139" fillId="0" borderId="4" xfId="0" applyNumberFormat="1" applyFont="1" applyBorder="1" applyAlignment="1">
      <alignment horizontal="center" vertical="center" wrapText="1"/>
    </xf>
    <xf numFmtId="0" fontId="30" fillId="0" borderId="131" xfId="0" applyFont="1" applyBorder="1" applyAlignment="1">
      <alignment vertical="center" wrapText="1"/>
    </xf>
    <xf numFmtId="0" fontId="30" fillId="0" borderId="132" xfId="0" applyFont="1" applyBorder="1" applyAlignment="1">
      <alignment vertical="center" wrapText="1"/>
    </xf>
    <xf numFmtId="0" fontId="177" fillId="0" borderId="79" xfId="0" applyFont="1" applyBorder="1" applyAlignment="1">
      <alignment vertical="center" wrapText="1"/>
    </xf>
    <xf numFmtId="10" fontId="30" fillId="0" borderId="4" xfId="0" applyNumberFormat="1" applyFont="1" applyBorder="1" applyAlignment="1">
      <alignment horizontal="right" vertical="center" indent="1"/>
    </xf>
    <xf numFmtId="2" fontId="139" fillId="0" borderId="4" xfId="0" applyNumberFormat="1" applyFont="1" applyBorder="1" applyAlignment="1">
      <alignment horizontal="center" vertical="center" wrapText="1"/>
    </xf>
    <xf numFmtId="3" fontId="30" fillId="0" borderId="4" xfId="0" applyNumberFormat="1" applyFont="1" applyBorder="1" applyAlignment="1">
      <alignment vertical="center" wrapText="1"/>
    </xf>
    <xf numFmtId="0" fontId="145" fillId="0" borderId="4" xfId="0" applyFont="1" applyBorder="1" applyAlignment="1">
      <alignment horizontal="left" vertical="center" wrapText="1"/>
    </xf>
    <xf numFmtId="0" fontId="145" fillId="0" borderId="4" xfId="0" applyFont="1" applyBorder="1" applyAlignment="1">
      <alignment horizontal="center" vertical="center" wrapText="1"/>
    </xf>
    <xf numFmtId="10" fontId="145" fillId="0" borderId="4" xfId="0" applyNumberFormat="1" applyFont="1" applyBorder="1" applyAlignment="1">
      <alignment horizontal="center" vertical="center" wrapText="1"/>
    </xf>
    <xf numFmtId="0" fontId="145" fillId="87" borderId="4" xfId="0" applyFont="1" applyFill="1" applyBorder="1" applyAlignment="1">
      <alignment horizontal="center" vertical="center" wrapText="1"/>
    </xf>
    <xf numFmtId="1" fontId="145" fillId="0" borderId="4" xfId="0" applyNumberFormat="1" applyFont="1" applyBorder="1" applyAlignment="1">
      <alignment horizontal="center" vertical="center" wrapText="1"/>
    </xf>
    <xf numFmtId="0" fontId="145" fillId="101" borderId="4" xfId="0" applyFont="1" applyFill="1" applyBorder="1" applyAlignment="1">
      <alignment horizontal="center" vertical="center" wrapText="1"/>
    </xf>
    <xf numFmtId="3" fontId="145" fillId="0" borderId="4" xfId="4" applyNumberFormat="1" applyFont="1" applyBorder="1" applyAlignment="1">
      <alignment horizontal="center" vertical="center" wrapText="1"/>
    </xf>
    <xf numFmtId="0" fontId="145" fillId="0" borderId="4" xfId="4" applyFont="1" applyBorder="1" applyAlignment="1">
      <alignment horizontal="center" vertical="center" wrapText="1"/>
    </xf>
    <xf numFmtId="0" fontId="145" fillId="0" borderId="78" xfId="0" applyFont="1" applyBorder="1" applyAlignment="1">
      <alignment horizontal="center" vertical="center" wrapText="1"/>
    </xf>
    <xf numFmtId="0" fontId="145" fillId="13" borderId="4" xfId="4" applyFont="1" applyFill="1" applyBorder="1" applyAlignment="1">
      <alignment horizontal="center" vertical="center" wrapText="1"/>
    </xf>
    <xf numFmtId="9" fontId="145" fillId="0" borderId="4" xfId="0" applyNumberFormat="1" applyFont="1" applyBorder="1" applyAlignment="1">
      <alignment horizontal="center" vertical="center" wrapText="1"/>
    </xf>
    <xf numFmtId="0" fontId="143" fillId="0" borderId="4" xfId="13" applyBorder="1" applyAlignment="1">
      <alignment horizontal="center" vertical="center" wrapText="1"/>
    </xf>
    <xf numFmtId="0" fontId="145" fillId="13" borderId="4" xfId="0" applyFont="1" applyFill="1" applyBorder="1" applyAlignment="1">
      <alignment horizontal="center" vertical="center" wrapText="1"/>
    </xf>
    <xf numFmtId="0" fontId="149" fillId="0" borderId="4" xfId="0" applyFont="1" applyBorder="1" applyAlignment="1">
      <alignment horizontal="center" vertical="center" wrapText="1"/>
    </xf>
    <xf numFmtId="10" fontId="180" fillId="0" borderId="4" xfId="0" applyNumberFormat="1" applyFont="1" applyBorder="1" applyAlignment="1">
      <alignment horizontal="center" vertical="center" wrapText="1"/>
    </xf>
    <xf numFmtId="1" fontId="146" fillId="0" borderId="4" xfId="0" applyNumberFormat="1" applyFont="1" applyBorder="1" applyAlignment="1">
      <alignment horizontal="center" vertical="center" wrapText="1"/>
    </xf>
    <xf numFmtId="0" fontId="145" fillId="0" borderId="18" xfId="0" applyFont="1" applyBorder="1" applyAlignment="1">
      <alignment vertical="center" wrapText="1"/>
    </xf>
    <xf numFmtId="0" fontId="145" fillId="0" borderId="18" xfId="0" applyFont="1" applyBorder="1" applyAlignment="1">
      <alignment horizontal="center" vertical="center" wrapText="1" indent="1"/>
    </xf>
    <xf numFmtId="0" fontId="145" fillId="0" borderId="18" xfId="0" applyFont="1" applyBorder="1" applyAlignment="1">
      <alignment horizontal="left" vertical="center" wrapText="1" indent="1"/>
    </xf>
    <xf numFmtId="10" fontId="145" fillId="0" borderId="18" xfId="0" applyNumberFormat="1" applyFont="1" applyBorder="1" applyAlignment="1">
      <alignment horizontal="right" vertical="center" indent="1"/>
    </xf>
    <xf numFmtId="0" fontId="145" fillId="87" borderId="18" xfId="0" applyFont="1" applyFill="1" applyBorder="1" applyAlignment="1">
      <alignment horizontal="center" vertical="center" wrapText="1" indent="1"/>
    </xf>
    <xf numFmtId="9" fontId="146" fillId="0" borderId="18" xfId="0" applyNumberFormat="1" applyFont="1" applyBorder="1" applyAlignment="1">
      <alignment horizontal="center" vertical="center" wrapText="1"/>
    </xf>
    <xf numFmtId="0" fontId="145" fillId="0" borderId="18" xfId="0" applyFont="1" applyBorder="1" applyAlignment="1">
      <alignment horizontal="center" vertical="center" wrapText="1"/>
    </xf>
    <xf numFmtId="0" fontId="149" fillId="0" borderId="18" xfId="1" applyFont="1" applyBorder="1" applyAlignment="1">
      <alignment horizontal="center" vertical="center"/>
    </xf>
    <xf numFmtId="0" fontId="145" fillId="87" borderId="4" xfId="0" applyFont="1" applyFill="1" applyBorder="1" applyAlignment="1">
      <alignment horizontal="center" vertical="center" wrapText="1" indent="1"/>
    </xf>
    <xf numFmtId="9" fontId="146" fillId="0" borderId="4" xfId="0" applyNumberFormat="1" applyFont="1" applyBorder="1" applyAlignment="1">
      <alignment horizontal="center" vertical="center" wrapText="1"/>
    </xf>
    <xf numFmtId="0" fontId="149" fillId="0" borderId="4" xfId="1" applyFont="1" applyBorder="1" applyAlignment="1">
      <alignment horizontal="center" vertical="center"/>
    </xf>
    <xf numFmtId="0" fontId="145" fillId="0" borderId="7" xfId="0" applyFont="1" applyBorder="1" applyAlignment="1">
      <alignment vertical="center" wrapText="1"/>
    </xf>
    <xf numFmtId="0" fontId="145" fillId="0" borderId="18" xfId="0" applyFont="1" applyBorder="1" applyAlignment="1">
      <alignment vertical="top" wrapText="1"/>
    </xf>
    <xf numFmtId="0" fontId="145" fillId="0" borderId="135" xfId="0" applyFont="1" applyBorder="1" applyAlignment="1">
      <alignment horizontal="left" vertical="top" wrapText="1" indent="1"/>
    </xf>
    <xf numFmtId="0" fontId="145" fillId="0" borderId="136" xfId="0" applyFont="1" applyBorder="1" applyAlignment="1">
      <alignment horizontal="center" vertical="center" wrapText="1" indent="1"/>
    </xf>
    <xf numFmtId="0" fontId="147" fillId="0" borderId="136" xfId="0" applyFont="1" applyBorder="1" applyAlignment="1">
      <alignment horizontal="center" vertical="center" wrapText="1" indent="1"/>
    </xf>
    <xf numFmtId="0" fontId="147" fillId="0" borderId="136" xfId="0" applyFont="1" applyBorder="1" applyAlignment="1">
      <alignment horizontal="left" vertical="center" wrapText="1" indent="1"/>
    </xf>
    <xf numFmtId="10" fontId="147" fillId="0" borderId="136" xfId="0" applyNumberFormat="1" applyFont="1" applyBorder="1" applyAlignment="1">
      <alignment horizontal="right" vertical="center" indent="1"/>
    </xf>
    <xf numFmtId="0" fontId="147" fillId="87" borderId="136" xfId="0" applyFont="1" applyFill="1" applyBorder="1" applyAlignment="1">
      <alignment horizontal="center" vertical="center" wrapText="1" indent="1"/>
    </xf>
    <xf numFmtId="9" fontId="148" fillId="0" borderId="136" xfId="0" applyNumberFormat="1" applyFont="1" applyBorder="1" applyAlignment="1">
      <alignment horizontal="center" vertical="center" wrapText="1"/>
    </xf>
    <xf numFmtId="0" fontId="147" fillId="0" borderId="137" xfId="0" applyFont="1" applyBorder="1" applyAlignment="1">
      <alignment horizontal="center" vertical="center" wrapText="1"/>
    </xf>
    <xf numFmtId="0" fontId="24" fillId="0" borderId="18" xfId="1" applyBorder="1" applyAlignment="1">
      <alignment horizontal="center" vertical="center"/>
    </xf>
    <xf numFmtId="0" fontId="147" fillId="0" borderId="135" xfId="0" applyFont="1" applyBorder="1" applyAlignment="1">
      <alignment horizontal="center" vertical="center" wrapText="1"/>
    </xf>
    <xf numFmtId="0" fontId="147" fillId="0" borderId="136" xfId="0" applyFont="1" applyBorder="1" applyAlignment="1">
      <alignment horizontal="center" vertical="center" wrapText="1"/>
    </xf>
    <xf numFmtId="0" fontId="147" fillId="13" borderId="136" xfId="0" applyFont="1" applyFill="1" applyBorder="1" applyAlignment="1">
      <alignment horizontal="center" vertical="center" wrapText="1"/>
    </xf>
    <xf numFmtId="0" fontId="145" fillId="0" borderId="4" xfId="0" applyFont="1" applyBorder="1" applyAlignment="1">
      <alignment vertical="top" wrapText="1"/>
    </xf>
    <xf numFmtId="0" fontId="145" fillId="0" borderId="131" xfId="0" applyFont="1" applyBorder="1" applyAlignment="1">
      <alignment horizontal="left" vertical="top" wrapText="1" indent="1"/>
    </xf>
    <xf numFmtId="0" fontId="145" fillId="0" borderId="132" xfId="0" applyFont="1" applyBorder="1" applyAlignment="1">
      <alignment horizontal="center" vertical="center" wrapText="1" indent="1"/>
    </xf>
    <xf numFmtId="0" fontId="147" fillId="0" borderId="132" xfId="0" applyFont="1" applyBorder="1" applyAlignment="1">
      <alignment horizontal="center" vertical="center" wrapText="1" indent="1"/>
    </xf>
    <xf numFmtId="0" fontId="147" fillId="0" borderId="132" xfId="0" applyFont="1" applyBorder="1" applyAlignment="1">
      <alignment horizontal="left" vertical="center" wrapText="1" indent="1"/>
    </xf>
    <xf numFmtId="10" fontId="147" fillId="0" borderId="132" xfId="0" applyNumberFormat="1" applyFont="1" applyBorder="1" applyAlignment="1">
      <alignment horizontal="right" vertical="center" indent="1"/>
    </xf>
    <xf numFmtId="0" fontId="147" fillId="87" borderId="132" xfId="0" applyFont="1" applyFill="1" applyBorder="1" applyAlignment="1">
      <alignment horizontal="left" vertical="center" wrapText="1" indent="1"/>
    </xf>
    <xf numFmtId="9" fontId="148" fillId="0" borderId="132" xfId="0" applyNumberFormat="1" applyFont="1" applyBorder="1" applyAlignment="1">
      <alignment horizontal="center" vertical="center" wrapText="1"/>
    </xf>
    <xf numFmtId="0" fontId="147" fillId="0" borderId="138" xfId="0" applyFont="1" applyBorder="1" applyAlignment="1">
      <alignment horizontal="center" vertical="center" wrapText="1"/>
    </xf>
    <xf numFmtId="0" fontId="147" fillId="0" borderId="131" xfId="0" applyFont="1" applyBorder="1" applyAlignment="1">
      <alignment horizontal="center" vertical="center" wrapText="1"/>
    </xf>
    <xf numFmtId="0" fontId="147" fillId="0" borderId="132" xfId="0" applyFont="1" applyBorder="1" applyAlignment="1">
      <alignment horizontal="center" vertical="center" wrapText="1"/>
    </xf>
    <xf numFmtId="0" fontId="147" fillId="13" borderId="132" xfId="0" applyFont="1" applyFill="1" applyBorder="1" applyAlignment="1">
      <alignment horizontal="center" vertical="center" wrapText="1"/>
    </xf>
    <xf numFmtId="10" fontId="181" fillId="0" borderId="132" xfId="0" applyNumberFormat="1" applyFont="1" applyBorder="1" applyAlignment="1">
      <alignment horizontal="right" vertical="center" indent="1"/>
    </xf>
    <xf numFmtId="0" fontId="30" fillId="0" borderId="0" xfId="0" applyFont="1" applyAlignment="1">
      <alignment horizontal="center" vertical="center"/>
    </xf>
    <xf numFmtId="2" fontId="30" fillId="0" borderId="0" xfId="0" applyNumberFormat="1" applyFont="1" applyAlignment="1">
      <alignment vertical="top" indent="1"/>
    </xf>
    <xf numFmtId="0" fontId="30" fillId="0" borderId="0" xfId="0" applyFont="1" applyAlignment="1">
      <alignment horizontal="left" vertical="top"/>
    </xf>
    <xf numFmtId="0" fontId="30" fillId="0" borderId="0" xfId="0" applyFont="1" applyAlignment="1">
      <alignment horizontal="left" vertical="center" indent="1"/>
    </xf>
    <xf numFmtId="10" fontId="30" fillId="0" borderId="0" xfId="0" applyNumberFormat="1" applyFont="1" applyAlignment="1">
      <alignment horizontal="right" vertical="center" indent="1"/>
    </xf>
    <xf numFmtId="3" fontId="30" fillId="0" borderId="0" xfId="0" applyNumberFormat="1" applyFont="1" applyAlignment="1">
      <alignment horizontal="center" vertical="center"/>
    </xf>
    <xf numFmtId="0" fontId="30" fillId="0" borderId="0" xfId="0" applyFont="1" applyAlignment="1">
      <alignment vertical="center" wrapText="1"/>
    </xf>
    <xf numFmtId="0" fontId="11" fillId="14" borderId="16" xfId="0" applyFont="1" applyFill="1" applyBorder="1" applyAlignment="1">
      <alignment horizontal="center" vertical="center" wrapText="1"/>
    </xf>
    <xf numFmtId="15" fontId="11" fillId="13" borderId="15" xfId="0" applyNumberFormat="1" applyFont="1" applyFill="1" applyBorder="1" applyAlignment="1">
      <alignment horizontal="center" vertical="center" wrapText="1"/>
    </xf>
    <xf numFmtId="15" fontId="13" fillId="13" borderId="15" xfId="0" applyNumberFormat="1" applyFont="1" applyFill="1" applyBorder="1" applyAlignment="1">
      <alignment horizontal="center" vertical="center" wrapText="1"/>
    </xf>
    <xf numFmtId="0" fontId="33" fillId="0" borderId="0" xfId="0" applyFont="1" applyAlignment="1">
      <alignment horizontal="center" vertical="center" wrapText="1"/>
    </xf>
    <xf numFmtId="0" fontId="36" fillId="0" borderId="0" xfId="0" applyFont="1" applyAlignment="1">
      <alignment horizontal="center" vertical="center" wrapText="1"/>
    </xf>
    <xf numFmtId="0" fontId="33" fillId="0" borderId="0" xfId="0" applyFont="1"/>
    <xf numFmtId="0" fontId="33" fillId="0" borderId="0" xfId="0" applyFont="1" applyAlignment="1">
      <alignment horizontal="center" vertical="center"/>
    </xf>
    <xf numFmtId="0" fontId="10" fillId="13" borderId="16" xfId="0" applyFont="1" applyFill="1" applyBorder="1" applyAlignment="1">
      <alignment horizontal="center" vertical="center" wrapText="1"/>
    </xf>
    <xf numFmtId="0" fontId="33" fillId="0" borderId="84"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90" xfId="0" applyFont="1" applyBorder="1" applyAlignment="1">
      <alignment horizontal="center" vertical="center"/>
    </xf>
    <xf numFmtId="0" fontId="13" fillId="13" borderId="16" xfId="0" applyFont="1" applyFill="1" applyBorder="1" applyAlignment="1">
      <alignment vertical="center" wrapText="1"/>
    </xf>
    <xf numFmtId="0" fontId="10" fillId="13" borderId="21" xfId="0" applyFont="1" applyFill="1" applyBorder="1" applyAlignment="1">
      <alignment horizontal="center" vertical="center" wrapText="1"/>
    </xf>
    <xf numFmtId="0" fontId="100" fillId="0" borderId="0" xfId="0" applyFont="1" applyAlignment="1">
      <alignment horizontal="center" vertical="center" wrapText="1"/>
    </xf>
    <xf numFmtId="0" fontId="182" fillId="0" borderId="139" xfId="0" applyFont="1" applyBorder="1" applyAlignment="1">
      <alignment horizontal="center" vertical="center" wrapText="1"/>
    </xf>
    <xf numFmtId="0" fontId="183" fillId="12" borderId="16" xfId="0" applyFont="1" applyFill="1" applyBorder="1" applyAlignment="1">
      <alignment horizontal="center" vertical="center" wrapText="1"/>
    </xf>
    <xf numFmtId="0" fontId="186" fillId="17" borderId="4" xfId="0" applyFont="1" applyFill="1" applyBorder="1" applyAlignment="1">
      <alignment horizontal="center" vertical="center" wrapText="1"/>
    </xf>
    <xf numFmtId="0" fontId="185" fillId="17" borderId="4" xfId="0" applyFont="1" applyFill="1" applyBorder="1" applyAlignment="1">
      <alignment horizontal="center" vertical="center" wrapText="1"/>
    </xf>
    <xf numFmtId="0" fontId="186" fillId="20" borderId="79" xfId="0" applyFont="1" applyFill="1" applyBorder="1" applyAlignment="1">
      <alignment horizontal="center" vertical="center" wrapText="1"/>
    </xf>
    <xf numFmtId="0" fontId="186" fillId="19" borderId="4" xfId="0" applyFont="1" applyFill="1" applyBorder="1" applyAlignment="1">
      <alignment horizontal="center" vertical="center" wrapText="1"/>
    </xf>
    <xf numFmtId="0" fontId="185" fillId="17" borderId="78" xfId="0" applyFont="1" applyFill="1" applyBorder="1" applyAlignment="1">
      <alignment horizontal="center" vertical="center" wrapText="1"/>
    </xf>
    <xf numFmtId="0" fontId="185" fillId="20" borderId="4" xfId="0" applyFont="1" applyFill="1" applyBorder="1" applyAlignment="1">
      <alignment horizontal="center" vertical="center" wrapText="1"/>
    </xf>
    <xf numFmtId="0" fontId="185" fillId="67" borderId="4" xfId="0" applyFont="1" applyFill="1" applyBorder="1" applyAlignment="1">
      <alignment horizontal="center" vertical="center" wrapText="1"/>
    </xf>
    <xf numFmtId="0" fontId="186" fillId="13" borderId="4" xfId="0" applyFont="1" applyFill="1" applyBorder="1" applyAlignment="1">
      <alignment horizontal="center" vertical="center" wrapText="1"/>
    </xf>
    <xf numFmtId="9" fontId="186" fillId="13" borderId="4" xfId="0" applyNumberFormat="1" applyFont="1" applyFill="1" applyBorder="1" applyAlignment="1">
      <alignment horizontal="center" vertical="center" wrapText="1"/>
    </xf>
    <xf numFmtId="0" fontId="187" fillId="13" borderId="4" xfId="0" applyFont="1" applyFill="1" applyBorder="1" applyAlignment="1">
      <alignment horizontal="center" vertical="center" wrapText="1"/>
    </xf>
    <xf numFmtId="0" fontId="186" fillId="103" borderId="4" xfId="0" applyFont="1" applyFill="1" applyBorder="1" applyAlignment="1">
      <alignment horizontal="center" vertical="center" wrapText="1"/>
    </xf>
    <xf numFmtId="0" fontId="188" fillId="13" borderId="4" xfId="0" applyFont="1" applyFill="1" applyBorder="1" applyAlignment="1">
      <alignment horizontal="center" vertical="center" wrapText="1"/>
    </xf>
    <xf numFmtId="0" fontId="185" fillId="19" borderId="0" xfId="0" applyFont="1" applyFill="1" applyAlignment="1">
      <alignment horizontal="center" vertical="center" wrapText="1"/>
    </xf>
    <xf numFmtId="0" fontId="186" fillId="20" borderId="4" xfId="0" applyFont="1" applyFill="1" applyBorder="1" applyAlignment="1">
      <alignment horizontal="center" vertical="center" wrapText="1"/>
    </xf>
    <xf numFmtId="0" fontId="186" fillId="20" borderId="17" xfId="0" applyFont="1" applyFill="1" applyBorder="1" applyAlignment="1">
      <alignment horizontal="center" vertical="center" wrapText="1"/>
    </xf>
    <xf numFmtId="0" fontId="185" fillId="105" borderId="17" xfId="0" applyFont="1" applyFill="1" applyBorder="1" applyAlignment="1">
      <alignment horizontal="center" vertical="center" wrapText="1"/>
    </xf>
    <xf numFmtId="0" fontId="185" fillId="20" borderId="47" xfId="0" applyFont="1" applyFill="1" applyBorder="1" applyAlignment="1">
      <alignment horizontal="center" vertical="center" wrapText="1"/>
    </xf>
    <xf numFmtId="0" fontId="185" fillId="20" borderId="52" xfId="0" applyFont="1" applyFill="1" applyBorder="1" applyAlignment="1">
      <alignment horizontal="center" vertical="center" wrapText="1"/>
    </xf>
    <xf numFmtId="0" fontId="186" fillId="13" borderId="17" xfId="0" applyFont="1" applyFill="1" applyBorder="1" applyAlignment="1">
      <alignment horizontal="center" vertical="center" wrapText="1"/>
    </xf>
    <xf numFmtId="9" fontId="186" fillId="13" borderId="17" xfId="0" applyNumberFormat="1" applyFont="1" applyFill="1" applyBorder="1" applyAlignment="1">
      <alignment horizontal="center" vertical="center" wrapText="1"/>
    </xf>
    <xf numFmtId="0" fontId="186" fillId="103" borderId="17" xfId="0" applyFont="1" applyFill="1" applyBorder="1" applyAlignment="1">
      <alignment horizontal="center" vertical="center" wrapText="1"/>
    </xf>
    <xf numFmtId="0" fontId="188" fillId="13" borderId="17" xfId="0" applyFont="1" applyFill="1" applyBorder="1" applyAlignment="1">
      <alignment horizontal="center" vertical="center" wrapText="1"/>
    </xf>
    <xf numFmtId="0" fontId="185" fillId="20" borderId="48" xfId="0" applyFont="1" applyFill="1" applyBorder="1" applyAlignment="1">
      <alignment horizontal="center" vertical="center" wrapText="1"/>
    </xf>
    <xf numFmtId="0" fontId="185" fillId="105" borderId="4" xfId="0" applyFont="1" applyFill="1" applyBorder="1" applyAlignment="1">
      <alignment horizontal="center" vertical="center" wrapText="1"/>
    </xf>
    <xf numFmtId="0" fontId="185" fillId="20" borderId="79" xfId="0" applyFont="1" applyFill="1" applyBorder="1" applyAlignment="1">
      <alignment horizontal="center" vertical="center" wrapText="1"/>
    </xf>
    <xf numFmtId="0" fontId="185" fillId="19" borderId="78" xfId="0" applyFont="1" applyFill="1" applyBorder="1" applyAlignment="1">
      <alignment horizontal="center" vertical="center" wrapText="1"/>
    </xf>
    <xf numFmtId="0" fontId="185" fillId="19" borderId="4" xfId="0" applyFont="1" applyFill="1" applyBorder="1" applyAlignment="1">
      <alignment horizontal="center" vertical="center" wrapText="1"/>
    </xf>
    <xf numFmtId="0" fontId="190" fillId="19" borderId="4" xfId="0" applyFont="1" applyFill="1" applyBorder="1" applyAlignment="1">
      <alignment horizontal="center" vertical="center" wrapText="1"/>
    </xf>
    <xf numFmtId="0" fontId="190" fillId="0" borderId="4" xfId="0" applyFont="1" applyBorder="1" applyAlignment="1">
      <alignment horizontal="center" vertical="center" wrapText="1"/>
    </xf>
    <xf numFmtId="0" fontId="185" fillId="19" borderId="79" xfId="0" applyFont="1" applyFill="1" applyBorder="1" applyAlignment="1">
      <alignment horizontal="center" vertical="center" wrapText="1"/>
    </xf>
    <xf numFmtId="0" fontId="185" fillId="19" borderId="17" xfId="0" applyFont="1" applyFill="1" applyBorder="1" applyAlignment="1">
      <alignment horizontal="center" vertical="center" wrapText="1"/>
    </xf>
    <xf numFmtId="0" fontId="190" fillId="19" borderId="17" xfId="0" applyFont="1" applyFill="1" applyBorder="1" applyAlignment="1">
      <alignment horizontal="center" vertical="center" wrapText="1"/>
    </xf>
    <xf numFmtId="0" fontId="24" fillId="0" borderId="17" xfId="1" applyBorder="1" applyAlignment="1">
      <alignment horizontal="center" vertical="center" wrapText="1"/>
    </xf>
    <xf numFmtId="0" fontId="185" fillId="19" borderId="2" xfId="0" applyFont="1" applyFill="1" applyBorder="1" applyAlignment="1">
      <alignment horizontal="center" vertical="center" wrapText="1"/>
    </xf>
    <xf numFmtId="0" fontId="188" fillId="0" borderId="17" xfId="0" applyFont="1" applyBorder="1" applyAlignment="1">
      <alignment horizontal="center" vertical="center" wrapText="1"/>
    </xf>
    <xf numFmtId="0" fontId="186" fillId="106" borderId="17" xfId="0" applyFont="1" applyFill="1" applyBorder="1" applyAlignment="1">
      <alignment horizontal="center" vertical="center" wrapText="1"/>
    </xf>
    <xf numFmtId="0" fontId="24" fillId="0" borderId="4" xfId="1" applyBorder="1" applyAlignment="1">
      <alignment horizontal="center" vertical="center" wrapText="1"/>
    </xf>
    <xf numFmtId="0" fontId="191" fillId="19" borderId="0" xfId="0" applyFont="1" applyFill="1" applyAlignment="1">
      <alignment horizontal="center" vertical="center" wrapText="1"/>
    </xf>
    <xf numFmtId="0" fontId="186" fillId="106" borderId="4" xfId="0" applyFont="1" applyFill="1" applyBorder="1" applyAlignment="1">
      <alignment horizontal="center" vertical="center" wrapText="1"/>
    </xf>
    <xf numFmtId="0" fontId="193" fillId="0" borderId="32" xfId="0" applyFont="1" applyBorder="1" applyAlignment="1">
      <alignment horizontal="center" vertical="center" wrapText="1"/>
    </xf>
    <xf numFmtId="0" fontId="12" fillId="0" borderId="0" xfId="0" applyFont="1" applyAlignment="1">
      <alignment horizontal="center" vertical="center"/>
    </xf>
    <xf numFmtId="0" fontId="195" fillId="0" borderId="11" xfId="0" applyFont="1" applyBorder="1" applyAlignment="1">
      <alignment horizontal="center" vertical="center" wrapText="1"/>
    </xf>
    <xf numFmtId="0" fontId="44" fillId="9" borderId="15" xfId="0" applyFont="1" applyFill="1" applyBorder="1" applyAlignment="1">
      <alignment horizontal="center" vertical="center"/>
    </xf>
    <xf numFmtId="0" fontId="44" fillId="10" borderId="15" xfId="0" applyFont="1" applyFill="1" applyBorder="1" applyAlignment="1">
      <alignment horizontal="center" vertical="center"/>
    </xf>
    <xf numFmtId="0" fontId="44" fillId="11" borderId="15" xfId="0" applyFont="1" applyFill="1" applyBorder="1" applyAlignment="1">
      <alignment horizontal="center" vertical="center"/>
    </xf>
    <xf numFmtId="0" fontId="44" fillId="12" borderId="15" xfId="0" applyFont="1" applyFill="1" applyBorder="1" applyAlignment="1">
      <alignment horizontal="center" vertical="center" wrapText="1"/>
    </xf>
    <xf numFmtId="0" fontId="12" fillId="13" borderId="15" xfId="0" applyFont="1" applyFill="1" applyBorder="1" applyAlignment="1">
      <alignment horizontal="center" vertical="center" wrapText="1"/>
    </xf>
    <xf numFmtId="0" fontId="197" fillId="13" borderId="15" xfId="0" applyFont="1" applyFill="1" applyBorder="1" applyAlignment="1">
      <alignment horizontal="center" vertical="center" wrapText="1"/>
    </xf>
    <xf numFmtId="0" fontId="12" fillId="17" borderId="141" xfId="0" applyFont="1" applyFill="1" applyBorder="1" applyAlignment="1">
      <alignment horizontal="center" vertical="center" wrapText="1"/>
    </xf>
    <xf numFmtId="9" fontId="12" fillId="13" borderId="15" xfId="0" applyNumberFormat="1" applyFont="1" applyFill="1" applyBorder="1" applyAlignment="1">
      <alignment horizontal="center" vertical="center" wrapText="1"/>
    </xf>
    <xf numFmtId="0" fontId="12" fillId="13" borderId="141" xfId="0" applyFont="1" applyFill="1" applyBorder="1" applyAlignment="1">
      <alignment horizontal="center" vertical="center" wrapText="1"/>
    </xf>
    <xf numFmtId="0" fontId="198" fillId="13" borderId="15" xfId="1" applyFont="1" applyFill="1" applyBorder="1" applyAlignment="1">
      <alignment horizontal="center" vertical="center" wrapText="1"/>
    </xf>
    <xf numFmtId="0" fontId="12" fillId="20" borderId="15" xfId="0" applyFont="1" applyFill="1" applyBorder="1" applyAlignment="1">
      <alignment horizontal="center" vertical="center" wrapText="1"/>
    </xf>
    <xf numFmtId="0" fontId="44" fillId="13" borderId="15" xfId="0" applyFont="1" applyFill="1" applyBorder="1" applyAlignment="1">
      <alignment horizontal="center" vertical="center" wrapText="1"/>
    </xf>
    <xf numFmtId="0" fontId="12" fillId="0" borderId="141" xfId="0" applyFont="1" applyBorder="1" applyAlignment="1">
      <alignment horizontal="center" vertical="center" wrapText="1"/>
    </xf>
    <xf numFmtId="0" fontId="12" fillId="13" borderId="13" xfId="0" applyFont="1" applyFill="1" applyBorder="1" applyAlignment="1">
      <alignment horizontal="center" vertical="center" wrapText="1"/>
    </xf>
    <xf numFmtId="0" fontId="199" fillId="0" borderId="147" xfId="0" applyFont="1" applyBorder="1" applyAlignment="1">
      <alignment horizontal="center" vertical="center" wrapText="1"/>
    </xf>
    <xf numFmtId="0" fontId="199" fillId="0" borderId="146" xfId="0" applyFont="1" applyBorder="1" applyAlignment="1">
      <alignment horizontal="center" vertical="center" wrapText="1"/>
    </xf>
    <xf numFmtId="0" fontId="12" fillId="13" borderId="16" xfId="0" applyFont="1" applyFill="1" applyBorder="1" applyAlignment="1">
      <alignment horizontal="center" vertical="center" wrapText="1"/>
    </xf>
    <xf numFmtId="0" fontId="199" fillId="0" borderId="0" xfId="0" applyFont="1" applyAlignment="1">
      <alignment horizontal="center" vertical="center" wrapText="1"/>
    </xf>
    <xf numFmtId="0" fontId="199" fillId="0" borderId="148" xfId="0" applyFont="1" applyBorder="1" applyAlignment="1">
      <alignment horizontal="center" vertical="center" wrapText="1"/>
    </xf>
    <xf numFmtId="0" fontId="12" fillId="13" borderId="20" xfId="0" applyFont="1" applyFill="1" applyBorder="1" applyAlignment="1">
      <alignment horizontal="center" vertical="center" wrapText="1"/>
    </xf>
    <xf numFmtId="0" fontId="22" fillId="13" borderId="16" xfId="0" applyFont="1" applyFill="1" applyBorder="1" applyAlignment="1">
      <alignment horizontal="center" vertical="center" wrapText="1"/>
    </xf>
    <xf numFmtId="172" fontId="12" fillId="13" borderId="15" xfId="0" applyNumberFormat="1" applyFont="1" applyFill="1" applyBorder="1" applyAlignment="1">
      <alignment horizontal="center" vertical="center" wrapText="1"/>
    </xf>
    <xf numFmtId="0" fontId="44" fillId="0" borderId="145" xfId="0" applyFont="1" applyBorder="1" applyAlignment="1">
      <alignment horizontal="center" vertical="center"/>
    </xf>
    <xf numFmtId="0" fontId="200" fillId="13" borderId="15" xfId="0" applyFont="1" applyFill="1" applyBorder="1" applyAlignment="1">
      <alignment horizontal="center" vertical="center" wrapText="1"/>
    </xf>
    <xf numFmtId="0" fontId="44" fillId="0" borderId="21" xfId="0" applyFont="1" applyBorder="1" applyAlignment="1">
      <alignment horizontal="center" vertical="center"/>
    </xf>
    <xf numFmtId="0" fontId="44" fillId="0" borderId="20" xfId="0" applyFont="1" applyBorder="1" applyAlignment="1">
      <alignment horizontal="center" vertical="center"/>
    </xf>
    <xf numFmtId="0" fontId="12" fillId="15" borderId="15" xfId="0" applyFont="1" applyFill="1" applyBorder="1" applyAlignment="1">
      <alignment horizontal="center" vertical="center" wrapText="1"/>
    </xf>
    <xf numFmtId="0" fontId="44" fillId="15" borderId="15" xfId="0" applyFont="1" applyFill="1" applyBorder="1" applyAlignment="1">
      <alignment horizontal="center" vertical="center" wrapText="1"/>
    </xf>
    <xf numFmtId="9" fontId="44" fillId="15" borderId="15" xfId="0" applyNumberFormat="1" applyFont="1" applyFill="1" applyBorder="1" applyAlignment="1">
      <alignment horizontal="center" vertical="center" wrapText="1"/>
    </xf>
    <xf numFmtId="0" fontId="39" fillId="17" borderId="11" xfId="0" applyFont="1" applyFill="1" applyBorder="1" applyAlignment="1">
      <alignment horizontal="center"/>
    </xf>
    <xf numFmtId="0" fontId="39" fillId="17" borderId="11" xfId="0" applyFont="1" applyFill="1" applyBorder="1" applyAlignment="1">
      <alignment horizontal="left"/>
    </xf>
    <xf numFmtId="0" fontId="22" fillId="17" borderId="11" xfId="0" applyFont="1" applyFill="1" applyBorder="1"/>
    <xf numFmtId="0" fontId="12" fillId="17" borderId="11" xfId="0" applyFont="1" applyFill="1" applyBorder="1"/>
    <xf numFmtId="0" fontId="40" fillId="2" borderId="11" xfId="0" applyFont="1" applyFill="1" applyBorder="1" applyAlignment="1">
      <alignment horizontal="center" vertical="top"/>
    </xf>
    <xf numFmtId="0" fontId="40" fillId="2" borderId="11" xfId="0" applyFont="1" applyFill="1" applyBorder="1" applyAlignment="1">
      <alignment horizontal="left" vertical="top"/>
    </xf>
    <xf numFmtId="0" fontId="12" fillId="17" borderId="11" xfId="0" applyFont="1" applyFill="1" applyBorder="1" applyAlignment="1">
      <alignment vertical="center"/>
    </xf>
    <xf numFmtId="0" fontId="41" fillId="80" borderId="31" xfId="0" applyFont="1" applyFill="1" applyBorder="1" applyAlignment="1">
      <alignment horizontal="center"/>
    </xf>
    <xf numFmtId="0" fontId="41" fillId="80" borderId="26" xfId="0" applyFont="1" applyFill="1" applyBorder="1"/>
    <xf numFmtId="0" fontId="42" fillId="15" borderId="26" xfId="0" applyFont="1" applyFill="1" applyBorder="1" applyAlignment="1">
      <alignment horizontal="center"/>
    </xf>
    <xf numFmtId="0" fontId="12" fillId="17" borderId="22" xfId="0" applyFont="1" applyFill="1" applyBorder="1"/>
    <xf numFmtId="0" fontId="20" fillId="0" borderId="27" xfId="0" applyFont="1" applyBorder="1" applyAlignment="1">
      <alignment horizontal="center"/>
    </xf>
    <xf numFmtId="0" fontId="22" fillId="0" borderId="22" xfId="0" applyFont="1" applyBorder="1"/>
    <xf numFmtId="0" fontId="12" fillId="0" borderId="0" xfId="0" applyFont="1"/>
    <xf numFmtId="0" fontId="43" fillId="9" borderId="22" xfId="0" applyFont="1" applyFill="1" applyBorder="1" applyAlignment="1">
      <alignment horizontal="center"/>
    </xf>
    <xf numFmtId="0" fontId="43" fillId="10" borderId="22" xfId="0" applyFont="1" applyFill="1" applyBorder="1" applyAlignment="1">
      <alignment horizontal="center"/>
    </xf>
    <xf numFmtId="0" fontId="43" fillId="11" borderId="22" xfId="0" applyFont="1" applyFill="1" applyBorder="1" applyAlignment="1">
      <alignment horizontal="center"/>
    </xf>
    <xf numFmtId="0" fontId="20" fillId="12" borderId="22" xfId="0" applyFont="1" applyFill="1" applyBorder="1" applyAlignment="1">
      <alignment horizontal="center" vertical="center" wrapText="1"/>
    </xf>
    <xf numFmtId="0" fontId="20" fillId="12" borderId="22" xfId="0" applyFont="1" applyFill="1" applyBorder="1" applyAlignment="1">
      <alignment horizontal="left" vertical="center" wrapText="1"/>
    </xf>
    <xf numFmtId="0" fontId="20" fillId="12" borderId="25" xfId="0" applyFont="1" applyFill="1" applyBorder="1" applyAlignment="1">
      <alignment horizontal="center" vertical="center" wrapText="1"/>
    </xf>
    <xf numFmtId="0" fontId="16" fillId="12" borderId="25" xfId="0" applyFont="1" applyFill="1" applyBorder="1" applyAlignment="1">
      <alignment horizontal="center" vertical="center" wrapText="1"/>
    </xf>
    <xf numFmtId="0" fontId="12" fillId="0" borderId="4" xfId="0" applyFont="1" applyBorder="1" applyAlignment="1">
      <alignment horizontal="left" vertical="center" wrapText="1"/>
    </xf>
    <xf numFmtId="0" fontId="22" fillId="13" borderId="4" xfId="0" applyFont="1" applyFill="1" applyBorder="1" applyAlignment="1">
      <alignment horizontal="center" vertical="center" wrapText="1"/>
    </xf>
    <xf numFmtId="0" fontId="26" fillId="13" borderId="4" xfId="0" applyFont="1" applyFill="1" applyBorder="1" applyAlignment="1">
      <alignment horizontal="center" vertical="center" wrapText="1"/>
    </xf>
    <xf numFmtId="0" fontId="12" fillId="0" borderId="4" xfId="0" applyFont="1" applyBorder="1" applyAlignment="1">
      <alignment horizontal="center" vertical="center" wrapText="1"/>
    </xf>
    <xf numFmtId="0" fontId="22" fillId="0" borderId="4" xfId="0" applyFont="1" applyBorder="1" applyAlignment="1">
      <alignment vertical="center" wrapText="1"/>
    </xf>
    <xf numFmtId="0" fontId="22" fillId="0" borderId="4" xfId="0" applyFont="1" applyBorder="1" applyAlignment="1">
      <alignment horizontal="center" vertical="center" wrapText="1"/>
    </xf>
    <xf numFmtId="9" fontId="12" fillId="13" borderId="4" xfId="0" applyNumberFormat="1" applyFont="1" applyFill="1" applyBorder="1" applyAlignment="1">
      <alignment horizontal="center" vertical="center" wrapText="1"/>
    </xf>
    <xf numFmtId="14" fontId="12" fillId="0" borderId="4" xfId="0" applyNumberFormat="1" applyFont="1" applyBorder="1" applyAlignment="1">
      <alignment horizontal="center" vertical="center"/>
    </xf>
    <xf numFmtId="14" fontId="22" fillId="0" borderId="4" xfId="0" applyNumberFormat="1" applyFont="1" applyBorder="1" applyAlignment="1">
      <alignment horizontal="center" vertical="center" wrapText="1"/>
    </xf>
    <xf numFmtId="0" fontId="20" fillId="13" borderId="4" xfId="0" applyFont="1" applyFill="1" applyBorder="1" applyAlignment="1">
      <alignment horizontal="center" vertical="center" wrapText="1"/>
    </xf>
    <xf numFmtId="0" fontId="12" fillId="0" borderId="0" xfId="0" applyFont="1" applyAlignment="1">
      <alignment vertical="center"/>
    </xf>
    <xf numFmtId="0" fontId="12" fillId="13" borderId="4" xfId="0" applyFont="1" applyFill="1" applyBorder="1" applyAlignment="1">
      <alignment horizontal="left" vertical="center" wrapText="1"/>
    </xf>
    <xf numFmtId="0" fontId="26" fillId="0" borderId="11" xfId="0" applyFont="1" applyBorder="1" applyAlignment="1">
      <alignment horizontal="center" vertical="center" wrapText="1"/>
    </xf>
    <xf numFmtId="14" fontId="12" fillId="0" borderId="17" xfId="0" applyNumberFormat="1" applyFont="1" applyBorder="1" applyAlignment="1">
      <alignment horizontal="center" vertical="center"/>
    </xf>
    <xf numFmtId="14" fontId="22" fillId="0" borderId="17" xfId="0" applyNumberFormat="1" applyFont="1" applyBorder="1" applyAlignment="1">
      <alignment horizontal="center" vertical="center" wrapText="1"/>
    </xf>
    <xf numFmtId="0" fontId="16" fillId="13" borderId="151" xfId="0" applyFont="1" applyFill="1" applyBorder="1" applyAlignment="1">
      <alignment horizontal="center" vertical="center" wrapText="1"/>
    </xf>
    <xf numFmtId="0" fontId="16" fillId="13" borderId="17" xfId="0" applyFont="1" applyFill="1" applyBorder="1" applyAlignment="1">
      <alignment horizontal="left" vertical="center" wrapText="1"/>
    </xf>
    <xf numFmtId="0" fontId="201" fillId="13" borderId="4" xfId="0" applyFont="1" applyFill="1" applyBorder="1" applyAlignment="1">
      <alignment horizontal="center" vertical="center" wrapText="1"/>
    </xf>
    <xf numFmtId="0" fontId="201" fillId="13" borderId="79" xfId="0" applyFont="1" applyFill="1" applyBorder="1" applyAlignment="1">
      <alignment horizontal="center" vertical="center" wrapText="1"/>
    </xf>
    <xf numFmtId="0" fontId="12" fillId="13" borderId="32" xfId="0" applyFont="1" applyFill="1" applyBorder="1" applyAlignment="1">
      <alignment horizontal="center" vertical="center" wrapText="1"/>
    </xf>
    <xf numFmtId="0" fontId="12" fillId="13" borderId="2" xfId="0" applyFont="1" applyFill="1" applyBorder="1" applyAlignment="1">
      <alignment horizontal="center" vertical="center" wrapText="1"/>
    </xf>
    <xf numFmtId="0" fontId="16" fillId="13" borderId="31" xfId="0" applyFont="1" applyFill="1" applyBorder="1" applyAlignment="1">
      <alignment horizontal="center" vertical="center" wrapText="1"/>
    </xf>
    <xf numFmtId="0" fontId="31" fillId="0" borderId="4" xfId="0" applyFont="1" applyBorder="1" applyAlignment="1">
      <alignment horizontal="left" vertical="center" wrapText="1"/>
    </xf>
    <xf numFmtId="0" fontId="12" fillId="13" borderId="9"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107" fillId="13" borderId="4" xfId="0" applyFont="1" applyFill="1" applyBorder="1" applyAlignment="1">
      <alignment horizontal="center" vertical="center" wrapText="1"/>
    </xf>
    <xf numFmtId="0" fontId="12" fillId="13" borderId="19" xfId="0" applyFont="1" applyFill="1" applyBorder="1" applyAlignment="1">
      <alignment horizontal="center" vertical="center" wrapText="1"/>
    </xf>
    <xf numFmtId="0" fontId="16" fillId="13" borderId="6" xfId="0" applyFont="1" applyFill="1" applyBorder="1" applyAlignment="1">
      <alignment horizontal="center" vertical="center" wrapText="1"/>
    </xf>
    <xf numFmtId="0" fontId="12" fillId="13" borderId="17" xfId="0" applyFont="1" applyFill="1" applyBorder="1" applyAlignment="1">
      <alignment horizontal="left" vertical="center" wrapText="1"/>
    </xf>
    <xf numFmtId="0" fontId="12" fillId="13" borderId="79" xfId="0" applyFont="1" applyFill="1" applyBorder="1" applyAlignment="1">
      <alignment horizontal="center" vertical="center" wrapText="1"/>
    </xf>
    <xf numFmtId="0" fontId="26" fillId="0" borderId="78" xfId="0" applyFont="1" applyBorder="1" applyAlignment="1">
      <alignment horizontal="justify" vertical="center" wrapText="1"/>
    </xf>
    <xf numFmtId="0" fontId="12" fillId="13" borderId="78" xfId="0" applyFont="1" applyFill="1" applyBorder="1" applyAlignment="1">
      <alignment horizontal="center" vertical="center" wrapText="1"/>
    </xf>
    <xf numFmtId="0" fontId="16" fillId="13" borderId="11" xfId="0" applyFont="1" applyFill="1" applyBorder="1" applyAlignment="1">
      <alignment horizontal="center" vertical="center" wrapText="1"/>
    </xf>
    <xf numFmtId="0" fontId="31" fillId="0" borderId="0" xfId="0" applyFont="1"/>
    <xf numFmtId="0" fontId="26" fillId="0" borderId="0" xfId="0" applyFont="1" applyAlignment="1">
      <alignment horizontal="left" vertical="center" wrapText="1"/>
    </xf>
    <xf numFmtId="0" fontId="12" fillId="13" borderId="11" xfId="0" applyFont="1" applyFill="1" applyBorder="1" applyAlignment="1">
      <alignment horizontal="left" vertical="center" wrapText="1"/>
    </xf>
    <xf numFmtId="0" fontId="22" fillId="13" borderId="11"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12" fillId="0" borderId="0" xfId="0" applyFont="1" applyAlignment="1">
      <alignment horizontal="center"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07" fillId="13" borderId="11" xfId="0" applyFont="1" applyFill="1" applyBorder="1" applyAlignment="1">
      <alignment horizontal="center" vertical="center" wrapText="1"/>
    </xf>
    <xf numFmtId="9" fontId="107" fillId="13" borderId="11" xfId="0" applyNumberFormat="1"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97" fillId="13" borderId="11" xfId="0" applyFont="1" applyFill="1" applyBorder="1" applyAlignment="1">
      <alignment horizontal="center" vertical="center" wrapText="1"/>
    </xf>
    <xf numFmtId="0" fontId="20" fillId="13" borderId="11" xfId="0" applyFont="1" applyFill="1" applyBorder="1" applyAlignment="1">
      <alignment horizontal="center" vertical="center" wrapText="1"/>
    </xf>
    <xf numFmtId="0" fontId="16" fillId="81" borderId="65" xfId="0" applyFont="1" applyFill="1" applyBorder="1" applyAlignment="1">
      <alignment horizontal="center" vertical="center" wrapText="1"/>
    </xf>
    <xf numFmtId="0" fontId="16" fillId="81" borderId="11" xfId="0" applyFont="1" applyFill="1" applyBorder="1" applyAlignment="1">
      <alignment horizontal="center" vertical="center" wrapText="1"/>
    </xf>
    <xf numFmtId="0" fontId="16" fillId="81" borderId="11" xfId="0" applyFont="1" applyFill="1" applyBorder="1" applyAlignment="1">
      <alignment horizontal="left" vertical="center" wrapText="1"/>
    </xf>
    <xf numFmtId="0" fontId="45" fillId="81" borderId="65" xfId="0" applyFont="1" applyFill="1" applyBorder="1" applyAlignment="1">
      <alignment horizontal="center" vertical="center" wrapText="1"/>
    </xf>
    <xf numFmtId="9" fontId="12" fillId="13" borderId="24" xfId="0" applyNumberFormat="1" applyFont="1" applyFill="1" applyBorder="1" applyAlignment="1">
      <alignment horizontal="center" vertical="center" wrapText="1"/>
    </xf>
    <xf numFmtId="0" fontId="16" fillId="81" borderId="64" xfId="0" applyFont="1" applyFill="1" applyBorder="1" applyAlignment="1">
      <alignment horizontal="center" vertical="center" wrapText="1"/>
    </xf>
    <xf numFmtId="0" fontId="12" fillId="0" borderId="0" xfId="0" applyFont="1" applyAlignment="1">
      <alignment horizontal="left"/>
    </xf>
    <xf numFmtId="0" fontId="26" fillId="0" borderId="0" xfId="0" applyFont="1" applyAlignment="1">
      <alignment horizontal="left"/>
    </xf>
    <xf numFmtId="0" fontId="48" fillId="0" borderId="59" xfId="0" applyFont="1" applyBorder="1" applyAlignment="1">
      <alignment horizontal="center" vertical="center" wrapText="1"/>
    </xf>
    <xf numFmtId="0" fontId="48" fillId="0" borderId="73" xfId="0" applyFont="1" applyBorder="1" applyAlignment="1">
      <alignment horizontal="center" vertical="center" wrapText="1"/>
    </xf>
    <xf numFmtId="0" fontId="78" fillId="14" borderId="16" xfId="0" applyFont="1" applyFill="1" applyBorder="1" applyAlignment="1">
      <alignment horizontal="center" vertical="center" wrapText="1"/>
    </xf>
    <xf numFmtId="0" fontId="78" fillId="13" borderId="20"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13" borderId="17" xfId="0" applyFont="1" applyFill="1" applyBorder="1" applyAlignment="1">
      <alignment horizontal="center" vertical="center" wrapText="1"/>
    </xf>
    <xf numFmtId="0" fontId="33" fillId="0" borderId="32" xfId="0" applyFont="1" applyBorder="1" applyAlignment="1">
      <alignment horizontal="center" vertical="center" wrapText="1"/>
    </xf>
    <xf numFmtId="0" fontId="33" fillId="24" borderId="32" xfId="0" applyFont="1" applyFill="1" applyBorder="1" applyAlignment="1">
      <alignment horizontal="center" vertical="center" wrapText="1"/>
    </xf>
    <xf numFmtId="0" fontId="34" fillId="19" borderId="32" xfId="0" applyFont="1" applyFill="1" applyBorder="1" applyAlignment="1">
      <alignment horizontal="center" vertical="center" wrapText="1"/>
    </xf>
    <xf numFmtId="0" fontId="202" fillId="0" borderId="0" xfId="0" applyFont="1"/>
    <xf numFmtId="0" fontId="202" fillId="0" borderId="22" xfId="0" applyFont="1" applyBorder="1" applyAlignment="1">
      <alignment horizontal="center" vertical="center" wrapText="1"/>
    </xf>
    <xf numFmtId="9" fontId="202" fillId="16" borderId="22" xfId="0" applyNumberFormat="1" applyFont="1" applyFill="1" applyBorder="1" applyAlignment="1">
      <alignment horizontal="center" vertical="center" wrapText="1"/>
    </xf>
    <xf numFmtId="0" fontId="203" fillId="0" borderId="22" xfId="0" applyFont="1" applyBorder="1" applyAlignment="1">
      <alignment horizontal="center" vertical="center" wrapText="1"/>
    </xf>
    <xf numFmtId="0" fontId="204" fillId="0" borderId="22" xfId="0" applyFont="1" applyBorder="1" applyAlignment="1">
      <alignment horizontal="center" vertical="center" wrapText="1"/>
    </xf>
    <xf numFmtId="15" fontId="202" fillId="0" borderId="22" xfId="0" applyNumberFormat="1" applyFont="1" applyBorder="1" applyAlignment="1">
      <alignment horizontal="center" vertical="center" wrapText="1"/>
    </xf>
    <xf numFmtId="0" fontId="202" fillId="0" borderId="25" xfId="0" applyFont="1" applyBorder="1" applyAlignment="1">
      <alignment horizontal="center" vertical="center" wrapText="1"/>
    </xf>
    <xf numFmtId="0" fontId="205" fillId="0" borderId="0" xfId="1" applyFont="1" applyAlignment="1">
      <alignment horizontal="center" vertical="center" wrapText="1"/>
    </xf>
    <xf numFmtId="0" fontId="202" fillId="17" borderId="22" xfId="0" applyFont="1" applyFill="1" applyBorder="1" applyAlignment="1">
      <alignment horizontal="center" vertical="center" wrapText="1"/>
    </xf>
    <xf numFmtId="0" fontId="202" fillId="17" borderId="24" xfId="0" applyFont="1" applyFill="1" applyBorder="1" applyAlignment="1">
      <alignment horizontal="center" vertical="center" wrapText="1"/>
    </xf>
    <xf numFmtId="0" fontId="206" fillId="17" borderId="22" xfId="0" applyFont="1" applyFill="1" applyBorder="1" applyAlignment="1">
      <alignment horizontal="center" vertical="center" wrapText="1"/>
    </xf>
    <xf numFmtId="0" fontId="203" fillId="17" borderId="22" xfId="0" applyFont="1" applyFill="1" applyBorder="1" applyAlignment="1">
      <alignment horizontal="center" vertical="center" wrapText="1"/>
    </xf>
    <xf numFmtId="9" fontId="202" fillId="17" borderId="22" xfId="0" applyNumberFormat="1" applyFont="1" applyFill="1" applyBorder="1" applyAlignment="1">
      <alignment horizontal="center" vertical="center" wrapText="1"/>
    </xf>
    <xf numFmtId="0" fontId="205" fillId="17" borderId="22" xfId="0" applyFont="1" applyFill="1" applyBorder="1" applyAlignment="1">
      <alignment horizontal="center" vertical="center" wrapText="1"/>
    </xf>
    <xf numFmtId="0" fontId="202" fillId="0" borderId="26" xfId="0" applyFont="1" applyBorder="1" applyAlignment="1">
      <alignment horizontal="center" vertical="center" wrapText="1"/>
    </xf>
    <xf numFmtId="0" fontId="207" fillId="17" borderId="22" xfId="0" applyFont="1" applyFill="1" applyBorder="1" applyAlignment="1">
      <alignment horizontal="center" vertical="center" wrapText="1"/>
    </xf>
    <xf numFmtId="0" fontId="208" fillId="0" borderId="22" xfId="0" applyFont="1" applyBorder="1" applyAlignment="1">
      <alignment horizontal="center" vertical="center" wrapText="1"/>
    </xf>
    <xf numFmtId="0" fontId="202" fillId="0" borderId="24" xfId="0" applyFont="1" applyBorder="1" applyAlignment="1">
      <alignment horizontal="center" vertical="center" wrapText="1"/>
    </xf>
    <xf numFmtId="0" fontId="104" fillId="0" borderId="24" xfId="0" applyFont="1" applyBorder="1" applyAlignment="1">
      <alignment horizontal="center" vertical="center" wrapText="1"/>
    </xf>
    <xf numFmtId="9" fontId="202" fillId="0" borderId="22" xfId="0" applyNumberFormat="1" applyFont="1" applyBorder="1" applyAlignment="1">
      <alignment horizontal="center" vertical="center" wrapText="1"/>
    </xf>
    <xf numFmtId="0" fontId="209" fillId="0" borderId="22" xfId="0" applyFont="1" applyBorder="1" applyAlignment="1">
      <alignment horizontal="center" vertical="center" wrapText="1"/>
    </xf>
    <xf numFmtId="0" fontId="205" fillId="0" borderId="22" xfId="1" applyFont="1" applyBorder="1" applyAlignment="1">
      <alignment horizontal="center" vertical="center" wrapText="1"/>
    </xf>
    <xf numFmtId="0" fontId="203" fillId="0" borderId="24" xfId="0" applyFont="1" applyBorder="1" applyAlignment="1">
      <alignment horizontal="center" vertical="center" wrapText="1"/>
    </xf>
    <xf numFmtId="0" fontId="205" fillId="0" borderId="22" xfId="0" applyFont="1" applyBorder="1" applyAlignment="1">
      <alignment horizontal="center" vertical="center" wrapText="1"/>
    </xf>
    <xf numFmtId="9" fontId="203" fillId="0" borderId="22" xfId="0" applyNumberFormat="1" applyFont="1" applyBorder="1" applyAlignment="1">
      <alignment horizontal="center" vertical="center" wrapText="1"/>
    </xf>
    <xf numFmtId="0" fontId="104" fillId="0" borderId="27" xfId="0" applyFont="1" applyBorder="1" applyAlignment="1">
      <alignment horizontal="center" vertical="center" wrapText="1"/>
    </xf>
    <xf numFmtId="0" fontId="202" fillId="17" borderId="0" xfId="0" applyFont="1" applyFill="1" applyAlignment="1">
      <alignment horizontal="center" vertical="center" wrapText="1"/>
    </xf>
    <xf numFmtId="0" fontId="202" fillId="0" borderId="0" xfId="0" applyFont="1" applyAlignment="1">
      <alignment horizontal="center" vertical="center" wrapText="1"/>
    </xf>
    <xf numFmtId="0" fontId="210" fillId="17" borderId="0" xfId="0" applyFont="1" applyFill="1" applyAlignment="1">
      <alignment horizontal="center" vertical="center" wrapText="1"/>
    </xf>
    <xf numFmtId="9" fontId="202" fillId="17" borderId="0" xfId="0" applyNumberFormat="1" applyFont="1" applyFill="1" applyAlignment="1">
      <alignment horizontal="center" vertical="center" wrapText="1"/>
    </xf>
    <xf numFmtId="0" fontId="211" fillId="0" borderId="0" xfId="0" applyFont="1" applyAlignment="1">
      <alignment horizontal="center" vertical="center" wrapText="1"/>
    </xf>
    <xf numFmtId="0" fontId="202" fillId="0" borderId="28" xfId="0" applyFont="1" applyBorder="1" applyAlignment="1">
      <alignment horizontal="center" vertical="center" wrapText="1"/>
    </xf>
    <xf numFmtId="0" fontId="203" fillId="0" borderId="0" xfId="0" applyFont="1" applyAlignment="1">
      <alignment horizontal="center" vertical="center" wrapText="1"/>
    </xf>
    <xf numFmtId="0" fontId="202" fillId="13" borderId="0" xfId="0" applyFont="1" applyFill="1" applyAlignment="1">
      <alignment horizontal="center" vertical="center" wrapText="1"/>
    </xf>
    <xf numFmtId="0" fontId="205" fillId="17" borderId="0" xfId="1" applyFont="1" applyFill="1" applyAlignment="1">
      <alignment horizontal="center" vertical="center" wrapText="1"/>
    </xf>
    <xf numFmtId="0" fontId="203" fillId="17" borderId="28" xfId="0" applyFont="1" applyFill="1" applyBorder="1" applyAlignment="1">
      <alignment horizontal="center" vertical="center" wrapText="1"/>
    </xf>
    <xf numFmtId="0" fontId="210" fillId="0" borderId="0" xfId="0" applyFont="1" applyAlignment="1">
      <alignment horizontal="center" vertical="center" wrapText="1"/>
    </xf>
    <xf numFmtId="9" fontId="202" fillId="0" borderId="0" xfId="0" applyNumberFormat="1" applyFont="1" applyAlignment="1">
      <alignment horizontal="center" vertical="center" wrapText="1"/>
    </xf>
    <xf numFmtId="0" fontId="203" fillId="0" borderId="28" xfId="0" applyFont="1" applyBorder="1" applyAlignment="1">
      <alignment horizontal="center" vertical="center" wrapText="1"/>
    </xf>
    <xf numFmtId="0" fontId="205" fillId="0" borderId="28" xfId="1" applyFont="1" applyBorder="1" applyAlignment="1">
      <alignment horizontal="center" vertical="center" wrapText="1"/>
    </xf>
    <xf numFmtId="0" fontId="202" fillId="18" borderId="0" xfId="0" applyFont="1" applyFill="1" applyAlignment="1">
      <alignment horizontal="center" vertical="center" wrapText="1"/>
    </xf>
    <xf numFmtId="0" fontId="104" fillId="19" borderId="29" xfId="0" applyFont="1" applyFill="1" applyBorder="1" applyAlignment="1">
      <alignment horizontal="center" vertical="center" wrapText="1"/>
    </xf>
    <xf numFmtId="0" fontId="210" fillId="19" borderId="0" xfId="0" applyFont="1" applyFill="1" applyAlignment="1">
      <alignment horizontal="center" vertical="center" wrapText="1"/>
    </xf>
    <xf numFmtId="0" fontId="202" fillId="20" borderId="0" xfId="0" applyFont="1" applyFill="1" applyAlignment="1">
      <alignment horizontal="center" vertical="center" wrapText="1"/>
    </xf>
    <xf numFmtId="0" fontId="202" fillId="19" borderId="0" xfId="0" applyFont="1" applyFill="1" applyAlignment="1">
      <alignment horizontal="center" vertical="center" wrapText="1"/>
    </xf>
    <xf numFmtId="9" fontId="202" fillId="19" borderId="0" xfId="0" applyNumberFormat="1" applyFont="1" applyFill="1" applyAlignment="1">
      <alignment horizontal="center" vertical="center" wrapText="1"/>
    </xf>
    <xf numFmtId="0" fontId="205" fillId="19" borderId="0" xfId="1" applyFont="1" applyFill="1" applyAlignment="1">
      <alignment horizontal="center" vertical="center" wrapText="1"/>
    </xf>
    <xf numFmtId="0" fontId="202" fillId="19" borderId="22" xfId="0" applyFont="1" applyFill="1" applyBorder="1" applyAlignment="1">
      <alignment horizontal="center" vertical="center" wrapText="1"/>
    </xf>
    <xf numFmtId="0" fontId="202" fillId="19" borderId="28" xfId="0" applyFont="1" applyFill="1" applyBorder="1" applyAlignment="1">
      <alignment horizontal="center" vertical="center" wrapText="1"/>
    </xf>
    <xf numFmtId="0" fontId="203" fillId="19" borderId="0" xfId="0" applyFont="1" applyFill="1" applyAlignment="1">
      <alignment horizontal="center" vertical="center" wrapText="1"/>
    </xf>
    <xf numFmtId="0" fontId="104" fillId="0" borderId="29" xfId="0" applyFont="1" applyBorder="1" applyAlignment="1">
      <alignment horizontal="center" vertical="center" wrapText="1"/>
    </xf>
    <xf numFmtId="0" fontId="209" fillId="0" borderId="0" xfId="0" applyFont="1" applyAlignment="1">
      <alignment horizontal="center" vertical="center" wrapText="1"/>
    </xf>
    <xf numFmtId="0" fontId="25" fillId="0" borderId="27" xfId="0" applyFont="1" applyBorder="1" applyAlignment="1">
      <alignment horizontal="center" vertical="center" wrapText="1"/>
    </xf>
    <xf numFmtId="9" fontId="203" fillId="0" borderId="0" xfId="0" applyNumberFormat="1" applyFont="1" applyAlignment="1">
      <alignment horizontal="center" vertical="center" wrapText="1"/>
    </xf>
    <xf numFmtId="1" fontId="203" fillId="0" borderId="0" xfId="0" applyNumberFormat="1" applyFont="1" applyAlignment="1">
      <alignment horizontal="center" vertical="center" wrapText="1"/>
    </xf>
    <xf numFmtId="0" fontId="203" fillId="0" borderId="30" xfId="0" applyFont="1" applyBorder="1" applyAlignment="1">
      <alignment horizontal="center" vertical="center" wrapText="1"/>
    </xf>
    <xf numFmtId="0" fontId="205" fillId="0" borderId="22" xfId="1" applyFont="1" applyFill="1" applyBorder="1" applyAlignment="1">
      <alignment horizontal="center" vertical="center" wrapText="1"/>
    </xf>
    <xf numFmtId="0" fontId="203" fillId="0" borderId="22" xfId="0" applyFont="1" applyBorder="1" applyAlignment="1">
      <alignment wrapText="1"/>
    </xf>
    <xf numFmtId="0" fontId="203" fillId="0" borderId="29" xfId="0" applyFont="1" applyBorder="1" applyAlignment="1">
      <alignment horizontal="center" vertical="center" wrapText="1"/>
    </xf>
    <xf numFmtId="16" fontId="202" fillId="0" borderId="0" xfId="0" applyNumberFormat="1" applyFont="1" applyAlignment="1">
      <alignment horizontal="center" vertical="center" wrapText="1"/>
    </xf>
    <xf numFmtId="0" fontId="203" fillId="0" borderId="31" xfId="0" applyFont="1" applyBorder="1" applyAlignment="1">
      <alignment horizontal="center" vertical="center" wrapText="1"/>
    </xf>
    <xf numFmtId="0" fontId="204" fillId="0" borderId="0" xfId="0" applyFont="1" applyAlignment="1">
      <alignment horizontal="center" vertical="center" wrapText="1"/>
    </xf>
    <xf numFmtId="0" fontId="203" fillId="0" borderId="28" xfId="0" applyFont="1" applyBorder="1" applyAlignment="1">
      <alignment wrapText="1"/>
    </xf>
    <xf numFmtId="0" fontId="203" fillId="0" borderId="0" xfId="0" applyFont="1" applyAlignment="1">
      <alignment wrapText="1"/>
    </xf>
    <xf numFmtId="0" fontId="203" fillId="0" borderId="27" xfId="0" applyFont="1" applyBorder="1" applyAlignment="1">
      <alignment horizontal="center" vertical="center" wrapText="1"/>
    </xf>
    <xf numFmtId="0" fontId="205" fillId="0" borderId="0" xfId="0" applyFont="1" applyAlignment="1">
      <alignment horizontal="center" vertical="center" wrapText="1"/>
    </xf>
    <xf numFmtId="0" fontId="203" fillId="17" borderId="0" xfId="0" applyFont="1" applyFill="1" applyAlignment="1">
      <alignment horizontal="center" vertical="center" wrapText="1"/>
    </xf>
    <xf numFmtId="0" fontId="205" fillId="0" borderId="0" xfId="1" applyFont="1" applyAlignment="1">
      <alignment vertical="center" wrapText="1"/>
    </xf>
    <xf numFmtId="10" fontId="202" fillId="0" borderId="0" xfId="0" applyNumberFormat="1" applyFont="1" applyAlignment="1">
      <alignment horizontal="center" vertical="center" wrapText="1"/>
    </xf>
    <xf numFmtId="17" fontId="202" fillId="0" borderId="0" xfId="0" applyNumberFormat="1" applyFont="1" applyAlignment="1">
      <alignment horizontal="center" vertical="center" wrapText="1"/>
    </xf>
    <xf numFmtId="0" fontId="205" fillId="0" borderId="0" xfId="1" applyFont="1" applyAlignment="1">
      <alignment wrapText="1"/>
    </xf>
    <xf numFmtId="164" fontId="202" fillId="0" borderId="0" xfId="0" applyNumberFormat="1" applyFont="1" applyAlignment="1">
      <alignment horizontal="center" vertical="center" wrapText="1"/>
    </xf>
    <xf numFmtId="0" fontId="210" fillId="21" borderId="0" xfId="0" applyFont="1" applyFill="1" applyAlignment="1">
      <alignment horizontal="center" vertical="center" wrapText="1"/>
    </xf>
    <xf numFmtId="0" fontId="203" fillId="13" borderId="0" xfId="0" applyFont="1" applyFill="1" applyAlignment="1">
      <alignment horizontal="center" vertical="center" wrapText="1"/>
    </xf>
    <xf numFmtId="0" fontId="202" fillId="0" borderId="0" xfId="0" applyFont="1" applyAlignment="1">
      <alignment wrapText="1"/>
    </xf>
    <xf numFmtId="0" fontId="202" fillId="22" borderId="0" xfId="0" applyFont="1" applyFill="1" applyAlignment="1">
      <alignment horizontal="center" vertical="center" wrapText="1"/>
    </xf>
    <xf numFmtId="0" fontId="202" fillId="23" borderId="0" xfId="0" applyFont="1" applyFill="1" applyAlignment="1">
      <alignment wrapText="1"/>
    </xf>
    <xf numFmtId="0" fontId="210" fillId="23" borderId="0" xfId="0" applyFont="1" applyFill="1" applyAlignment="1">
      <alignment horizontal="center" vertical="center" wrapText="1"/>
    </xf>
    <xf numFmtId="0" fontId="202" fillId="23" borderId="0" xfId="0" applyFont="1" applyFill="1" applyAlignment="1">
      <alignment horizontal="center" vertical="center" wrapText="1"/>
    </xf>
    <xf numFmtId="164" fontId="202" fillId="23" borderId="0" xfId="0" applyNumberFormat="1" applyFont="1" applyFill="1" applyAlignment="1">
      <alignment horizontal="center" vertical="center" wrapText="1"/>
    </xf>
    <xf numFmtId="0" fontId="202" fillId="0" borderId="0" xfId="0" applyFont="1" applyAlignment="1">
      <alignment horizontal="center" vertical="center"/>
    </xf>
    <xf numFmtId="0" fontId="202" fillId="0" borderId="0" xfId="0" applyFont="1" applyAlignment="1">
      <alignment horizontal="left"/>
    </xf>
    <xf numFmtId="0" fontId="25" fillId="0" borderId="23" xfId="0" applyFont="1" applyBorder="1" applyAlignment="1">
      <alignment wrapText="1"/>
    </xf>
    <xf numFmtId="0" fontId="25" fillId="0" borderId="24" xfId="0" applyFont="1" applyBorder="1" applyAlignment="1">
      <alignment wrapText="1"/>
    </xf>
    <xf numFmtId="0" fontId="25" fillId="17" borderId="24" xfId="0" applyFont="1" applyFill="1" applyBorder="1" applyAlignment="1">
      <alignment wrapText="1"/>
    </xf>
    <xf numFmtId="0" fontId="203" fillId="17" borderId="0" xfId="0" applyFont="1" applyFill="1" applyAlignment="1">
      <alignment wrapText="1"/>
    </xf>
    <xf numFmtId="0" fontId="209" fillId="0" borderId="0" xfId="0" applyFont="1" applyAlignment="1">
      <alignment vertical="center" wrapText="1"/>
    </xf>
    <xf numFmtId="0" fontId="203" fillId="19" borderId="22" xfId="0" applyFont="1" applyFill="1" applyBorder="1" applyAlignment="1">
      <alignment wrapText="1"/>
    </xf>
    <xf numFmtId="0" fontId="203" fillId="19" borderId="0" xfId="0" applyFont="1" applyFill="1" applyAlignment="1">
      <alignment wrapText="1"/>
    </xf>
    <xf numFmtId="0" fontId="202" fillId="19" borderId="0" xfId="0" applyFont="1" applyFill="1" applyAlignment="1">
      <alignment wrapText="1"/>
    </xf>
    <xf numFmtId="0" fontId="203" fillId="0" borderId="0" xfId="0" applyFont="1" applyAlignment="1">
      <alignment horizontal="center" wrapText="1"/>
    </xf>
    <xf numFmtId="9" fontId="203" fillId="0" borderId="0" xfId="0" applyNumberFormat="1" applyFont="1" applyAlignment="1">
      <alignment horizontal="center" wrapText="1"/>
    </xf>
    <xf numFmtId="0" fontId="203" fillId="0" borderId="0" xfId="0" applyFont="1" applyAlignment="1">
      <alignment vertical="center" wrapText="1"/>
    </xf>
    <xf numFmtId="0" fontId="202" fillId="0" borderId="0" xfId="0" applyFont="1" applyAlignment="1">
      <alignment horizontal="left" wrapText="1"/>
    </xf>
    <xf numFmtId="0" fontId="202" fillId="23" borderId="0" xfId="0" applyFont="1" applyFill="1" applyAlignment="1">
      <alignment horizontal="left" wrapText="1"/>
    </xf>
    <xf numFmtId="4" fontId="202" fillId="0" borderId="0" xfId="0" applyNumberFormat="1" applyFont="1" applyAlignment="1">
      <alignment wrapText="1"/>
    </xf>
    <xf numFmtId="0" fontId="212" fillId="0" borderId="32" xfId="0" applyFont="1" applyBorder="1" applyAlignment="1">
      <alignment horizontal="center" vertical="center" wrapText="1"/>
    </xf>
    <xf numFmtId="0" fontId="202" fillId="30" borderId="32" xfId="0" applyFont="1" applyFill="1" applyBorder="1" applyAlignment="1">
      <alignment horizontal="center" vertical="center" wrapText="1"/>
    </xf>
    <xf numFmtId="9" fontId="213" fillId="28" borderId="32" xfId="0" applyNumberFormat="1" applyFont="1" applyFill="1" applyBorder="1" applyAlignment="1">
      <alignment horizontal="center" vertical="center" wrapText="1"/>
    </xf>
    <xf numFmtId="0" fontId="214" fillId="30" borderId="32" xfId="0" applyFont="1" applyFill="1" applyBorder="1" applyAlignment="1">
      <alignment horizontal="center" vertical="center" wrapText="1"/>
    </xf>
    <xf numFmtId="44" fontId="202" fillId="0" borderId="32" xfId="2" applyFont="1" applyBorder="1" applyAlignment="1">
      <alignment vertical="center" wrapText="1"/>
    </xf>
    <xf numFmtId="0" fontId="202" fillId="17" borderId="0" xfId="0" applyFont="1" applyFill="1" applyAlignment="1">
      <alignment vertical="center" wrapText="1"/>
    </xf>
    <xf numFmtId="0" fontId="104" fillId="0" borderId="32" xfId="0" applyFont="1" applyBorder="1" applyAlignment="1">
      <alignment vertical="center" wrapText="1"/>
    </xf>
    <xf numFmtId="0" fontId="212" fillId="0" borderId="42" xfId="0" applyFont="1" applyBorder="1" applyAlignment="1">
      <alignment horizontal="center" vertical="center" wrapText="1"/>
    </xf>
    <xf numFmtId="0" fontId="212" fillId="0" borderId="38" xfId="0" applyFont="1" applyBorder="1" applyAlignment="1">
      <alignment horizontal="center" vertical="center" wrapText="1"/>
    </xf>
    <xf numFmtId="0" fontId="212" fillId="0" borderId="42" xfId="3" applyFont="1" applyBorder="1" applyAlignment="1">
      <alignment horizontal="center" vertical="center" wrapText="1"/>
    </xf>
    <xf numFmtId="0" fontId="212" fillId="0" borderId="43" xfId="0" applyFont="1" applyBorder="1" applyAlignment="1">
      <alignment horizontal="center" vertical="center" wrapText="1"/>
    </xf>
    <xf numFmtId="0" fontId="104" fillId="24" borderId="32" xfId="0" applyFont="1" applyFill="1" applyBorder="1" applyAlignment="1">
      <alignment horizontal="center" vertical="center" wrapText="1"/>
    </xf>
    <xf numFmtId="0" fontId="202" fillId="25" borderId="32" xfId="0" applyFont="1" applyFill="1" applyBorder="1" applyAlignment="1">
      <alignment horizontal="center" vertical="center" wrapText="1"/>
    </xf>
    <xf numFmtId="0" fontId="202" fillId="26" borderId="32" xfId="0" applyFont="1" applyFill="1" applyBorder="1" applyAlignment="1">
      <alignment wrapText="1"/>
    </xf>
    <xf numFmtId="0" fontId="202" fillId="24" borderId="32" xfId="0" applyFont="1" applyFill="1" applyBorder="1" applyAlignment="1">
      <alignment horizontal="justify" vertical="center" wrapText="1"/>
    </xf>
    <xf numFmtId="0" fontId="202" fillId="25" borderId="41" xfId="0" applyFont="1" applyFill="1" applyBorder="1" applyAlignment="1">
      <alignment horizontal="center" vertical="center" wrapText="1"/>
    </xf>
    <xf numFmtId="0" fontId="202" fillId="24" borderId="32" xfId="0" applyFont="1" applyFill="1" applyBorder="1" applyAlignment="1">
      <alignment horizontal="center" vertical="center" wrapText="1"/>
    </xf>
    <xf numFmtId="0" fontId="203" fillId="24" borderId="32" xfId="0" applyFont="1" applyFill="1" applyBorder="1" applyAlignment="1">
      <alignment horizontal="center" vertical="center" wrapText="1"/>
    </xf>
    <xf numFmtId="14" fontId="202" fillId="24" borderId="32" xfId="0" applyNumberFormat="1" applyFont="1" applyFill="1" applyBorder="1" applyAlignment="1">
      <alignment horizontal="center" vertical="center" wrapText="1"/>
    </xf>
    <xf numFmtId="0" fontId="202" fillId="27" borderId="32" xfId="0" applyFont="1" applyFill="1" applyBorder="1" applyAlignment="1">
      <alignment horizontal="center" vertical="center" wrapText="1"/>
    </xf>
    <xf numFmtId="0" fontId="202" fillId="26" borderId="32" xfId="0" applyFont="1" applyFill="1" applyBorder="1" applyAlignment="1">
      <alignment horizontal="center" vertical="center" wrapText="1"/>
    </xf>
    <xf numFmtId="9" fontId="213" fillId="0" borderId="32" xfId="0" applyNumberFormat="1" applyFont="1" applyBorder="1" applyAlignment="1">
      <alignment horizontal="center" vertical="center" wrapText="1"/>
    </xf>
    <xf numFmtId="0" fontId="202" fillId="20" borderId="32" xfId="0" applyFont="1" applyFill="1" applyBorder="1" applyAlignment="1">
      <alignment horizontal="center" vertical="center" wrapText="1"/>
    </xf>
    <xf numFmtId="0" fontId="203" fillId="29" borderId="32" xfId="0" applyFont="1" applyFill="1" applyBorder="1" applyAlignment="1">
      <alignment horizontal="left" vertical="center" wrapText="1"/>
    </xf>
    <xf numFmtId="0" fontId="202" fillId="26" borderId="44" xfId="0" applyFont="1" applyFill="1" applyBorder="1" applyAlignment="1">
      <alignment horizontal="center" wrapText="1"/>
    </xf>
    <xf numFmtId="0" fontId="205" fillId="20" borderId="32" xfId="1" applyFont="1" applyFill="1" applyBorder="1" applyAlignment="1">
      <alignment horizontal="center" vertical="center" wrapText="1"/>
    </xf>
    <xf numFmtId="0" fontId="202" fillId="0" borderId="32" xfId="0" applyFont="1" applyBorder="1" applyAlignment="1">
      <alignment horizontal="left" vertical="center" wrapText="1"/>
    </xf>
    <xf numFmtId="0" fontId="202" fillId="26" borderId="45" xfId="0" applyFont="1" applyFill="1" applyBorder="1" applyAlignment="1">
      <alignment horizontal="center" wrapText="1"/>
    </xf>
    <xf numFmtId="0" fontId="202" fillId="26" borderId="42" xfId="0" applyFont="1" applyFill="1" applyBorder="1" applyAlignment="1">
      <alignment horizontal="center" wrapText="1"/>
    </xf>
    <xf numFmtId="0" fontId="214" fillId="0" borderId="32" xfId="0" applyFont="1" applyBorder="1" applyAlignment="1">
      <alignment horizontal="left" vertical="center" wrapText="1"/>
    </xf>
    <xf numFmtId="0" fontId="104" fillId="30" borderId="32" xfId="0" applyFont="1" applyFill="1" applyBorder="1" applyAlignment="1">
      <alignment horizontal="center" vertical="center" wrapText="1"/>
    </xf>
    <xf numFmtId="0" fontId="202" fillId="31" borderId="44" xfId="0" applyFont="1" applyFill="1" applyBorder="1" applyAlignment="1">
      <alignment vertical="center" wrapText="1"/>
    </xf>
    <xf numFmtId="0" fontId="104" fillId="31" borderId="44" xfId="0" applyFont="1" applyFill="1" applyBorder="1" applyAlignment="1">
      <alignment vertical="center" wrapText="1"/>
    </xf>
    <xf numFmtId="0" fontId="202" fillId="25" borderId="46" xfId="0" applyFont="1" applyFill="1" applyBorder="1" applyAlignment="1">
      <alignment horizontal="center" vertical="center" wrapText="1"/>
    </xf>
    <xf numFmtId="0" fontId="202" fillId="32" borderId="32" xfId="0" applyFont="1" applyFill="1" applyBorder="1" applyAlignment="1">
      <alignment vertical="center" wrapText="1"/>
    </xf>
    <xf numFmtId="0" fontId="214" fillId="31" borderId="44" xfId="0" applyFont="1" applyFill="1" applyBorder="1" applyAlignment="1">
      <alignment vertical="center" wrapText="1"/>
    </xf>
    <xf numFmtId="0" fontId="202" fillId="34" borderId="32" xfId="0" applyFont="1" applyFill="1" applyBorder="1" applyAlignment="1">
      <alignment horizontal="center" vertical="center" wrapText="1"/>
    </xf>
    <xf numFmtId="0" fontId="202" fillId="32" borderId="44" xfId="0" applyFont="1" applyFill="1" applyBorder="1" applyAlignment="1">
      <alignment horizontal="center" vertical="center" wrapText="1"/>
    </xf>
    <xf numFmtId="0" fontId="202" fillId="32" borderId="32" xfId="0" applyFont="1" applyFill="1" applyBorder="1" applyAlignment="1">
      <alignment horizontal="center" vertical="center" wrapText="1"/>
    </xf>
    <xf numFmtId="0" fontId="104" fillId="32" borderId="32" xfId="0" applyFont="1" applyFill="1" applyBorder="1" applyAlignment="1">
      <alignment horizontal="center" vertical="center" wrapText="1"/>
    </xf>
    <xf numFmtId="0" fontId="202" fillId="0" borderId="32" xfId="0" applyFont="1" applyBorder="1" applyAlignment="1">
      <alignment horizontal="center" vertical="center" wrapText="1"/>
    </xf>
    <xf numFmtId="0" fontId="205" fillId="0" borderId="32" xfId="1" applyFont="1" applyBorder="1" applyAlignment="1">
      <alignment vertical="center" wrapText="1"/>
    </xf>
    <xf numFmtId="0" fontId="202" fillId="0" borderId="32" xfId="0" applyFont="1" applyBorder="1" applyAlignment="1">
      <alignment vertical="top" wrapText="1"/>
    </xf>
    <xf numFmtId="0" fontId="202" fillId="0" borderId="0" xfId="0" applyFont="1" applyAlignment="1">
      <alignment vertical="center" wrapText="1"/>
    </xf>
    <xf numFmtId="0" fontId="202" fillId="32" borderId="45" xfId="0" applyFont="1" applyFill="1" applyBorder="1" applyAlignment="1">
      <alignment vertical="center" wrapText="1"/>
    </xf>
    <xf numFmtId="0" fontId="202" fillId="0" borderId="32" xfId="0" applyFont="1" applyBorder="1" applyAlignment="1">
      <alignment horizontal="left" vertical="top" wrapText="1"/>
    </xf>
    <xf numFmtId="0" fontId="214" fillId="0" borderId="32" xfId="0" applyFont="1" applyBorder="1" applyAlignment="1">
      <alignment vertical="top" wrapText="1"/>
    </xf>
    <xf numFmtId="0" fontId="214" fillId="32" borderId="32" xfId="0" applyFont="1" applyFill="1" applyBorder="1" applyAlignment="1">
      <alignment horizontal="center" vertical="center" wrapText="1"/>
    </xf>
    <xf numFmtId="0" fontId="214" fillId="0" borderId="32" xfId="0" applyFont="1" applyBorder="1" applyAlignment="1">
      <alignment wrapText="1"/>
    </xf>
    <xf numFmtId="0" fontId="202" fillId="31" borderId="32" xfId="0" applyFont="1" applyFill="1" applyBorder="1" applyAlignment="1">
      <alignment vertical="center" wrapText="1"/>
    </xf>
    <xf numFmtId="0" fontId="202" fillId="31" borderId="32" xfId="0" applyFont="1" applyFill="1" applyBorder="1" applyAlignment="1">
      <alignment horizontal="center" vertical="center" wrapText="1"/>
    </xf>
    <xf numFmtId="0" fontId="214" fillId="31" borderId="32" xfId="0" applyFont="1" applyFill="1" applyBorder="1" applyAlignment="1">
      <alignment horizontal="center" vertical="center" wrapText="1"/>
    </xf>
    <xf numFmtId="3" fontId="203" fillId="35" borderId="32" xfId="0" applyNumberFormat="1" applyFont="1" applyFill="1" applyBorder="1" applyAlignment="1">
      <alignment horizontal="center" vertical="center" wrapText="1"/>
    </xf>
    <xf numFmtId="0" fontId="202" fillId="31" borderId="44" xfId="0" applyFont="1" applyFill="1" applyBorder="1" applyAlignment="1">
      <alignment horizontal="center" vertical="center" wrapText="1"/>
    </xf>
    <xf numFmtId="0" fontId="214" fillId="31" borderId="44" xfId="0" applyFont="1" applyFill="1" applyBorder="1" applyAlignment="1">
      <alignment horizontal="center" vertical="center" wrapText="1"/>
    </xf>
    <xf numFmtId="0" fontId="202" fillId="36" borderId="32" xfId="0" applyFont="1" applyFill="1" applyBorder="1" applyAlignment="1">
      <alignment horizontal="center" vertical="center" wrapText="1"/>
    </xf>
    <xf numFmtId="0" fontId="202" fillId="37" borderId="32" xfId="0" applyFont="1" applyFill="1" applyBorder="1" applyAlignment="1">
      <alignment horizontal="center" vertical="center" wrapText="1"/>
    </xf>
    <xf numFmtId="0" fontId="202" fillId="31" borderId="45" xfId="0" applyFont="1" applyFill="1" applyBorder="1" applyAlignment="1">
      <alignment vertical="center" wrapText="1"/>
    </xf>
    <xf numFmtId="3" fontId="214" fillId="31" borderId="32" xfId="0" applyNumberFormat="1" applyFont="1" applyFill="1" applyBorder="1" applyAlignment="1">
      <alignment horizontal="center" vertical="center" wrapText="1"/>
    </xf>
    <xf numFmtId="3" fontId="214" fillId="38" borderId="32" xfId="0" applyNumberFormat="1" applyFont="1" applyFill="1" applyBorder="1" applyAlignment="1">
      <alignment horizontal="center" vertical="center" wrapText="1"/>
    </xf>
    <xf numFmtId="0" fontId="104" fillId="39" borderId="32" xfId="0" applyFont="1" applyFill="1" applyBorder="1" applyAlignment="1">
      <alignment horizontal="center" vertical="center" wrapText="1"/>
    </xf>
    <xf numFmtId="0" fontId="202" fillId="40" borderId="44" xfId="0" applyFont="1" applyFill="1" applyBorder="1" applyAlignment="1">
      <alignment vertical="center" wrapText="1"/>
    </xf>
    <xf numFmtId="0" fontId="202" fillId="40" borderId="32" xfId="0" applyFont="1" applyFill="1" applyBorder="1" applyAlignment="1">
      <alignment vertical="center" wrapText="1"/>
    </xf>
    <xf numFmtId="0" fontId="202" fillId="40" borderId="32" xfId="0" applyFont="1" applyFill="1" applyBorder="1" applyAlignment="1">
      <alignment horizontal="justify" vertical="center" wrapText="1"/>
    </xf>
    <xf numFmtId="0" fontId="202" fillId="40" borderId="32" xfId="0" applyFont="1" applyFill="1" applyBorder="1" applyAlignment="1">
      <alignment horizontal="center" vertical="center" wrapText="1"/>
    </xf>
    <xf numFmtId="0" fontId="202" fillId="39" borderId="32" xfId="0" applyFont="1" applyFill="1" applyBorder="1" applyAlignment="1">
      <alignment horizontal="center" vertical="center" wrapText="1"/>
    </xf>
    <xf numFmtId="0" fontId="214" fillId="40" borderId="32" xfId="0" applyFont="1" applyFill="1" applyBorder="1" applyAlignment="1">
      <alignment horizontal="center" vertical="center" wrapText="1"/>
    </xf>
    <xf numFmtId="14" fontId="202" fillId="39" borderId="32" xfId="0" applyNumberFormat="1" applyFont="1" applyFill="1" applyBorder="1" applyAlignment="1">
      <alignment horizontal="center" vertical="center" wrapText="1"/>
    </xf>
    <xf numFmtId="0" fontId="202" fillId="41" borderId="32" xfId="0" applyFont="1" applyFill="1" applyBorder="1" applyAlignment="1">
      <alignment horizontal="center" vertical="center" wrapText="1"/>
    </xf>
    <xf numFmtId="9" fontId="219" fillId="28" borderId="32" xfId="0" applyNumberFormat="1" applyFont="1" applyFill="1" applyBorder="1" applyAlignment="1">
      <alignment horizontal="center" vertical="center" wrapText="1"/>
    </xf>
    <xf numFmtId="9" fontId="213" fillId="28" borderId="32" xfId="0" applyNumberFormat="1" applyFont="1" applyFill="1" applyBorder="1" applyAlignment="1">
      <alignment vertical="center" wrapText="1"/>
    </xf>
    <xf numFmtId="0" fontId="202" fillId="40" borderId="0" xfId="0" applyFont="1" applyFill="1" applyAlignment="1">
      <alignment vertical="center" wrapText="1"/>
    </xf>
    <xf numFmtId="0" fontId="202" fillId="0" borderId="0" xfId="0" applyFont="1" applyAlignment="1">
      <alignment horizontal="left" vertical="center" wrapText="1"/>
    </xf>
    <xf numFmtId="0" fontId="104" fillId="42" borderId="44" xfId="0" applyFont="1" applyFill="1" applyBorder="1" applyAlignment="1">
      <alignment vertical="center" wrapText="1"/>
    </xf>
    <xf numFmtId="0" fontId="202" fillId="43" borderId="44" xfId="0" applyFont="1" applyFill="1" applyBorder="1" applyAlignment="1">
      <alignment vertical="center" wrapText="1"/>
    </xf>
    <xf numFmtId="0" fontId="202" fillId="42" borderId="32" xfId="0" applyFont="1" applyFill="1" applyBorder="1" applyAlignment="1">
      <alignment horizontal="center" vertical="center" wrapText="1"/>
    </xf>
    <xf numFmtId="0" fontId="202" fillId="42" borderId="44" xfId="0" applyFont="1" applyFill="1" applyBorder="1" applyAlignment="1">
      <alignment vertical="center" wrapText="1"/>
    </xf>
    <xf numFmtId="0" fontId="214" fillId="42" borderId="32" xfId="0" applyFont="1" applyFill="1" applyBorder="1" applyAlignment="1">
      <alignment horizontal="center" vertical="center" wrapText="1"/>
    </xf>
    <xf numFmtId="0" fontId="212" fillId="42" borderId="32" xfId="0" applyFont="1" applyFill="1" applyBorder="1" applyAlignment="1">
      <alignment horizontal="center" vertical="center" wrapText="1"/>
    </xf>
    <xf numFmtId="0" fontId="104" fillId="42" borderId="32" xfId="0" applyFont="1" applyFill="1" applyBorder="1" applyAlignment="1">
      <alignment horizontal="center" vertical="center" wrapText="1"/>
    </xf>
    <xf numFmtId="0" fontId="202" fillId="0" borderId="44" xfId="0" applyFont="1" applyBorder="1" applyAlignment="1">
      <alignment vertical="center" wrapText="1"/>
    </xf>
    <xf numFmtId="9" fontId="213" fillId="28" borderId="42" xfId="0" applyNumberFormat="1" applyFont="1" applyFill="1" applyBorder="1" applyAlignment="1">
      <alignment vertical="center" wrapText="1"/>
    </xf>
    <xf numFmtId="0" fontId="214" fillId="0" borderId="44" xfId="0" applyFont="1" applyBorder="1" applyAlignment="1">
      <alignment vertical="center" wrapText="1"/>
    </xf>
    <xf numFmtId="0" fontId="202" fillId="43" borderId="45" xfId="0" applyFont="1" applyFill="1" applyBorder="1" applyAlignment="1">
      <alignment horizontal="center" vertical="center" wrapText="1"/>
    </xf>
    <xf numFmtId="0" fontId="203" fillId="43" borderId="45" xfId="0" applyFont="1" applyFill="1" applyBorder="1" applyAlignment="1">
      <alignment horizontal="center" vertical="center" wrapText="1"/>
    </xf>
    <xf numFmtId="14" fontId="202" fillId="42" borderId="45" xfId="0" applyNumberFormat="1" applyFont="1" applyFill="1" applyBorder="1" applyAlignment="1">
      <alignment horizontal="center" vertical="center" wrapText="1"/>
    </xf>
    <xf numFmtId="0" fontId="202" fillId="44" borderId="45" xfId="0" applyFont="1" applyFill="1" applyBorder="1" applyAlignment="1">
      <alignment horizontal="center" vertical="center" wrapText="1"/>
    </xf>
    <xf numFmtId="9" fontId="213" fillId="28" borderId="42" xfId="0" applyNumberFormat="1" applyFont="1" applyFill="1" applyBorder="1" applyAlignment="1">
      <alignment horizontal="center" vertical="center" wrapText="1"/>
    </xf>
    <xf numFmtId="0" fontId="104" fillId="45" borderId="32" xfId="0" applyFont="1" applyFill="1" applyBorder="1" applyAlignment="1">
      <alignment horizontal="center" vertical="center" wrapText="1"/>
    </xf>
    <xf numFmtId="0" fontId="202" fillId="46" borderId="44" xfId="0" applyFont="1" applyFill="1" applyBorder="1" applyAlignment="1">
      <alignment vertical="center" wrapText="1"/>
    </xf>
    <xf numFmtId="0" fontId="202" fillId="45" borderId="44" xfId="0" applyFont="1" applyFill="1" applyBorder="1" applyAlignment="1">
      <alignment vertical="center" wrapText="1"/>
    </xf>
    <xf numFmtId="0" fontId="203" fillId="46" borderId="32" xfId="0" applyFont="1" applyFill="1" applyBorder="1" applyAlignment="1">
      <alignment horizontal="center" vertical="center" wrapText="1"/>
    </xf>
    <xf numFmtId="0" fontId="202" fillId="46" borderId="32" xfId="0" applyFont="1" applyFill="1" applyBorder="1" applyAlignment="1">
      <alignment horizontal="center" vertical="center" wrapText="1"/>
    </xf>
    <xf numFmtId="0" fontId="202" fillId="45" borderId="32" xfId="0" applyFont="1" applyFill="1" applyBorder="1" applyAlignment="1">
      <alignment horizontal="center" vertical="center" wrapText="1"/>
    </xf>
    <xf numFmtId="0" fontId="214" fillId="47" borderId="32" xfId="0" applyFont="1" applyFill="1" applyBorder="1" applyAlignment="1">
      <alignment horizontal="center" vertical="center" wrapText="1"/>
    </xf>
    <xf numFmtId="9" fontId="214" fillId="28" borderId="32" xfId="0" applyNumberFormat="1" applyFont="1" applyFill="1" applyBorder="1" applyAlignment="1">
      <alignment horizontal="center" vertical="center" wrapText="1"/>
    </xf>
    <xf numFmtId="165" fontId="203" fillId="19" borderId="32" xfId="2" applyNumberFormat="1" applyFont="1" applyFill="1" applyBorder="1" applyAlignment="1">
      <alignment horizontal="center" vertical="center" wrapText="1"/>
    </xf>
    <xf numFmtId="44" fontId="202" fillId="0" borderId="32" xfId="2" applyFont="1" applyBorder="1" applyAlignment="1">
      <alignment horizontal="center" vertical="center" wrapText="1"/>
    </xf>
    <xf numFmtId="0" fontId="202" fillId="0" borderId="44" xfId="0" applyFont="1" applyBorder="1" applyAlignment="1">
      <alignment vertical="top" wrapText="1"/>
    </xf>
    <xf numFmtId="0" fontId="202" fillId="45" borderId="44" xfId="0" applyFont="1" applyFill="1" applyBorder="1" applyAlignment="1">
      <alignment horizontal="center" vertical="center" wrapText="1"/>
    </xf>
    <xf numFmtId="0" fontId="202" fillId="46" borderId="44" xfId="0" applyFont="1" applyFill="1" applyBorder="1" applyAlignment="1">
      <alignment horizontal="center" vertical="center" wrapText="1"/>
    </xf>
    <xf numFmtId="0" fontId="214" fillId="47" borderId="44" xfId="0" applyFont="1" applyFill="1" applyBorder="1" applyAlignment="1">
      <alignment horizontal="center" vertical="center" wrapText="1"/>
    </xf>
    <xf numFmtId="165" fontId="202" fillId="0" borderId="32" xfId="2" applyNumberFormat="1" applyFont="1" applyBorder="1" applyAlignment="1">
      <alignment horizontal="center" vertical="center" wrapText="1"/>
    </xf>
    <xf numFmtId="0" fontId="104" fillId="48" borderId="32" xfId="0" applyFont="1" applyFill="1" applyBorder="1" applyAlignment="1">
      <alignment horizontal="center" vertical="center" wrapText="1"/>
    </xf>
    <xf numFmtId="0" fontId="202" fillId="48" borderId="32" xfId="0" applyFont="1" applyFill="1" applyBorder="1" applyAlignment="1">
      <alignment horizontal="center" vertical="center" wrapText="1"/>
    </xf>
    <xf numFmtId="0" fontId="202" fillId="34" borderId="32" xfId="0" applyFont="1" applyFill="1" applyBorder="1" applyAlignment="1">
      <alignment horizontal="justify" vertical="center" wrapText="1"/>
    </xf>
    <xf numFmtId="0" fontId="202" fillId="48" borderId="32" xfId="0" applyFont="1" applyFill="1" applyBorder="1" applyAlignment="1">
      <alignment vertical="center" wrapText="1"/>
    </xf>
    <xf numFmtId="0" fontId="203" fillId="48" borderId="32" xfId="0" applyFont="1" applyFill="1" applyBorder="1" applyAlignment="1">
      <alignment vertical="center" wrapText="1"/>
    </xf>
    <xf numFmtId="14" fontId="202" fillId="48" borderId="32" xfId="0" applyNumberFormat="1" applyFont="1" applyFill="1" applyBorder="1" applyAlignment="1">
      <alignment vertical="center" wrapText="1"/>
    </xf>
    <xf numFmtId="0" fontId="202" fillId="49" borderId="32" xfId="0" applyFont="1" applyFill="1" applyBorder="1" applyAlignment="1">
      <alignment vertical="center" wrapText="1"/>
    </xf>
    <xf numFmtId="0" fontId="202" fillId="50" borderId="32" xfId="0" applyFont="1" applyFill="1" applyBorder="1" applyAlignment="1">
      <alignment horizontal="center" vertical="center" wrapText="1"/>
    </xf>
    <xf numFmtId="0" fontId="202" fillId="50" borderId="32" xfId="0" applyFont="1" applyFill="1" applyBorder="1" applyAlignment="1">
      <alignment vertical="center" wrapText="1"/>
    </xf>
    <xf numFmtId="9" fontId="213" fillId="28" borderId="44" xfId="0" applyNumberFormat="1" applyFont="1" applyFill="1" applyBorder="1" applyAlignment="1">
      <alignment horizontal="center" vertical="center" wrapText="1"/>
    </xf>
    <xf numFmtId="0" fontId="202" fillId="0" borderId="32" xfId="0" applyFont="1" applyBorder="1" applyAlignment="1">
      <alignment vertical="center" wrapText="1"/>
    </xf>
    <xf numFmtId="0" fontId="104" fillId="36" borderId="32" xfId="0" applyFont="1" applyFill="1" applyBorder="1" applyAlignment="1">
      <alignment horizontal="center" vertical="center" wrapText="1"/>
    </xf>
    <xf numFmtId="0" fontId="202" fillId="51" borderId="44" xfId="0" applyFont="1" applyFill="1" applyBorder="1" applyAlignment="1">
      <alignment vertical="center" wrapText="1"/>
    </xf>
    <xf numFmtId="0" fontId="202" fillId="51" borderId="32" xfId="0" applyFont="1" applyFill="1" applyBorder="1" applyAlignment="1">
      <alignment vertical="center" wrapText="1"/>
    </xf>
    <xf numFmtId="0" fontId="203" fillId="51" borderId="44" xfId="0" applyFont="1" applyFill="1" applyBorder="1" applyAlignment="1">
      <alignment horizontal="center" vertical="center" wrapText="1"/>
    </xf>
    <xf numFmtId="0" fontId="202" fillId="51" borderId="32" xfId="0" applyFont="1" applyFill="1" applyBorder="1" applyAlignment="1">
      <alignment horizontal="center" vertical="center" wrapText="1"/>
    </xf>
    <xf numFmtId="0" fontId="202" fillId="36" borderId="44" xfId="0" applyFont="1" applyFill="1" applyBorder="1" applyAlignment="1">
      <alignment vertical="center" wrapText="1"/>
    </xf>
    <xf numFmtId="0" fontId="202" fillId="36" borderId="32" xfId="0" applyFont="1" applyFill="1" applyBorder="1" applyAlignment="1">
      <alignment vertical="center" wrapText="1"/>
    </xf>
    <xf numFmtId="0" fontId="214" fillId="53" borderId="32" xfId="0" applyFont="1" applyFill="1" applyBorder="1" applyAlignment="1">
      <alignment horizontal="center" vertical="center" wrapText="1"/>
    </xf>
    <xf numFmtId="0" fontId="202" fillId="53" borderId="32" xfId="0" applyFont="1" applyFill="1" applyBorder="1" applyAlignment="1">
      <alignment vertical="center" wrapText="1"/>
    </xf>
    <xf numFmtId="0" fontId="214" fillId="53" borderId="32" xfId="0" applyFont="1" applyFill="1" applyBorder="1" applyAlignment="1">
      <alignment vertical="center" wrapText="1"/>
    </xf>
    <xf numFmtId="0" fontId="214" fillId="53" borderId="42" xfId="0" applyFont="1" applyFill="1" applyBorder="1" applyAlignment="1">
      <alignment horizontal="center" vertical="center" wrapText="1"/>
    </xf>
    <xf numFmtId="9" fontId="214" fillId="28" borderId="44" xfId="0" applyNumberFormat="1" applyFont="1" applyFill="1" applyBorder="1" applyAlignment="1">
      <alignment horizontal="center" vertical="center" wrapText="1"/>
    </xf>
    <xf numFmtId="0" fontId="203" fillId="51" borderId="32" xfId="0" applyFont="1" applyFill="1" applyBorder="1" applyAlignment="1">
      <alignment horizontal="center" vertical="center" wrapText="1"/>
    </xf>
    <xf numFmtId="0" fontId="202" fillId="51" borderId="42" xfId="0" applyFont="1" applyFill="1" applyBorder="1" applyAlignment="1">
      <alignment horizontal="center" vertical="center" wrapText="1"/>
    </xf>
    <xf numFmtId="0" fontId="202" fillId="36" borderId="42" xfId="0" applyFont="1" applyFill="1" applyBorder="1" applyAlignment="1">
      <alignment vertical="center" wrapText="1"/>
    </xf>
    <xf numFmtId="1" fontId="202" fillId="36" borderId="32" xfId="0" applyNumberFormat="1" applyFont="1" applyFill="1" applyBorder="1" applyAlignment="1">
      <alignment horizontal="center" vertical="center" wrapText="1"/>
    </xf>
    <xf numFmtId="0" fontId="202" fillId="36" borderId="42" xfId="0" applyFont="1" applyFill="1" applyBorder="1" applyAlignment="1">
      <alignment horizontal="center" vertical="center" wrapText="1"/>
    </xf>
    <xf numFmtId="0" fontId="202" fillId="53" borderId="42" xfId="0" applyFont="1" applyFill="1" applyBorder="1" applyAlignment="1">
      <alignment vertical="center" wrapText="1"/>
    </xf>
    <xf numFmtId="0" fontId="214" fillId="53" borderId="42" xfId="0" applyFont="1" applyFill="1" applyBorder="1" applyAlignment="1">
      <alignment vertical="center" wrapText="1"/>
    </xf>
    <xf numFmtId="0" fontId="202" fillId="0" borderId="42" xfId="0" applyFont="1" applyBorder="1" applyAlignment="1">
      <alignment vertical="center" wrapText="1"/>
    </xf>
    <xf numFmtId="0" fontId="104" fillId="54" borderId="32" xfId="0" applyFont="1" applyFill="1" applyBorder="1" applyAlignment="1">
      <alignment horizontal="center" vertical="center" wrapText="1"/>
    </xf>
    <xf numFmtId="0" fontId="202" fillId="55" borderId="44" xfId="0" applyFont="1" applyFill="1" applyBorder="1" applyAlignment="1">
      <alignment vertical="center" wrapText="1"/>
    </xf>
    <xf numFmtId="1" fontId="203" fillId="55" borderId="32" xfId="0" applyNumberFormat="1" applyFont="1" applyFill="1" applyBorder="1" applyAlignment="1">
      <alignment horizontal="center" vertical="center" wrapText="1"/>
    </xf>
    <xf numFmtId="0" fontId="202" fillId="55" borderId="32" xfId="0" applyFont="1" applyFill="1" applyBorder="1" applyAlignment="1">
      <alignment horizontal="center" vertical="center" wrapText="1"/>
    </xf>
    <xf numFmtId="0" fontId="203" fillId="55" borderId="32" xfId="0" applyFont="1" applyFill="1" applyBorder="1" applyAlignment="1">
      <alignment horizontal="left" vertical="center" wrapText="1"/>
    </xf>
    <xf numFmtId="0" fontId="202" fillId="54" borderId="32" xfId="0" applyFont="1" applyFill="1" applyBorder="1" applyAlignment="1">
      <alignment horizontal="center" vertical="center" wrapText="1"/>
    </xf>
    <xf numFmtId="0" fontId="202" fillId="55" borderId="32" xfId="0" applyFont="1" applyFill="1" applyBorder="1" applyAlignment="1">
      <alignment horizontal="justify" vertical="center" wrapText="1"/>
    </xf>
    <xf numFmtId="0" fontId="203" fillId="55" borderId="32" xfId="0" applyFont="1" applyFill="1" applyBorder="1" applyAlignment="1">
      <alignment horizontal="center" vertical="center" wrapText="1"/>
    </xf>
    <xf numFmtId="0" fontId="203" fillId="54" borderId="32" xfId="0" applyFont="1" applyFill="1" applyBorder="1" applyAlignment="1">
      <alignment horizontal="center" vertical="center" wrapText="1"/>
    </xf>
    <xf numFmtId="14" fontId="202" fillId="54" borderId="32" xfId="0" applyNumberFormat="1" applyFont="1" applyFill="1" applyBorder="1" applyAlignment="1">
      <alignment horizontal="center" vertical="center" wrapText="1"/>
    </xf>
    <xf numFmtId="0" fontId="202" fillId="56" borderId="32" xfId="0" applyFont="1" applyFill="1" applyBorder="1" applyAlignment="1">
      <alignment horizontal="center" vertical="center" wrapText="1"/>
    </xf>
    <xf numFmtId="0" fontId="202" fillId="57" borderId="32" xfId="0" applyFont="1" applyFill="1" applyBorder="1" applyAlignment="1">
      <alignment horizontal="center" vertical="center" wrapText="1"/>
    </xf>
    <xf numFmtId="9" fontId="213" fillId="58" borderId="32" xfId="0" applyNumberFormat="1" applyFont="1" applyFill="1" applyBorder="1" applyAlignment="1">
      <alignment horizontal="center" vertical="center" wrapText="1"/>
    </xf>
    <xf numFmtId="44" fontId="202" fillId="55" borderId="32" xfId="2" applyFont="1" applyFill="1" applyBorder="1" applyAlignment="1">
      <alignment horizontal="center" vertical="center" wrapText="1"/>
    </xf>
    <xf numFmtId="0" fontId="205" fillId="55" borderId="32" xfId="1" applyFont="1" applyFill="1" applyBorder="1" applyAlignment="1">
      <alignment vertical="center" wrapText="1"/>
    </xf>
    <xf numFmtId="0" fontId="104" fillId="59" borderId="32" xfId="0" applyFont="1" applyFill="1" applyBorder="1" applyAlignment="1">
      <alignment horizontal="center" vertical="center" wrapText="1"/>
    </xf>
    <xf numFmtId="0" fontId="202" fillId="60" borderId="44" xfId="0" applyFont="1" applyFill="1" applyBorder="1" applyAlignment="1">
      <alignment vertical="center" wrapText="1"/>
    </xf>
    <xf numFmtId="1" fontId="203" fillId="60" borderId="32" xfId="0" applyNumberFormat="1" applyFont="1" applyFill="1" applyBorder="1" applyAlignment="1">
      <alignment horizontal="center" vertical="center" wrapText="1"/>
    </xf>
    <xf numFmtId="0" fontId="202" fillId="60" borderId="32" xfId="0" applyFont="1" applyFill="1" applyBorder="1" applyAlignment="1">
      <alignment horizontal="center" vertical="center" wrapText="1"/>
    </xf>
    <xf numFmtId="0" fontId="203" fillId="60" borderId="32" xfId="0" applyFont="1" applyFill="1" applyBorder="1" applyAlignment="1">
      <alignment horizontal="left" vertical="center" wrapText="1"/>
    </xf>
    <xf numFmtId="0" fontId="202" fillId="59" borderId="32" xfId="0" applyFont="1" applyFill="1" applyBorder="1" applyAlignment="1">
      <alignment horizontal="center" vertical="center" wrapText="1"/>
    </xf>
    <xf numFmtId="0" fontId="202" fillId="60" borderId="32" xfId="0" applyFont="1" applyFill="1" applyBorder="1" applyAlignment="1">
      <alignment horizontal="justify" vertical="center" wrapText="1"/>
    </xf>
    <xf numFmtId="0" fontId="203" fillId="60" borderId="32" xfId="0" applyFont="1" applyFill="1" applyBorder="1" applyAlignment="1">
      <alignment horizontal="center" vertical="center" wrapText="1"/>
    </xf>
    <xf numFmtId="0" fontId="203" fillId="59" borderId="32" xfId="0" applyFont="1" applyFill="1" applyBorder="1" applyAlignment="1">
      <alignment horizontal="center" vertical="center" wrapText="1"/>
    </xf>
    <xf numFmtId="14" fontId="202" fillId="59" borderId="32" xfId="0" applyNumberFormat="1" applyFont="1" applyFill="1" applyBorder="1" applyAlignment="1">
      <alignment horizontal="center" vertical="center" wrapText="1"/>
    </xf>
    <xf numFmtId="0" fontId="202" fillId="61" borderId="32" xfId="0" applyFont="1" applyFill="1" applyBorder="1" applyAlignment="1">
      <alignment horizontal="center" vertical="center" wrapText="1"/>
    </xf>
    <xf numFmtId="0" fontId="202" fillId="62" borderId="32" xfId="0" applyFont="1" applyFill="1" applyBorder="1" applyAlignment="1">
      <alignment horizontal="center" vertical="center" wrapText="1"/>
    </xf>
    <xf numFmtId="2" fontId="202" fillId="62" borderId="32" xfId="0" applyNumberFormat="1" applyFont="1" applyFill="1" applyBorder="1" applyAlignment="1">
      <alignment horizontal="center" vertical="center" wrapText="1"/>
    </xf>
    <xf numFmtId="9" fontId="213" fillId="63" borderId="32" xfId="0" applyNumberFormat="1" applyFont="1" applyFill="1" applyBorder="1" applyAlignment="1">
      <alignment horizontal="center" vertical="center" wrapText="1"/>
    </xf>
    <xf numFmtId="44" fontId="202" fillId="60" borderId="32" xfId="2" applyFont="1" applyFill="1" applyBorder="1" applyAlignment="1">
      <alignment horizontal="center" vertical="center" wrapText="1"/>
    </xf>
    <xf numFmtId="0" fontId="205" fillId="60" borderId="0" xfId="1" applyFont="1" applyFill="1" applyAlignment="1">
      <alignment vertical="center" wrapText="1"/>
    </xf>
    <xf numFmtId="0" fontId="104" fillId="64" borderId="32" xfId="0" applyFont="1" applyFill="1" applyBorder="1" applyAlignment="1">
      <alignment horizontal="center" vertical="center" wrapText="1"/>
    </xf>
    <xf numFmtId="0" fontId="202" fillId="65" borderId="32" xfId="0" applyFont="1" applyFill="1" applyBorder="1" applyAlignment="1">
      <alignment vertical="center" wrapText="1"/>
    </xf>
    <xf numFmtId="1" fontId="203" fillId="65" borderId="32" xfId="0" applyNumberFormat="1" applyFont="1" applyFill="1" applyBorder="1" applyAlignment="1">
      <alignment horizontal="center" vertical="center" wrapText="1"/>
    </xf>
    <xf numFmtId="0" fontId="202" fillId="65" borderId="32" xfId="0" applyFont="1" applyFill="1" applyBorder="1" applyAlignment="1">
      <alignment horizontal="center" vertical="center" wrapText="1"/>
    </xf>
    <xf numFmtId="0" fontId="203" fillId="65" borderId="32" xfId="0" applyFont="1" applyFill="1" applyBorder="1" applyAlignment="1">
      <alignment horizontal="center" vertical="center" wrapText="1"/>
    </xf>
    <xf numFmtId="0" fontId="202" fillId="64" borderId="44" xfId="0" applyFont="1" applyFill="1" applyBorder="1" applyAlignment="1">
      <alignment vertical="center" wrapText="1"/>
    </xf>
    <xf numFmtId="0" fontId="202" fillId="65" borderId="44" xfId="0" applyFont="1" applyFill="1" applyBorder="1" applyAlignment="1">
      <alignment vertical="center" wrapText="1"/>
    </xf>
    <xf numFmtId="0" fontId="202" fillId="64" borderId="32" xfId="0" applyFont="1" applyFill="1" applyBorder="1" applyAlignment="1">
      <alignment horizontal="center" vertical="center" wrapText="1"/>
    </xf>
    <xf numFmtId="0" fontId="202" fillId="67" borderId="32" xfId="0" applyFont="1" applyFill="1" applyBorder="1" applyAlignment="1">
      <alignment horizontal="center" vertical="center" wrapText="1"/>
    </xf>
    <xf numFmtId="9" fontId="213" fillId="68" borderId="32" xfId="0" applyNumberFormat="1" applyFont="1" applyFill="1" applyBorder="1" applyAlignment="1">
      <alignment horizontal="center" vertical="center" wrapText="1"/>
    </xf>
    <xf numFmtId="44" fontId="202" fillId="65" borderId="32" xfId="2" applyFont="1" applyFill="1" applyBorder="1" applyAlignment="1">
      <alignment horizontal="center" vertical="center" wrapText="1"/>
    </xf>
    <xf numFmtId="9" fontId="213" fillId="68" borderId="44" xfId="0" applyNumberFormat="1" applyFont="1" applyFill="1" applyBorder="1" applyAlignment="1">
      <alignment vertical="center" wrapText="1"/>
    </xf>
    <xf numFmtId="0" fontId="205" fillId="65" borderId="32" xfId="1" applyFont="1" applyFill="1" applyBorder="1" applyAlignment="1">
      <alignment vertical="center" wrapText="1"/>
    </xf>
    <xf numFmtId="0" fontId="104" fillId="67" borderId="32" xfId="0" applyFont="1" applyFill="1" applyBorder="1" applyAlignment="1">
      <alignment horizontal="center" vertical="center" wrapText="1"/>
    </xf>
    <xf numFmtId="0" fontId="203" fillId="65" borderId="32" xfId="0" applyFont="1" applyFill="1" applyBorder="1" applyAlignment="1">
      <alignment horizontal="left" vertical="center" wrapText="1"/>
    </xf>
    <xf numFmtId="0" fontId="104" fillId="17" borderId="0" xfId="0" applyFont="1" applyFill="1" applyAlignment="1">
      <alignment horizontal="center" vertical="center" wrapText="1"/>
    </xf>
    <xf numFmtId="0" fontId="104" fillId="15" borderId="0" xfId="0" applyFont="1" applyFill="1" applyAlignment="1">
      <alignment horizontal="center" vertical="center" wrapText="1"/>
    </xf>
    <xf numFmtId="0" fontId="202" fillId="69" borderId="0" xfId="0" applyFont="1" applyFill="1" applyAlignment="1">
      <alignment vertical="center" wrapText="1"/>
    </xf>
    <xf numFmtId="0" fontId="202" fillId="69" borderId="0" xfId="0" applyFont="1" applyFill="1" applyAlignment="1">
      <alignment horizontal="center" vertical="center" wrapText="1"/>
    </xf>
    <xf numFmtId="0" fontId="104" fillId="0" borderId="32" xfId="0" applyFont="1" applyBorder="1" applyAlignment="1">
      <alignment horizontal="center" vertical="center" wrapText="1"/>
    </xf>
    <xf numFmtId="0" fontId="202" fillId="26" borderId="0" xfId="0" applyFont="1" applyFill="1" applyAlignment="1">
      <alignment wrapText="1"/>
    </xf>
    <xf numFmtId="3" fontId="203" fillId="31" borderId="32" xfId="0" applyNumberFormat="1" applyFont="1" applyFill="1" applyBorder="1" applyAlignment="1">
      <alignment horizontal="center" vertical="center" wrapText="1"/>
    </xf>
    <xf numFmtId="0" fontId="203" fillId="46" borderId="44" xfId="0" applyFont="1" applyFill="1" applyBorder="1" applyAlignment="1">
      <alignment horizontal="center" vertical="center" wrapText="1"/>
    </xf>
    <xf numFmtId="0" fontId="25" fillId="12" borderId="50" xfId="0" applyFont="1" applyFill="1" applyBorder="1" applyAlignment="1">
      <alignment horizontal="center" vertical="center" wrapText="1"/>
    </xf>
    <xf numFmtId="0" fontId="104" fillId="0" borderId="50" xfId="0" applyFont="1" applyBorder="1" applyAlignment="1">
      <alignment horizontal="left" vertical="center" wrapText="1"/>
    </xf>
    <xf numFmtId="0" fontId="223" fillId="9" borderId="50" xfId="0" applyFont="1" applyFill="1" applyBorder="1" applyAlignment="1">
      <alignment horizontal="left" vertical="center" wrapText="1"/>
    </xf>
    <xf numFmtId="0" fontId="223" fillId="10" borderId="50" xfId="0" applyFont="1" applyFill="1" applyBorder="1" applyAlignment="1">
      <alignment horizontal="left" vertical="center" wrapText="1"/>
    </xf>
    <xf numFmtId="0" fontId="223" fillId="11" borderId="50" xfId="0" applyFont="1" applyFill="1" applyBorder="1" applyAlignment="1">
      <alignment horizontal="left" vertical="center" wrapText="1"/>
    </xf>
    <xf numFmtId="0" fontId="202" fillId="13" borderId="50" xfId="0" applyFont="1" applyFill="1" applyBorder="1" applyAlignment="1">
      <alignment horizontal="left" vertical="center" wrapText="1"/>
    </xf>
    <xf numFmtId="0" fontId="202" fillId="70" borderId="50" xfId="0" applyFont="1" applyFill="1" applyBorder="1" applyAlignment="1">
      <alignment horizontal="left" vertical="center" wrapText="1"/>
    </xf>
    <xf numFmtId="0" fontId="203" fillId="70" borderId="50" xfId="0" applyFont="1" applyFill="1" applyBorder="1" applyAlignment="1">
      <alignment horizontal="left" vertical="center" wrapText="1"/>
    </xf>
    <xf numFmtId="9" fontId="202" fillId="70" borderId="50" xfId="0" applyNumberFormat="1" applyFont="1" applyFill="1" applyBorder="1" applyAlignment="1">
      <alignment horizontal="center" vertical="center" wrapText="1"/>
    </xf>
    <xf numFmtId="0" fontId="104" fillId="70" borderId="50" xfId="0" applyFont="1" applyFill="1" applyBorder="1" applyAlignment="1">
      <alignment horizontal="center" vertical="center" wrapText="1"/>
    </xf>
    <xf numFmtId="0" fontId="104" fillId="70" borderId="50" xfId="0" applyFont="1" applyFill="1" applyBorder="1" applyAlignment="1">
      <alignment horizontal="left" vertical="center" wrapText="1"/>
    </xf>
    <xf numFmtId="0" fontId="202" fillId="71" borderId="50" xfId="0" applyFont="1" applyFill="1" applyBorder="1" applyAlignment="1">
      <alignment horizontal="left" vertical="center" wrapText="1"/>
    </xf>
    <xf numFmtId="9" fontId="202" fillId="71" borderId="50" xfId="0" applyNumberFormat="1" applyFont="1" applyFill="1" applyBorder="1" applyAlignment="1">
      <alignment horizontal="center" vertical="center" wrapText="1"/>
    </xf>
    <xf numFmtId="0" fontId="209" fillId="70" borderId="50" xfId="0" applyFont="1" applyFill="1" applyBorder="1" applyAlignment="1">
      <alignment horizontal="left" vertical="center" wrapText="1"/>
    </xf>
    <xf numFmtId="16" fontId="202" fillId="70" borderId="50" xfId="0" applyNumberFormat="1" applyFont="1" applyFill="1" applyBorder="1" applyAlignment="1">
      <alignment horizontal="left" vertical="center" wrapText="1"/>
    </xf>
    <xf numFmtId="16" fontId="203" fillId="70" borderId="50" xfId="0" applyNumberFormat="1" applyFont="1" applyFill="1" applyBorder="1" applyAlignment="1">
      <alignment horizontal="left" vertical="center" wrapText="1"/>
    </xf>
    <xf numFmtId="0" fontId="203" fillId="70" borderId="50" xfId="0" applyFont="1" applyFill="1" applyBorder="1" applyAlignment="1">
      <alignment horizontal="center" vertical="center" wrapText="1"/>
    </xf>
    <xf numFmtId="0" fontId="203" fillId="72" borderId="50" xfId="0" applyFont="1" applyFill="1" applyBorder="1" applyAlignment="1">
      <alignment horizontal="left" vertical="center" wrapText="1"/>
    </xf>
    <xf numFmtId="0" fontId="202" fillId="72" borderId="50" xfId="0" applyFont="1" applyFill="1" applyBorder="1" applyAlignment="1">
      <alignment horizontal="left" vertical="center" wrapText="1"/>
    </xf>
    <xf numFmtId="9" fontId="202" fillId="72" borderId="50" xfId="0" applyNumberFormat="1" applyFont="1" applyFill="1" applyBorder="1" applyAlignment="1">
      <alignment horizontal="center" vertical="center" wrapText="1"/>
    </xf>
    <xf numFmtId="0" fontId="104" fillId="72" borderId="50" xfId="0" applyFont="1" applyFill="1" applyBorder="1" applyAlignment="1">
      <alignment horizontal="center" vertical="center" wrapText="1"/>
    </xf>
    <xf numFmtId="0" fontId="104" fillId="72" borderId="50" xfId="0" applyFont="1" applyFill="1" applyBorder="1" applyAlignment="1">
      <alignment horizontal="left" vertical="center" wrapText="1"/>
    </xf>
    <xf numFmtId="0" fontId="211" fillId="72" borderId="50" xfId="0" applyFont="1" applyFill="1" applyBorder="1" applyAlignment="1">
      <alignment horizontal="left" vertical="center" wrapText="1"/>
    </xf>
    <xf numFmtId="16" fontId="202" fillId="72" borderId="50" xfId="0" applyNumberFormat="1" applyFont="1" applyFill="1" applyBorder="1" applyAlignment="1">
      <alignment horizontal="left" vertical="center" wrapText="1"/>
    </xf>
    <xf numFmtId="16" fontId="203" fillId="72" borderId="50" xfId="0" applyNumberFormat="1" applyFont="1" applyFill="1" applyBorder="1" applyAlignment="1">
      <alignment horizontal="left" vertical="center" wrapText="1"/>
    </xf>
    <xf numFmtId="0" fontId="203" fillId="72" borderId="50" xfId="0" applyFont="1" applyFill="1" applyBorder="1" applyAlignment="1">
      <alignment horizontal="center" vertical="center" wrapText="1"/>
    </xf>
    <xf numFmtId="0" fontId="202" fillId="73" borderId="50" xfId="0" applyFont="1" applyFill="1" applyBorder="1" applyAlignment="1">
      <alignment horizontal="left" vertical="center" wrapText="1"/>
    </xf>
    <xf numFmtId="0" fontId="203" fillId="73" borderId="50" xfId="0" applyFont="1" applyFill="1" applyBorder="1" applyAlignment="1">
      <alignment horizontal="left" vertical="center" wrapText="1"/>
    </xf>
    <xf numFmtId="9" fontId="202" fillId="73" borderId="50" xfId="0" applyNumberFormat="1" applyFont="1" applyFill="1" applyBorder="1" applyAlignment="1">
      <alignment horizontal="center" vertical="center" wrapText="1"/>
    </xf>
    <xf numFmtId="0" fontId="104" fillId="73" borderId="50" xfId="0" applyFont="1" applyFill="1" applyBorder="1" applyAlignment="1">
      <alignment horizontal="center" vertical="center" wrapText="1"/>
    </xf>
    <xf numFmtId="0" fontId="104" fillId="73" borderId="50" xfId="0" applyFont="1" applyFill="1" applyBorder="1" applyAlignment="1">
      <alignment horizontal="left" vertical="center" wrapText="1"/>
    </xf>
    <xf numFmtId="0" fontId="211" fillId="73" borderId="50" xfId="0" applyFont="1" applyFill="1" applyBorder="1" applyAlignment="1">
      <alignment horizontal="left" vertical="center" wrapText="1"/>
    </xf>
    <xf numFmtId="16" fontId="202" fillId="73" borderId="50" xfId="0" applyNumberFormat="1" applyFont="1" applyFill="1" applyBorder="1" applyAlignment="1">
      <alignment horizontal="left" vertical="center" wrapText="1"/>
    </xf>
    <xf numFmtId="16" fontId="203" fillId="73" borderId="50" xfId="0" applyNumberFormat="1" applyFont="1" applyFill="1" applyBorder="1" applyAlignment="1">
      <alignment horizontal="left" vertical="center" wrapText="1"/>
    </xf>
    <xf numFmtId="0" fontId="203" fillId="73" borderId="50" xfId="0" applyFont="1" applyFill="1" applyBorder="1" applyAlignment="1">
      <alignment horizontal="center" vertical="center" wrapText="1"/>
    </xf>
    <xf numFmtId="0" fontId="104" fillId="71" borderId="50" xfId="0" applyFont="1" applyFill="1" applyBorder="1" applyAlignment="1">
      <alignment horizontal="left" vertical="center" wrapText="1"/>
    </xf>
    <xf numFmtId="0" fontId="203" fillId="71" borderId="50" xfId="0" applyFont="1" applyFill="1" applyBorder="1" applyAlignment="1">
      <alignment horizontal="left" vertical="center" wrapText="1"/>
    </xf>
    <xf numFmtId="0" fontId="104" fillId="71" borderId="50" xfId="0" applyFont="1" applyFill="1" applyBorder="1" applyAlignment="1">
      <alignment horizontal="center" vertical="center" wrapText="1"/>
    </xf>
    <xf numFmtId="0" fontId="211" fillId="71" borderId="50" xfId="0" applyFont="1" applyFill="1" applyBorder="1" applyAlignment="1">
      <alignment horizontal="left" vertical="center" wrapText="1"/>
    </xf>
    <xf numFmtId="16" fontId="202" fillId="71" borderId="50" xfId="0" applyNumberFormat="1" applyFont="1" applyFill="1" applyBorder="1" applyAlignment="1">
      <alignment horizontal="left" vertical="center" wrapText="1"/>
    </xf>
    <xf numFmtId="16" fontId="203" fillId="71" borderId="50" xfId="0" applyNumberFormat="1" applyFont="1" applyFill="1" applyBorder="1" applyAlignment="1">
      <alignment horizontal="left" vertical="center" wrapText="1"/>
    </xf>
    <xf numFmtId="0" fontId="203" fillId="71" borderId="50" xfId="0" applyFont="1" applyFill="1" applyBorder="1" applyAlignment="1">
      <alignment horizontal="center" vertical="center" wrapText="1"/>
    </xf>
    <xf numFmtId="0" fontId="203" fillId="74" borderId="50" xfId="0" applyFont="1" applyFill="1" applyBorder="1" applyAlignment="1">
      <alignment horizontal="left" vertical="center" wrapText="1"/>
    </xf>
    <xf numFmtId="0" fontId="104" fillId="74" borderId="50" xfId="0" applyFont="1" applyFill="1" applyBorder="1" applyAlignment="1">
      <alignment horizontal="left" vertical="center" wrapText="1"/>
    </xf>
    <xf numFmtId="0" fontId="202" fillId="74" borderId="50" xfId="0" applyFont="1" applyFill="1" applyBorder="1" applyAlignment="1">
      <alignment horizontal="left" vertical="center" wrapText="1"/>
    </xf>
    <xf numFmtId="9" fontId="202" fillId="74" borderId="50" xfId="0" applyNumberFormat="1" applyFont="1" applyFill="1" applyBorder="1" applyAlignment="1">
      <alignment horizontal="center" vertical="center" wrapText="1"/>
    </xf>
    <xf numFmtId="0" fontId="104" fillId="74" borderId="50" xfId="0" applyFont="1" applyFill="1" applyBorder="1" applyAlignment="1">
      <alignment horizontal="center" vertical="center" wrapText="1"/>
    </xf>
    <xf numFmtId="0" fontId="211" fillId="74" borderId="50" xfId="0" applyFont="1" applyFill="1" applyBorder="1" applyAlignment="1">
      <alignment horizontal="left" vertical="center" wrapText="1"/>
    </xf>
    <xf numFmtId="16" fontId="202" fillId="74" borderId="50" xfId="0" applyNumberFormat="1" applyFont="1" applyFill="1" applyBorder="1" applyAlignment="1">
      <alignment horizontal="left" vertical="center" wrapText="1"/>
    </xf>
    <xf numFmtId="0" fontId="203" fillId="74" borderId="50" xfId="0" applyFont="1" applyFill="1" applyBorder="1" applyAlignment="1">
      <alignment horizontal="center" vertical="center" wrapText="1"/>
    </xf>
    <xf numFmtId="0" fontId="202" fillId="75" borderId="50" xfId="0" applyFont="1" applyFill="1" applyBorder="1" applyAlignment="1">
      <alignment horizontal="left" vertical="center" wrapText="1"/>
    </xf>
    <xf numFmtId="0" fontId="104" fillId="75" borderId="50" xfId="0" applyFont="1" applyFill="1" applyBorder="1" applyAlignment="1">
      <alignment horizontal="left" vertical="center" wrapText="1"/>
    </xf>
    <xf numFmtId="0" fontId="203" fillId="75" borderId="50" xfId="0" applyFont="1" applyFill="1" applyBorder="1" applyAlignment="1">
      <alignment horizontal="left" vertical="center" wrapText="1"/>
    </xf>
    <xf numFmtId="9" fontId="202" fillId="75" borderId="50" xfId="0" applyNumberFormat="1" applyFont="1" applyFill="1" applyBorder="1" applyAlignment="1">
      <alignment horizontal="center" vertical="center" wrapText="1"/>
    </xf>
    <xf numFmtId="0" fontId="104" fillId="75" borderId="50" xfId="0" applyFont="1" applyFill="1" applyBorder="1" applyAlignment="1">
      <alignment horizontal="center" vertical="center" wrapText="1"/>
    </xf>
    <xf numFmtId="0" fontId="211" fillId="75" borderId="50" xfId="0" applyFont="1" applyFill="1" applyBorder="1" applyAlignment="1">
      <alignment horizontal="left" vertical="center" wrapText="1"/>
    </xf>
    <xf numFmtId="16" fontId="202" fillId="75" borderId="50" xfId="0" applyNumberFormat="1" applyFont="1" applyFill="1" applyBorder="1" applyAlignment="1">
      <alignment horizontal="left" vertical="center" wrapText="1"/>
    </xf>
    <xf numFmtId="0" fontId="203" fillId="75" borderId="50" xfId="0" applyFont="1" applyFill="1" applyBorder="1" applyAlignment="1">
      <alignment horizontal="center" vertical="center" wrapText="1"/>
    </xf>
    <xf numFmtId="0" fontId="104" fillId="76" borderId="50" xfId="0" applyFont="1" applyFill="1" applyBorder="1" applyAlignment="1">
      <alignment horizontal="left" vertical="center" wrapText="1"/>
    </xf>
    <xf numFmtId="0" fontId="202" fillId="76" borderId="50" xfId="0" applyFont="1" applyFill="1" applyBorder="1" applyAlignment="1">
      <alignment horizontal="left" vertical="center" wrapText="1"/>
    </xf>
    <xf numFmtId="0" fontId="202" fillId="76" borderId="59" xfId="0" applyFont="1" applyFill="1" applyBorder="1" applyAlignment="1">
      <alignment horizontal="left" vertical="center" wrapText="1"/>
    </xf>
    <xf numFmtId="9" fontId="202" fillId="76" borderId="50" xfId="0" applyNumberFormat="1" applyFont="1" applyFill="1" applyBorder="1" applyAlignment="1">
      <alignment horizontal="center" vertical="center" wrapText="1"/>
    </xf>
    <xf numFmtId="0" fontId="104" fillId="76" borderId="50" xfId="0" applyFont="1" applyFill="1" applyBorder="1" applyAlignment="1">
      <alignment horizontal="center" vertical="center" wrapText="1"/>
    </xf>
    <xf numFmtId="0" fontId="211" fillId="76" borderId="50" xfId="0" applyFont="1" applyFill="1" applyBorder="1" applyAlignment="1">
      <alignment horizontal="left" vertical="center" wrapText="1"/>
    </xf>
    <xf numFmtId="16" fontId="202" fillId="76" borderId="50" xfId="0" applyNumberFormat="1" applyFont="1" applyFill="1" applyBorder="1" applyAlignment="1">
      <alignment horizontal="left" vertical="center" wrapText="1"/>
    </xf>
    <xf numFmtId="0" fontId="203" fillId="76" borderId="50" xfId="0" applyFont="1" applyFill="1" applyBorder="1" applyAlignment="1">
      <alignment horizontal="center" vertical="center" wrapText="1"/>
    </xf>
    <xf numFmtId="0" fontId="203" fillId="76" borderId="50" xfId="0" applyFont="1" applyFill="1" applyBorder="1" applyAlignment="1">
      <alignment horizontal="left" vertical="center" wrapText="1"/>
    </xf>
    <xf numFmtId="0" fontId="202" fillId="76" borderId="60" xfId="0" applyFont="1" applyFill="1" applyBorder="1" applyAlignment="1">
      <alignment horizontal="left" vertical="center" wrapText="1"/>
    </xf>
    <xf numFmtId="0" fontId="202" fillId="76" borderId="61" xfId="0" applyFont="1" applyFill="1" applyBorder="1" applyAlignment="1">
      <alignment horizontal="left" vertical="center" wrapText="1"/>
    </xf>
    <xf numFmtId="0" fontId="203" fillId="77" borderId="50" xfId="0" applyFont="1" applyFill="1" applyBorder="1" applyAlignment="1">
      <alignment horizontal="left" vertical="center" wrapText="1"/>
    </xf>
    <xf numFmtId="0" fontId="202" fillId="77" borderId="50" xfId="0" applyFont="1" applyFill="1" applyBorder="1" applyAlignment="1">
      <alignment horizontal="left" vertical="center" wrapText="1"/>
    </xf>
    <xf numFmtId="0" fontId="104" fillId="77" borderId="50" xfId="0" applyFont="1" applyFill="1" applyBorder="1" applyAlignment="1">
      <alignment horizontal="left" vertical="center" wrapText="1"/>
    </xf>
    <xf numFmtId="9" fontId="202" fillId="77" borderId="50" xfId="0" applyNumberFormat="1" applyFont="1" applyFill="1" applyBorder="1" applyAlignment="1">
      <alignment horizontal="center" vertical="center" wrapText="1"/>
    </xf>
    <xf numFmtId="0" fontId="104" fillId="77" borderId="50" xfId="0" applyFont="1" applyFill="1" applyBorder="1" applyAlignment="1">
      <alignment horizontal="center" vertical="center" wrapText="1"/>
    </xf>
    <xf numFmtId="0" fontId="211" fillId="77" borderId="50" xfId="0" applyFont="1" applyFill="1" applyBorder="1" applyAlignment="1">
      <alignment horizontal="left" vertical="center" wrapText="1"/>
    </xf>
    <xf numFmtId="16" fontId="202" fillId="77" borderId="50" xfId="0" applyNumberFormat="1" applyFont="1" applyFill="1" applyBorder="1" applyAlignment="1">
      <alignment horizontal="left" vertical="center" wrapText="1"/>
    </xf>
    <xf numFmtId="0" fontId="203" fillId="77" borderId="50" xfId="0" applyFont="1" applyFill="1" applyBorder="1" applyAlignment="1">
      <alignment horizontal="center" vertical="center" wrapText="1"/>
    </xf>
    <xf numFmtId="0" fontId="104" fillId="78" borderId="50" xfId="0" applyFont="1" applyFill="1" applyBorder="1" applyAlignment="1">
      <alignment horizontal="left" vertical="center" wrapText="1"/>
    </xf>
    <xf numFmtId="0" fontId="202" fillId="78" borderId="50" xfId="0" applyFont="1" applyFill="1" applyBorder="1" applyAlignment="1">
      <alignment horizontal="left" vertical="center" wrapText="1"/>
    </xf>
    <xf numFmtId="0" fontId="202" fillId="78" borderId="59" xfId="0" applyFont="1" applyFill="1" applyBorder="1" applyAlignment="1">
      <alignment horizontal="left" vertical="center" wrapText="1"/>
    </xf>
    <xf numFmtId="9" fontId="202" fillId="78" borderId="50" xfId="0" applyNumberFormat="1" applyFont="1" applyFill="1" applyBorder="1" applyAlignment="1">
      <alignment horizontal="center" vertical="center" wrapText="1"/>
    </xf>
    <xf numFmtId="0" fontId="104" fillId="78" borderId="50" xfId="0" applyFont="1" applyFill="1" applyBorder="1" applyAlignment="1">
      <alignment horizontal="center" vertical="center" wrapText="1"/>
    </xf>
    <xf numFmtId="0" fontId="211" fillId="78" borderId="50" xfId="0" applyFont="1" applyFill="1" applyBorder="1" applyAlignment="1">
      <alignment horizontal="left" vertical="center" wrapText="1"/>
    </xf>
    <xf numFmtId="16" fontId="202" fillId="78" borderId="50" xfId="0" applyNumberFormat="1" applyFont="1" applyFill="1" applyBorder="1" applyAlignment="1">
      <alignment horizontal="left" vertical="center" wrapText="1"/>
    </xf>
    <xf numFmtId="0" fontId="203" fillId="78" borderId="50" xfId="0" applyFont="1" applyFill="1" applyBorder="1" applyAlignment="1">
      <alignment horizontal="center" vertical="center" wrapText="1"/>
    </xf>
    <xf numFmtId="0" fontId="203" fillId="78" borderId="50" xfId="0" applyFont="1" applyFill="1" applyBorder="1" applyAlignment="1">
      <alignment horizontal="left" vertical="center" wrapText="1"/>
    </xf>
    <xf numFmtId="0" fontId="202" fillId="78" borderId="60" xfId="0" applyFont="1" applyFill="1" applyBorder="1" applyAlignment="1">
      <alignment horizontal="left" vertical="center" wrapText="1"/>
    </xf>
    <xf numFmtId="0" fontId="202" fillId="78" borderId="61" xfId="0" applyFont="1" applyFill="1" applyBorder="1" applyAlignment="1">
      <alignment horizontal="left" vertical="center" wrapText="1"/>
    </xf>
    <xf numFmtId="0" fontId="104" fillId="79" borderId="50" xfId="0" applyFont="1" applyFill="1" applyBorder="1" applyAlignment="1">
      <alignment horizontal="left" vertical="center" wrapText="1"/>
    </xf>
    <xf numFmtId="0" fontId="202" fillId="79" borderId="50" xfId="0" applyFont="1" applyFill="1" applyBorder="1" applyAlignment="1">
      <alignment horizontal="left" vertical="center" wrapText="1"/>
    </xf>
    <xf numFmtId="9" fontId="202" fillId="79" borderId="50" xfId="0" applyNumberFormat="1" applyFont="1" applyFill="1" applyBorder="1" applyAlignment="1">
      <alignment horizontal="center" vertical="center" wrapText="1"/>
    </xf>
    <xf numFmtId="0" fontId="104" fillId="79" borderId="50" xfId="0" applyFont="1" applyFill="1" applyBorder="1" applyAlignment="1">
      <alignment horizontal="center" vertical="center" wrapText="1"/>
    </xf>
    <xf numFmtId="0" fontId="209" fillId="79" borderId="50" xfId="0" applyFont="1" applyFill="1" applyBorder="1" applyAlignment="1">
      <alignment horizontal="left" vertical="center" wrapText="1"/>
    </xf>
    <xf numFmtId="16" fontId="202" fillId="79" borderId="50" xfId="0" applyNumberFormat="1" applyFont="1" applyFill="1" applyBorder="1" applyAlignment="1">
      <alignment horizontal="left" vertical="center" wrapText="1"/>
    </xf>
    <xf numFmtId="0" fontId="202" fillId="79" borderId="50" xfId="0" applyFont="1" applyFill="1" applyBorder="1" applyAlignment="1">
      <alignment horizontal="center" vertical="center" wrapText="1"/>
    </xf>
    <xf numFmtId="0" fontId="202" fillId="0" borderId="50" xfId="0" applyFont="1" applyBorder="1" applyAlignment="1">
      <alignment horizontal="left" vertical="center" wrapText="1"/>
    </xf>
    <xf numFmtId="0" fontId="202" fillId="0" borderId="50" xfId="0" applyFont="1" applyBorder="1" applyAlignment="1">
      <alignment horizontal="center" vertical="center" wrapText="1"/>
    </xf>
    <xf numFmtId="0" fontId="104" fillId="0" borderId="50" xfId="0" applyFont="1" applyBorder="1" applyAlignment="1">
      <alignment horizontal="center" vertical="center" wrapText="1"/>
    </xf>
    <xf numFmtId="0" fontId="202" fillId="0" borderId="56" xfId="0" applyFont="1" applyBorder="1" applyAlignment="1">
      <alignment horizontal="left" vertical="center" wrapText="1"/>
    </xf>
    <xf numFmtId="0" fontId="202" fillId="0" borderId="58" xfId="0" applyFont="1" applyBorder="1" applyAlignment="1">
      <alignment horizontal="left" vertical="center" wrapText="1"/>
    </xf>
    <xf numFmtId="0" fontId="25" fillId="12" borderId="22" xfId="4" applyFont="1" applyFill="1" applyBorder="1" applyAlignment="1">
      <alignment horizontal="center" vertical="center" wrapText="1"/>
    </xf>
    <xf numFmtId="0" fontId="104" fillId="12" borderId="22" xfId="4" applyFont="1" applyFill="1" applyBorder="1" applyAlignment="1">
      <alignment horizontal="center" vertical="center" wrapText="1"/>
    </xf>
    <xf numFmtId="0" fontId="104" fillId="0" borderId="22" xfId="4" applyFont="1" applyBorder="1" applyAlignment="1">
      <alignment horizontal="center" vertical="center" wrapText="1"/>
    </xf>
    <xf numFmtId="0" fontId="203" fillId="0" borderId="22" xfId="4" applyFont="1" applyBorder="1" applyAlignment="1">
      <alignment horizontal="center" vertical="center" wrapText="1"/>
    </xf>
    <xf numFmtId="0" fontId="203" fillId="13" borderId="22" xfId="4" applyFont="1" applyFill="1" applyBorder="1" applyAlignment="1">
      <alignment horizontal="center" vertical="center" wrapText="1"/>
    </xf>
    <xf numFmtId="0" fontId="202" fillId="13" borderId="22" xfId="4" applyFont="1" applyFill="1" applyBorder="1" applyAlignment="1">
      <alignment horizontal="center" vertical="center" wrapText="1"/>
    </xf>
    <xf numFmtId="0" fontId="214" fillId="13" borderId="22" xfId="4" applyFont="1" applyFill="1" applyBorder="1" applyAlignment="1">
      <alignment horizontal="center" vertical="center" wrapText="1"/>
    </xf>
    <xf numFmtId="9" fontId="202" fillId="13" borderId="22" xfId="4" applyNumberFormat="1" applyFont="1" applyFill="1" applyBorder="1" applyAlignment="1">
      <alignment horizontal="center" vertical="center" wrapText="1"/>
    </xf>
    <xf numFmtId="0" fontId="205" fillId="13" borderId="22" xfId="1" applyFont="1" applyFill="1" applyBorder="1" applyAlignment="1">
      <alignment horizontal="center" vertical="center" wrapText="1"/>
    </xf>
    <xf numFmtId="0" fontId="202" fillId="13" borderId="22" xfId="4" applyFont="1" applyFill="1" applyBorder="1" applyAlignment="1">
      <alignment horizontal="left" vertical="center" wrapText="1"/>
    </xf>
    <xf numFmtId="0" fontId="25" fillId="13" borderId="22" xfId="4" applyFont="1" applyFill="1" applyBorder="1" applyAlignment="1">
      <alignment horizontal="center" vertical="center" wrapText="1"/>
    </xf>
    <xf numFmtId="0" fontId="205" fillId="13" borderId="22" xfId="5" applyFont="1" applyFill="1" applyBorder="1" applyAlignment="1">
      <alignment horizontal="center" vertical="center" wrapText="1"/>
    </xf>
    <xf numFmtId="15" fontId="202" fillId="13" borderId="22" xfId="4" applyNumberFormat="1" applyFont="1" applyFill="1" applyBorder="1" applyAlignment="1">
      <alignment horizontal="center" vertical="center" wrapText="1"/>
    </xf>
    <xf numFmtId="0" fontId="202" fillId="13" borderId="26" xfId="4" applyFont="1" applyFill="1" applyBorder="1" applyAlignment="1">
      <alignment horizontal="center" vertical="center" wrapText="1"/>
    </xf>
    <xf numFmtId="0" fontId="202" fillId="0" borderId="22" xfId="4" applyFont="1" applyBorder="1" applyAlignment="1">
      <alignment horizontal="center" vertical="center" wrapText="1"/>
    </xf>
    <xf numFmtId="0" fontId="202" fillId="19" borderId="22" xfId="4" applyFont="1" applyFill="1" applyBorder="1" applyAlignment="1">
      <alignment horizontal="center" vertical="center" wrapText="1"/>
    </xf>
    <xf numFmtId="0" fontId="214" fillId="0" borderId="22" xfId="4" applyFont="1" applyBorder="1" applyAlignment="1">
      <alignment horizontal="center" vertical="center" wrapText="1"/>
    </xf>
    <xf numFmtId="0" fontId="202" fillId="20" borderId="22" xfId="4" applyFont="1" applyFill="1" applyBorder="1" applyAlignment="1">
      <alignment horizontal="center" vertical="center" wrapText="1"/>
    </xf>
    <xf numFmtId="0" fontId="202" fillId="14" borderId="25" xfId="4" applyFont="1" applyFill="1" applyBorder="1" applyAlignment="1">
      <alignment horizontal="center" vertical="center" wrapText="1"/>
    </xf>
    <xf numFmtId="0" fontId="104" fillId="81" borderId="65" xfId="4" applyFont="1" applyFill="1" applyBorder="1" applyAlignment="1">
      <alignment horizontal="center" vertical="center" wrapText="1"/>
    </xf>
    <xf numFmtId="0" fontId="225" fillId="81" borderId="65" xfId="4" applyFont="1" applyFill="1" applyBorder="1" applyAlignment="1">
      <alignment horizontal="center" vertical="center" wrapText="1"/>
    </xf>
    <xf numFmtId="0" fontId="104" fillId="81" borderId="28" xfId="4" applyFont="1" applyFill="1" applyBorder="1" applyAlignment="1">
      <alignment horizontal="center" vertical="center" wrapText="1"/>
    </xf>
    <xf numFmtId="0" fontId="219" fillId="17" borderId="11" xfId="4" applyFont="1" applyFill="1" applyAlignment="1">
      <alignment horizontal="center" wrapText="1"/>
    </xf>
    <xf numFmtId="0" fontId="203" fillId="17" borderId="11" xfId="4" applyFont="1" applyFill="1" applyAlignment="1">
      <alignment wrapText="1"/>
    </xf>
    <xf numFmtId="0" fontId="202" fillId="17" borderId="11" xfId="4" applyFont="1" applyFill="1" applyAlignment="1">
      <alignment wrapText="1"/>
    </xf>
    <xf numFmtId="0" fontId="202" fillId="0" borderId="11" xfId="4" applyFont="1" applyAlignment="1">
      <alignment wrapText="1"/>
    </xf>
    <xf numFmtId="0" fontId="202" fillId="17" borderId="11" xfId="4" applyFont="1" applyFill="1" applyAlignment="1">
      <alignment vertical="center" wrapText="1"/>
    </xf>
    <xf numFmtId="0" fontId="213" fillId="80" borderId="27" xfId="4" applyFont="1" applyFill="1" applyBorder="1" applyAlignment="1">
      <alignment horizontal="center" wrapText="1"/>
    </xf>
    <xf numFmtId="0" fontId="213" fillId="80" borderId="22" xfId="4" applyFont="1" applyFill="1" applyBorder="1" applyAlignment="1">
      <alignment wrapText="1"/>
    </xf>
    <xf numFmtId="0" fontId="219" fillId="15" borderId="22" xfId="4" applyFont="1" applyFill="1" applyBorder="1" applyAlignment="1">
      <alignment horizontal="center" wrapText="1"/>
    </xf>
    <xf numFmtId="0" fontId="202" fillId="17" borderId="22" xfId="4" applyFont="1" applyFill="1" applyBorder="1" applyAlignment="1">
      <alignment wrapText="1"/>
    </xf>
    <xf numFmtId="0" fontId="25" fillId="0" borderId="27" xfId="4" applyFont="1" applyBorder="1" applyAlignment="1">
      <alignment horizontal="center" wrapText="1"/>
    </xf>
    <xf numFmtId="0" fontId="203" fillId="0" borderId="22" xfId="4" applyFont="1" applyBorder="1" applyAlignment="1">
      <alignment wrapText="1"/>
    </xf>
    <xf numFmtId="0" fontId="222" fillId="9" borderId="22" xfId="4" applyFont="1" applyFill="1" applyBorder="1" applyAlignment="1">
      <alignment horizontal="center" wrapText="1"/>
    </xf>
    <xf numFmtId="0" fontId="222" fillId="10" borderId="22" xfId="4" applyFont="1" applyFill="1" applyBorder="1" applyAlignment="1">
      <alignment horizontal="center" wrapText="1"/>
    </xf>
    <xf numFmtId="0" fontId="222" fillId="11" borderId="22" xfId="4" applyFont="1" applyFill="1" applyBorder="1" applyAlignment="1">
      <alignment horizontal="center" wrapText="1"/>
    </xf>
    <xf numFmtId="0" fontId="49" fillId="9" borderId="16" xfId="0" applyFont="1" applyFill="1" applyBorder="1" applyAlignment="1">
      <alignment horizontal="center" wrapText="1"/>
    </xf>
    <xf numFmtId="0" fontId="49" fillId="10" borderId="16" xfId="0" applyFont="1" applyFill="1" applyBorder="1" applyAlignment="1">
      <alignment horizontal="center" vertical="center" wrapText="1"/>
    </xf>
    <xf numFmtId="0" fontId="49" fillId="11" borderId="16" xfId="0" applyFont="1" applyFill="1" applyBorder="1" applyAlignment="1">
      <alignment horizontal="center" vertical="center" wrapText="1"/>
    </xf>
    <xf numFmtId="0" fontId="7" fillId="0" borderId="52" xfId="0" applyFont="1" applyBorder="1" applyAlignment="1">
      <alignment wrapText="1"/>
    </xf>
    <xf numFmtId="0" fontId="7" fillId="0" borderId="69" xfId="0" applyFont="1" applyBorder="1" applyAlignment="1">
      <alignment wrapText="1"/>
    </xf>
    <xf numFmtId="0" fontId="7" fillId="0" borderId="60" xfId="0" applyFont="1" applyBorder="1" applyAlignment="1">
      <alignment wrapText="1"/>
    </xf>
    <xf numFmtId="0" fontId="7" fillId="0" borderId="70" xfId="0" applyFont="1" applyBorder="1" applyAlignment="1">
      <alignment wrapText="1"/>
    </xf>
    <xf numFmtId="0" fontId="48" fillId="0" borderId="21" xfId="0" applyFont="1" applyBorder="1" applyAlignment="1">
      <alignment wrapText="1"/>
    </xf>
    <xf numFmtId="0" fontId="7" fillId="0" borderId="0" xfId="0" applyFont="1" applyAlignment="1">
      <alignment wrapText="1"/>
    </xf>
    <xf numFmtId="0" fontId="58" fillId="0" borderId="0" xfId="0" applyFont="1" applyAlignment="1">
      <alignment horizontal="center" wrapText="1"/>
    </xf>
    <xf numFmtId="0" fontId="7" fillId="0" borderId="0" xfId="0" applyFont="1" applyAlignment="1">
      <alignment vertical="center" wrapText="1"/>
    </xf>
    <xf numFmtId="0" fontId="101" fillId="12" borderId="50" xfId="0" applyFont="1" applyFill="1" applyBorder="1" applyAlignment="1">
      <alignment horizontal="center" vertical="center" wrapText="1"/>
    </xf>
    <xf numFmtId="0" fontId="27" fillId="0" borderId="50" xfId="0" applyFont="1" applyBorder="1" applyAlignment="1">
      <alignment horizontal="center" vertical="top" wrapText="1"/>
    </xf>
    <xf numFmtId="0" fontId="27" fillId="13" borderId="50" xfId="0" applyFont="1" applyFill="1" applyBorder="1" applyAlignment="1">
      <alignment horizontal="center" vertical="center" wrapText="1"/>
    </xf>
    <xf numFmtId="0" fontId="27" fillId="0" borderId="71" xfId="0" applyFont="1" applyBorder="1" applyAlignment="1">
      <alignment horizontal="center" vertical="center" wrapText="1"/>
    </xf>
    <xf numFmtId="0" fontId="27" fillId="13" borderId="71" xfId="0" applyFont="1" applyFill="1" applyBorder="1" applyAlignment="1">
      <alignment horizontal="center" vertical="center" wrapText="1"/>
    </xf>
    <xf numFmtId="0" fontId="101" fillId="13" borderId="50" xfId="0" applyFont="1" applyFill="1" applyBorder="1" applyAlignment="1">
      <alignment horizontal="center" vertical="center" wrapText="1"/>
    </xf>
    <xf numFmtId="0" fontId="27" fillId="0" borderId="50" xfId="0" applyFont="1" applyBorder="1" applyAlignment="1">
      <alignment horizontal="center" vertical="center" wrapText="1"/>
    </xf>
    <xf numFmtId="0" fontId="101" fillId="13" borderId="74" xfId="0" applyFont="1" applyFill="1" applyBorder="1" applyAlignment="1">
      <alignment horizontal="center" vertical="center" wrapText="1"/>
    </xf>
    <xf numFmtId="0" fontId="27" fillId="0" borderId="61" xfId="0" applyFont="1" applyBorder="1" applyAlignment="1">
      <alignment horizontal="center" vertical="center" wrapText="1"/>
    </xf>
    <xf numFmtId="0" fontId="27" fillId="0" borderId="70" xfId="0" applyFont="1" applyBorder="1" applyAlignment="1">
      <alignment horizontal="center" vertical="center" wrapText="1"/>
    </xf>
    <xf numFmtId="0" fontId="100" fillId="0" borderId="52" xfId="0" applyFont="1" applyBorder="1" applyAlignment="1">
      <alignment horizontal="center" vertical="center" wrapText="1"/>
    </xf>
    <xf numFmtId="0" fontId="27" fillId="0" borderId="74" xfId="0" applyFont="1" applyBorder="1" applyAlignment="1">
      <alignment horizontal="center" vertical="center" wrapText="1"/>
    </xf>
    <xf numFmtId="0" fontId="221" fillId="12" borderId="16" xfId="0" applyFont="1" applyFill="1" applyBorder="1" applyAlignment="1">
      <alignment horizontal="center" vertical="center" wrapText="1"/>
    </xf>
    <xf numFmtId="0" fontId="69" fillId="0" borderId="0" xfId="0" applyFont="1" applyAlignment="1">
      <alignment wrapText="1"/>
    </xf>
    <xf numFmtId="0" fontId="76" fillId="9" borderId="15" xfId="0" applyFont="1" applyFill="1" applyBorder="1" applyAlignment="1">
      <alignment horizontal="center" wrapText="1"/>
    </xf>
    <xf numFmtId="0" fontId="76" fillId="10" borderId="15" xfId="0" applyFont="1" applyFill="1" applyBorder="1" applyAlignment="1">
      <alignment horizontal="center" wrapText="1"/>
    </xf>
    <xf numFmtId="0" fontId="76" fillId="11" borderId="15" xfId="0" applyFont="1" applyFill="1" applyBorder="1" applyAlignment="1">
      <alignment horizontal="center" wrapText="1"/>
    </xf>
    <xf numFmtId="0" fontId="85" fillId="9" borderId="15" xfId="0" applyFont="1" applyFill="1" applyBorder="1" applyAlignment="1">
      <alignment horizontal="center" wrapText="1"/>
    </xf>
    <xf numFmtId="0" fontId="85" fillId="10" borderId="15" xfId="0" applyFont="1" applyFill="1" applyBorder="1" applyAlignment="1">
      <alignment horizontal="center" wrapText="1"/>
    </xf>
    <xf numFmtId="0" fontId="85" fillId="11" borderId="15" xfId="0" applyFont="1" applyFill="1" applyBorder="1" applyAlignment="1">
      <alignment horizontal="center" wrapText="1"/>
    </xf>
    <xf numFmtId="0" fontId="3" fillId="0" borderId="4" xfId="0" applyFont="1" applyBorder="1" applyAlignment="1">
      <alignment wrapText="1"/>
    </xf>
    <xf numFmtId="0" fontId="3" fillId="0" borderId="17" xfId="0" applyFont="1" applyBorder="1" applyAlignment="1">
      <alignment wrapText="1"/>
    </xf>
    <xf numFmtId="0" fontId="3" fillId="0" borderId="18" xfId="0" applyFont="1" applyBorder="1" applyAlignment="1">
      <alignment wrapText="1"/>
    </xf>
    <xf numFmtId="0" fontId="26" fillId="0" borderId="4" xfId="0" applyFont="1" applyBorder="1" applyAlignment="1">
      <alignment horizontal="center" vertical="center" wrapText="1"/>
    </xf>
    <xf numFmtId="0" fontId="26" fillId="17" borderId="4" xfId="0" applyFont="1" applyFill="1" applyBorder="1" applyAlignment="1">
      <alignment horizontal="center" vertical="center" wrapText="1"/>
    </xf>
    <xf numFmtId="0" fontId="26" fillId="13" borderId="17" xfId="0" applyFont="1" applyFill="1" applyBorder="1" applyAlignment="1">
      <alignment horizontal="center" vertical="center" wrapText="1"/>
    </xf>
    <xf numFmtId="0" fontId="103" fillId="12" borderId="16" xfId="0" applyFont="1" applyFill="1" applyBorder="1" applyAlignment="1">
      <alignment horizontal="center" vertical="center" wrapText="1"/>
    </xf>
    <xf numFmtId="0" fontId="104" fillId="0" borderId="32" xfId="0" applyFont="1" applyBorder="1" applyAlignment="1">
      <alignment horizontal="right" vertical="center" wrapText="1"/>
    </xf>
    <xf numFmtId="0" fontId="210" fillId="0" borderId="11" xfId="0" applyFont="1" applyBorder="1" applyAlignment="1">
      <alignment horizontal="center" wrapText="1"/>
    </xf>
    <xf numFmtId="0" fontId="212" fillId="9" borderId="32" xfId="0" applyFont="1" applyFill="1" applyBorder="1" applyAlignment="1">
      <alignment horizontal="center"/>
    </xf>
    <xf numFmtId="0" fontId="212" fillId="10" borderId="32" xfId="0" applyFont="1" applyFill="1" applyBorder="1" applyAlignment="1">
      <alignment horizontal="center"/>
    </xf>
    <xf numFmtId="0" fontId="212" fillId="11" borderId="32" xfId="0" applyFont="1" applyFill="1" applyBorder="1" applyAlignment="1">
      <alignment horizontal="center"/>
    </xf>
    <xf numFmtId="0" fontId="212" fillId="12" borderId="32" xfId="0" applyFont="1" applyFill="1" applyBorder="1" applyAlignment="1">
      <alignment horizontal="center" vertical="center" wrapText="1"/>
    </xf>
    <xf numFmtId="0" fontId="104" fillId="13" borderId="32" xfId="0" applyFont="1" applyFill="1" applyBorder="1" applyAlignment="1">
      <alignment horizontal="center" vertical="center" wrapText="1"/>
    </xf>
    <xf numFmtId="0" fontId="203" fillId="0" borderId="32" xfId="3" applyFont="1" applyBorder="1" applyAlignment="1">
      <alignment horizontal="center" vertical="center" wrapText="1"/>
    </xf>
    <xf numFmtId="0" fontId="203" fillId="13" borderId="32" xfId="0" applyFont="1" applyFill="1" applyBorder="1" applyAlignment="1">
      <alignment horizontal="center" vertical="center" wrapText="1"/>
    </xf>
    <xf numFmtId="0" fontId="202" fillId="13" borderId="32" xfId="0" applyFont="1" applyFill="1" applyBorder="1" applyAlignment="1">
      <alignment horizontal="center" vertical="center" wrapText="1"/>
    </xf>
    <xf numFmtId="0" fontId="226" fillId="13" borderId="32" xfId="0" applyFont="1" applyFill="1" applyBorder="1" applyAlignment="1">
      <alignment horizontal="center" vertical="center" wrapText="1"/>
    </xf>
    <xf numFmtId="9" fontId="202" fillId="13" borderId="32" xfId="0" applyNumberFormat="1" applyFont="1" applyFill="1" applyBorder="1" applyAlignment="1">
      <alignment horizontal="center" vertical="center" wrapText="1"/>
    </xf>
    <xf numFmtId="0" fontId="205" fillId="13" borderId="32" xfId="1" applyFont="1" applyFill="1" applyBorder="1" applyAlignment="1">
      <alignment horizontal="center" vertical="center" wrapText="1"/>
    </xf>
    <xf numFmtId="0" fontId="25" fillId="13" borderId="32" xfId="0" applyFont="1" applyFill="1" applyBorder="1" applyAlignment="1">
      <alignment horizontal="center" vertical="center" wrapText="1"/>
    </xf>
    <xf numFmtId="0" fontId="203" fillId="19" borderId="32" xfId="3" applyFont="1" applyFill="1" applyBorder="1" applyAlignment="1">
      <alignment horizontal="center" vertical="center" wrapText="1"/>
    </xf>
    <xf numFmtId="0" fontId="214" fillId="19" borderId="32" xfId="3" applyFont="1" applyFill="1" applyBorder="1" applyAlignment="1">
      <alignment horizontal="center" vertical="center" wrapText="1"/>
    </xf>
    <xf numFmtId="0" fontId="224" fillId="13" borderId="32" xfId="0" applyFont="1" applyFill="1" applyBorder="1" applyAlignment="1">
      <alignment horizontal="center" vertical="center" wrapText="1"/>
    </xf>
    <xf numFmtId="9" fontId="202" fillId="13" borderId="32" xfId="6" applyFont="1" applyFill="1" applyBorder="1" applyAlignment="1">
      <alignment horizontal="center" vertical="center" wrapText="1"/>
    </xf>
    <xf numFmtId="0" fontId="203" fillId="0" borderId="44" xfId="3" applyFont="1" applyBorder="1" applyAlignment="1">
      <alignment horizontal="center" vertical="center" wrapText="1"/>
    </xf>
    <xf numFmtId="0" fontId="202" fillId="0" borderId="0" xfId="0" applyFont="1" applyAlignment="1">
      <alignment horizontal="center"/>
    </xf>
    <xf numFmtId="0" fontId="104" fillId="15" borderId="32" xfId="0" applyFont="1" applyFill="1" applyBorder="1" applyAlignment="1">
      <alignment horizontal="center" vertical="center" wrapText="1"/>
    </xf>
    <xf numFmtId="0" fontId="212" fillId="15" borderId="32" xfId="0" applyFont="1" applyFill="1" applyBorder="1" applyAlignment="1">
      <alignment horizontal="center" vertical="center" wrapText="1"/>
    </xf>
    <xf numFmtId="9" fontId="214" fillId="15" borderId="32" xfId="0" applyNumberFormat="1" applyFont="1" applyFill="1" applyBorder="1" applyAlignment="1">
      <alignment horizontal="center" vertical="center" wrapText="1"/>
    </xf>
    <xf numFmtId="0" fontId="202" fillId="0" borderId="11" xfId="0" applyFont="1" applyBorder="1"/>
    <xf numFmtId="0" fontId="214" fillId="0" borderId="11" xfId="3" applyFont="1"/>
    <xf numFmtId="0" fontId="203" fillId="0" borderId="11" xfId="3" applyFont="1" applyAlignment="1">
      <alignment vertical="center" wrapText="1"/>
    </xf>
    <xf numFmtId="0" fontId="25" fillId="12" borderId="22" xfId="0" applyFont="1" applyFill="1" applyBorder="1" applyAlignment="1">
      <alignment horizontal="center" vertical="center" wrapText="1"/>
    </xf>
    <xf numFmtId="0" fontId="25" fillId="13" borderId="22" xfId="0" applyFont="1" applyFill="1" applyBorder="1" applyAlignment="1">
      <alignment horizontal="center" vertical="center" wrapText="1"/>
    </xf>
    <xf numFmtId="0" fontId="203" fillId="13" borderId="22" xfId="0" applyFont="1" applyFill="1" applyBorder="1" applyAlignment="1">
      <alignment horizontal="left" vertical="center" wrapText="1"/>
    </xf>
    <xf numFmtId="0" fontId="203" fillId="13" borderId="22" xfId="0" applyFont="1" applyFill="1" applyBorder="1" applyAlignment="1">
      <alignment horizontal="center" vertical="center" wrapText="1"/>
    </xf>
    <xf numFmtId="0" fontId="202" fillId="13" borderId="22" xfId="0" applyFont="1" applyFill="1" applyBorder="1" applyAlignment="1">
      <alignment horizontal="center" vertical="center" wrapText="1"/>
    </xf>
    <xf numFmtId="0" fontId="227" fillId="13" borderId="22" xfId="0" applyFont="1" applyFill="1" applyBorder="1" applyAlignment="1">
      <alignment horizontal="center" vertical="center" wrapText="1"/>
    </xf>
    <xf numFmtId="9" fontId="104" fillId="13" borderId="22" xfId="0" applyNumberFormat="1" applyFont="1" applyFill="1" applyBorder="1" applyAlignment="1">
      <alignment horizontal="center" vertical="center" wrapText="1"/>
    </xf>
    <xf numFmtId="0" fontId="209" fillId="0" borderId="22" xfId="1" applyFont="1" applyFill="1" applyBorder="1" applyAlignment="1">
      <alignment vertical="center" wrapText="1"/>
    </xf>
    <xf numFmtId="0" fontId="25" fillId="13" borderId="22" xfId="0" applyFont="1" applyFill="1" applyBorder="1" applyAlignment="1">
      <alignment vertical="center" wrapText="1"/>
    </xf>
    <xf numFmtId="0" fontId="228" fillId="13" borderId="22" xfId="0" applyFont="1" applyFill="1" applyBorder="1" applyAlignment="1">
      <alignment vertical="center" wrapText="1"/>
    </xf>
    <xf numFmtId="9" fontId="25" fillId="13" borderId="22" xfId="0" applyNumberFormat="1" applyFont="1" applyFill="1" applyBorder="1" applyAlignment="1">
      <alignment vertical="center" wrapText="1"/>
    </xf>
    <xf numFmtId="0" fontId="202" fillId="13" borderId="22" xfId="0" applyFont="1" applyFill="1" applyBorder="1" applyAlignment="1">
      <alignment horizontal="left" vertical="center" wrapText="1"/>
    </xf>
    <xf numFmtId="0" fontId="229" fillId="0" borderId="22" xfId="0" applyFont="1" applyBorder="1" applyAlignment="1">
      <alignment vertical="center" wrapText="1"/>
    </xf>
    <xf numFmtId="0" fontId="209" fillId="13" borderId="22" xfId="0" applyFont="1" applyFill="1" applyBorder="1" applyAlignment="1">
      <alignment vertical="center" wrapText="1"/>
    </xf>
    <xf numFmtId="0" fontId="230" fillId="13" borderId="22" xfId="0" applyFont="1" applyFill="1" applyBorder="1" applyAlignment="1">
      <alignment vertical="center" wrapText="1"/>
    </xf>
    <xf numFmtId="0" fontId="230" fillId="0" borderId="22" xfId="0" applyFont="1" applyBorder="1" applyAlignment="1">
      <alignment vertical="center" wrapText="1"/>
    </xf>
    <xf numFmtId="0" fontId="202" fillId="13" borderId="22" xfId="0" applyFont="1" applyFill="1" applyBorder="1" applyAlignment="1">
      <alignment horizontal="center" wrapText="1"/>
    </xf>
    <xf numFmtId="0" fontId="229" fillId="0" borderId="22" xfId="0" applyFont="1" applyBorder="1" applyAlignment="1">
      <alignment horizontal="center" vertical="center" wrapText="1"/>
    </xf>
    <xf numFmtId="0" fontId="231" fillId="13" borderId="22" xfId="1" applyFont="1" applyFill="1" applyBorder="1" applyAlignment="1">
      <alignment vertical="center" wrapText="1"/>
    </xf>
    <xf numFmtId="0" fontId="25" fillId="13" borderId="22" xfId="0" applyFont="1" applyFill="1" applyBorder="1" applyAlignment="1">
      <alignment horizontal="left" vertical="center" wrapText="1"/>
    </xf>
    <xf numFmtId="9" fontId="212" fillId="13" borderId="22" xfId="0" applyNumberFormat="1" applyFont="1" applyFill="1" applyBorder="1" applyAlignment="1">
      <alignment horizontal="center" vertical="center" wrapText="1"/>
    </xf>
    <xf numFmtId="0" fontId="25" fillId="0" borderId="22" xfId="0" applyFont="1" applyBorder="1" applyAlignment="1">
      <alignment horizontal="center" vertical="center" wrapText="1"/>
    </xf>
    <xf numFmtId="9" fontId="25" fillId="13" borderId="22" xfId="0" applyNumberFormat="1" applyFont="1" applyFill="1" applyBorder="1" applyAlignment="1">
      <alignment horizontal="center" vertical="center" wrapText="1"/>
    </xf>
    <xf numFmtId="0" fontId="104" fillId="0" borderId="0" xfId="0" applyFont="1" applyAlignment="1">
      <alignment horizontal="center"/>
    </xf>
    <xf numFmtId="0" fontId="222" fillId="3" borderId="97" xfId="0" applyFont="1" applyFill="1" applyBorder="1" applyAlignment="1">
      <alignment horizontal="center" vertical="center"/>
    </xf>
    <xf numFmtId="0" fontId="222" fillId="3" borderId="97" xfId="0" applyFont="1" applyFill="1" applyBorder="1" applyAlignment="1">
      <alignment vertical="center"/>
    </xf>
    <xf numFmtId="0" fontId="214" fillId="0" borderId="102" xfId="0" applyFont="1" applyBorder="1"/>
    <xf numFmtId="0" fontId="222" fillId="9" borderId="103" xfId="0" applyFont="1" applyFill="1" applyBorder="1" applyAlignment="1">
      <alignment horizontal="center" vertical="center" wrapText="1"/>
    </xf>
    <xf numFmtId="0" fontId="222" fillId="10" borderId="103" xfId="0" applyFont="1" applyFill="1" applyBorder="1" applyAlignment="1">
      <alignment horizontal="center" vertical="center" wrapText="1"/>
    </xf>
    <xf numFmtId="0" fontId="222" fillId="11" borderId="103" xfId="0" applyFont="1" applyFill="1" applyBorder="1" applyAlignment="1">
      <alignment horizontal="center" vertical="center" wrapText="1"/>
    </xf>
    <xf numFmtId="0" fontId="202" fillId="0" borderId="0" xfId="0" applyFont="1" applyAlignment="1">
      <alignment horizontal="center" wrapText="1"/>
    </xf>
    <xf numFmtId="0" fontId="202" fillId="17" borderId="11" xfId="0" applyFont="1" applyFill="1" applyBorder="1" applyAlignment="1">
      <alignment wrapText="1"/>
    </xf>
    <xf numFmtId="0" fontId="104" fillId="0" borderId="0" xfId="0" applyFont="1" applyAlignment="1">
      <alignment horizontal="center" wrapText="1"/>
    </xf>
    <xf numFmtId="0" fontId="104" fillId="0" borderId="0" xfId="0" applyFont="1" applyAlignment="1">
      <alignment wrapText="1"/>
    </xf>
    <xf numFmtId="0" fontId="104" fillId="0" borderId="0" xfId="0" applyFont="1" applyAlignment="1">
      <alignment horizontal="left" wrapText="1"/>
    </xf>
    <xf numFmtId="0" fontId="212" fillId="12" borderId="15" xfId="0" applyFont="1" applyFill="1" applyBorder="1" applyAlignment="1">
      <alignment horizontal="center" vertical="center" wrapText="1"/>
    </xf>
    <xf numFmtId="0" fontId="104" fillId="13" borderId="15" xfId="0" applyFont="1" applyFill="1" applyBorder="1" applyAlignment="1">
      <alignment horizontal="center" vertical="center" wrapText="1"/>
    </xf>
    <xf numFmtId="0" fontId="202" fillId="13" borderId="15" xfId="0" applyFont="1" applyFill="1" applyBorder="1" applyAlignment="1">
      <alignment horizontal="left" vertical="center" wrapText="1"/>
    </xf>
    <xf numFmtId="0" fontId="203" fillId="13" borderId="15" xfId="0" applyFont="1" applyFill="1" applyBorder="1" applyAlignment="1">
      <alignment horizontal="center" vertical="center" wrapText="1"/>
    </xf>
    <xf numFmtId="0" fontId="226" fillId="13" borderId="15" xfId="0" applyFont="1" applyFill="1" applyBorder="1" applyAlignment="1">
      <alignment horizontal="center" vertical="center" wrapText="1"/>
    </xf>
    <xf numFmtId="0" fontId="202" fillId="13" borderId="15" xfId="0" applyFont="1" applyFill="1" applyBorder="1" applyAlignment="1">
      <alignment horizontal="center" vertical="center" wrapText="1"/>
    </xf>
    <xf numFmtId="9" fontId="202" fillId="13" borderId="15" xfId="0" applyNumberFormat="1" applyFont="1" applyFill="1" applyBorder="1" applyAlignment="1">
      <alignment horizontal="center" vertical="center" wrapText="1"/>
    </xf>
    <xf numFmtId="0" fontId="205" fillId="13" borderId="15" xfId="1" applyFont="1" applyFill="1" applyBorder="1" applyAlignment="1">
      <alignment horizontal="center" vertical="center" wrapText="1"/>
    </xf>
    <xf numFmtId="0" fontId="202" fillId="0" borderId="104" xfId="0" applyFont="1" applyBorder="1" applyAlignment="1">
      <alignment horizontal="center" vertical="center" wrapText="1"/>
    </xf>
    <xf numFmtId="0" fontId="25" fillId="13" borderId="15" xfId="0" applyFont="1" applyFill="1" applyBorder="1" applyAlignment="1">
      <alignment horizontal="center" vertical="center" wrapText="1"/>
    </xf>
    <xf numFmtId="1" fontId="202" fillId="13" borderId="15" xfId="0" applyNumberFormat="1" applyFont="1" applyFill="1" applyBorder="1" applyAlignment="1">
      <alignment horizontal="center" vertical="center" wrapText="1"/>
    </xf>
    <xf numFmtId="0" fontId="202" fillId="0" borderId="15" xfId="0" applyFont="1" applyBorder="1" applyAlignment="1">
      <alignment horizontal="center" vertical="center" wrapText="1"/>
    </xf>
    <xf numFmtId="0" fontId="202" fillId="13" borderId="16" xfId="0" applyFont="1" applyFill="1" applyBorder="1" applyAlignment="1">
      <alignment horizontal="center" vertical="center" wrapText="1"/>
    </xf>
    <xf numFmtId="0" fontId="202" fillId="13" borderId="20" xfId="0" applyFont="1" applyFill="1" applyBorder="1" applyAlignment="1">
      <alignment horizontal="center" vertical="center" wrapText="1"/>
    </xf>
    <xf numFmtId="0" fontId="212" fillId="9" borderId="15" xfId="0" applyFont="1" applyFill="1" applyBorder="1" applyAlignment="1">
      <alignment horizontal="center" wrapText="1"/>
    </xf>
    <xf numFmtId="0" fontId="212" fillId="10" borderId="15" xfId="0" applyFont="1" applyFill="1" applyBorder="1" applyAlignment="1">
      <alignment horizontal="center" wrapText="1"/>
    </xf>
    <xf numFmtId="0" fontId="212" fillId="11" borderId="15" xfId="0" applyFont="1" applyFill="1" applyBorder="1" applyAlignment="1">
      <alignment horizontal="center" wrapText="1"/>
    </xf>
    <xf numFmtId="0" fontId="210" fillId="0" borderId="32" xfId="0" applyFont="1" applyBorder="1" applyAlignment="1">
      <alignment horizontal="center" wrapText="1"/>
    </xf>
    <xf numFmtId="0" fontId="25" fillId="12" borderId="32" xfId="0" applyFont="1" applyFill="1" applyBorder="1" applyAlignment="1">
      <alignment horizontal="center" vertical="center" wrapText="1"/>
    </xf>
    <xf numFmtId="0" fontId="104" fillId="20" borderId="32" xfId="0" applyFont="1" applyFill="1" applyBorder="1" applyAlignment="1">
      <alignment horizontal="center" vertical="center" wrapText="1"/>
    </xf>
    <xf numFmtId="0" fontId="233" fillId="20" borderId="32" xfId="0" applyFont="1" applyFill="1" applyBorder="1" applyAlignment="1">
      <alignment horizontal="center" vertical="center" wrapText="1"/>
    </xf>
    <xf numFmtId="0" fontId="203" fillId="20" borderId="32" xfId="0" applyFont="1" applyFill="1" applyBorder="1" applyAlignment="1">
      <alignment horizontal="center" vertical="center" wrapText="1"/>
    </xf>
    <xf numFmtId="171" fontId="202" fillId="20" borderId="32" xfId="0" applyNumberFormat="1" applyFont="1" applyFill="1" applyBorder="1" applyAlignment="1">
      <alignment horizontal="center" vertical="center" wrapText="1"/>
    </xf>
    <xf numFmtId="14" fontId="202" fillId="20" borderId="32" xfId="0" applyNumberFormat="1" applyFont="1" applyFill="1" applyBorder="1" applyAlignment="1">
      <alignment horizontal="center" vertical="center" wrapText="1"/>
    </xf>
    <xf numFmtId="14" fontId="203" fillId="20" borderId="32" xfId="0" applyNumberFormat="1" applyFont="1" applyFill="1" applyBorder="1" applyAlignment="1">
      <alignment horizontal="center" vertical="center" wrapText="1"/>
    </xf>
    <xf numFmtId="0" fontId="25" fillId="20" borderId="32" xfId="0" applyFont="1" applyFill="1" applyBorder="1" applyAlignment="1">
      <alignment horizontal="center" vertical="center" wrapText="1"/>
    </xf>
    <xf numFmtId="0" fontId="233" fillId="17" borderId="32" xfId="0" applyFont="1" applyFill="1" applyBorder="1" applyAlignment="1">
      <alignment horizontal="center" vertical="center" wrapText="1"/>
    </xf>
    <xf numFmtId="9" fontId="202" fillId="20" borderId="32" xfId="0" applyNumberFormat="1" applyFont="1" applyFill="1" applyBorder="1" applyAlignment="1">
      <alignment horizontal="center" vertical="center" wrapText="1"/>
    </xf>
    <xf numFmtId="0" fontId="205" fillId="19" borderId="32" xfId="1" applyFont="1" applyFill="1" applyBorder="1" applyAlignment="1">
      <alignment horizontal="center" wrapText="1"/>
    </xf>
    <xf numFmtId="0" fontId="104" fillId="19" borderId="32" xfId="0" applyFont="1" applyFill="1" applyBorder="1" applyAlignment="1">
      <alignment horizontal="center" vertical="center" wrapText="1"/>
    </xf>
    <xf numFmtId="0" fontId="233" fillId="19" borderId="32" xfId="0" applyFont="1" applyFill="1" applyBorder="1" applyAlignment="1">
      <alignment horizontal="center" vertical="center" wrapText="1"/>
    </xf>
    <xf numFmtId="0" fontId="203" fillId="19" borderId="32" xfId="0" applyFont="1" applyFill="1" applyBorder="1" applyAlignment="1">
      <alignment horizontal="center" vertical="center" wrapText="1"/>
    </xf>
    <xf numFmtId="0" fontId="202" fillId="19" borderId="32" xfId="0" applyFont="1" applyFill="1" applyBorder="1" applyAlignment="1">
      <alignment horizontal="center" vertical="center" wrapText="1"/>
    </xf>
    <xf numFmtId="9" fontId="202" fillId="19" borderId="32" xfId="0" applyNumberFormat="1" applyFont="1" applyFill="1" applyBorder="1" applyAlignment="1">
      <alignment horizontal="center" vertical="center" wrapText="1"/>
    </xf>
    <xf numFmtId="0" fontId="205" fillId="19" borderId="32" xfId="1" applyFont="1" applyFill="1" applyBorder="1" applyAlignment="1">
      <alignment vertical="center" wrapText="1"/>
    </xf>
    <xf numFmtId="14" fontId="203" fillId="19" borderId="32" xfId="0" applyNumberFormat="1" applyFont="1" applyFill="1" applyBorder="1" applyAlignment="1">
      <alignment horizontal="center" vertical="center" wrapText="1"/>
    </xf>
    <xf numFmtId="0" fontId="203" fillId="16" borderId="32" xfId="0" applyFont="1" applyFill="1" applyBorder="1" applyAlignment="1">
      <alignment horizontal="center" vertical="center" wrapText="1"/>
    </xf>
    <xf numFmtId="0" fontId="205" fillId="19" borderId="32" xfId="1" applyFont="1" applyFill="1" applyBorder="1" applyAlignment="1">
      <alignment wrapText="1"/>
    </xf>
    <xf numFmtId="10" fontId="202" fillId="20" borderId="32" xfId="0" applyNumberFormat="1" applyFont="1" applyFill="1" applyBorder="1" applyAlignment="1">
      <alignment horizontal="center" vertical="center" wrapText="1"/>
    </xf>
    <xf numFmtId="1" fontId="233" fillId="17" borderId="32" xfId="0" applyNumberFormat="1" applyFont="1" applyFill="1" applyBorder="1" applyAlignment="1">
      <alignment horizontal="center" vertical="center" wrapText="1"/>
    </xf>
    <xf numFmtId="1" fontId="233" fillId="20" borderId="32" xfId="0" applyNumberFormat="1" applyFont="1" applyFill="1" applyBorder="1" applyAlignment="1">
      <alignment horizontal="center" vertical="center" wrapText="1"/>
    </xf>
    <xf numFmtId="0" fontId="214" fillId="19" borderId="32" xfId="0" applyFont="1" applyFill="1" applyBorder="1" applyAlignment="1">
      <alignment horizontal="center" vertical="center" wrapText="1"/>
    </xf>
    <xf numFmtId="0" fontId="202" fillId="107" borderId="32" xfId="0" applyFont="1" applyFill="1" applyBorder="1" applyAlignment="1">
      <alignment horizontal="center" vertical="center" wrapText="1"/>
    </xf>
    <xf numFmtId="0" fontId="202" fillId="19" borderId="32" xfId="0" applyFont="1" applyFill="1" applyBorder="1" applyAlignment="1">
      <alignment vertical="center" wrapText="1"/>
    </xf>
    <xf numFmtId="0" fontId="203" fillId="17" borderId="32" xfId="0" applyFont="1" applyFill="1" applyBorder="1" applyAlignment="1">
      <alignment horizontal="center" vertical="center" wrapText="1"/>
    </xf>
    <xf numFmtId="0" fontId="205" fillId="19" borderId="32" xfId="1" applyFont="1" applyFill="1" applyBorder="1" applyAlignment="1">
      <alignment horizontal="center" vertical="center" wrapText="1"/>
    </xf>
    <xf numFmtId="0" fontId="214" fillId="19" borderId="32" xfId="0" applyFont="1" applyFill="1" applyBorder="1" applyAlignment="1">
      <alignment vertical="center" wrapText="1"/>
    </xf>
    <xf numFmtId="0" fontId="202" fillId="0" borderId="32" xfId="0" applyFont="1" applyBorder="1" applyAlignment="1">
      <alignment wrapText="1"/>
    </xf>
    <xf numFmtId="0" fontId="25" fillId="10" borderId="32" xfId="0" applyFont="1" applyFill="1" applyBorder="1" applyAlignment="1">
      <alignment horizontal="center" wrapText="1"/>
    </xf>
    <xf numFmtId="0" fontId="25" fillId="11" borderId="32" xfId="0" applyFont="1" applyFill="1" applyBorder="1" applyAlignment="1">
      <alignment horizontal="center" wrapText="1"/>
    </xf>
    <xf numFmtId="0" fontId="202" fillId="19" borderId="32" xfId="0" applyFont="1" applyFill="1" applyBorder="1" applyAlignment="1">
      <alignment wrapText="1"/>
    </xf>
    <xf numFmtId="0" fontId="104" fillId="19" borderId="32" xfId="0" applyFont="1" applyFill="1" applyBorder="1" applyAlignment="1">
      <alignment horizontal="center" wrapText="1"/>
    </xf>
    <xf numFmtId="0" fontId="104" fillId="0" borderId="4" xfId="0" applyFont="1" applyBorder="1" applyAlignment="1">
      <alignment horizontal="right" vertical="center" wrapText="1"/>
    </xf>
    <xf numFmtId="0" fontId="210" fillId="0" borderId="0" xfId="0" applyFont="1" applyAlignment="1">
      <alignment horizontal="center" wrapText="1"/>
    </xf>
    <xf numFmtId="0" fontId="25" fillId="12" borderId="4" xfId="0" applyFont="1" applyFill="1" applyBorder="1" applyAlignment="1">
      <alignment horizontal="center" vertical="center" wrapText="1"/>
    </xf>
    <xf numFmtId="0" fontId="104" fillId="13" borderId="4" xfId="0" applyFont="1" applyFill="1" applyBorder="1" applyAlignment="1">
      <alignment horizontal="center" vertical="center" wrapText="1"/>
    </xf>
    <xf numFmtId="0" fontId="202" fillId="15" borderId="4" xfId="0" applyFont="1" applyFill="1" applyBorder="1" applyAlignment="1">
      <alignment horizontal="center" vertical="center" wrapText="1"/>
    </xf>
    <xf numFmtId="0" fontId="203" fillId="15" borderId="4" xfId="0" applyFont="1" applyFill="1" applyBorder="1" applyAlignment="1">
      <alignment horizontal="center" vertical="center" wrapText="1"/>
    </xf>
    <xf numFmtId="0" fontId="202" fillId="13" borderId="4" xfId="0" applyFont="1" applyFill="1" applyBorder="1" applyAlignment="1">
      <alignment horizontal="center" vertical="center" wrapText="1"/>
    </xf>
    <xf numFmtId="9" fontId="202" fillId="13" borderId="4" xfId="0" applyNumberFormat="1" applyFont="1" applyFill="1" applyBorder="1" applyAlignment="1">
      <alignment horizontal="center" vertical="center" wrapText="1"/>
    </xf>
    <xf numFmtId="0" fontId="203" fillId="88" borderId="4" xfId="0" applyFont="1" applyFill="1" applyBorder="1" applyAlignment="1">
      <alignment horizontal="center" vertical="center" wrapText="1"/>
    </xf>
    <xf numFmtId="0" fontId="205" fillId="13" borderId="4" xfId="0" applyFont="1" applyFill="1" applyBorder="1" applyAlignment="1">
      <alignment horizontal="center" vertical="center" wrapText="1"/>
    </xf>
    <xf numFmtId="16" fontId="202" fillId="13" borderId="4" xfId="0" applyNumberFormat="1" applyFont="1" applyFill="1" applyBorder="1" applyAlignment="1">
      <alignment horizontal="center" vertical="center" wrapText="1"/>
    </xf>
    <xf numFmtId="14" fontId="203" fillId="13" borderId="4" xfId="0" applyNumberFormat="1" applyFont="1" applyFill="1" applyBorder="1" applyAlignment="1">
      <alignment horizontal="center" vertical="center" wrapText="1"/>
    </xf>
    <xf numFmtId="0" fontId="203" fillId="13" borderId="4" xfId="0" applyFont="1" applyFill="1" applyBorder="1" applyAlignment="1">
      <alignment horizontal="center" vertical="center" wrapText="1"/>
    </xf>
    <xf numFmtId="0" fontId="25" fillId="13" borderId="4" xfId="0" applyFont="1" applyFill="1" applyBorder="1" applyAlignment="1">
      <alignment horizontal="center" vertical="center" wrapText="1"/>
    </xf>
    <xf numFmtId="0" fontId="203" fillId="17" borderId="4" xfId="0" applyFont="1" applyFill="1" applyBorder="1" applyAlignment="1">
      <alignment horizontal="center" vertical="center" wrapText="1"/>
    </xf>
    <xf numFmtId="0" fontId="203" fillId="87" borderId="4" xfId="0" applyFont="1" applyFill="1" applyBorder="1" applyAlignment="1">
      <alignment horizontal="center" vertical="center" wrapText="1"/>
    </xf>
    <xf numFmtId="0" fontId="224" fillId="13" borderId="4" xfId="0" applyFont="1" applyFill="1" applyBorder="1" applyAlignment="1">
      <alignment horizontal="center" vertical="center" wrapText="1"/>
    </xf>
    <xf numFmtId="0" fontId="202" fillId="14" borderId="4" xfId="0" applyFont="1" applyFill="1" applyBorder="1" applyAlignment="1">
      <alignment horizontal="center" vertical="center" wrapText="1"/>
    </xf>
    <xf numFmtId="0" fontId="202" fillId="0" borderId="4" xfId="0" applyFont="1" applyBorder="1" applyAlignment="1">
      <alignment horizontal="center" vertical="center" wrapText="1"/>
    </xf>
    <xf numFmtId="0" fontId="202" fillId="17" borderId="4" xfId="0" applyFont="1" applyFill="1" applyBorder="1" applyAlignment="1">
      <alignment horizontal="center" vertical="center" wrapText="1"/>
    </xf>
    <xf numFmtId="0" fontId="234" fillId="13" borderId="4" xfId="0" applyFont="1" applyFill="1" applyBorder="1" applyAlignment="1">
      <alignment horizontal="center" vertical="center" wrapText="1"/>
    </xf>
    <xf numFmtId="0" fontId="202" fillId="80" borderId="4" xfId="0" applyFont="1" applyFill="1" applyBorder="1" applyAlignment="1">
      <alignment horizontal="center" vertical="center" wrapText="1"/>
    </xf>
    <xf numFmtId="0" fontId="104" fillId="17" borderId="4" xfId="0" applyFont="1" applyFill="1" applyBorder="1" applyAlignment="1">
      <alignment horizontal="center" vertical="center" wrapText="1"/>
    </xf>
    <xf numFmtId="9" fontId="202" fillId="17" borderId="4" xfId="0" applyNumberFormat="1" applyFont="1" applyFill="1" applyBorder="1" applyAlignment="1">
      <alignment horizontal="center" vertical="center" wrapText="1"/>
    </xf>
    <xf numFmtId="16" fontId="202" fillId="17" borderId="4" xfId="0" applyNumberFormat="1" applyFont="1" applyFill="1" applyBorder="1" applyAlignment="1">
      <alignment horizontal="center" vertical="center" wrapText="1"/>
    </xf>
    <xf numFmtId="14" fontId="203" fillId="17" borderId="4" xfId="0" applyNumberFormat="1" applyFont="1" applyFill="1" applyBorder="1" applyAlignment="1">
      <alignment horizontal="center" vertical="center" wrapText="1"/>
    </xf>
    <xf numFmtId="0" fontId="104" fillId="0" borderId="4" xfId="0" applyFont="1" applyBorder="1" applyAlignment="1">
      <alignment horizontal="center" vertical="center" wrapText="1"/>
    </xf>
    <xf numFmtId="0" fontId="202" fillId="0" borderId="4" xfId="0" applyFont="1" applyBorder="1" applyAlignment="1">
      <alignment wrapText="1"/>
    </xf>
    <xf numFmtId="0" fontId="202" fillId="0" borderId="18" xfId="0" applyFont="1" applyBorder="1" applyAlignment="1">
      <alignment wrapText="1"/>
    </xf>
    <xf numFmtId="0" fontId="25" fillId="9" borderId="4" xfId="0" applyFont="1" applyFill="1" applyBorder="1" applyAlignment="1">
      <alignment horizontal="center" vertical="center" wrapText="1"/>
    </xf>
    <xf numFmtId="0" fontId="25" fillId="10" borderId="4" xfId="0" applyFont="1" applyFill="1" applyBorder="1" applyAlignment="1">
      <alignment horizontal="center" vertical="center" wrapText="1"/>
    </xf>
    <xf numFmtId="0" fontId="25" fillId="11" borderId="4" xfId="0" applyFont="1" applyFill="1" applyBorder="1" applyAlignment="1">
      <alignment horizontal="center" vertical="center" wrapText="1"/>
    </xf>
    <xf numFmtId="0" fontId="205" fillId="0" borderId="4" xfId="0" applyFont="1" applyBorder="1" applyAlignment="1">
      <alignment horizontal="center" vertical="center" wrapText="1"/>
    </xf>
    <xf numFmtId="0" fontId="202" fillId="0" borderId="4" xfId="0" applyFont="1" applyBorder="1" applyAlignment="1">
      <alignment vertical="center" wrapText="1"/>
    </xf>
    <xf numFmtId="0" fontId="205" fillId="0" borderId="4" xfId="0" applyFont="1" applyBorder="1" applyAlignment="1">
      <alignment vertical="center" wrapText="1"/>
    </xf>
    <xf numFmtId="0" fontId="205" fillId="17" borderId="4" xfId="0" applyFont="1" applyFill="1" applyBorder="1" applyAlignment="1">
      <alignment vertical="center" wrapText="1"/>
    </xf>
    <xf numFmtId="0" fontId="202" fillId="17" borderId="4" xfId="0" applyFont="1" applyFill="1" applyBorder="1" applyAlignment="1">
      <alignment vertical="center" wrapText="1"/>
    </xf>
    <xf numFmtId="0" fontId="202" fillId="17" borderId="11" xfId="0" applyFont="1" applyFill="1" applyBorder="1" applyAlignment="1">
      <alignment vertical="center" wrapText="1"/>
    </xf>
    <xf numFmtId="0" fontId="222" fillId="9" borderId="44" xfId="0" applyFont="1" applyFill="1" applyBorder="1" applyAlignment="1">
      <alignment horizontal="center" vertical="center" wrapText="1"/>
    </xf>
    <xf numFmtId="0" fontId="222" fillId="10" borderId="44" xfId="0" applyFont="1" applyFill="1" applyBorder="1" applyAlignment="1">
      <alignment horizontal="center" vertical="center" wrapText="1"/>
    </xf>
    <xf numFmtId="0" fontId="222" fillId="11" borderId="44" xfId="0" applyFont="1" applyFill="1" applyBorder="1" applyAlignment="1">
      <alignment horizontal="center" vertical="center" wrapText="1"/>
    </xf>
    <xf numFmtId="0" fontId="104" fillId="12" borderId="32" xfId="0" applyFont="1" applyFill="1" applyBorder="1" applyAlignment="1">
      <alignment horizontal="center" vertical="center" wrapText="1"/>
    </xf>
    <xf numFmtId="0" fontId="202" fillId="17" borderId="32" xfId="0" applyFont="1" applyFill="1" applyBorder="1" applyAlignment="1">
      <alignment horizontal="center" vertical="center" wrapText="1"/>
    </xf>
    <xf numFmtId="0" fontId="214" fillId="0" borderId="32" xfId="0" applyFont="1" applyBorder="1" applyAlignment="1">
      <alignment horizontal="center" vertical="center" wrapText="1"/>
    </xf>
    <xf numFmtId="9" fontId="104" fillId="13" borderId="32" xfId="0" applyNumberFormat="1" applyFont="1" applyFill="1" applyBorder="1" applyAlignment="1">
      <alignment horizontal="center" vertical="center" wrapText="1"/>
    </xf>
    <xf numFmtId="1" fontId="104" fillId="13" borderId="32" xfId="0" applyNumberFormat="1" applyFont="1" applyFill="1" applyBorder="1" applyAlignment="1">
      <alignment horizontal="center" vertical="center" wrapText="1"/>
    </xf>
    <xf numFmtId="0" fontId="205" fillId="13" borderId="32" xfId="5" applyFont="1" applyFill="1" applyBorder="1" applyAlignment="1">
      <alignment vertical="center" wrapText="1"/>
    </xf>
    <xf numFmtId="15" fontId="202" fillId="0" borderId="32" xfId="0" applyNumberFormat="1" applyFont="1" applyBorder="1" applyAlignment="1">
      <alignment horizontal="center" vertical="center" wrapText="1"/>
    </xf>
    <xf numFmtId="0" fontId="203" fillId="0" borderId="32" xfId="0" applyFont="1" applyBorder="1" applyAlignment="1">
      <alignment horizontal="center" vertical="center" wrapText="1"/>
    </xf>
    <xf numFmtId="0" fontId="205" fillId="13" borderId="32" xfId="5" applyFont="1" applyFill="1" applyBorder="1" applyAlignment="1">
      <alignment horizontal="center" vertical="center" wrapText="1"/>
    </xf>
    <xf numFmtId="0" fontId="224" fillId="0" borderId="32" xfId="0" applyFont="1" applyBorder="1" applyAlignment="1">
      <alignment vertical="center" wrapText="1"/>
    </xf>
    <xf numFmtId="9" fontId="213" fillId="13" borderId="32" xfId="0" applyNumberFormat="1" applyFont="1" applyFill="1" applyBorder="1" applyAlignment="1">
      <alignment horizontal="center" vertical="center" wrapText="1"/>
    </xf>
    <xf numFmtId="0" fontId="205" fillId="0" borderId="32" xfId="5" applyFont="1" applyBorder="1" applyAlignment="1">
      <alignment horizontal="center" vertical="center" wrapText="1"/>
    </xf>
    <xf numFmtId="0" fontId="104" fillId="17" borderId="32" xfId="0" applyFont="1" applyFill="1" applyBorder="1" applyAlignment="1">
      <alignment horizontal="center" vertical="center" wrapText="1"/>
    </xf>
    <xf numFmtId="1" fontId="104" fillId="17" borderId="32" xfId="0" applyNumberFormat="1" applyFont="1" applyFill="1" applyBorder="1" applyAlignment="1">
      <alignment horizontal="center" vertical="center" wrapText="1"/>
    </xf>
    <xf numFmtId="0" fontId="205" fillId="17" borderId="32" xfId="5" applyFont="1" applyFill="1" applyBorder="1" applyAlignment="1">
      <alignment vertical="center" wrapText="1"/>
    </xf>
    <xf numFmtId="0" fontId="205" fillId="0" borderId="32" xfId="5" applyFont="1" applyBorder="1" applyAlignment="1">
      <alignment vertical="center" wrapText="1"/>
    </xf>
    <xf numFmtId="15" fontId="214" fillId="0" borderId="32" xfId="0" applyNumberFormat="1" applyFont="1" applyBorder="1" applyAlignment="1">
      <alignment horizontal="center" vertical="center" wrapText="1"/>
    </xf>
    <xf numFmtId="9" fontId="203" fillId="13" borderId="32" xfId="0" applyNumberFormat="1" applyFont="1" applyFill="1" applyBorder="1" applyAlignment="1">
      <alignment horizontal="center" vertical="center" wrapText="1"/>
    </xf>
    <xf numFmtId="0" fontId="213" fillId="13" borderId="32" xfId="0" applyFont="1" applyFill="1" applyBorder="1" applyAlignment="1">
      <alignment horizontal="center" vertical="center" wrapText="1"/>
    </xf>
    <xf numFmtId="0" fontId="205" fillId="17" borderId="32" xfId="5" applyFont="1" applyFill="1" applyBorder="1" applyAlignment="1">
      <alignment horizontal="center" vertical="center" wrapText="1"/>
    </xf>
    <xf numFmtId="0" fontId="224" fillId="17" borderId="32" xfId="0" applyFont="1" applyFill="1" applyBorder="1" applyAlignment="1">
      <alignment horizontal="center" vertical="center" wrapText="1"/>
    </xf>
    <xf numFmtId="15" fontId="214" fillId="89" borderId="32" xfId="0" applyNumberFormat="1" applyFont="1" applyFill="1" applyBorder="1" applyAlignment="1">
      <alignment horizontal="center" vertical="center" wrapText="1"/>
    </xf>
    <xf numFmtId="0" fontId="203" fillId="0" borderId="32" xfId="0" applyFont="1" applyBorder="1" applyAlignment="1">
      <alignment vertical="center" wrapText="1"/>
    </xf>
    <xf numFmtId="0" fontId="202" fillId="0" borderId="32" xfId="0" applyFont="1" applyBorder="1" applyAlignment="1">
      <alignment horizontal="left" vertical="center" wrapText="1" readingOrder="1"/>
    </xf>
    <xf numFmtId="0" fontId="237" fillId="0" borderId="32" xfId="0" applyFont="1" applyBorder="1" applyAlignment="1">
      <alignment horizontal="left" vertical="center" wrapText="1"/>
    </xf>
    <xf numFmtId="0" fontId="25" fillId="12" borderId="68" xfId="0" applyFont="1" applyFill="1" applyBorder="1" applyAlignment="1">
      <alignment horizontal="center" vertical="center" wrapText="1"/>
    </xf>
    <xf numFmtId="0" fontId="25" fillId="12" borderId="16" xfId="0" applyFont="1" applyFill="1" applyBorder="1" applyAlignment="1">
      <alignment horizontal="center" vertical="center" wrapText="1"/>
    </xf>
    <xf numFmtId="0" fontId="202" fillId="80" borderId="78" xfId="0" applyFont="1" applyFill="1" applyBorder="1" applyAlignment="1">
      <alignment horizontal="center" vertical="center" wrapText="1"/>
    </xf>
    <xf numFmtId="3" fontId="25" fillId="13" borderId="4" xfId="0" applyNumberFormat="1" applyFont="1" applyFill="1" applyBorder="1" applyAlignment="1">
      <alignment horizontal="center" vertical="center" wrapText="1"/>
    </xf>
    <xf numFmtId="0" fontId="202" fillId="13" borderId="86" xfId="0" applyFont="1" applyFill="1" applyBorder="1" applyAlignment="1">
      <alignment horizontal="center" vertical="center" wrapText="1"/>
    </xf>
    <xf numFmtId="0" fontId="202" fillId="13" borderId="91" xfId="0" applyFont="1" applyFill="1" applyBorder="1" applyAlignment="1">
      <alignment horizontal="center" vertical="center" wrapText="1"/>
    </xf>
    <xf numFmtId="0" fontId="202" fillId="13" borderId="92" xfId="0" applyFont="1" applyFill="1" applyBorder="1" applyAlignment="1">
      <alignment horizontal="center" vertical="center" wrapText="1"/>
    </xf>
    <xf numFmtId="0" fontId="202" fillId="76" borderId="79" xfId="0" applyFont="1" applyFill="1" applyBorder="1" applyAlignment="1">
      <alignment horizontal="center" vertical="center" wrapText="1"/>
    </xf>
    <xf numFmtId="0" fontId="202" fillId="13" borderId="12" xfId="0" applyFont="1" applyFill="1" applyBorder="1" applyAlignment="1">
      <alignment horizontal="center" vertical="center" wrapText="1"/>
    </xf>
    <xf numFmtId="0" fontId="202" fillId="13" borderId="13" xfId="0" applyFont="1" applyFill="1" applyBorder="1" applyAlignment="1">
      <alignment horizontal="center" vertical="center" wrapText="1"/>
    </xf>
    <xf numFmtId="0" fontId="202" fillId="17" borderId="79" xfId="0" applyFont="1" applyFill="1" applyBorder="1" applyAlignment="1">
      <alignment horizontal="center" vertical="center" wrapText="1"/>
    </xf>
    <xf numFmtId="3" fontId="104" fillId="13" borderId="4" xfId="0" applyNumberFormat="1" applyFont="1" applyFill="1" applyBorder="1" applyAlignment="1">
      <alignment horizontal="center" vertical="center" wrapText="1"/>
    </xf>
    <xf numFmtId="0" fontId="202" fillId="17" borderId="86" xfId="0" applyFont="1" applyFill="1" applyBorder="1" applyAlignment="1">
      <alignment horizontal="center" vertical="center" wrapText="1"/>
    </xf>
    <xf numFmtId="0" fontId="202" fillId="90" borderId="79" xfId="0" applyFont="1" applyFill="1" applyBorder="1" applyAlignment="1">
      <alignment horizontal="center" vertical="center" wrapText="1"/>
    </xf>
    <xf numFmtId="0" fontId="202" fillId="13" borderId="93" xfId="0" applyFont="1" applyFill="1" applyBorder="1" applyAlignment="1">
      <alignment horizontal="center" vertical="center" wrapText="1"/>
    </xf>
    <xf numFmtId="0" fontId="202" fillId="90" borderId="4" xfId="0" applyFont="1" applyFill="1" applyBorder="1" applyAlignment="1">
      <alignment horizontal="center" vertical="center" wrapText="1"/>
    </xf>
    <xf numFmtId="0" fontId="202" fillId="13" borderId="78" xfId="0" applyFont="1" applyFill="1" applyBorder="1" applyAlignment="1">
      <alignment horizontal="center" vertical="center" wrapText="1"/>
    </xf>
    <xf numFmtId="0" fontId="202" fillId="13" borderId="14" xfId="0" applyFont="1" applyFill="1" applyBorder="1" applyAlignment="1">
      <alignment horizontal="center" vertical="center" wrapText="1"/>
    </xf>
    <xf numFmtId="0" fontId="202" fillId="76" borderId="4" xfId="0" applyFont="1" applyFill="1" applyBorder="1" applyAlignment="1">
      <alignment horizontal="center" vertical="center" wrapText="1"/>
    </xf>
    <xf numFmtId="0" fontId="202" fillId="13" borderId="9" xfId="0" applyFont="1" applyFill="1" applyBorder="1" applyAlignment="1">
      <alignment horizontal="center" vertical="center" wrapText="1"/>
    </xf>
    <xf numFmtId="0" fontId="202" fillId="13" borderId="79" xfId="0" applyFont="1" applyFill="1" applyBorder="1" applyAlignment="1">
      <alignment horizontal="center" vertical="center" wrapText="1"/>
    </xf>
    <xf numFmtId="0" fontId="202" fillId="13" borderId="2" xfId="0" applyFont="1" applyFill="1" applyBorder="1" applyAlignment="1">
      <alignment horizontal="center" vertical="center" wrapText="1"/>
    </xf>
    <xf numFmtId="0" fontId="202" fillId="13" borderId="68" xfId="0" applyFont="1" applyFill="1" applyBorder="1" applyAlignment="1">
      <alignment horizontal="center" vertical="center" wrapText="1"/>
    </xf>
    <xf numFmtId="0" fontId="202" fillId="13" borderId="1" xfId="0" applyFont="1" applyFill="1" applyBorder="1" applyAlignment="1">
      <alignment horizontal="center" vertical="center" wrapText="1"/>
    </xf>
    <xf numFmtId="0" fontId="202" fillId="91" borderId="17" xfId="0" applyFont="1" applyFill="1" applyBorder="1" applyAlignment="1">
      <alignment horizontal="center" vertical="center" wrapText="1"/>
    </xf>
    <xf numFmtId="0" fontId="205" fillId="13" borderId="17" xfId="0" applyFont="1" applyFill="1" applyBorder="1" applyAlignment="1">
      <alignment horizontal="center" vertical="center" wrapText="1"/>
    </xf>
    <xf numFmtId="0" fontId="202" fillId="13" borderId="17" xfId="0" applyFont="1" applyFill="1" applyBorder="1" applyAlignment="1">
      <alignment horizontal="center" vertical="center" wrapText="1"/>
    </xf>
    <xf numFmtId="0" fontId="104" fillId="13" borderId="17" xfId="0" applyFont="1" applyFill="1" applyBorder="1" applyAlignment="1">
      <alignment horizontal="center" vertical="center" wrapText="1"/>
    </xf>
    <xf numFmtId="0" fontId="203" fillId="13" borderId="17" xfId="0" applyFont="1" applyFill="1" applyBorder="1" applyAlignment="1">
      <alignment horizontal="center" vertical="center" wrapText="1"/>
    </xf>
    <xf numFmtId="0" fontId="202" fillId="80" borderId="17" xfId="0" applyFont="1" applyFill="1" applyBorder="1" applyAlignment="1">
      <alignment horizontal="center" vertical="center" wrapText="1"/>
    </xf>
    <xf numFmtId="0" fontId="202" fillId="13" borderId="66" xfId="0" applyFont="1" applyFill="1" applyBorder="1" applyAlignment="1">
      <alignment horizontal="center" vertical="center" wrapText="1"/>
    </xf>
    <xf numFmtId="9" fontId="202" fillId="13" borderId="17" xfId="0" applyNumberFormat="1" applyFont="1" applyFill="1" applyBorder="1" applyAlignment="1">
      <alignment horizontal="center" vertical="center" wrapText="1"/>
    </xf>
    <xf numFmtId="0" fontId="202" fillId="13" borderId="67" xfId="0" applyFont="1" applyFill="1" applyBorder="1" applyAlignment="1">
      <alignment horizontal="center" vertical="center" wrapText="1"/>
    </xf>
    <xf numFmtId="0" fontId="202" fillId="17" borderId="17" xfId="0" applyFont="1" applyFill="1" applyBorder="1" applyAlignment="1">
      <alignment horizontal="center" vertical="center" wrapText="1"/>
    </xf>
    <xf numFmtId="0" fontId="25" fillId="13" borderId="17" xfId="0" applyFont="1" applyFill="1" applyBorder="1" applyAlignment="1">
      <alignment horizontal="center" vertical="center" wrapText="1"/>
    </xf>
    <xf numFmtId="0" fontId="25" fillId="9" borderId="15" xfId="0" applyFont="1" applyFill="1" applyBorder="1" applyAlignment="1">
      <alignment horizontal="center" wrapText="1"/>
    </xf>
    <xf numFmtId="0" fontId="25" fillId="10" borderId="15" xfId="0" applyFont="1" applyFill="1" applyBorder="1" applyAlignment="1">
      <alignment horizontal="center" wrapText="1"/>
    </xf>
    <xf numFmtId="0" fontId="25" fillId="11" borderId="15" xfId="0" applyFont="1" applyFill="1" applyBorder="1" applyAlignment="1">
      <alignment horizontal="center" wrapText="1"/>
    </xf>
    <xf numFmtId="0" fontId="11" fillId="14" borderId="17" xfId="0" applyFont="1" applyFill="1" applyBorder="1" applyAlignment="1">
      <alignment horizontal="center" vertical="center" wrapText="1"/>
    </xf>
    <xf numFmtId="0" fontId="2" fillId="0" borderId="19" xfId="0" applyFont="1" applyBorder="1"/>
    <xf numFmtId="0" fontId="12" fillId="13" borderId="17" xfId="0" applyFont="1" applyFill="1" applyBorder="1" applyAlignment="1">
      <alignment vertical="center" wrapText="1"/>
    </xf>
    <xf numFmtId="0" fontId="2" fillId="0" borderId="18" xfId="0" applyFont="1" applyBorder="1"/>
    <xf numFmtId="0" fontId="9" fillId="15" borderId="12" xfId="0" applyFont="1" applyFill="1" applyBorder="1" applyAlignment="1">
      <alignment horizontal="center" vertical="center" wrapText="1"/>
    </xf>
    <xf numFmtId="0" fontId="2" fillId="0" borderId="13" xfId="0" applyFont="1" applyBorder="1"/>
    <xf numFmtId="0" fontId="9" fillId="7" borderId="12" xfId="0" applyFont="1" applyFill="1" applyBorder="1" applyAlignment="1">
      <alignment horizontal="center"/>
    </xf>
    <xf numFmtId="0" fontId="9" fillId="8" borderId="12" xfId="0" applyFont="1" applyFill="1" applyBorder="1" applyAlignment="1">
      <alignment horizontal="center"/>
    </xf>
    <xf numFmtId="0" fontId="2" fillId="0" borderId="14" xfId="0" applyFont="1" applyBorder="1"/>
    <xf numFmtId="0" fontId="9" fillId="3" borderId="12" xfId="0" applyFont="1" applyFill="1" applyBorder="1" applyAlignment="1">
      <alignment horizontal="center" vertical="top"/>
    </xf>
    <xf numFmtId="0" fontId="9" fillId="4" borderId="12" xfId="0" applyFont="1" applyFill="1" applyBorder="1" applyAlignment="1">
      <alignment horizontal="center" vertical="center"/>
    </xf>
    <xf numFmtId="0" fontId="1" fillId="0" borderId="1" xfId="0" applyFont="1" applyBorder="1" applyAlignment="1">
      <alignment horizontal="center" wrapText="1"/>
    </xf>
    <xf numFmtId="0" fontId="2" fillId="0" borderId="2" xfId="0" applyFont="1" applyBorder="1"/>
    <xf numFmtId="0" fontId="2" fillId="0" borderId="5" xfId="0" applyFont="1" applyBorder="1"/>
    <xf numFmtId="0" fontId="2" fillId="0" borderId="6" xfId="0" applyFont="1" applyBorder="1"/>
    <xf numFmtId="0" fontId="2" fillId="0" borderId="7"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2" fillId="0" borderId="8" xfId="0" applyFont="1" applyBorder="1"/>
    <xf numFmtId="0" fontId="5" fillId="0" borderId="1" xfId="0" applyFont="1" applyBorder="1" applyAlignment="1">
      <alignment horizontal="center" vertical="center"/>
    </xf>
    <xf numFmtId="0" fontId="7" fillId="0" borderId="3" xfId="0" applyFont="1" applyBorder="1" applyAlignment="1">
      <alignment horizontal="center"/>
    </xf>
    <xf numFmtId="0" fontId="8" fillId="2" borderId="10" xfId="0" applyFont="1" applyFill="1" applyBorder="1" applyAlignment="1">
      <alignment horizontal="center" vertical="top" wrapText="1"/>
    </xf>
    <xf numFmtId="0" fontId="2" fillId="0" borderId="11" xfId="0" applyFont="1" applyBorder="1"/>
    <xf numFmtId="0" fontId="9" fillId="9" borderId="12" xfId="0" applyFont="1" applyFill="1" applyBorder="1" applyAlignment="1">
      <alignment horizontal="center"/>
    </xf>
    <xf numFmtId="0" fontId="9" fillId="5" borderId="12" xfId="0" applyFont="1" applyFill="1" applyBorder="1" applyAlignment="1">
      <alignment horizontal="center" vertical="center"/>
    </xf>
    <xf numFmtId="0" fontId="9" fillId="6" borderId="12" xfId="0" applyFont="1" applyFill="1" applyBorder="1" applyAlignment="1">
      <alignment horizontal="center"/>
    </xf>
    <xf numFmtId="0" fontId="202" fillId="0" borderId="32" xfId="0" applyFont="1" applyBorder="1" applyAlignment="1">
      <alignment horizontal="center" wrapText="1"/>
    </xf>
    <xf numFmtId="0" fontId="104" fillId="0" borderId="33" xfId="0" applyFont="1" applyBorder="1" applyAlignment="1">
      <alignment horizontal="center" vertical="center" wrapText="1"/>
    </xf>
    <xf numFmtId="0" fontId="104" fillId="0" borderId="34" xfId="0" applyFont="1" applyBorder="1" applyAlignment="1">
      <alignment horizontal="center" vertical="center" wrapText="1"/>
    </xf>
    <xf numFmtId="0" fontId="104" fillId="0" borderId="35" xfId="0" applyFont="1" applyBorder="1" applyAlignment="1">
      <alignment horizontal="center" vertical="center" wrapText="1"/>
    </xf>
    <xf numFmtId="0" fontId="104" fillId="0" borderId="36" xfId="0" applyFont="1" applyBorder="1" applyAlignment="1">
      <alignment horizontal="center" vertical="center" wrapText="1"/>
    </xf>
    <xf numFmtId="0" fontId="104" fillId="0" borderId="37" xfId="0" applyFont="1" applyBorder="1" applyAlignment="1">
      <alignment horizontal="center" vertical="center" wrapText="1"/>
    </xf>
    <xf numFmtId="0" fontId="104" fillId="0" borderId="38" xfId="0" applyFont="1" applyBorder="1" applyAlignment="1">
      <alignment horizontal="center" vertical="center" wrapText="1"/>
    </xf>
    <xf numFmtId="0" fontId="212" fillId="0" borderId="32" xfId="0" applyFont="1" applyBorder="1" applyAlignment="1">
      <alignment horizontal="center" vertical="center" wrapText="1"/>
    </xf>
    <xf numFmtId="0" fontId="212" fillId="0" borderId="39" xfId="0" applyFont="1" applyBorder="1" applyAlignment="1">
      <alignment horizontal="center" vertical="center" wrapText="1"/>
    </xf>
    <xf numFmtId="0" fontId="212" fillId="0" borderId="40" xfId="0" applyFont="1" applyBorder="1" applyAlignment="1">
      <alignment horizontal="center" vertical="center" wrapText="1"/>
    </xf>
    <xf numFmtId="0" fontId="212" fillId="0" borderId="41" xfId="0" applyFont="1" applyBorder="1" applyAlignment="1">
      <alignment horizontal="center" vertical="center" wrapText="1"/>
    </xf>
    <xf numFmtId="0" fontId="202" fillId="25" borderId="32" xfId="0" applyFont="1" applyFill="1" applyBorder="1" applyAlignment="1">
      <alignment horizontal="center" vertical="center" wrapText="1"/>
    </xf>
    <xf numFmtId="0" fontId="202" fillId="26" borderId="44" xfId="0" applyFont="1" applyFill="1" applyBorder="1" applyAlignment="1">
      <alignment horizontal="center" wrapText="1"/>
    </xf>
    <xf numFmtId="0" fontId="202" fillId="26" borderId="45" xfId="0" applyFont="1" applyFill="1" applyBorder="1" applyAlignment="1">
      <alignment horizontal="center" wrapText="1"/>
    </xf>
    <xf numFmtId="0" fontId="202" fillId="26" borderId="42" xfId="0" applyFont="1" applyFill="1" applyBorder="1" applyAlignment="1">
      <alignment horizontal="center" wrapText="1"/>
    </xf>
    <xf numFmtId="0" fontId="202" fillId="31" borderId="44" xfId="0" applyFont="1" applyFill="1" applyBorder="1" applyAlignment="1">
      <alignment horizontal="center" vertical="center" wrapText="1"/>
    </xf>
    <xf numFmtId="0" fontId="202" fillId="31" borderId="45" xfId="0" applyFont="1" applyFill="1" applyBorder="1" applyAlignment="1">
      <alignment horizontal="center" vertical="center" wrapText="1"/>
    </xf>
    <xf numFmtId="0" fontId="202" fillId="31" borderId="42" xfId="0" applyFont="1" applyFill="1" applyBorder="1" applyAlignment="1">
      <alignment horizontal="center" vertical="center" wrapText="1"/>
    </xf>
    <xf numFmtId="0" fontId="203" fillId="31" borderId="44" xfId="0" applyFont="1" applyFill="1" applyBorder="1" applyAlignment="1">
      <alignment horizontal="center" vertical="center" wrapText="1"/>
    </xf>
    <xf numFmtId="0" fontId="203" fillId="31" borderId="45" xfId="0" applyFont="1" applyFill="1" applyBorder="1" applyAlignment="1">
      <alignment horizontal="center" vertical="center" wrapText="1"/>
    </xf>
    <xf numFmtId="0" fontId="203" fillId="31" borderId="42" xfId="0" applyFont="1" applyFill="1" applyBorder="1" applyAlignment="1">
      <alignment horizontal="center" vertical="center" wrapText="1"/>
    </xf>
    <xf numFmtId="14" fontId="202" fillId="30" borderId="44" xfId="0" applyNumberFormat="1" applyFont="1" applyFill="1" applyBorder="1" applyAlignment="1">
      <alignment horizontal="center" vertical="center" wrapText="1"/>
    </xf>
    <xf numFmtId="14" fontId="202" fillId="30" borderId="45" xfId="0" applyNumberFormat="1" applyFont="1" applyFill="1" applyBorder="1" applyAlignment="1">
      <alignment horizontal="center" vertical="center" wrapText="1"/>
    </xf>
    <xf numFmtId="14" fontId="202" fillId="30" borderId="42" xfId="0" applyNumberFormat="1" applyFont="1" applyFill="1" applyBorder="1" applyAlignment="1">
      <alignment horizontal="center" vertical="center" wrapText="1"/>
    </xf>
    <xf numFmtId="0" fontId="215" fillId="0" borderId="44" xfId="0" applyFont="1" applyBorder="1" applyAlignment="1">
      <alignment horizontal="center" vertical="center" wrapText="1"/>
    </xf>
    <xf numFmtId="0" fontId="215" fillId="0" borderId="42" xfId="0" applyFont="1" applyBorder="1" applyAlignment="1">
      <alignment horizontal="center" vertical="center" wrapText="1"/>
    </xf>
    <xf numFmtId="0" fontId="202" fillId="30" borderId="44" xfId="0" applyFont="1" applyFill="1" applyBorder="1" applyAlignment="1">
      <alignment horizontal="center" vertical="center" wrapText="1"/>
    </xf>
    <xf numFmtId="0" fontId="202" fillId="30" borderId="42" xfId="0" applyFont="1" applyFill="1" applyBorder="1" applyAlignment="1">
      <alignment horizontal="center" vertical="center" wrapText="1"/>
    </xf>
    <xf numFmtId="0" fontId="214" fillId="31" borderId="32" xfId="0" applyFont="1" applyFill="1" applyBorder="1" applyAlignment="1">
      <alignment horizontal="center" vertical="center" wrapText="1"/>
    </xf>
    <xf numFmtId="44" fontId="202" fillId="0" borderId="44" xfId="2" applyFont="1" applyBorder="1" applyAlignment="1">
      <alignment horizontal="center" vertical="center" wrapText="1"/>
    </xf>
    <xf numFmtId="44" fontId="202" fillId="0" borderId="42" xfId="2" applyFont="1" applyBorder="1" applyAlignment="1">
      <alignment horizontal="center" vertical="center" wrapText="1"/>
    </xf>
    <xf numFmtId="9" fontId="213" fillId="28" borderId="44" xfId="0" applyNumberFormat="1" applyFont="1" applyFill="1" applyBorder="1" applyAlignment="1">
      <alignment horizontal="center" vertical="center" wrapText="1"/>
    </xf>
    <xf numFmtId="9" fontId="213" fillId="28" borderId="42" xfId="0" applyNumberFormat="1" applyFont="1" applyFill="1" applyBorder="1" applyAlignment="1">
      <alignment horizontal="center" vertical="center" wrapText="1"/>
    </xf>
    <xf numFmtId="0" fontId="202" fillId="0" borderId="44" xfId="0" applyFont="1" applyBorder="1" applyAlignment="1">
      <alignment horizontal="center" vertical="center" wrapText="1"/>
    </xf>
    <xf numFmtId="0" fontId="202" fillId="0" borderId="42" xfId="0" applyFont="1" applyBorder="1" applyAlignment="1">
      <alignment horizontal="center" vertical="center" wrapText="1"/>
    </xf>
    <xf numFmtId="0" fontId="202" fillId="33" borderId="44" xfId="0" applyFont="1" applyFill="1" applyBorder="1" applyAlignment="1">
      <alignment horizontal="center" vertical="center" wrapText="1"/>
    </xf>
    <xf numFmtId="0" fontId="202" fillId="33" borderId="45" xfId="0" applyFont="1" applyFill="1" applyBorder="1" applyAlignment="1">
      <alignment horizontal="center" vertical="center" wrapText="1"/>
    </xf>
    <xf numFmtId="0" fontId="202" fillId="33" borderId="42" xfId="0" applyFont="1" applyFill="1" applyBorder="1" applyAlignment="1">
      <alignment horizontal="center" vertical="center" wrapText="1"/>
    </xf>
    <xf numFmtId="44" fontId="202" fillId="0" borderId="45" xfId="2" applyFont="1" applyBorder="1" applyAlignment="1">
      <alignment horizontal="center" vertical="center" wrapText="1"/>
    </xf>
    <xf numFmtId="44" fontId="202" fillId="0" borderId="32" xfId="2" applyFont="1" applyBorder="1" applyAlignment="1">
      <alignment horizontal="center" vertical="center" wrapText="1"/>
    </xf>
    <xf numFmtId="9" fontId="213" fillId="28" borderId="45" xfId="0" applyNumberFormat="1" applyFont="1" applyFill="1" applyBorder="1" applyAlignment="1">
      <alignment horizontal="center" vertical="center" wrapText="1"/>
    </xf>
    <xf numFmtId="0" fontId="202" fillId="40" borderId="44" xfId="0" applyFont="1" applyFill="1" applyBorder="1" applyAlignment="1">
      <alignment horizontal="center" vertical="center" wrapText="1"/>
    </xf>
    <xf numFmtId="0" fontId="202" fillId="40" borderId="45" xfId="0" applyFont="1" applyFill="1" applyBorder="1" applyAlignment="1">
      <alignment horizontal="center" vertical="center" wrapText="1"/>
    </xf>
    <xf numFmtId="0" fontId="202" fillId="40" borderId="42" xfId="0" applyFont="1" applyFill="1" applyBorder="1" applyAlignment="1">
      <alignment horizontal="center" vertical="center" wrapText="1"/>
    </xf>
    <xf numFmtId="0" fontId="203" fillId="40" borderId="44" xfId="0" applyFont="1" applyFill="1" applyBorder="1" applyAlignment="1">
      <alignment horizontal="center" vertical="center" wrapText="1"/>
    </xf>
    <xf numFmtId="0" fontId="203" fillId="40" borderId="45" xfId="0" applyFont="1" applyFill="1" applyBorder="1" applyAlignment="1">
      <alignment horizontal="center" vertical="center" wrapText="1"/>
    </xf>
    <xf numFmtId="0" fontId="203" fillId="40" borderId="42" xfId="0" applyFont="1" applyFill="1" applyBorder="1" applyAlignment="1">
      <alignment horizontal="center" vertical="center" wrapText="1"/>
    </xf>
    <xf numFmtId="0" fontId="202" fillId="0" borderId="45" xfId="0" applyFont="1" applyBorder="1" applyAlignment="1">
      <alignment horizontal="center" vertical="center" wrapText="1"/>
    </xf>
    <xf numFmtId="0" fontId="202" fillId="43" borderId="44" xfId="0" applyFont="1" applyFill="1" applyBorder="1" applyAlignment="1">
      <alignment horizontal="center" vertical="center" wrapText="1"/>
    </xf>
    <xf numFmtId="0" fontId="202" fillId="43" borderId="42" xfId="0" applyFont="1" applyFill="1" applyBorder="1" applyAlignment="1">
      <alignment horizontal="center" vertical="center" wrapText="1"/>
    </xf>
    <xf numFmtId="0" fontId="203" fillId="43" borderId="44" xfId="0" applyFont="1" applyFill="1" applyBorder="1" applyAlignment="1">
      <alignment horizontal="center" vertical="center" wrapText="1"/>
    </xf>
    <xf numFmtId="0" fontId="203" fillId="43" borderId="42" xfId="0" applyFont="1" applyFill="1" applyBorder="1" applyAlignment="1">
      <alignment horizontal="center" vertical="center" wrapText="1"/>
    </xf>
    <xf numFmtId="14" fontId="202" fillId="42" borderId="44" xfId="0" applyNumberFormat="1" applyFont="1" applyFill="1" applyBorder="1" applyAlignment="1">
      <alignment horizontal="center" vertical="center" wrapText="1"/>
    </xf>
    <xf numFmtId="14" fontId="202" fillId="42" borderId="42" xfId="0" applyNumberFormat="1" applyFont="1" applyFill="1" applyBorder="1" applyAlignment="1">
      <alignment horizontal="center" vertical="center" wrapText="1"/>
    </xf>
    <xf numFmtId="0" fontId="202" fillId="44" borderId="44" xfId="0" applyFont="1" applyFill="1" applyBorder="1" applyAlignment="1">
      <alignment horizontal="center" vertical="center" wrapText="1"/>
    </xf>
    <xf numFmtId="0" fontId="202" fillId="44" borderId="42" xfId="0" applyFont="1" applyFill="1" applyBorder="1" applyAlignment="1">
      <alignment horizontal="center" vertical="center" wrapText="1"/>
    </xf>
    <xf numFmtId="165" fontId="202" fillId="0" borderId="44" xfId="2" applyNumberFormat="1" applyFont="1" applyBorder="1" applyAlignment="1">
      <alignment horizontal="center" vertical="center" wrapText="1"/>
    </xf>
    <xf numFmtId="165" fontId="202" fillId="0" borderId="45" xfId="2" applyNumberFormat="1" applyFont="1" applyBorder="1" applyAlignment="1">
      <alignment horizontal="center" vertical="center" wrapText="1"/>
    </xf>
    <xf numFmtId="165" fontId="202" fillId="0" borderId="42" xfId="2" applyNumberFormat="1" applyFont="1" applyBorder="1" applyAlignment="1">
      <alignment horizontal="center" vertical="center" wrapText="1"/>
    </xf>
    <xf numFmtId="0" fontId="202" fillId="45" borderId="44" xfId="0" applyFont="1" applyFill="1" applyBorder="1" applyAlignment="1">
      <alignment horizontal="center" vertical="center" wrapText="1"/>
    </xf>
    <xf numFmtId="0" fontId="202" fillId="45" borderId="45" xfId="0" applyFont="1" applyFill="1" applyBorder="1" applyAlignment="1">
      <alignment horizontal="center" vertical="center" wrapText="1"/>
    </xf>
    <xf numFmtId="0" fontId="202" fillId="45" borderId="42" xfId="0" applyFont="1" applyFill="1" applyBorder="1" applyAlignment="1">
      <alignment horizontal="center" vertical="center" wrapText="1"/>
    </xf>
    <xf numFmtId="0" fontId="203" fillId="45" borderId="44" xfId="0" applyFont="1" applyFill="1" applyBorder="1" applyAlignment="1">
      <alignment horizontal="center" vertical="center" wrapText="1"/>
    </xf>
    <xf numFmtId="0" fontId="203" fillId="45" borderId="45" xfId="0" applyFont="1" applyFill="1" applyBorder="1" applyAlignment="1">
      <alignment horizontal="center" vertical="center" wrapText="1"/>
    </xf>
    <xf numFmtId="0" fontId="203" fillId="45" borderId="42" xfId="0" applyFont="1" applyFill="1" applyBorder="1" applyAlignment="1">
      <alignment horizontal="center" vertical="center" wrapText="1"/>
    </xf>
    <xf numFmtId="14" fontId="202" fillId="45" borderId="44" xfId="0" applyNumberFormat="1" applyFont="1" applyFill="1" applyBorder="1" applyAlignment="1">
      <alignment horizontal="center" vertical="center" wrapText="1"/>
    </xf>
    <xf numFmtId="14" fontId="202" fillId="45" borderId="45" xfId="0" applyNumberFormat="1" applyFont="1" applyFill="1" applyBorder="1" applyAlignment="1">
      <alignment horizontal="center" vertical="center" wrapText="1"/>
    </xf>
    <xf numFmtId="14" fontId="202" fillId="45" borderId="42" xfId="0" applyNumberFormat="1" applyFont="1" applyFill="1" applyBorder="1" applyAlignment="1">
      <alignment horizontal="center" vertical="center" wrapText="1"/>
    </xf>
    <xf numFmtId="0" fontId="202" fillId="64" borderId="32" xfId="0" applyFont="1" applyFill="1" applyBorder="1" applyAlignment="1">
      <alignment horizontal="center" vertical="center" wrapText="1"/>
    </xf>
    <xf numFmtId="0" fontId="203" fillId="64" borderId="32" xfId="0" applyFont="1" applyFill="1" applyBorder="1" applyAlignment="1">
      <alignment horizontal="center" vertical="center" wrapText="1"/>
    </xf>
    <xf numFmtId="14" fontId="202" fillId="64" borderId="32" xfId="0" applyNumberFormat="1" applyFont="1" applyFill="1" applyBorder="1" applyAlignment="1">
      <alignment horizontal="center" vertical="center" wrapText="1"/>
    </xf>
    <xf numFmtId="0" fontId="202" fillId="66" borderId="32" xfId="0" applyFont="1" applyFill="1" applyBorder="1" applyAlignment="1">
      <alignment horizontal="center" vertical="center" wrapText="1"/>
    </xf>
    <xf numFmtId="0" fontId="202" fillId="36" borderId="44" xfId="0" applyFont="1" applyFill="1" applyBorder="1" applyAlignment="1">
      <alignment horizontal="center" vertical="center" wrapText="1"/>
    </xf>
    <xf numFmtId="0" fontId="202" fillId="36" borderId="42" xfId="0" applyFont="1" applyFill="1" applyBorder="1" applyAlignment="1">
      <alignment horizontal="center" vertical="center" wrapText="1"/>
    </xf>
    <xf numFmtId="0" fontId="203" fillId="36" borderId="44" xfId="0" applyFont="1" applyFill="1" applyBorder="1" applyAlignment="1">
      <alignment horizontal="center" vertical="center" wrapText="1"/>
    </xf>
    <xf numFmtId="0" fontId="203" fillId="36" borderId="42" xfId="0" applyFont="1" applyFill="1" applyBorder="1" applyAlignment="1">
      <alignment horizontal="center" vertical="center" wrapText="1"/>
    </xf>
    <xf numFmtId="14" fontId="202" fillId="36" borderId="44" xfId="0" applyNumberFormat="1" applyFont="1" applyFill="1" applyBorder="1" applyAlignment="1">
      <alignment horizontal="center" vertical="center" wrapText="1"/>
    </xf>
    <xf numFmtId="14" fontId="202" fillId="36" borderId="42" xfId="0" applyNumberFormat="1" applyFont="1" applyFill="1" applyBorder="1" applyAlignment="1">
      <alignment horizontal="center" vertical="center" wrapText="1"/>
    </xf>
    <xf numFmtId="0" fontId="202" fillId="52" borderId="44" xfId="0" applyFont="1" applyFill="1" applyBorder="1" applyAlignment="1">
      <alignment horizontal="center" vertical="center" wrapText="1"/>
    </xf>
    <xf numFmtId="0" fontId="202" fillId="52" borderId="42" xfId="0" applyFont="1" applyFill="1" applyBorder="1" applyAlignment="1">
      <alignment horizontal="center" vertical="center" wrapText="1"/>
    </xf>
    <xf numFmtId="0" fontId="203" fillId="78" borderId="59" xfId="0" applyFont="1" applyFill="1" applyBorder="1" applyAlignment="1">
      <alignment horizontal="left" vertical="center" wrapText="1"/>
    </xf>
    <xf numFmtId="0" fontId="214" fillId="0" borderId="60" xfId="0" applyFont="1" applyBorder="1" applyAlignment="1">
      <alignment wrapText="1"/>
    </xf>
    <xf numFmtId="0" fontId="214" fillId="0" borderId="61" xfId="0" applyFont="1" applyBorder="1" applyAlignment="1">
      <alignment wrapText="1"/>
    </xf>
    <xf numFmtId="0" fontId="202" fillId="78" borderId="59" xfId="0" applyFont="1" applyFill="1" applyBorder="1" applyAlignment="1">
      <alignment horizontal="left" vertical="center" wrapText="1"/>
    </xf>
    <xf numFmtId="0" fontId="104" fillId="78" borderId="59" xfId="0" applyFont="1" applyFill="1" applyBorder="1" applyAlignment="1">
      <alignment horizontal="left" vertical="center" wrapText="1"/>
    </xf>
    <xf numFmtId="0" fontId="203" fillId="79" borderId="59" xfId="0" applyFont="1" applyFill="1" applyBorder="1" applyAlignment="1">
      <alignment horizontal="left" vertical="center" wrapText="1"/>
    </xf>
    <xf numFmtId="0" fontId="202" fillId="79" borderId="59" xfId="0" applyFont="1" applyFill="1" applyBorder="1" applyAlignment="1">
      <alignment horizontal="left" vertical="center" wrapText="1"/>
    </xf>
    <xf numFmtId="0" fontId="104" fillId="79" borderId="59" xfId="0" applyFont="1" applyFill="1" applyBorder="1" applyAlignment="1">
      <alignment horizontal="left" vertical="center" wrapText="1"/>
    </xf>
    <xf numFmtId="0" fontId="104" fillId="76" borderId="59" xfId="0" applyFont="1" applyFill="1" applyBorder="1" applyAlignment="1">
      <alignment horizontal="left" vertical="center" wrapText="1"/>
    </xf>
    <xf numFmtId="0" fontId="223" fillId="9" borderId="56" xfId="0" applyFont="1" applyFill="1" applyBorder="1" applyAlignment="1">
      <alignment horizontal="left" vertical="center" wrapText="1"/>
    </xf>
    <xf numFmtId="0" fontId="214" fillId="0" borderId="58" xfId="0" applyFont="1" applyBorder="1"/>
    <xf numFmtId="0" fontId="202" fillId="70" borderId="59" xfId="0" applyFont="1" applyFill="1" applyBorder="1" applyAlignment="1">
      <alignment horizontal="left" vertical="center" wrapText="1"/>
    </xf>
    <xf numFmtId="0" fontId="203" fillId="72" borderId="59" xfId="0" applyFont="1" applyFill="1" applyBorder="1" applyAlignment="1">
      <alignment horizontal="left" vertical="center" wrapText="1"/>
    </xf>
    <xf numFmtId="0" fontId="202" fillId="73" borderId="59" xfId="0" applyFont="1" applyFill="1" applyBorder="1" applyAlignment="1">
      <alignment horizontal="left" vertical="center" wrapText="1"/>
    </xf>
    <xf numFmtId="0" fontId="203" fillId="71" borderId="59" xfId="0" applyFont="1" applyFill="1" applyBorder="1" applyAlignment="1">
      <alignment horizontal="left" vertical="center" wrapText="1"/>
    </xf>
    <xf numFmtId="0" fontId="202" fillId="71" borderId="59" xfId="0" applyFont="1" applyFill="1" applyBorder="1" applyAlignment="1">
      <alignment horizontal="left" vertical="center" wrapText="1"/>
    </xf>
    <xf numFmtId="0" fontId="104" fillId="71" borderId="59" xfId="0" applyFont="1" applyFill="1" applyBorder="1" applyAlignment="1">
      <alignment horizontal="left" vertical="center" wrapText="1"/>
    </xf>
    <xf numFmtId="0" fontId="203" fillId="74" borderId="59" xfId="0" applyFont="1" applyFill="1" applyBorder="1" applyAlignment="1">
      <alignment horizontal="left" vertical="center" wrapText="1"/>
    </xf>
    <xf numFmtId="0" fontId="203" fillId="75" borderId="59" xfId="0" applyFont="1" applyFill="1" applyBorder="1" applyAlignment="1">
      <alignment horizontal="left" vertical="center" wrapText="1"/>
    </xf>
    <xf numFmtId="0" fontId="202" fillId="75" borderId="59" xfId="0" applyFont="1" applyFill="1" applyBorder="1" applyAlignment="1">
      <alignment horizontal="left" vertical="center" wrapText="1"/>
    </xf>
    <xf numFmtId="0" fontId="203" fillId="76" borderId="59" xfId="0" applyFont="1" applyFill="1" applyBorder="1" applyAlignment="1">
      <alignment horizontal="left" vertical="center" wrapText="1"/>
    </xf>
    <xf numFmtId="0" fontId="202" fillId="76" borderId="59" xfId="0" applyFont="1" applyFill="1" applyBorder="1" applyAlignment="1">
      <alignment horizontal="left" vertical="center" wrapText="1"/>
    </xf>
    <xf numFmtId="0" fontId="25" fillId="0" borderId="47" xfId="0" applyFont="1" applyBorder="1" applyAlignment="1">
      <alignment horizontal="left" vertical="center" wrapText="1"/>
    </xf>
    <xf numFmtId="0" fontId="214" fillId="0" borderId="48" xfId="0" applyFont="1" applyBorder="1"/>
    <xf numFmtId="0" fontId="214" fillId="0" borderId="51" xfId="0" applyFont="1" applyBorder="1"/>
    <xf numFmtId="0" fontId="214" fillId="0" borderId="52" xfId="0" applyFont="1" applyBorder="1"/>
    <xf numFmtId="0" fontId="214" fillId="0" borderId="53" xfId="0" applyFont="1" applyBorder="1"/>
    <xf numFmtId="0" fontId="214" fillId="0" borderId="55" xfId="0" applyFont="1" applyBorder="1"/>
    <xf numFmtId="0" fontId="104" fillId="0" borderId="47" xfId="0" applyFont="1" applyBorder="1" applyAlignment="1">
      <alignment horizontal="left" vertical="center" wrapText="1"/>
    </xf>
    <xf numFmtId="0" fontId="214" fillId="0" borderId="49" xfId="0" applyFont="1" applyBorder="1"/>
    <xf numFmtId="0" fontId="214" fillId="0" borderId="54" xfId="0" applyFont="1" applyBorder="1"/>
    <xf numFmtId="0" fontId="222" fillId="2" borderId="56" xfId="0" applyFont="1" applyFill="1" applyBorder="1" applyAlignment="1">
      <alignment horizontal="left" vertical="center" wrapText="1"/>
    </xf>
    <xf numFmtId="0" fontId="214" fillId="0" borderId="57" xfId="0" applyFont="1" applyBorder="1"/>
    <xf numFmtId="0" fontId="223" fillId="3" borderId="56" xfId="0" applyFont="1" applyFill="1" applyBorder="1" applyAlignment="1">
      <alignment horizontal="left" vertical="center" wrapText="1"/>
    </xf>
    <xf numFmtId="0" fontId="223" fillId="4" borderId="56" xfId="0" applyFont="1" applyFill="1" applyBorder="1" applyAlignment="1">
      <alignment horizontal="left" vertical="center" wrapText="1"/>
    </xf>
    <xf numFmtId="0" fontId="223" fillId="5" borderId="56" xfId="0" applyFont="1" applyFill="1" applyBorder="1" applyAlignment="1">
      <alignment horizontal="left" vertical="center" wrapText="1"/>
    </xf>
    <xf numFmtId="0" fontId="223" fillId="6" borderId="56" xfId="0" applyFont="1" applyFill="1" applyBorder="1" applyAlignment="1">
      <alignment horizontal="left" vertical="center" wrapText="1"/>
    </xf>
    <xf numFmtId="0" fontId="223" fillId="7" borderId="56" xfId="0" applyFont="1" applyFill="1" applyBorder="1" applyAlignment="1">
      <alignment horizontal="left" vertical="center" wrapText="1"/>
    </xf>
    <xf numFmtId="0" fontId="223" fillId="8" borderId="56" xfId="0" applyFont="1" applyFill="1" applyBorder="1" applyAlignment="1">
      <alignment horizontal="left" vertical="center" wrapText="1"/>
    </xf>
    <xf numFmtId="0" fontId="202" fillId="13" borderId="25" xfId="4" applyFont="1" applyFill="1" applyBorder="1" applyAlignment="1">
      <alignment horizontal="left" vertical="center" wrapText="1"/>
    </xf>
    <xf numFmtId="0" fontId="202" fillId="13" borderId="26" xfId="4" applyFont="1" applyFill="1" applyBorder="1" applyAlignment="1">
      <alignment horizontal="left" vertical="center" wrapText="1"/>
    </xf>
    <xf numFmtId="0" fontId="203" fillId="13" borderId="25" xfId="4" applyFont="1" applyFill="1" applyBorder="1" applyAlignment="1">
      <alignment horizontal="center" vertical="center" wrapText="1"/>
    </xf>
    <xf numFmtId="0" fontId="203" fillId="13" borderId="26" xfId="4" applyFont="1" applyFill="1" applyBorder="1" applyAlignment="1">
      <alignment horizontal="center" vertical="center" wrapText="1"/>
    </xf>
    <xf numFmtId="0" fontId="202" fillId="13" borderId="25" xfId="4" applyFont="1" applyFill="1" applyBorder="1" applyAlignment="1">
      <alignment horizontal="center" vertical="center" wrapText="1"/>
    </xf>
    <xf numFmtId="0" fontId="202" fillId="13" borderId="26" xfId="4" applyFont="1" applyFill="1" applyBorder="1" applyAlignment="1">
      <alignment horizontal="center" vertical="center" wrapText="1"/>
    </xf>
    <xf numFmtId="0" fontId="212" fillId="81" borderId="65" xfId="4" applyFont="1" applyFill="1" applyBorder="1" applyAlignment="1">
      <alignment horizontal="center" vertical="center" wrapText="1"/>
    </xf>
    <xf numFmtId="0" fontId="214" fillId="0" borderId="63" xfId="4" applyFont="1" applyBorder="1" applyAlignment="1">
      <alignment wrapText="1"/>
    </xf>
    <xf numFmtId="0" fontId="104" fillId="82" borderId="30" xfId="4" applyFont="1" applyFill="1" applyBorder="1" applyAlignment="1">
      <alignment horizontal="center" vertical="center" wrapText="1"/>
    </xf>
    <xf numFmtId="0" fontId="214" fillId="0" borderId="65" xfId="4" applyFont="1" applyBorder="1" applyAlignment="1">
      <alignment wrapText="1"/>
    </xf>
    <xf numFmtId="9" fontId="202" fillId="13" borderId="25" xfId="4" applyNumberFormat="1" applyFont="1" applyFill="1" applyBorder="1" applyAlignment="1">
      <alignment horizontal="center" vertical="center" wrapText="1"/>
    </xf>
    <xf numFmtId="9" fontId="202" fillId="13" borderId="26" xfId="4" applyNumberFormat="1" applyFont="1" applyFill="1" applyBorder="1" applyAlignment="1">
      <alignment horizontal="center" vertical="center" wrapText="1"/>
    </xf>
    <xf numFmtId="0" fontId="205" fillId="13" borderId="25" xfId="5" applyFont="1" applyFill="1" applyBorder="1" applyAlignment="1">
      <alignment horizontal="center" vertical="center" wrapText="1"/>
    </xf>
    <xf numFmtId="0" fontId="205" fillId="13" borderId="26" xfId="5" applyFont="1" applyFill="1" applyBorder="1" applyAlignment="1">
      <alignment horizontal="center" vertical="center" wrapText="1"/>
    </xf>
    <xf numFmtId="0" fontId="202" fillId="14" borderId="25" xfId="4" applyFont="1" applyFill="1" applyBorder="1" applyAlignment="1">
      <alignment horizontal="center" vertical="center" wrapText="1"/>
    </xf>
    <xf numFmtId="0" fontId="202" fillId="14" borderId="26" xfId="4" applyFont="1" applyFill="1" applyBorder="1" applyAlignment="1">
      <alignment horizontal="center" vertical="center" wrapText="1"/>
    </xf>
    <xf numFmtId="0" fontId="202" fillId="0" borderId="25" xfId="4" applyFont="1" applyBorder="1" applyAlignment="1">
      <alignment horizontal="center" vertical="center" wrapText="1"/>
    </xf>
    <xf numFmtId="0" fontId="202" fillId="0" borderId="26" xfId="4" applyFont="1" applyBorder="1" applyAlignment="1">
      <alignment horizontal="center" vertical="center" wrapText="1"/>
    </xf>
    <xf numFmtId="0" fontId="214" fillId="13" borderId="25" xfId="4" applyFont="1" applyFill="1" applyBorder="1" applyAlignment="1">
      <alignment horizontal="center" vertical="center" wrapText="1"/>
    </xf>
    <xf numFmtId="0" fontId="214" fillId="13" borderId="26" xfId="4" applyFont="1" applyFill="1" applyBorder="1" applyAlignment="1">
      <alignment horizontal="center" vertical="center" wrapText="1"/>
    </xf>
    <xf numFmtId="0" fontId="222" fillId="9" borderId="27" xfId="4" applyFont="1" applyFill="1" applyBorder="1" applyAlignment="1">
      <alignment horizontal="center" wrapText="1"/>
    </xf>
    <xf numFmtId="0" fontId="214" fillId="0" borderId="28" xfId="4" applyFont="1" applyBorder="1" applyAlignment="1">
      <alignment wrapText="1"/>
    </xf>
    <xf numFmtId="0" fontId="202" fillId="14" borderId="24" xfId="4" applyFont="1" applyFill="1" applyBorder="1" applyAlignment="1">
      <alignment horizontal="center" vertical="center" wrapText="1"/>
    </xf>
    <xf numFmtId="0" fontId="202" fillId="13" borderId="24" xfId="4" applyFont="1" applyFill="1" applyBorder="1" applyAlignment="1">
      <alignment horizontal="center" vertical="center" wrapText="1"/>
    </xf>
    <xf numFmtId="0" fontId="222" fillId="3" borderId="27" xfId="4" applyFont="1" applyFill="1" applyBorder="1" applyAlignment="1">
      <alignment horizontal="center" vertical="top" wrapText="1"/>
    </xf>
    <xf numFmtId="0" fontId="214" fillId="0" borderId="62" xfId="4" applyFont="1" applyBorder="1" applyAlignment="1">
      <alignment wrapText="1"/>
    </xf>
    <xf numFmtId="0" fontId="222" fillId="4" borderId="62" xfId="4" applyFont="1" applyFill="1" applyBorder="1" applyAlignment="1">
      <alignment horizontal="center" vertical="center" wrapText="1"/>
    </xf>
    <xf numFmtId="0" fontId="222" fillId="5" borderId="27" xfId="4" applyFont="1" applyFill="1" applyBorder="1" applyAlignment="1">
      <alignment horizontal="center" vertical="center" wrapText="1"/>
    </xf>
    <xf numFmtId="0" fontId="222" fillId="6" borderId="27" xfId="4" applyFont="1" applyFill="1" applyBorder="1" applyAlignment="1">
      <alignment horizontal="center" wrapText="1"/>
    </xf>
    <xf numFmtId="0" fontId="222" fillId="7" borderId="27" xfId="4" applyFont="1" applyFill="1" applyBorder="1" applyAlignment="1">
      <alignment horizontal="center" wrapText="1"/>
    </xf>
    <xf numFmtId="0" fontId="222" fillId="8" borderId="27" xfId="4" applyFont="1" applyFill="1" applyBorder="1" applyAlignment="1">
      <alignment horizontal="center" wrapText="1"/>
    </xf>
    <xf numFmtId="0" fontId="222" fillId="2" borderId="11" xfId="4" applyFont="1" applyFill="1" applyAlignment="1">
      <alignment horizontal="center" vertical="top" wrapText="1"/>
    </xf>
    <xf numFmtId="0" fontId="214" fillId="0" borderId="11" xfId="4" applyFont="1" applyAlignment="1">
      <alignment wrapText="1"/>
    </xf>
    <xf numFmtId="0" fontId="213" fillId="80" borderId="27" xfId="4" applyFont="1" applyFill="1" applyBorder="1" applyAlignment="1">
      <alignment horizontal="center" vertical="center" wrapText="1"/>
    </xf>
    <xf numFmtId="0" fontId="213" fillId="80" borderId="27" xfId="4" applyFont="1" applyFill="1" applyBorder="1" applyAlignment="1">
      <alignment horizontal="center" wrapText="1"/>
    </xf>
    <xf numFmtId="0" fontId="213" fillId="80" borderId="30" xfId="4" applyFont="1" applyFill="1" applyBorder="1" applyAlignment="1">
      <alignment horizontal="center" vertical="center" wrapText="1"/>
    </xf>
    <xf numFmtId="0" fontId="214" fillId="0" borderId="31" xfId="4" applyFont="1" applyBorder="1" applyAlignment="1">
      <alignment wrapText="1"/>
    </xf>
    <xf numFmtId="0" fontId="214" fillId="0" borderId="64" xfId="4" applyFont="1" applyBorder="1" applyAlignment="1">
      <alignment wrapText="1"/>
    </xf>
    <xf numFmtId="0" fontId="219" fillId="13" borderId="27" xfId="4" applyFont="1" applyFill="1" applyBorder="1" applyAlignment="1">
      <alignment horizontal="center" wrapText="1"/>
    </xf>
    <xf numFmtId="0" fontId="25" fillId="0" borderId="27" xfId="4" applyFont="1" applyBorder="1" applyAlignment="1">
      <alignment horizontal="center" wrapText="1"/>
    </xf>
    <xf numFmtId="0" fontId="47" fillId="0" borderId="1" xfId="0" applyFont="1" applyBorder="1" applyAlignment="1">
      <alignment horizontal="center" wrapText="1"/>
    </xf>
    <xf numFmtId="0" fontId="2" fillId="0" borderId="2" xfId="0" applyFont="1" applyBorder="1" applyAlignment="1">
      <alignment wrapText="1"/>
    </xf>
    <xf numFmtId="0" fontId="2" fillId="0" borderId="5" xfId="0" applyFont="1" applyBorder="1" applyAlignment="1">
      <alignment wrapText="1"/>
    </xf>
    <xf numFmtId="0" fontId="2" fillId="0" borderId="6" xfId="0" applyFont="1" applyBorder="1" applyAlignment="1">
      <alignment wrapText="1"/>
    </xf>
    <xf numFmtId="0" fontId="2" fillId="0" borderId="7" xfId="0" applyFont="1" applyBorder="1" applyAlignment="1">
      <alignment wrapText="1"/>
    </xf>
    <xf numFmtId="0" fontId="2" fillId="0" borderId="9" xfId="0" applyFont="1" applyBorder="1" applyAlignment="1">
      <alignment wrapText="1"/>
    </xf>
    <xf numFmtId="0" fontId="3" fillId="0" borderId="1" xfId="0" applyFont="1" applyBorder="1" applyAlignment="1">
      <alignment horizontal="center" vertical="center" wrapText="1"/>
    </xf>
    <xf numFmtId="0" fontId="2" fillId="0" borderId="3" xfId="0" applyFont="1" applyBorder="1" applyAlignment="1">
      <alignment wrapText="1"/>
    </xf>
    <xf numFmtId="0" fontId="2" fillId="0" borderId="8" xfId="0" applyFont="1" applyBorder="1" applyAlignment="1">
      <alignment wrapText="1"/>
    </xf>
    <xf numFmtId="0" fontId="5" fillId="0" borderId="1" xfId="0" applyFont="1" applyBorder="1" applyAlignment="1">
      <alignment horizontal="center" vertical="center" wrapText="1"/>
    </xf>
    <xf numFmtId="0" fontId="7" fillId="0" borderId="3" xfId="0" applyFont="1" applyBorder="1" applyAlignment="1">
      <alignment horizontal="center" wrapText="1"/>
    </xf>
    <xf numFmtId="0" fontId="48" fillId="2" borderId="11" xfId="0" applyFont="1" applyFill="1" applyBorder="1" applyAlignment="1">
      <alignment horizontal="center" vertical="top" wrapText="1"/>
    </xf>
    <xf numFmtId="0" fontId="2" fillId="0" borderId="11" xfId="0" applyFont="1" applyBorder="1" applyAlignment="1">
      <alignment wrapText="1"/>
    </xf>
    <xf numFmtId="0" fontId="49" fillId="8" borderId="66" xfId="0" applyFont="1" applyFill="1" applyBorder="1" applyAlignment="1">
      <alignment horizontal="center" wrapText="1"/>
    </xf>
    <xf numFmtId="0" fontId="2" fillId="0" borderId="67" xfId="0" applyFont="1" applyBorder="1" applyAlignment="1">
      <alignment wrapText="1"/>
    </xf>
    <xf numFmtId="0" fontId="2" fillId="0" borderId="68" xfId="0" applyFont="1" applyBorder="1" applyAlignment="1">
      <alignment wrapText="1"/>
    </xf>
    <xf numFmtId="0" fontId="49" fillId="9" borderId="66" xfId="0" applyFont="1" applyFill="1" applyBorder="1" applyAlignment="1">
      <alignment horizontal="center" wrapText="1"/>
    </xf>
    <xf numFmtId="0" fontId="51" fillId="80" borderId="48" xfId="0" applyFont="1" applyFill="1" applyBorder="1" applyAlignment="1">
      <alignment horizontal="center" vertical="center" wrapText="1"/>
    </xf>
    <xf numFmtId="0" fontId="2" fillId="0" borderId="52" xfId="0" applyFont="1" applyBorder="1" applyAlignment="1">
      <alignment wrapText="1"/>
    </xf>
    <xf numFmtId="0" fontId="2" fillId="0" borderId="69" xfId="0" applyFont="1" applyBorder="1" applyAlignment="1">
      <alignment wrapText="1"/>
    </xf>
    <xf numFmtId="0" fontId="48" fillId="0" borderId="59" xfId="0" applyFont="1" applyBorder="1" applyAlignment="1">
      <alignment horizontal="center" vertical="center" wrapText="1"/>
    </xf>
    <xf numFmtId="0" fontId="2" fillId="0" borderId="60" xfId="0" applyFont="1" applyBorder="1" applyAlignment="1">
      <alignment wrapText="1"/>
    </xf>
    <xf numFmtId="0" fontId="2" fillId="0" borderId="61" xfId="0" applyFont="1" applyBorder="1" applyAlignment="1">
      <alignment wrapText="1"/>
    </xf>
    <xf numFmtId="0" fontId="2" fillId="0" borderId="70" xfId="0" applyFont="1" applyBorder="1" applyAlignment="1">
      <alignment wrapText="1"/>
    </xf>
    <xf numFmtId="0" fontId="49" fillId="3" borderId="12" xfId="0" applyFont="1" applyFill="1" applyBorder="1" applyAlignment="1">
      <alignment horizontal="center" vertical="top" wrapText="1"/>
    </xf>
    <xf numFmtId="0" fontId="2" fillId="0" borderId="13" xfId="0" applyFont="1" applyBorder="1" applyAlignment="1">
      <alignment wrapText="1"/>
    </xf>
    <xf numFmtId="0" fontId="49" fillId="4" borderId="66" xfId="0" applyFont="1" applyFill="1" applyBorder="1" applyAlignment="1">
      <alignment horizontal="center" vertical="center" wrapText="1"/>
    </xf>
    <xf numFmtId="0" fontId="49" fillId="5" borderId="66" xfId="0" applyFont="1" applyFill="1" applyBorder="1" applyAlignment="1">
      <alignment horizontal="center" vertical="center" wrapText="1"/>
    </xf>
    <xf numFmtId="0" fontId="49" fillId="6" borderId="66" xfId="0" applyFont="1" applyFill="1" applyBorder="1" applyAlignment="1">
      <alignment horizontal="center" wrapText="1"/>
    </xf>
    <xf numFmtId="0" fontId="49" fillId="7" borderId="66" xfId="0" applyFont="1" applyFill="1" applyBorder="1" applyAlignment="1">
      <alignment horizontal="center" wrapText="1"/>
    </xf>
    <xf numFmtId="0" fontId="48" fillId="80" borderId="72" xfId="0" applyFont="1" applyFill="1" applyBorder="1" applyAlignment="1">
      <alignment horizontal="center" vertical="center" wrapText="1"/>
    </xf>
    <xf numFmtId="0" fontId="48" fillId="0" borderId="73" xfId="0" applyFont="1" applyBorder="1" applyAlignment="1">
      <alignment horizontal="center" vertical="center" wrapText="1"/>
    </xf>
    <xf numFmtId="0" fontId="49" fillId="15" borderId="12" xfId="0" applyFont="1" applyFill="1" applyBorder="1" applyAlignment="1">
      <alignment horizontal="center" vertical="center" wrapText="1"/>
    </xf>
    <xf numFmtId="3" fontId="49" fillId="15" borderId="12" xfId="0" applyNumberFormat="1" applyFont="1" applyFill="1" applyBorder="1" applyAlignment="1">
      <alignment horizontal="center" vertical="center" wrapText="1"/>
    </xf>
    <xf numFmtId="0" fontId="27" fillId="0" borderId="73" xfId="0" applyFont="1" applyBorder="1" applyAlignment="1">
      <alignment horizontal="center" vertical="center" wrapText="1"/>
    </xf>
    <xf numFmtId="0" fontId="59" fillId="0" borderId="1" xfId="0" applyFont="1" applyBorder="1" applyAlignment="1">
      <alignment horizontal="center" vertical="center"/>
    </xf>
    <xf numFmtId="0" fontId="35" fillId="0" borderId="3" xfId="0" applyFont="1" applyBorder="1" applyAlignment="1">
      <alignment horizontal="center"/>
    </xf>
    <xf numFmtId="0" fontId="35" fillId="0" borderId="2" xfId="0" applyFont="1" applyBorder="1" applyAlignment="1">
      <alignment horizontal="center"/>
    </xf>
    <xf numFmtId="0" fontId="35" fillId="0" borderId="7" xfId="0" applyFont="1" applyBorder="1" applyAlignment="1">
      <alignment horizontal="center"/>
    </xf>
    <xf numFmtId="0" fontId="35" fillId="0" borderId="8" xfId="0" applyFont="1" applyBorder="1" applyAlignment="1">
      <alignment horizontal="center"/>
    </xf>
    <xf numFmtId="0" fontId="35" fillId="0" borderId="9" xfId="0" applyFont="1" applyBorder="1" applyAlignment="1">
      <alignment horizontal="center"/>
    </xf>
    <xf numFmtId="0" fontId="60" fillId="0" borderId="1" xfId="0" applyFont="1" applyBorder="1" applyAlignment="1">
      <alignment horizontal="center" vertical="center"/>
    </xf>
    <xf numFmtId="0" fontId="61" fillId="0" borderId="3" xfId="0" applyFont="1" applyBorder="1"/>
    <xf numFmtId="0" fontId="61" fillId="0" borderId="2" xfId="0" applyFont="1" applyBorder="1"/>
    <xf numFmtId="0" fontId="61" fillId="0" borderId="7" xfId="0" applyFont="1" applyBorder="1"/>
    <xf numFmtId="0" fontId="61" fillId="0" borderId="8" xfId="0" applyFont="1" applyBorder="1"/>
    <xf numFmtId="0" fontId="61" fillId="0" borderId="9" xfId="0" applyFont="1" applyBorder="1"/>
    <xf numFmtId="0" fontId="8" fillId="2" borderId="11" xfId="0" applyFont="1" applyFill="1" applyBorder="1" applyAlignment="1">
      <alignment horizontal="center" vertical="center" wrapText="1"/>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14" borderId="17" xfId="0" applyFont="1" applyFill="1" applyBorder="1" applyAlignment="1">
      <alignment horizontal="center" vertical="center" wrapText="1"/>
    </xf>
    <xf numFmtId="0" fontId="36" fillId="0" borderId="19" xfId="0" applyFont="1" applyBorder="1"/>
    <xf numFmtId="0" fontId="36" fillId="0" borderId="18" xfId="0" applyFont="1" applyBorder="1"/>
    <xf numFmtId="0" fontId="34" fillId="14" borderId="80" xfId="0" applyFont="1" applyFill="1" applyBorder="1" applyAlignment="1">
      <alignment horizontal="center" vertical="center" wrapText="1"/>
    </xf>
    <xf numFmtId="0" fontId="34" fillId="14" borderId="82" xfId="0" applyFont="1" applyFill="1" applyBorder="1" applyAlignment="1">
      <alignment horizontal="center" vertical="center" wrapText="1"/>
    </xf>
    <xf numFmtId="0" fontId="34" fillId="14" borderId="89" xfId="0" applyFont="1" applyFill="1" applyBorder="1" applyAlignment="1">
      <alignment horizontal="center" vertical="center" wrapText="1"/>
    </xf>
    <xf numFmtId="0" fontId="33" fillId="0" borderId="81" xfId="0" applyFont="1" applyBorder="1" applyAlignment="1">
      <alignment horizontal="center" vertical="center" wrapText="1"/>
    </xf>
    <xf numFmtId="0" fontId="33" fillId="0" borderId="83"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2" xfId="0" applyFont="1" applyBorder="1" applyAlignment="1">
      <alignment horizontal="center" vertical="center" wrapText="1"/>
    </xf>
    <xf numFmtId="0" fontId="67" fillId="0" borderId="1" xfId="0" applyFont="1" applyBorder="1" applyAlignment="1">
      <alignment horizontal="center" wrapText="1"/>
    </xf>
    <xf numFmtId="0" fontId="68" fillId="0" borderId="2" xfId="0" applyFont="1" applyBorder="1"/>
    <xf numFmtId="0" fontId="68" fillId="0" borderId="5" xfId="0" applyFont="1" applyBorder="1"/>
    <xf numFmtId="0" fontId="68" fillId="0" borderId="6" xfId="0" applyFont="1" applyBorder="1"/>
    <xf numFmtId="0" fontId="68" fillId="0" borderId="7" xfId="0" applyFont="1" applyBorder="1"/>
    <xf numFmtId="0" fontId="68" fillId="0" borderId="9" xfId="0" applyFont="1" applyBorder="1"/>
    <xf numFmtId="0" fontId="69" fillId="0" borderId="1" xfId="0" applyFont="1" applyBorder="1" applyAlignment="1">
      <alignment horizontal="center" vertical="center"/>
    </xf>
    <xf numFmtId="0" fontId="68" fillId="0" borderId="3" xfId="0" applyFont="1" applyBorder="1"/>
    <xf numFmtId="0" fontId="68" fillId="0" borderId="8" xfId="0" applyFont="1" applyBorder="1"/>
    <xf numFmtId="0" fontId="71" fillId="0" borderId="1" xfId="0" applyFont="1" applyBorder="1" applyAlignment="1">
      <alignment horizontal="center" vertical="center"/>
    </xf>
    <xf numFmtId="0" fontId="73" fillId="0" borderId="3" xfId="0" applyFont="1" applyBorder="1" applyAlignment="1">
      <alignment horizontal="center"/>
    </xf>
    <xf numFmtId="0" fontId="74" fillId="2" borderId="11" xfId="0" applyFont="1" applyFill="1" applyBorder="1" applyAlignment="1">
      <alignment horizontal="center" vertical="top" wrapText="1"/>
    </xf>
    <xf numFmtId="0" fontId="75" fillId="0" borderId="11" xfId="0" applyFont="1" applyBorder="1" applyAlignment="1">
      <alignment wrapText="1"/>
    </xf>
    <xf numFmtId="0" fontId="78" fillId="13" borderId="16" xfId="0" applyFont="1" applyFill="1" applyBorder="1" applyAlignment="1">
      <alignment horizontal="center" vertical="center" wrapText="1"/>
    </xf>
    <xf numFmtId="0" fontId="78" fillId="13" borderId="21" xfId="0" applyFont="1" applyFill="1" applyBorder="1" applyAlignment="1">
      <alignment horizontal="center" vertical="center" wrapText="1"/>
    </xf>
    <xf numFmtId="0" fontId="76" fillId="8" borderId="12" xfId="0" applyFont="1" applyFill="1" applyBorder="1" applyAlignment="1">
      <alignment horizontal="center" wrapText="1"/>
    </xf>
    <xf numFmtId="0" fontId="75" fillId="0" borderId="14" xfId="0" applyFont="1" applyBorder="1" applyAlignment="1">
      <alignment wrapText="1"/>
    </xf>
    <xf numFmtId="0" fontId="75" fillId="0" borderId="13" xfId="0" applyFont="1" applyBorder="1" applyAlignment="1">
      <alignment wrapText="1"/>
    </xf>
    <xf numFmtId="0" fontId="76" fillId="9" borderId="12" xfId="0" applyFont="1" applyFill="1" applyBorder="1" applyAlignment="1">
      <alignment horizontal="center" wrapText="1"/>
    </xf>
    <xf numFmtId="0" fontId="77" fillId="13" borderId="16" xfId="0" applyFont="1" applyFill="1" applyBorder="1" applyAlignment="1">
      <alignment horizontal="center" vertical="center" wrapText="1"/>
    </xf>
    <xf numFmtId="0" fontId="77" fillId="13" borderId="21" xfId="0" applyFont="1" applyFill="1" applyBorder="1" applyAlignment="1">
      <alignment horizontal="center" vertical="center" wrapText="1"/>
    </xf>
    <xf numFmtId="0" fontId="77" fillId="13" borderId="20" xfId="0" applyFont="1" applyFill="1" applyBorder="1" applyAlignment="1">
      <alignment horizontal="center" vertical="center" wrapText="1"/>
    </xf>
    <xf numFmtId="0" fontId="78" fillId="14" borderId="16" xfId="0" applyFont="1" applyFill="1" applyBorder="1" applyAlignment="1">
      <alignment horizontal="center" vertical="center" wrapText="1"/>
    </xf>
    <xf numFmtId="0" fontId="78" fillId="14" borderId="21" xfId="0" applyFont="1" applyFill="1" applyBorder="1" applyAlignment="1">
      <alignment horizontal="center" vertical="center" wrapText="1"/>
    </xf>
    <xf numFmtId="0" fontId="78" fillId="14" borderId="20" xfId="0" applyFont="1" applyFill="1" applyBorder="1" applyAlignment="1">
      <alignment horizontal="center" vertical="center" wrapText="1"/>
    </xf>
    <xf numFmtId="0" fontId="78" fillId="13" borderId="66" xfId="0" applyFont="1" applyFill="1" applyBorder="1" applyAlignment="1">
      <alignment horizontal="center" vertical="center" wrapText="1"/>
    </xf>
    <xf numFmtId="0" fontId="78" fillId="13" borderId="84" xfId="0" applyFont="1" applyFill="1" applyBorder="1" applyAlignment="1">
      <alignment horizontal="center" vertical="center" wrapText="1"/>
    </xf>
    <xf numFmtId="0" fontId="78" fillId="13" borderId="91" xfId="0" applyFont="1" applyFill="1" applyBorder="1" applyAlignment="1">
      <alignment horizontal="center" vertical="center" wrapText="1"/>
    </xf>
    <xf numFmtId="0" fontId="74" fillId="13" borderId="68" xfId="0" applyFont="1" applyFill="1" applyBorder="1" applyAlignment="1">
      <alignment horizontal="center" vertical="center" wrapText="1"/>
    </xf>
    <xf numFmtId="0" fontId="74" fillId="13" borderId="90" xfId="0" applyFont="1" applyFill="1" applyBorder="1" applyAlignment="1">
      <alignment horizontal="center" vertical="center" wrapText="1"/>
    </xf>
    <xf numFmtId="0" fontId="74" fillId="13" borderId="92" xfId="0" applyFont="1" applyFill="1" applyBorder="1" applyAlignment="1">
      <alignment horizontal="center" vertical="center" wrapText="1"/>
    </xf>
    <xf numFmtId="0" fontId="78" fillId="13" borderId="20" xfId="0" applyFont="1" applyFill="1" applyBorder="1" applyAlignment="1">
      <alignment horizontal="center" vertical="center" wrapText="1"/>
    </xf>
    <xf numFmtId="0" fontId="78" fillId="0" borderId="66" xfId="0" applyFont="1" applyBorder="1" applyAlignment="1">
      <alignment horizontal="center" vertical="center" wrapText="1"/>
    </xf>
    <xf numFmtId="0" fontId="78" fillId="0" borderId="84" xfId="0" applyFont="1" applyBorder="1" applyAlignment="1">
      <alignment horizontal="center" vertical="center" wrapText="1"/>
    </xf>
    <xf numFmtId="0" fontId="78" fillId="0" borderId="67" xfId="0" applyFont="1" applyBorder="1" applyAlignment="1">
      <alignment horizontal="center" vertical="center" wrapText="1"/>
    </xf>
    <xf numFmtId="0" fontId="78" fillId="0" borderId="11" xfId="0" applyFont="1" applyBorder="1" applyAlignment="1">
      <alignment horizontal="center" vertical="center" wrapText="1"/>
    </xf>
    <xf numFmtId="0" fontId="76" fillId="3" borderId="12" xfId="0" applyFont="1" applyFill="1" applyBorder="1" applyAlignment="1">
      <alignment horizontal="center" vertical="top" wrapText="1"/>
    </xf>
    <xf numFmtId="0" fontId="76" fillId="4" borderId="12" xfId="0" applyFont="1" applyFill="1" applyBorder="1" applyAlignment="1">
      <alignment horizontal="center" vertical="center" wrapText="1"/>
    </xf>
    <xf numFmtId="0" fontId="76" fillId="5" borderId="12" xfId="0" applyFont="1" applyFill="1" applyBorder="1" applyAlignment="1">
      <alignment horizontal="center" vertical="center" wrapText="1"/>
    </xf>
    <xf numFmtId="0" fontId="76" fillId="6" borderId="12" xfId="0" applyFont="1" applyFill="1" applyBorder="1" applyAlignment="1">
      <alignment horizontal="center" wrapText="1"/>
    </xf>
    <xf numFmtId="0" fontId="76" fillId="7" borderId="12" xfId="0" applyFont="1" applyFill="1" applyBorder="1" applyAlignment="1">
      <alignment horizontal="center" wrapText="1"/>
    </xf>
    <xf numFmtId="0" fontId="78" fillId="0" borderId="68" xfId="0" applyFont="1" applyBorder="1" applyAlignment="1">
      <alignment horizontal="center" vertical="center" wrapText="1"/>
    </xf>
    <xf numFmtId="0" fontId="78" fillId="0" borderId="90" xfId="0" applyFont="1" applyBorder="1" applyAlignment="1">
      <alignment horizontal="center" vertical="center" wrapText="1"/>
    </xf>
    <xf numFmtId="9" fontId="78" fillId="13" borderId="16" xfId="0" applyNumberFormat="1" applyFont="1" applyFill="1" applyBorder="1" applyAlignment="1">
      <alignment horizontal="center" vertical="center" wrapText="1"/>
    </xf>
    <xf numFmtId="9" fontId="78" fillId="13" borderId="21" xfId="0" applyNumberFormat="1" applyFont="1" applyFill="1" applyBorder="1" applyAlignment="1">
      <alignment horizontal="center" vertical="center" wrapText="1"/>
    </xf>
    <xf numFmtId="9" fontId="78" fillId="13" borderId="20" xfId="0" applyNumberFormat="1" applyFont="1" applyFill="1" applyBorder="1" applyAlignment="1">
      <alignment horizontal="center" vertical="center" wrapText="1"/>
    </xf>
    <xf numFmtId="0" fontId="74" fillId="13" borderId="16" xfId="0" applyFont="1" applyFill="1" applyBorder="1" applyAlignment="1">
      <alignment horizontal="center" vertical="center" wrapText="1"/>
    </xf>
    <xf numFmtId="0" fontId="74" fillId="13" borderId="20" xfId="0" applyFont="1" applyFill="1" applyBorder="1" applyAlignment="1">
      <alignment horizontal="center" vertical="center" wrapText="1"/>
    </xf>
    <xf numFmtId="0" fontId="24" fillId="13" borderId="16" xfId="1" applyFill="1" applyBorder="1" applyAlignment="1">
      <alignment horizontal="center" vertical="center" wrapText="1"/>
    </xf>
    <xf numFmtId="0" fontId="79" fillId="13" borderId="21" xfId="1" applyFont="1" applyFill="1" applyBorder="1" applyAlignment="1">
      <alignment horizontal="center" vertical="center" wrapText="1"/>
    </xf>
    <xf numFmtId="0" fontId="79" fillId="13" borderId="20" xfId="1" applyFont="1" applyFill="1" applyBorder="1" applyAlignment="1">
      <alignment horizontal="center" vertical="center" wrapText="1"/>
    </xf>
    <xf numFmtId="166" fontId="78" fillId="13" borderId="16" xfId="0" applyNumberFormat="1" applyFont="1" applyFill="1" applyBorder="1" applyAlignment="1">
      <alignment horizontal="center" vertical="center" wrapText="1"/>
    </xf>
    <xf numFmtId="166" fontId="78" fillId="13" borderId="21" xfId="0" applyNumberFormat="1" applyFont="1" applyFill="1" applyBorder="1" applyAlignment="1">
      <alignment horizontal="center" vertical="center" wrapText="1"/>
    </xf>
    <xf numFmtId="166" fontId="78" fillId="13" borderId="20" xfId="0" applyNumberFormat="1" applyFont="1" applyFill="1" applyBorder="1" applyAlignment="1">
      <alignment horizontal="center" vertical="center" wrapText="1"/>
    </xf>
    <xf numFmtId="166" fontId="74" fillId="13" borderId="16" xfId="0" applyNumberFormat="1" applyFont="1" applyFill="1" applyBorder="1" applyAlignment="1">
      <alignment horizontal="center" vertical="center" wrapText="1"/>
    </xf>
    <xf numFmtId="166" fontId="74" fillId="13" borderId="21" xfId="0" applyNumberFormat="1" applyFont="1" applyFill="1" applyBorder="1" applyAlignment="1">
      <alignment horizontal="center" vertical="center" wrapText="1"/>
    </xf>
    <xf numFmtId="166" fontId="74" fillId="13" borderId="20" xfId="0" applyNumberFormat="1" applyFont="1" applyFill="1" applyBorder="1" applyAlignment="1">
      <alignment horizontal="center" vertical="center" wrapText="1"/>
    </xf>
    <xf numFmtId="0" fontId="78" fillId="0" borderId="91" xfId="0" applyFont="1" applyBorder="1" applyAlignment="1">
      <alignment horizontal="center" vertical="center" wrapText="1"/>
    </xf>
    <xf numFmtId="0" fontId="78" fillId="0" borderId="93" xfId="0" applyFont="1" applyBorder="1" applyAlignment="1">
      <alignment horizontal="center" vertical="center" wrapText="1"/>
    </xf>
    <xf numFmtId="0" fontId="76" fillId="15" borderId="12" xfId="0" applyFont="1" applyFill="1" applyBorder="1" applyAlignment="1">
      <alignment horizontal="center" vertical="center" wrapText="1"/>
    </xf>
    <xf numFmtId="0" fontId="78" fillId="0" borderId="92" xfId="0" applyFont="1" applyBorder="1" applyAlignment="1">
      <alignment horizontal="center" vertical="center" wrapText="1"/>
    </xf>
    <xf numFmtId="0" fontId="80" fillId="0" borderId="1" xfId="0" applyFont="1" applyBorder="1" applyAlignment="1">
      <alignment horizontal="center" wrapText="1"/>
    </xf>
    <xf numFmtId="0" fontId="82" fillId="0" borderId="1" xfId="0" applyFont="1" applyBorder="1" applyAlignment="1">
      <alignment horizontal="center" vertical="center"/>
    </xf>
    <xf numFmtId="0" fontId="84" fillId="2" borderId="11" xfId="0" applyFont="1" applyFill="1" applyBorder="1" applyAlignment="1">
      <alignment horizontal="center" vertical="top" wrapText="1"/>
    </xf>
    <xf numFmtId="0" fontId="85" fillId="8" borderId="12" xfId="0" applyFont="1" applyFill="1" applyBorder="1" applyAlignment="1">
      <alignment horizontal="center" wrapText="1"/>
    </xf>
    <xf numFmtId="0" fontId="2" fillId="0" borderId="14" xfId="0" applyFont="1" applyBorder="1" applyAlignment="1">
      <alignment wrapText="1"/>
    </xf>
    <xf numFmtId="0" fontId="85" fillId="9" borderId="12" xfId="0" applyFont="1" applyFill="1" applyBorder="1" applyAlignment="1">
      <alignment horizontal="center" wrapText="1"/>
    </xf>
    <xf numFmtId="0" fontId="86" fillId="14" borderId="17" xfId="0" applyFont="1" applyFill="1" applyBorder="1" applyAlignment="1">
      <alignment horizontal="center" vertical="center" wrapText="1"/>
    </xf>
    <xf numFmtId="0" fontId="2" fillId="0" borderId="19" xfId="0" applyFont="1" applyBorder="1" applyAlignment="1">
      <alignment wrapText="1"/>
    </xf>
    <xf numFmtId="0" fontId="2" fillId="0" borderId="18" xfId="0" applyFont="1" applyBorder="1" applyAlignment="1">
      <alignment wrapText="1"/>
    </xf>
    <xf numFmtId="0" fontId="3" fillId="0" borderId="17" xfId="0" applyFont="1" applyBorder="1" applyAlignment="1">
      <alignment horizontal="center" vertical="center" wrapText="1"/>
    </xf>
    <xf numFmtId="0" fontId="85" fillId="3" borderId="12" xfId="0" applyFont="1" applyFill="1" applyBorder="1" applyAlignment="1">
      <alignment horizontal="center" vertical="top" wrapText="1"/>
    </xf>
    <xf numFmtId="0" fontId="85" fillId="4" borderId="12" xfId="0" applyFont="1" applyFill="1" applyBorder="1" applyAlignment="1">
      <alignment horizontal="center" vertical="center" wrapText="1"/>
    </xf>
    <xf numFmtId="0" fontId="86" fillId="5" borderId="12" xfId="0" applyFont="1" applyFill="1" applyBorder="1" applyAlignment="1">
      <alignment horizontal="center" vertical="center" wrapText="1"/>
    </xf>
    <xf numFmtId="0" fontId="85" fillId="6" borderId="12" xfId="0" applyFont="1" applyFill="1" applyBorder="1" applyAlignment="1">
      <alignment horizontal="center" wrapText="1"/>
    </xf>
    <xf numFmtId="0" fontId="85" fillId="7" borderId="12" xfId="0" applyFont="1" applyFill="1" applyBorder="1" applyAlignment="1">
      <alignment horizontal="center" wrapText="1"/>
    </xf>
    <xf numFmtId="0" fontId="3" fillId="17" borderId="3" xfId="0" applyFont="1" applyFill="1" applyBorder="1" applyAlignment="1">
      <alignment horizontal="center" vertical="center" wrapText="1"/>
    </xf>
    <xf numFmtId="0" fontId="90" fillId="14" borderId="17" xfId="0" applyFont="1" applyFill="1" applyBorder="1" applyAlignment="1">
      <alignment horizontal="center" vertical="center" wrapText="1"/>
    </xf>
    <xf numFmtId="0" fontId="85" fillId="14" borderId="17" xfId="0" applyFont="1" applyFill="1" applyBorder="1" applyAlignment="1">
      <alignment horizontal="center" vertical="center" wrapText="1"/>
    </xf>
    <xf numFmtId="0" fontId="3" fillId="13" borderId="17" xfId="0" applyFont="1" applyFill="1" applyBorder="1" applyAlignment="1">
      <alignment horizontal="center" vertical="center" wrapText="1"/>
    </xf>
    <xf numFmtId="0" fontId="26" fillId="0" borderId="17" xfId="0" applyFont="1" applyBorder="1" applyAlignment="1">
      <alignment horizontal="center" vertical="center" wrapText="1"/>
    </xf>
    <xf numFmtId="0" fontId="26" fillId="13" borderId="17" xfId="0" applyFont="1" applyFill="1" applyBorder="1" applyAlignment="1">
      <alignment horizontal="center" vertical="center" wrapText="1"/>
    </xf>
    <xf numFmtId="0" fontId="91" fillId="0" borderId="32" xfId="0" applyFont="1" applyBorder="1" applyAlignment="1">
      <alignment horizontal="center" wrapText="1"/>
    </xf>
    <xf numFmtId="0" fontId="33" fillId="0" borderId="32" xfId="0" applyFont="1" applyBorder="1" applyAlignment="1">
      <alignment horizontal="center" vertical="center" wrapText="1"/>
    </xf>
    <xf numFmtId="0" fontId="0" fillId="0" borderId="32" xfId="0" applyBorder="1" applyAlignment="1">
      <alignment horizontal="center" vertical="center" wrapText="1"/>
    </xf>
    <xf numFmtId="0" fontId="93" fillId="0" borderId="32" xfId="0" applyFont="1" applyBorder="1" applyAlignment="1">
      <alignment horizontal="center" vertical="center" wrapText="1"/>
    </xf>
    <xf numFmtId="0" fontId="2" fillId="0" borderId="34" xfId="0" applyFont="1" applyBorder="1" applyAlignment="1">
      <alignment horizontal="center" wrapText="1"/>
    </xf>
    <xf numFmtId="0" fontId="94" fillId="2" borderId="0" xfId="0" applyFont="1" applyFill="1" applyAlignment="1">
      <alignment horizontal="center" vertical="top" wrapText="1"/>
    </xf>
    <xf numFmtId="0" fontId="95" fillId="0" borderId="0" xfId="0" applyFont="1" applyAlignment="1">
      <alignment wrapText="1"/>
    </xf>
    <xf numFmtId="0" fontId="96" fillId="8" borderId="12" xfId="0" applyFont="1" applyFill="1" applyBorder="1" applyAlignment="1">
      <alignment horizontal="center" wrapText="1"/>
    </xf>
    <xf numFmtId="0" fontId="95" fillId="0" borderId="14" xfId="0" applyFont="1" applyBorder="1" applyAlignment="1">
      <alignment wrapText="1"/>
    </xf>
    <xf numFmtId="0" fontId="95" fillId="0" borderId="13" xfId="0" applyFont="1" applyBorder="1" applyAlignment="1">
      <alignment wrapText="1"/>
    </xf>
    <xf numFmtId="0" fontId="96" fillId="9" borderId="12" xfId="0" applyFont="1" applyFill="1" applyBorder="1" applyAlignment="1">
      <alignment horizontal="center" wrapText="1"/>
    </xf>
    <xf numFmtId="0" fontId="97" fillId="85" borderId="32" xfId="0" applyFont="1" applyFill="1" applyBorder="1" applyAlignment="1">
      <alignment horizontal="center" vertical="center" wrapText="1"/>
    </xf>
    <xf numFmtId="0" fontId="33" fillId="26" borderId="32" xfId="0" applyFont="1" applyFill="1" applyBorder="1" applyAlignment="1">
      <alignment horizontal="center" vertical="center" wrapText="1"/>
    </xf>
    <xf numFmtId="0" fontId="96" fillId="3" borderId="12" xfId="0" applyFont="1" applyFill="1" applyBorder="1" applyAlignment="1">
      <alignment horizontal="center" vertical="top" wrapText="1"/>
    </xf>
    <xf numFmtId="0" fontId="96" fillId="4" borderId="12" xfId="0" applyFont="1" applyFill="1" applyBorder="1" applyAlignment="1">
      <alignment horizontal="center" vertical="center" wrapText="1"/>
    </xf>
    <xf numFmtId="0" fontId="96" fillId="5" borderId="12" xfId="0" applyFont="1" applyFill="1" applyBorder="1" applyAlignment="1">
      <alignment horizontal="center" vertical="center" wrapText="1"/>
    </xf>
    <xf numFmtId="0" fontId="96" fillId="6" borderId="12" xfId="0" applyFont="1" applyFill="1" applyBorder="1" applyAlignment="1">
      <alignment horizontal="center" wrapText="1"/>
    </xf>
    <xf numFmtId="0" fontId="96" fillId="7" borderId="12" xfId="0" applyFont="1" applyFill="1" applyBorder="1" applyAlignment="1">
      <alignment horizontal="center" wrapText="1"/>
    </xf>
    <xf numFmtId="0" fontId="96" fillId="15" borderId="12" xfId="0" applyFont="1" applyFill="1" applyBorder="1" applyAlignment="1">
      <alignment horizontal="center" vertical="center" wrapText="1"/>
    </xf>
    <xf numFmtId="0" fontId="33" fillId="24" borderId="32" xfId="0" applyFont="1" applyFill="1" applyBorder="1" applyAlignment="1">
      <alignment horizontal="center" vertical="center" wrapText="1"/>
    </xf>
    <xf numFmtId="0" fontId="33" fillId="46" borderId="32" xfId="0" applyFont="1" applyFill="1" applyBorder="1" applyAlignment="1">
      <alignment horizontal="center" vertical="center" wrapText="1"/>
    </xf>
    <xf numFmtId="0" fontId="10" fillId="85" borderId="32" xfId="0" applyFont="1" applyFill="1" applyBorder="1" applyAlignment="1">
      <alignment horizontal="center" vertical="center" wrapText="1"/>
    </xf>
    <xf numFmtId="0" fontId="11" fillId="45" borderId="32" xfId="0" applyFont="1" applyFill="1" applyBorder="1" applyAlignment="1">
      <alignment horizontal="center" vertical="center" wrapText="1"/>
    </xf>
    <xf numFmtId="0" fontId="214" fillId="0" borderId="32" xfId="0" applyFont="1" applyBorder="1" applyAlignment="1">
      <alignment horizontal="center" wrapText="1"/>
    </xf>
    <xf numFmtId="0" fontId="202" fillId="0" borderId="32" xfId="0" applyFont="1" applyBorder="1" applyAlignment="1">
      <alignment horizontal="center" vertical="center"/>
    </xf>
    <xf numFmtId="0" fontId="212" fillId="0" borderId="32" xfId="0" applyFont="1" applyBorder="1" applyAlignment="1">
      <alignment horizontal="center" vertical="center"/>
    </xf>
    <xf numFmtId="0" fontId="214" fillId="0" borderId="34" xfId="0" applyFont="1" applyBorder="1" applyAlignment="1">
      <alignment horizontal="center"/>
    </xf>
    <xf numFmtId="0" fontId="214" fillId="2" borderId="0" xfId="0" applyFont="1" applyFill="1" applyAlignment="1">
      <alignment horizontal="center" vertical="top" wrapText="1"/>
    </xf>
    <xf numFmtId="0" fontId="214" fillId="0" borderId="0" xfId="0" applyFont="1"/>
    <xf numFmtId="0" fontId="212" fillId="9" borderId="32" xfId="0" applyFont="1" applyFill="1" applyBorder="1" applyAlignment="1">
      <alignment horizontal="center"/>
    </xf>
    <xf numFmtId="0" fontId="214" fillId="0" borderId="32" xfId="0" applyFont="1" applyBorder="1"/>
    <xf numFmtId="0" fontId="202" fillId="14" borderId="32" xfId="0" applyFont="1" applyFill="1" applyBorder="1" applyAlignment="1">
      <alignment horizontal="center" vertical="center" wrapText="1"/>
    </xf>
    <xf numFmtId="0" fontId="203" fillId="0" borderId="32" xfId="3" applyFont="1" applyBorder="1" applyAlignment="1">
      <alignment horizontal="center" vertical="center" wrapText="1"/>
    </xf>
    <xf numFmtId="0" fontId="214" fillId="0" borderId="32" xfId="3" applyFont="1" applyBorder="1"/>
    <xf numFmtId="0" fontId="203" fillId="0" borderId="44" xfId="3" applyFont="1" applyBorder="1" applyAlignment="1">
      <alignment horizontal="center" vertical="center" wrapText="1"/>
    </xf>
    <xf numFmtId="0" fontId="203" fillId="0" borderId="45" xfId="3" applyFont="1" applyBorder="1" applyAlignment="1">
      <alignment horizontal="center" vertical="center" wrapText="1"/>
    </xf>
    <xf numFmtId="0" fontId="203" fillId="0" borderId="42" xfId="3" applyFont="1" applyBorder="1" applyAlignment="1">
      <alignment horizontal="center" vertical="center" wrapText="1"/>
    </xf>
    <xf numFmtId="0" fontId="212" fillId="3" borderId="32" xfId="0" applyFont="1" applyFill="1" applyBorder="1" applyAlignment="1">
      <alignment horizontal="center" vertical="top"/>
    </xf>
    <xf numFmtId="0" fontId="212" fillId="4" borderId="32" xfId="0" applyFont="1" applyFill="1" applyBorder="1" applyAlignment="1">
      <alignment horizontal="center" vertical="center"/>
    </xf>
    <xf numFmtId="0" fontId="212" fillId="5" borderId="32" xfId="0" applyFont="1" applyFill="1" applyBorder="1" applyAlignment="1">
      <alignment horizontal="center" vertical="center"/>
    </xf>
    <xf numFmtId="0" fontId="212" fillId="6" borderId="32" xfId="0" applyFont="1" applyFill="1" applyBorder="1" applyAlignment="1">
      <alignment horizontal="center"/>
    </xf>
    <xf numFmtId="0" fontId="212" fillId="7" borderId="32" xfId="0" applyFont="1" applyFill="1" applyBorder="1" applyAlignment="1">
      <alignment horizontal="center"/>
    </xf>
    <xf numFmtId="0" fontId="212" fillId="15" borderId="39" xfId="0" applyFont="1" applyFill="1" applyBorder="1" applyAlignment="1">
      <alignment horizontal="center" vertical="center" wrapText="1"/>
    </xf>
    <xf numFmtId="0" fontId="212" fillId="15" borderId="40" xfId="0" applyFont="1" applyFill="1" applyBorder="1" applyAlignment="1">
      <alignment horizontal="center" vertical="center" wrapText="1"/>
    </xf>
    <xf numFmtId="0" fontId="212" fillId="15" borderId="41" xfId="0" applyFont="1" applyFill="1" applyBorder="1" applyAlignment="1">
      <alignment horizontal="center" vertical="center" wrapText="1"/>
    </xf>
    <xf numFmtId="0" fontId="212" fillId="15" borderId="32" xfId="0" applyFont="1" applyFill="1" applyBorder="1" applyAlignment="1">
      <alignment horizontal="center" vertical="center" wrapText="1"/>
    </xf>
    <xf numFmtId="0" fontId="203" fillId="0" borderId="11" xfId="3" applyFont="1" applyAlignment="1">
      <alignment horizontal="center" vertical="center" wrapText="1"/>
    </xf>
    <xf numFmtId="0" fontId="214" fillId="0" borderId="11" xfId="3" applyFont="1"/>
    <xf numFmtId="0" fontId="212" fillId="8" borderId="32" xfId="0" applyFont="1" applyFill="1" applyBorder="1" applyAlignment="1">
      <alignment horizontal="center"/>
    </xf>
    <xf numFmtId="0" fontId="25" fillId="13" borderId="27" xfId="0" applyFont="1" applyFill="1" applyBorder="1" applyAlignment="1">
      <alignment horizontal="center" vertical="center" wrapText="1"/>
    </xf>
    <xf numFmtId="0" fontId="214" fillId="0" borderId="62" xfId="0" applyFont="1" applyBorder="1" applyAlignment="1">
      <alignment wrapText="1"/>
    </xf>
    <xf numFmtId="0" fontId="214" fillId="0" borderId="28" xfId="0" applyFont="1" applyBorder="1" applyAlignment="1">
      <alignment wrapText="1"/>
    </xf>
    <xf numFmtId="0" fontId="104" fillId="13" borderId="25" xfId="0" applyFont="1" applyFill="1" applyBorder="1" applyAlignment="1">
      <alignment horizontal="center" vertical="center" wrapText="1"/>
    </xf>
    <xf numFmtId="0" fontId="214" fillId="0" borderId="24" xfId="0" applyFont="1" applyBorder="1" applyAlignment="1">
      <alignment wrapText="1"/>
    </xf>
    <xf numFmtId="0" fontId="214" fillId="0" borderId="26" xfId="0" applyFont="1" applyBorder="1" applyAlignment="1">
      <alignment wrapText="1"/>
    </xf>
    <xf numFmtId="0" fontId="203" fillId="13" borderId="25" xfId="0" applyFont="1" applyFill="1" applyBorder="1" applyAlignment="1">
      <alignment horizontal="left" vertical="center" wrapText="1"/>
    </xf>
    <xf numFmtId="0" fontId="25" fillId="13" borderId="25" xfId="0" applyFont="1" applyFill="1" applyBorder="1" applyAlignment="1">
      <alignment horizontal="center" vertical="center" wrapText="1"/>
    </xf>
    <xf numFmtId="0" fontId="202" fillId="13" borderId="25" xfId="0" applyFont="1" applyFill="1" applyBorder="1" applyAlignment="1">
      <alignment horizontal="left" vertical="center" wrapText="1"/>
    </xf>
    <xf numFmtId="0" fontId="223" fillId="3" borderId="94" xfId="0" applyFont="1" applyFill="1" applyBorder="1" applyAlignment="1">
      <alignment horizontal="center" vertical="center"/>
    </xf>
    <xf numFmtId="0" fontId="214" fillId="0" borderId="95" xfId="0" applyFont="1" applyBorder="1"/>
    <xf numFmtId="0" fontId="214" fillId="0" borderId="96" xfId="0" applyFont="1" applyBorder="1"/>
    <xf numFmtId="0" fontId="223" fillId="3" borderId="97" xfId="0" applyFont="1" applyFill="1" applyBorder="1" applyAlignment="1">
      <alignment horizontal="center" vertical="center"/>
    </xf>
    <xf numFmtId="0" fontId="214" fillId="0" borderId="98" xfId="0" applyFont="1" applyBorder="1"/>
    <xf numFmtId="0" fontId="214" fillId="0" borderId="99" xfId="0" applyFont="1" applyBorder="1"/>
    <xf numFmtId="0" fontId="202" fillId="0" borderId="0" xfId="0" applyFont="1"/>
    <xf numFmtId="0" fontId="214" fillId="0" borderId="11" xfId="0" applyFont="1" applyBorder="1"/>
    <xf numFmtId="0" fontId="214" fillId="0" borderId="100" xfId="0" applyFont="1" applyBorder="1"/>
    <xf numFmtId="0" fontId="214" fillId="0" borderId="101" xfId="0" applyFont="1" applyBorder="1"/>
    <xf numFmtId="0" fontId="222" fillId="2" borderId="94" xfId="0" applyFont="1" applyFill="1" applyBorder="1" applyAlignment="1">
      <alignment horizontal="center" vertical="center" wrapText="1"/>
    </xf>
    <xf numFmtId="0" fontId="222" fillId="3" borderId="97" xfId="0" applyFont="1" applyFill="1" applyBorder="1" applyAlignment="1">
      <alignment horizontal="center" vertical="center" wrapText="1"/>
    </xf>
    <xf numFmtId="0" fontId="214" fillId="0" borderId="102" xfId="0" applyFont="1" applyBorder="1" applyAlignment="1">
      <alignment wrapText="1"/>
    </xf>
    <xf numFmtId="0" fontId="222" fillId="4" borderId="97" xfId="0" applyFont="1" applyFill="1" applyBorder="1" applyAlignment="1">
      <alignment horizontal="center" vertical="center" wrapText="1"/>
    </xf>
    <xf numFmtId="0" fontId="214" fillId="0" borderId="98" xfId="0" applyFont="1" applyBorder="1" applyAlignment="1">
      <alignment wrapText="1"/>
    </xf>
    <xf numFmtId="0" fontId="222" fillId="5" borderId="97" xfId="0" applyFont="1" applyFill="1" applyBorder="1" applyAlignment="1">
      <alignment horizontal="center" vertical="center" wrapText="1"/>
    </xf>
    <xf numFmtId="0" fontId="222" fillId="6" borderId="97" xfId="0" applyFont="1" applyFill="1" applyBorder="1" applyAlignment="1">
      <alignment horizontal="center" vertical="center" wrapText="1"/>
    </xf>
    <xf numFmtId="0" fontId="222" fillId="7" borderId="97" xfId="0" applyFont="1" applyFill="1" applyBorder="1" applyAlignment="1">
      <alignment horizontal="center" vertical="center" wrapText="1"/>
    </xf>
    <xf numFmtId="0" fontId="222" fillId="8" borderId="97" xfId="0" applyFont="1" applyFill="1" applyBorder="1" applyAlignment="1">
      <alignment horizontal="center" vertical="center" wrapText="1"/>
    </xf>
    <xf numFmtId="0" fontId="222" fillId="9" borderId="97" xfId="0" applyFont="1" applyFill="1" applyBorder="1" applyAlignment="1">
      <alignment horizontal="center" vertical="center" wrapText="1"/>
    </xf>
    <xf numFmtId="0" fontId="202" fillId="13" borderId="16" xfId="0" applyFont="1" applyFill="1" applyBorder="1" applyAlignment="1">
      <alignment horizontal="center" vertical="center" wrapText="1"/>
    </xf>
    <xf numFmtId="0" fontId="202" fillId="13" borderId="21" xfId="0" applyFont="1" applyFill="1" applyBorder="1" applyAlignment="1">
      <alignment horizontal="center" vertical="center" wrapText="1"/>
    </xf>
    <xf numFmtId="0" fontId="202" fillId="13" borderId="20" xfId="0" applyFont="1" applyFill="1" applyBorder="1" applyAlignment="1">
      <alignment horizontal="center" vertical="center" wrapText="1"/>
    </xf>
    <xf numFmtId="0" fontId="212" fillId="7" borderId="12" xfId="0" applyFont="1" applyFill="1" applyBorder="1" applyAlignment="1">
      <alignment horizontal="center" wrapText="1"/>
    </xf>
    <xf numFmtId="0" fontId="214" fillId="0" borderId="13" xfId="0" applyFont="1" applyBorder="1" applyAlignment="1">
      <alignment wrapText="1"/>
    </xf>
    <xf numFmtId="0" fontId="202" fillId="46" borderId="16" xfId="0" applyFont="1" applyFill="1" applyBorder="1" applyAlignment="1">
      <alignment horizontal="center" vertical="center" wrapText="1"/>
    </xf>
    <xf numFmtId="0" fontId="202" fillId="46" borderId="21" xfId="0" applyFont="1" applyFill="1" applyBorder="1" applyAlignment="1">
      <alignment horizontal="center" vertical="center" wrapText="1"/>
    </xf>
    <xf numFmtId="0" fontId="203" fillId="14" borderId="16" xfId="0" applyFont="1" applyFill="1" applyBorder="1" applyAlignment="1">
      <alignment horizontal="center" vertical="center" wrapText="1"/>
    </xf>
    <xf numFmtId="0" fontId="203" fillId="14" borderId="21" xfId="0" applyFont="1" applyFill="1" applyBorder="1" applyAlignment="1">
      <alignment horizontal="center" vertical="center" wrapText="1"/>
    </xf>
    <xf numFmtId="0" fontId="203" fillId="14" borderId="20" xfId="0" applyFont="1" applyFill="1" applyBorder="1" applyAlignment="1">
      <alignment horizontal="center" vertical="center" wrapText="1"/>
    </xf>
    <xf numFmtId="0" fontId="214" fillId="0" borderId="0" xfId="0" applyFont="1" applyAlignment="1">
      <alignment wrapText="1"/>
    </xf>
    <xf numFmtId="0" fontId="212" fillId="3" borderId="12" xfId="0" applyFont="1" applyFill="1" applyBorder="1" applyAlignment="1">
      <alignment horizontal="center" vertical="top" wrapText="1"/>
    </xf>
    <xf numFmtId="0" fontId="212" fillId="4" borderId="12" xfId="0" applyFont="1" applyFill="1" applyBorder="1" applyAlignment="1">
      <alignment horizontal="center" vertical="center" wrapText="1"/>
    </xf>
    <xf numFmtId="0" fontId="214" fillId="0" borderId="14" xfId="0" applyFont="1" applyBorder="1" applyAlignment="1">
      <alignment wrapText="1"/>
    </xf>
    <xf numFmtId="0" fontId="212" fillId="5" borderId="12" xfId="0" applyFont="1" applyFill="1" applyBorder="1" applyAlignment="1">
      <alignment horizontal="center" vertical="center" wrapText="1"/>
    </xf>
    <xf numFmtId="0" fontId="212" fillId="6" borderId="12" xfId="0" applyFont="1" applyFill="1" applyBorder="1" applyAlignment="1">
      <alignment horizontal="center" wrapText="1"/>
    </xf>
    <xf numFmtId="0" fontId="212" fillId="8" borderId="12" xfId="0" applyFont="1" applyFill="1" applyBorder="1" applyAlignment="1">
      <alignment horizontal="center" wrapText="1"/>
    </xf>
    <xf numFmtId="0" fontId="212" fillId="9" borderId="12" xfId="0" applyFont="1" applyFill="1" applyBorder="1" applyAlignment="1">
      <alignment horizontal="center" wrapText="1"/>
    </xf>
    <xf numFmtId="0" fontId="202" fillId="14" borderId="16" xfId="0" applyFont="1" applyFill="1" applyBorder="1" applyAlignment="1">
      <alignment horizontal="center" vertical="center" wrapText="1"/>
    </xf>
    <xf numFmtId="0" fontId="202" fillId="14" borderId="21" xfId="0" applyFont="1" applyFill="1" applyBorder="1" applyAlignment="1">
      <alignment horizontal="center" vertical="center" wrapText="1"/>
    </xf>
    <xf numFmtId="0" fontId="202" fillId="14" borderId="20" xfId="0" applyFont="1" applyFill="1" applyBorder="1" applyAlignment="1">
      <alignment horizontal="center" vertical="center" wrapText="1"/>
    </xf>
    <xf numFmtId="0" fontId="202" fillId="0" borderId="32" xfId="0" applyFont="1" applyBorder="1" applyAlignment="1">
      <alignment horizontal="center" vertical="center" wrapText="1"/>
    </xf>
    <xf numFmtId="0" fontId="214" fillId="0" borderId="32" xfId="0" applyFont="1" applyBorder="1" applyAlignment="1">
      <alignment wrapText="1"/>
    </xf>
    <xf numFmtId="0" fontId="203" fillId="19" borderId="32" xfId="0" applyFont="1" applyFill="1" applyBorder="1" applyAlignment="1">
      <alignment horizontal="center" vertical="center" wrapText="1"/>
    </xf>
    <xf numFmtId="0" fontId="214" fillId="19" borderId="32" xfId="0" applyFont="1" applyFill="1" applyBorder="1" applyAlignment="1">
      <alignment wrapText="1"/>
    </xf>
    <xf numFmtId="0" fontId="214" fillId="19" borderId="32" xfId="0" applyFont="1" applyFill="1" applyBorder="1" applyAlignment="1">
      <alignment horizontal="center" wrapText="1"/>
    </xf>
    <xf numFmtId="0" fontId="233" fillId="17" borderId="32" xfId="0" applyFont="1" applyFill="1" applyBorder="1" applyAlignment="1">
      <alignment horizontal="center" vertical="center" wrapText="1"/>
    </xf>
    <xf numFmtId="0" fontId="214" fillId="19" borderId="32" xfId="0" applyFont="1" applyFill="1" applyBorder="1" applyAlignment="1">
      <alignment horizontal="center" vertical="center" wrapText="1"/>
    </xf>
    <xf numFmtId="0" fontId="203" fillId="0" borderId="32" xfId="0" applyFont="1" applyBorder="1" applyAlignment="1">
      <alignment horizontal="center" wrapText="1"/>
    </xf>
    <xf numFmtId="0" fontId="25" fillId="0" borderId="32" xfId="0" applyFont="1" applyBorder="1" applyAlignment="1">
      <alignment horizontal="center" vertical="center" wrapText="1"/>
    </xf>
    <xf numFmtId="0" fontId="203" fillId="2" borderId="32" xfId="0" applyFont="1" applyFill="1" applyBorder="1" applyAlignment="1">
      <alignment horizontal="center" vertical="top" wrapText="1"/>
    </xf>
    <xf numFmtId="0" fontId="25" fillId="3" borderId="32" xfId="0" applyFont="1" applyFill="1" applyBorder="1" applyAlignment="1">
      <alignment horizontal="center" vertical="top" wrapText="1"/>
    </xf>
    <xf numFmtId="0" fontId="25" fillId="4" borderId="32" xfId="0" applyFont="1" applyFill="1" applyBorder="1" applyAlignment="1">
      <alignment horizontal="center" vertical="center" wrapText="1"/>
    </xf>
    <xf numFmtId="0" fontId="25" fillId="5" borderId="32" xfId="0" applyFont="1" applyFill="1" applyBorder="1" applyAlignment="1">
      <alignment horizontal="center" vertical="center" wrapText="1"/>
    </xf>
    <xf numFmtId="0" fontId="25" fillId="6" borderId="32" xfId="0" applyFont="1" applyFill="1" applyBorder="1" applyAlignment="1">
      <alignment horizontal="center" wrapText="1"/>
    </xf>
    <xf numFmtId="0" fontId="25" fillId="7" borderId="32" xfId="0" applyFont="1" applyFill="1" applyBorder="1" applyAlignment="1">
      <alignment horizontal="center" wrapText="1"/>
    </xf>
    <xf numFmtId="0" fontId="202" fillId="17" borderId="79" xfId="0" applyFont="1" applyFill="1" applyBorder="1" applyAlignment="1">
      <alignment horizontal="center" vertical="center" wrapText="1"/>
    </xf>
    <xf numFmtId="0" fontId="214" fillId="0" borderId="78" xfId="0" applyFont="1" applyBorder="1" applyAlignment="1">
      <alignment wrapText="1"/>
    </xf>
    <xf numFmtId="0" fontId="203" fillId="0" borderId="1" xfId="0" applyFont="1" applyBorder="1" applyAlignment="1">
      <alignment horizontal="center" wrapText="1"/>
    </xf>
    <xf numFmtId="0" fontId="214" fillId="0" borderId="2" xfId="0" applyFont="1" applyBorder="1" applyAlignment="1">
      <alignment wrapText="1"/>
    </xf>
    <xf numFmtId="0" fontId="214" fillId="0" borderId="5" xfId="0" applyFont="1" applyBorder="1" applyAlignment="1">
      <alignment wrapText="1"/>
    </xf>
    <xf numFmtId="0" fontId="214" fillId="0" borderId="6" xfId="0" applyFont="1" applyBorder="1" applyAlignment="1">
      <alignment wrapText="1"/>
    </xf>
    <xf numFmtId="0" fontId="214" fillId="0" borderId="7" xfId="0" applyFont="1" applyBorder="1" applyAlignment="1">
      <alignment wrapText="1"/>
    </xf>
    <xf numFmtId="0" fontId="214" fillId="0" borderId="9" xfId="0" applyFont="1" applyBorder="1" applyAlignment="1">
      <alignment wrapText="1"/>
    </xf>
    <xf numFmtId="0" fontId="202" fillId="0" borderId="1" xfId="0" applyFont="1" applyBorder="1" applyAlignment="1">
      <alignment horizontal="center" vertical="center" wrapText="1"/>
    </xf>
    <xf numFmtId="0" fontId="214" fillId="0" borderId="3" xfId="0" applyFont="1" applyBorder="1" applyAlignment="1">
      <alignment wrapText="1"/>
    </xf>
    <xf numFmtId="0" fontId="214" fillId="0" borderId="8" xfId="0" applyFont="1" applyBorder="1" applyAlignment="1">
      <alignment wrapText="1"/>
    </xf>
    <xf numFmtId="0" fontId="25" fillId="0" borderId="1" xfId="0" applyFont="1" applyBorder="1" applyAlignment="1">
      <alignment horizontal="center" vertical="center" wrapText="1"/>
    </xf>
    <xf numFmtId="0" fontId="203" fillId="0" borderId="3" xfId="0" applyFont="1" applyBorder="1" applyAlignment="1">
      <alignment horizontal="center" wrapText="1"/>
    </xf>
    <xf numFmtId="0" fontId="203" fillId="2" borderId="79" xfId="0" applyFont="1" applyFill="1" applyBorder="1" applyAlignment="1">
      <alignment horizontal="center" vertical="center" wrapText="1"/>
    </xf>
    <xf numFmtId="0" fontId="214" fillId="0" borderId="86" xfId="0" applyFont="1" applyBorder="1" applyAlignment="1">
      <alignment vertical="center" wrapText="1"/>
    </xf>
    <xf numFmtId="0" fontId="214" fillId="0" borderId="78" xfId="0" applyFont="1" applyBorder="1" applyAlignment="1">
      <alignment vertical="center" wrapText="1"/>
    </xf>
    <xf numFmtId="0" fontId="25" fillId="3" borderId="79" xfId="0" applyFont="1" applyFill="1" applyBorder="1" applyAlignment="1">
      <alignment horizontal="center" vertical="center" wrapText="1"/>
    </xf>
    <xf numFmtId="0" fontId="25" fillId="4" borderId="79" xfId="0" applyFont="1" applyFill="1" applyBorder="1" applyAlignment="1">
      <alignment horizontal="center" vertical="center" wrapText="1"/>
    </xf>
    <xf numFmtId="0" fontId="25" fillId="5" borderId="79" xfId="0" applyFont="1" applyFill="1" applyBorder="1" applyAlignment="1">
      <alignment horizontal="center" vertical="center" wrapText="1"/>
    </xf>
    <xf numFmtId="0" fontId="25" fillId="6" borderId="79" xfId="0" applyFont="1" applyFill="1" applyBorder="1" applyAlignment="1">
      <alignment horizontal="center" vertical="center" wrapText="1"/>
    </xf>
    <xf numFmtId="0" fontId="25" fillId="7" borderId="79" xfId="0" applyFont="1" applyFill="1" applyBorder="1" applyAlignment="1">
      <alignment horizontal="center" vertical="center" wrapText="1"/>
    </xf>
    <xf numFmtId="0" fontId="25" fillId="8" borderId="79" xfId="0" applyFont="1" applyFill="1" applyBorder="1" applyAlignment="1">
      <alignment horizontal="center" vertical="center" wrapText="1"/>
    </xf>
    <xf numFmtId="0" fontId="25" fillId="9" borderId="79" xfId="0" applyFont="1" applyFill="1" applyBorder="1" applyAlignment="1">
      <alignment horizontal="center" vertical="center" wrapText="1"/>
    </xf>
    <xf numFmtId="0" fontId="202" fillId="17" borderId="32" xfId="0" applyFont="1" applyFill="1" applyBorder="1" applyAlignment="1">
      <alignment horizontal="center" vertical="center" wrapText="1"/>
    </xf>
    <xf numFmtId="0" fontId="203" fillId="13" borderId="32" xfId="0" applyFont="1" applyFill="1" applyBorder="1" applyAlignment="1">
      <alignment horizontal="center" vertical="center" wrapText="1"/>
    </xf>
    <xf numFmtId="0" fontId="214" fillId="0" borderId="32" xfId="0" applyFont="1" applyBorder="1" applyAlignment="1">
      <alignment horizontal="center" vertical="center" wrapText="1"/>
    </xf>
    <xf numFmtId="0" fontId="104" fillId="14" borderId="32" xfId="0" applyFont="1" applyFill="1" applyBorder="1" applyAlignment="1">
      <alignment vertical="center" wrapText="1"/>
    </xf>
    <xf numFmtId="0" fontId="104" fillId="13" borderId="32" xfId="0" applyFont="1" applyFill="1" applyBorder="1" applyAlignment="1">
      <alignment horizontal="center" vertical="center" wrapText="1"/>
    </xf>
    <xf numFmtId="0" fontId="104" fillId="14" borderId="32" xfId="0" applyFont="1" applyFill="1" applyBorder="1" applyAlignment="1">
      <alignment horizontal="center" vertical="center" wrapText="1"/>
    </xf>
    <xf numFmtId="0" fontId="222" fillId="9" borderId="44" xfId="0" applyFont="1" applyFill="1" applyBorder="1" applyAlignment="1">
      <alignment horizontal="center" vertical="center" wrapText="1"/>
    </xf>
    <xf numFmtId="0" fontId="214" fillId="0" borderId="44" xfId="0" applyFont="1" applyBorder="1" applyAlignment="1">
      <alignment wrapText="1"/>
    </xf>
    <xf numFmtId="0" fontId="202" fillId="13" borderId="32" xfId="0" applyFont="1" applyFill="1" applyBorder="1" applyAlignment="1">
      <alignment horizontal="center" vertical="center" wrapText="1"/>
    </xf>
    <xf numFmtId="0" fontId="222" fillId="5" borderId="44" xfId="0" applyFont="1" applyFill="1" applyBorder="1" applyAlignment="1">
      <alignment horizontal="center" vertical="center" wrapText="1"/>
    </xf>
    <xf numFmtId="0" fontId="222" fillId="6" borderId="44" xfId="0" applyFont="1" applyFill="1" applyBorder="1" applyAlignment="1">
      <alignment horizontal="center" vertical="center" wrapText="1"/>
    </xf>
    <xf numFmtId="0" fontId="222" fillId="7" borderId="44" xfId="0" applyFont="1" applyFill="1" applyBorder="1" applyAlignment="1">
      <alignment horizontal="center" vertical="center" wrapText="1"/>
    </xf>
    <xf numFmtId="0" fontId="222" fillId="8" borderId="44" xfId="0" applyFont="1" applyFill="1" applyBorder="1" applyAlignment="1">
      <alignment horizontal="center" vertical="center" wrapText="1"/>
    </xf>
    <xf numFmtId="0" fontId="104" fillId="17" borderId="32" xfId="0" applyFont="1" applyFill="1" applyBorder="1" applyAlignment="1">
      <alignment horizontal="center" vertical="center" wrapText="1"/>
    </xf>
    <xf numFmtId="0" fontId="222" fillId="3" borderId="44" xfId="0" applyFont="1" applyFill="1" applyBorder="1" applyAlignment="1">
      <alignment horizontal="center" vertical="center" wrapText="1"/>
    </xf>
    <xf numFmtId="0" fontId="222" fillId="4" borderId="44" xfId="0" applyFont="1" applyFill="1" applyBorder="1" applyAlignment="1">
      <alignment horizontal="center" vertical="center" wrapText="1"/>
    </xf>
    <xf numFmtId="0" fontId="107" fillId="80" borderId="32" xfId="0" applyFont="1" applyFill="1" applyBorder="1" applyAlignment="1">
      <alignment horizontal="center" vertical="center" wrapText="1"/>
    </xf>
    <xf numFmtId="0" fontId="35" fillId="0" borderId="32" xfId="0" applyFont="1" applyBorder="1"/>
    <xf numFmtId="0" fontId="108" fillId="13" borderId="32" xfId="0" applyFont="1" applyFill="1" applyBorder="1" applyAlignment="1">
      <alignment horizontal="center" vertical="center" wrapText="1"/>
    </xf>
    <xf numFmtId="0" fontId="103" fillId="0" borderId="32" xfId="0" applyFont="1" applyBorder="1" applyAlignment="1">
      <alignment horizontal="center" vertical="center" wrapText="1"/>
    </xf>
    <xf numFmtId="0" fontId="105" fillId="2" borderId="32" xfId="0" applyFont="1" applyFill="1" applyBorder="1" applyAlignment="1">
      <alignment horizontal="center" vertical="center" wrapText="1"/>
    </xf>
    <xf numFmtId="0" fontId="32" fillId="0" borderId="32" xfId="0" applyFont="1" applyBorder="1"/>
    <xf numFmtId="0" fontId="106" fillId="2" borderId="32" xfId="0" applyFont="1" applyFill="1" applyBorder="1" applyAlignment="1">
      <alignment horizontal="center" vertical="center" wrapText="1"/>
    </xf>
    <xf numFmtId="0" fontId="203" fillId="0" borderId="17" xfId="0" applyFont="1" applyBorder="1" applyAlignment="1">
      <alignment horizontal="center" vertical="center" wrapText="1"/>
    </xf>
    <xf numFmtId="0" fontId="214" fillId="0" borderId="19" xfId="0" applyFont="1" applyBorder="1" applyAlignment="1">
      <alignment wrapText="1"/>
    </xf>
    <xf numFmtId="0" fontId="214" fillId="0" borderId="18" xfId="0" applyFont="1" applyBorder="1" applyAlignment="1">
      <alignment wrapText="1"/>
    </xf>
    <xf numFmtId="0" fontId="202" fillId="13" borderId="2" xfId="0" applyFont="1" applyFill="1" applyBorder="1" applyAlignment="1">
      <alignment horizontal="center" vertical="center" wrapText="1"/>
    </xf>
    <xf numFmtId="0" fontId="203" fillId="0" borderId="3" xfId="0" applyFont="1" applyBorder="1" applyAlignment="1">
      <alignment horizontal="center" vertical="center" wrapText="1"/>
    </xf>
    <xf numFmtId="0" fontId="202" fillId="0" borderId="0" xfId="0" applyFont="1" applyAlignment="1">
      <alignment wrapText="1"/>
    </xf>
    <xf numFmtId="0" fontId="202" fillId="0" borderId="17" xfId="0" applyFont="1" applyBorder="1" applyAlignment="1">
      <alignment horizontal="center" vertical="center" wrapText="1"/>
    </xf>
    <xf numFmtId="0" fontId="214" fillId="0" borderId="2" xfId="0" applyFont="1" applyBorder="1"/>
    <xf numFmtId="0" fontId="214" fillId="0" borderId="5" xfId="0" applyFont="1" applyBorder="1"/>
    <xf numFmtId="0" fontId="214" fillId="0" borderId="6" xfId="0" applyFont="1" applyBorder="1"/>
    <xf numFmtId="0" fontId="214" fillId="0" borderId="7" xfId="0" applyFont="1" applyBorder="1"/>
    <xf numFmtId="0" fontId="214" fillId="0" borderId="9" xfId="0" applyFont="1" applyBorder="1"/>
    <xf numFmtId="0" fontId="202" fillId="0" borderId="1" xfId="0" applyFont="1" applyBorder="1" applyAlignment="1">
      <alignment horizontal="center" vertical="center"/>
    </xf>
    <xf numFmtId="0" fontId="214" fillId="0" borderId="3" xfId="0" applyFont="1" applyBorder="1"/>
    <xf numFmtId="0" fontId="214" fillId="0" borderId="8" xfId="0" applyFont="1" applyBorder="1"/>
    <xf numFmtId="0" fontId="25" fillId="0" borderId="1" xfId="0" applyFont="1" applyBorder="1" applyAlignment="1">
      <alignment horizontal="center" vertical="center"/>
    </xf>
    <xf numFmtId="0" fontId="203" fillId="2" borderId="11" xfId="0" applyFont="1" applyFill="1" applyBorder="1" applyAlignment="1">
      <alignment horizontal="center" vertical="top" wrapText="1"/>
    </xf>
    <xf numFmtId="0" fontId="25" fillId="3" borderId="12" xfId="0" applyFont="1" applyFill="1" applyBorder="1" applyAlignment="1">
      <alignment horizontal="center" vertical="top" wrapText="1"/>
    </xf>
    <xf numFmtId="0" fontId="25" fillId="4" borderId="1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6" borderId="12" xfId="0" applyFont="1" applyFill="1" applyBorder="1" applyAlignment="1">
      <alignment horizontal="center" wrapText="1"/>
    </xf>
    <xf numFmtId="0" fontId="25" fillId="7" borderId="12" xfId="0" applyFont="1" applyFill="1" applyBorder="1" applyAlignment="1">
      <alignment horizontal="center" wrapText="1"/>
    </xf>
    <xf numFmtId="0" fontId="25" fillId="8" borderId="12" xfId="0" applyFont="1" applyFill="1" applyBorder="1" applyAlignment="1">
      <alignment horizontal="center" wrapText="1"/>
    </xf>
    <xf numFmtId="0" fontId="25" fillId="9" borderId="12" xfId="0" applyFont="1" applyFill="1" applyBorder="1" applyAlignment="1">
      <alignment horizontal="center" wrapText="1"/>
    </xf>
    <xf numFmtId="0" fontId="39" fillId="15" borderId="12" xfId="0" applyFont="1" applyFill="1" applyBorder="1" applyAlignment="1">
      <alignment horizontal="center" vertical="center" wrapText="1"/>
    </xf>
    <xf numFmtId="0" fontId="35" fillId="0" borderId="13" xfId="0" applyFont="1" applyBorder="1"/>
    <xf numFmtId="0" fontId="16" fillId="15" borderId="12" xfId="0" applyFont="1" applyFill="1" applyBorder="1" applyAlignment="1">
      <alignment horizontal="center" vertical="center" wrapText="1"/>
    </xf>
    <xf numFmtId="0" fontId="39" fillId="0" borderId="12" xfId="0" applyFont="1" applyBorder="1" applyAlignment="1">
      <alignment horizontal="center" vertical="center" wrapText="1"/>
    </xf>
    <xf numFmtId="0" fontId="11" fillId="13" borderId="16" xfId="0" applyFont="1" applyFill="1" applyBorder="1" applyAlignment="1">
      <alignment horizontal="center" vertical="center" wrapText="1"/>
    </xf>
    <xf numFmtId="0" fontId="11" fillId="13" borderId="21" xfId="0" applyFont="1" applyFill="1" applyBorder="1" applyAlignment="1">
      <alignment horizontal="center" vertical="center" wrapText="1"/>
    </xf>
    <xf numFmtId="0" fontId="35" fillId="0" borderId="21" xfId="0" applyFont="1" applyBorder="1"/>
    <xf numFmtId="0" fontId="35" fillId="0" borderId="20" xfId="0" applyFont="1" applyBorder="1"/>
    <xf numFmtId="0" fontId="31" fillId="0" borderId="90" xfId="0" applyFont="1" applyBorder="1" applyAlignment="1">
      <alignment horizontal="center" vertical="center" wrapText="1"/>
    </xf>
    <xf numFmtId="0" fontId="35" fillId="0" borderId="92" xfId="0" applyFont="1" applyBorder="1"/>
    <xf numFmtId="0" fontId="24" fillId="0" borderId="21" xfId="1" applyBorder="1" applyAlignment="1">
      <alignment vertical="center" wrapText="1"/>
    </xf>
    <xf numFmtId="0" fontId="126" fillId="0" borderId="21" xfId="0" applyFont="1" applyBorder="1" applyAlignment="1">
      <alignment vertical="center" wrapText="1"/>
    </xf>
    <xf numFmtId="0" fontId="126" fillId="0" borderId="20" xfId="0" applyFont="1" applyBorder="1" applyAlignment="1">
      <alignment vertical="center" wrapText="1"/>
    </xf>
    <xf numFmtId="0" fontId="24" fillId="13" borderId="84" xfId="1" applyFill="1" applyBorder="1" applyAlignment="1">
      <alignment horizontal="center" vertical="center" wrapText="1"/>
    </xf>
    <xf numFmtId="0" fontId="15" fillId="13" borderId="68" xfId="0" applyFont="1" applyFill="1" applyBorder="1" applyAlignment="1">
      <alignment horizontal="center" vertical="center" wrapText="1"/>
    </xf>
    <xf numFmtId="0" fontId="15" fillId="13" borderId="90" xfId="0" applyFont="1" applyFill="1" applyBorder="1" applyAlignment="1">
      <alignment horizontal="center" vertical="center" wrapText="1"/>
    </xf>
    <xf numFmtId="0" fontId="35" fillId="0" borderId="90" xfId="0" applyFont="1" applyBorder="1"/>
    <xf numFmtId="0" fontId="11" fillId="13" borderId="44" xfId="0" applyFont="1" applyFill="1" applyBorder="1" applyAlignment="1">
      <alignment horizontal="center" vertical="center" wrapText="1"/>
    </xf>
    <xf numFmtId="0" fontId="11" fillId="13" borderId="45" xfId="0" applyFont="1" applyFill="1" applyBorder="1" applyAlignment="1">
      <alignment horizontal="center" vertical="center" wrapText="1"/>
    </xf>
    <xf numFmtId="0" fontId="11" fillId="13" borderId="42" xfId="0" applyFont="1" applyFill="1" applyBorder="1" applyAlignment="1">
      <alignment horizontal="center" vertical="center" wrapText="1"/>
    </xf>
    <xf numFmtId="0" fontId="35" fillId="0" borderId="84" xfId="0" applyFont="1" applyBorder="1" applyAlignment="1">
      <alignment horizontal="center" vertical="center" wrapText="1"/>
    </xf>
    <xf numFmtId="0" fontId="35" fillId="0" borderId="9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2" xfId="0" applyFont="1" applyBorder="1" applyAlignment="1">
      <alignment horizontal="center" vertical="center" wrapText="1"/>
    </xf>
    <xf numFmtId="0" fontId="26" fillId="0" borderId="11" xfId="0" applyFont="1" applyBorder="1" applyAlignment="1">
      <alignment horizontal="center" vertical="center"/>
    </xf>
    <xf numFmtId="0" fontId="11" fillId="13" borderId="127" xfId="0" applyFont="1" applyFill="1" applyBorder="1" applyAlignment="1">
      <alignment horizontal="center" vertical="center" wrapText="1"/>
    </xf>
    <xf numFmtId="0" fontId="11" fillId="13" borderId="90"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46" xfId="0" applyFont="1" applyFill="1" applyBorder="1" applyAlignment="1">
      <alignment horizontal="center" vertical="center" wrapText="1"/>
    </xf>
    <xf numFmtId="0" fontId="102" fillId="13" borderId="67" xfId="0" applyFont="1" applyFill="1" applyBorder="1" applyAlignment="1">
      <alignment horizontal="center" vertical="center" wrapText="1"/>
    </xf>
    <xf numFmtId="0" fontId="102" fillId="13" borderId="11" xfId="0" applyFont="1" applyFill="1" applyBorder="1" applyAlignment="1">
      <alignment horizontal="center" vertical="center" wrapText="1"/>
    </xf>
    <xf numFmtId="0" fontId="11" fillId="13" borderId="68" xfId="0" applyFont="1" applyFill="1" applyBorder="1" applyAlignment="1">
      <alignment horizontal="center" vertical="center" wrapText="1"/>
    </xf>
    <xf numFmtId="0" fontId="11" fillId="13" borderId="125" xfId="0" applyFont="1" applyFill="1" applyBorder="1" applyAlignment="1">
      <alignment horizontal="center" vertical="center" wrapText="1"/>
    </xf>
    <xf numFmtId="0" fontId="13" fillId="14" borderId="21" xfId="0" applyFont="1" applyFill="1" applyBorder="1" applyAlignment="1">
      <alignment horizontal="center" vertical="center" wrapText="1"/>
    </xf>
    <xf numFmtId="0" fontId="13" fillId="14" borderId="20" xfId="0" applyFont="1" applyFill="1" applyBorder="1" applyAlignment="1">
      <alignment horizontal="center" vertical="center" wrapText="1"/>
    </xf>
    <xf numFmtId="0" fontId="35" fillId="0" borderId="111" xfId="0" applyFont="1" applyBorder="1"/>
    <xf numFmtId="0" fontId="35" fillId="0" borderId="114" xfId="0" applyFont="1" applyBorder="1"/>
    <xf numFmtId="0" fontId="13" fillId="14" borderId="16" xfId="0" applyFont="1" applyFill="1" applyBorder="1" applyAlignment="1">
      <alignment horizontal="center" vertical="center" wrapText="1"/>
    </xf>
    <xf numFmtId="0" fontId="114" fillId="13" borderId="115" xfId="0" applyFont="1" applyFill="1" applyBorder="1" applyAlignment="1">
      <alignment horizontal="center" vertical="center" wrapText="1"/>
    </xf>
    <xf numFmtId="0" fontId="114" fillId="13" borderId="117" xfId="0" applyFont="1" applyFill="1" applyBorder="1" applyAlignment="1">
      <alignment horizontal="center" vertical="center" wrapText="1"/>
    </xf>
    <xf numFmtId="0" fontId="11" fillId="13" borderId="67"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93" xfId="0" applyFont="1" applyFill="1" applyBorder="1" applyAlignment="1">
      <alignment horizontal="center" vertical="center" wrapText="1"/>
    </xf>
    <xf numFmtId="0" fontId="11" fillId="13" borderId="92" xfId="0" applyFont="1" applyFill="1" applyBorder="1" applyAlignment="1">
      <alignment horizontal="center" vertical="center" wrapText="1"/>
    </xf>
    <xf numFmtId="0" fontId="24" fillId="13" borderId="84" xfId="1" applyFill="1" applyBorder="1" applyAlignment="1">
      <alignment vertical="center" wrapText="1"/>
    </xf>
    <xf numFmtId="0" fontId="117" fillId="13" borderId="84" xfId="0" applyFont="1" applyFill="1" applyBorder="1" applyAlignment="1">
      <alignment vertical="center" wrapText="1"/>
    </xf>
    <xf numFmtId="0" fontId="15" fillId="13" borderId="21" xfId="0" applyFont="1" applyFill="1" applyBorder="1" applyAlignment="1">
      <alignment horizontal="center" vertical="center" wrapText="1"/>
    </xf>
    <xf numFmtId="0" fontId="15" fillId="13" borderId="20" xfId="0" applyFont="1" applyFill="1" applyBorder="1" applyAlignment="1">
      <alignment horizontal="center" vertical="center" wrapText="1"/>
    </xf>
    <xf numFmtId="0" fontId="11" fillId="13" borderId="66" xfId="0" applyFont="1" applyFill="1" applyBorder="1" applyAlignment="1">
      <alignment horizontal="center" vertical="center" wrapText="1"/>
    </xf>
    <xf numFmtId="0" fontId="11" fillId="13" borderId="84" xfId="0" applyFont="1" applyFill="1" applyBorder="1" applyAlignment="1">
      <alignment horizontal="center" vertical="center" wrapText="1"/>
    </xf>
    <xf numFmtId="0" fontId="11" fillId="13" borderId="91" xfId="0" applyFont="1" applyFill="1" applyBorder="1" applyAlignment="1">
      <alignment horizontal="center" vertical="center" wrapText="1"/>
    </xf>
    <xf numFmtId="0" fontId="102" fillId="13" borderId="21" xfId="0" applyFont="1" applyFill="1" applyBorder="1" applyAlignment="1">
      <alignment horizontal="center" vertical="center" wrapText="1"/>
    </xf>
    <xf numFmtId="0" fontId="102" fillId="13" borderId="20" xfId="0" applyFont="1" applyFill="1" applyBorder="1" applyAlignment="1">
      <alignment horizontal="center" vertical="center" wrapText="1"/>
    </xf>
    <xf numFmtId="0" fontId="117" fillId="13" borderId="21" xfId="0" applyFont="1" applyFill="1" applyBorder="1" applyAlignment="1">
      <alignment horizontal="center" vertical="center" wrapText="1"/>
    </xf>
    <xf numFmtId="0" fontId="11" fillId="14" borderId="66" xfId="0" applyFont="1" applyFill="1" applyBorder="1" applyAlignment="1">
      <alignment horizontal="center" vertical="center" wrapText="1"/>
    </xf>
    <xf numFmtId="0" fontId="35" fillId="0" borderId="84" xfId="0" applyFont="1" applyBorder="1"/>
    <xf numFmtId="0" fontId="12" fillId="13" borderId="105" xfId="0" applyFont="1" applyFill="1" applyBorder="1" applyAlignment="1">
      <alignment horizontal="center" vertical="center" wrapText="1"/>
    </xf>
    <xf numFmtId="0" fontId="35" fillId="0" borderId="107" xfId="0" applyFont="1" applyBorder="1"/>
    <xf numFmtId="0" fontId="24" fillId="13" borderId="21" xfId="1" applyFill="1" applyBorder="1" applyAlignment="1">
      <alignment horizontal="center" vertical="center" wrapText="1"/>
    </xf>
    <xf numFmtId="0" fontId="24" fillId="13" borderId="20" xfId="1" applyFill="1" applyBorder="1" applyAlignment="1">
      <alignment horizontal="center" vertical="center" wrapText="1"/>
    </xf>
    <xf numFmtId="0" fontId="35" fillId="0" borderId="110" xfId="0" applyFont="1" applyBorder="1"/>
    <xf numFmtId="0" fontId="11" fillId="14" borderId="84" xfId="0" applyFont="1" applyFill="1" applyBorder="1" applyAlignment="1">
      <alignment horizontal="center" vertical="center" wrapText="1"/>
    </xf>
    <xf numFmtId="0" fontId="12" fillId="13" borderId="107" xfId="0" applyFont="1" applyFill="1" applyBorder="1" applyAlignment="1">
      <alignment horizontal="center" vertical="center" wrapText="1"/>
    </xf>
    <xf numFmtId="0" fontId="35" fillId="0" borderId="21" xfId="0" applyFont="1" applyBorder="1" applyAlignment="1">
      <alignment horizontal="center" vertical="center"/>
    </xf>
    <xf numFmtId="0" fontId="35" fillId="0" borderId="21" xfId="0" applyFont="1" applyBorder="1" applyAlignment="1">
      <alignment horizontal="center" vertical="center" wrapText="1"/>
    </xf>
    <xf numFmtId="0" fontId="24" fillId="0" borderId="16" xfId="1" applyBorder="1" applyAlignment="1">
      <alignment horizontal="center" vertical="center" wrapText="1"/>
    </xf>
    <xf numFmtId="0" fontId="24" fillId="0" borderId="21" xfId="1" applyBorder="1" applyAlignment="1">
      <alignment horizontal="center" vertical="center" wrapText="1"/>
    </xf>
    <xf numFmtId="0" fontId="24" fillId="0" borderId="20" xfId="1" applyBorder="1" applyAlignment="1">
      <alignment horizontal="center" vertical="center" wrapText="1"/>
    </xf>
    <xf numFmtId="0" fontId="102" fillId="13" borderId="16" xfId="0" applyFont="1" applyFill="1" applyBorder="1" applyAlignment="1">
      <alignment horizontal="center" vertical="center" wrapText="1"/>
    </xf>
    <xf numFmtId="0" fontId="11" fillId="13" borderId="20" xfId="0" applyFont="1" applyFill="1" applyBorder="1" applyAlignment="1">
      <alignment horizontal="center" vertical="center" wrapText="1"/>
    </xf>
    <xf numFmtId="0" fontId="6" fillId="92" borderId="32" xfId="0" applyFont="1" applyFill="1" applyBorder="1" applyAlignment="1">
      <alignment horizontal="center" wrapText="1"/>
    </xf>
    <xf numFmtId="0" fontId="35" fillId="19" borderId="32" xfId="0" applyFont="1" applyFill="1" applyBorder="1" applyAlignment="1">
      <alignment horizontal="center"/>
    </xf>
    <xf numFmtId="0" fontId="110" fillId="93" borderId="91" xfId="0" applyFont="1" applyFill="1" applyBorder="1" applyAlignment="1">
      <alignment horizontal="center"/>
    </xf>
    <xf numFmtId="0" fontId="110" fillId="93" borderId="93" xfId="0" applyFont="1" applyFill="1" applyBorder="1" applyAlignment="1">
      <alignment horizontal="center"/>
    </xf>
    <xf numFmtId="0" fontId="110" fillId="93" borderId="92" xfId="0" applyFont="1" applyFill="1" applyBorder="1" applyAlignment="1">
      <alignment horizontal="center"/>
    </xf>
    <xf numFmtId="0" fontId="111" fillId="3" borderId="12" xfId="0" applyFont="1" applyFill="1" applyBorder="1" applyAlignment="1">
      <alignment horizontal="center" vertical="top"/>
    </xf>
    <xf numFmtId="0" fontId="111" fillId="4" borderId="12" xfId="0" applyFont="1" applyFill="1" applyBorder="1" applyAlignment="1">
      <alignment horizontal="center" vertical="center"/>
    </xf>
    <xf numFmtId="0" fontId="35" fillId="0" borderId="14" xfId="0" applyFont="1" applyBorder="1"/>
    <xf numFmtId="0" fontId="111" fillId="5" borderId="12" xfId="0" applyFont="1" applyFill="1" applyBorder="1" applyAlignment="1">
      <alignment horizontal="center" vertical="center"/>
    </xf>
    <xf numFmtId="0" fontId="111" fillId="6" borderId="12" xfId="0" applyFont="1" applyFill="1" applyBorder="1" applyAlignment="1">
      <alignment horizontal="center"/>
    </xf>
    <xf numFmtId="0" fontId="111" fillId="7" borderId="12" xfId="0" applyFont="1" applyFill="1" applyBorder="1" applyAlignment="1">
      <alignment horizontal="center"/>
    </xf>
    <xf numFmtId="0" fontId="111" fillId="94" borderId="12" xfId="0" applyFont="1" applyFill="1" applyBorder="1" applyAlignment="1">
      <alignment horizontal="center"/>
    </xf>
    <xf numFmtId="0" fontId="111" fillId="94" borderId="14" xfId="0" applyFont="1" applyFill="1" applyBorder="1" applyAlignment="1">
      <alignment horizontal="center"/>
    </xf>
    <xf numFmtId="0" fontId="111" fillId="94" borderId="13" xfId="0" applyFont="1" applyFill="1" applyBorder="1" applyAlignment="1">
      <alignment horizontal="center"/>
    </xf>
    <xf numFmtId="0" fontId="111" fillId="9" borderId="12" xfId="0" applyFont="1" applyFill="1" applyBorder="1" applyAlignment="1">
      <alignment horizontal="center"/>
    </xf>
    <xf numFmtId="0" fontId="130" fillId="0" borderId="17" xfId="0" applyFont="1" applyBorder="1" applyAlignment="1">
      <alignment horizontal="center" vertical="center" wrapText="1"/>
    </xf>
    <xf numFmtId="0" fontId="127" fillId="0" borderId="19" xfId="0" applyFont="1" applyBorder="1"/>
    <xf numFmtId="0" fontId="127" fillId="0" borderId="18" xfId="0" applyFont="1" applyBorder="1"/>
    <xf numFmtId="0" fontId="3" fillId="0" borderId="1" xfId="0" applyFont="1" applyBorder="1" applyAlignment="1">
      <alignment horizontal="left" vertical="center" wrapText="1"/>
    </xf>
    <xf numFmtId="0" fontId="127" fillId="0" borderId="5" xfId="0" applyFont="1" applyBorder="1"/>
    <xf numFmtId="0" fontId="127" fillId="0" borderId="7" xfId="0" applyFont="1" applyBorder="1"/>
    <xf numFmtId="0" fontId="3" fillId="13"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7" fillId="0" borderId="17" xfId="0" applyFont="1" applyBorder="1" applyAlignment="1">
      <alignment horizontal="center" vertical="center" wrapText="1"/>
    </xf>
    <xf numFmtId="0" fontId="3" fillId="17" borderId="17" xfId="0" applyFont="1" applyFill="1" applyBorder="1" applyAlignment="1">
      <alignment horizontal="center" vertical="center" wrapText="1"/>
    </xf>
    <xf numFmtId="0" fontId="127" fillId="0" borderId="2" xfId="0" applyFont="1" applyBorder="1"/>
    <xf numFmtId="0" fontId="127" fillId="0" borderId="6" xfId="0" applyFont="1" applyBorder="1"/>
    <xf numFmtId="0" fontId="127" fillId="0" borderId="9" xfId="0" applyFont="1" applyBorder="1"/>
    <xf numFmtId="0" fontId="86" fillId="0" borderId="1" xfId="0" applyFont="1" applyBorder="1" applyAlignment="1">
      <alignment horizontal="center" vertical="center"/>
    </xf>
    <xf numFmtId="0" fontId="127" fillId="0" borderId="3" xfId="0" applyFont="1" applyBorder="1"/>
    <xf numFmtId="0" fontId="127" fillId="0" borderId="8" xfId="0" applyFont="1" applyBorder="1"/>
    <xf numFmtId="0" fontId="8" fillId="2" borderId="11" xfId="0" applyFont="1" applyFill="1" applyBorder="1" applyAlignment="1">
      <alignment horizontal="center" vertical="top" wrapText="1"/>
    </xf>
    <xf numFmtId="0" fontId="127" fillId="0" borderId="11" xfId="0" applyFont="1" applyBorder="1"/>
    <xf numFmtId="0" fontId="127" fillId="0" borderId="13" xfId="0" applyFont="1" applyBorder="1"/>
    <xf numFmtId="0" fontId="127" fillId="0" borderId="14" xfId="0" applyFont="1" applyBorder="1"/>
    <xf numFmtId="0" fontId="160" fillId="0" borderId="4" xfId="0" applyFont="1" applyBorder="1" applyAlignment="1">
      <alignment vertical="top" wrapText="1"/>
    </xf>
    <xf numFmtId="0" fontId="138" fillId="3" borderId="128" xfId="0" applyFont="1" applyFill="1" applyBorder="1" applyAlignment="1">
      <alignment horizontal="center" vertical="center" wrapText="1"/>
    </xf>
    <xf numFmtId="0" fontId="138" fillId="3" borderId="129" xfId="0" applyFont="1" applyFill="1" applyBorder="1" applyAlignment="1">
      <alignment horizontal="center" vertical="center" wrapText="1"/>
    </xf>
    <xf numFmtId="0" fontId="138" fillId="4" borderId="128" xfId="0" applyFont="1" applyFill="1" applyBorder="1" applyAlignment="1">
      <alignment horizontal="center" vertical="top" wrapText="1"/>
    </xf>
    <xf numFmtId="0" fontId="138" fillId="4" borderId="130" xfId="0" applyFont="1" applyFill="1" applyBorder="1" applyAlignment="1">
      <alignment horizontal="center" vertical="center" wrapText="1"/>
    </xf>
    <xf numFmtId="0" fontId="138" fillId="4" borderId="129" xfId="0" applyFont="1" applyFill="1" applyBorder="1" applyAlignment="1">
      <alignment horizontal="center" vertical="center" wrapText="1"/>
    </xf>
    <xf numFmtId="0" fontId="138" fillId="5" borderId="14" xfId="0" applyFont="1" applyFill="1" applyBorder="1" applyAlignment="1">
      <alignment horizontal="center" vertical="center" wrapText="1"/>
    </xf>
    <xf numFmtId="0" fontId="138" fillId="5" borderId="13" xfId="0" applyFont="1" applyFill="1" applyBorder="1" applyAlignment="1">
      <alignment horizontal="center" vertical="center" wrapText="1"/>
    </xf>
    <xf numFmtId="3" fontId="138" fillId="6" borderId="14" xfId="0" applyNumberFormat="1" applyFont="1" applyFill="1" applyBorder="1" applyAlignment="1">
      <alignment horizontal="center" vertical="center"/>
    </xf>
    <xf numFmtId="0" fontId="138" fillId="0" borderId="14" xfId="0" applyFont="1" applyBorder="1" applyAlignment="1">
      <alignment horizontal="center" vertical="center" wrapText="1"/>
    </xf>
    <xf numFmtId="0" fontId="138" fillId="6" borderId="13" xfId="0" applyFont="1" applyFill="1" applyBorder="1" applyAlignment="1">
      <alignment horizontal="center" vertical="center" wrapText="1"/>
    </xf>
    <xf numFmtId="0" fontId="138" fillId="9" borderId="14" xfId="0" applyFont="1" applyFill="1" applyBorder="1" applyAlignment="1">
      <alignment horizontal="center" vertical="center" wrapText="1"/>
    </xf>
    <xf numFmtId="0" fontId="138" fillId="9" borderId="13" xfId="0" applyFont="1" applyFill="1" applyBorder="1" applyAlignment="1">
      <alignment horizontal="center" vertical="center" wrapText="1"/>
    </xf>
    <xf numFmtId="0" fontId="172" fillId="0" borderId="4" xfId="1" applyFont="1" applyBorder="1" applyAlignment="1">
      <alignment vertical="center" wrapText="1"/>
    </xf>
    <xf numFmtId="0" fontId="160" fillId="0" borderId="4" xfId="0" applyFont="1" applyBorder="1" applyAlignment="1">
      <alignment vertical="top"/>
    </xf>
    <xf numFmtId="0" fontId="138" fillId="7" borderId="14" xfId="0" applyFont="1" applyFill="1" applyBorder="1" applyAlignment="1">
      <alignment horizontal="center" vertical="center" wrapText="1"/>
    </xf>
    <xf numFmtId="0" fontId="138" fillId="7" borderId="13" xfId="0" applyFont="1" applyFill="1" applyBorder="1" applyAlignment="1">
      <alignment horizontal="center" vertical="center" wrapText="1"/>
    </xf>
    <xf numFmtId="0" fontId="138" fillId="8" borderId="14" xfId="0" applyFont="1" applyFill="1" applyBorder="1" applyAlignment="1">
      <alignment horizontal="center" vertical="center" wrapText="1"/>
    </xf>
    <xf numFmtId="0" fontId="138" fillId="8" borderId="13" xfId="0" applyFont="1" applyFill="1" applyBorder="1" applyAlignment="1">
      <alignment horizontal="center" vertical="center" wrapText="1"/>
    </xf>
    <xf numFmtId="0" fontId="152" fillId="0" borderId="4" xfId="0" applyFont="1" applyBorder="1" applyAlignment="1">
      <alignment vertical="top" wrapText="1"/>
    </xf>
    <xf numFmtId="0" fontId="152" fillId="0" borderId="4" xfId="0" applyFont="1" applyBorder="1" applyAlignment="1">
      <alignment vertical="top"/>
    </xf>
    <xf numFmtId="0" fontId="30" fillId="0" borderId="4" xfId="0" applyFont="1" applyBorder="1" applyAlignment="1">
      <alignment vertical="top" wrapText="1"/>
    </xf>
    <xf numFmtId="0" fontId="179" fillId="0" borderId="4" xfId="0" applyFont="1" applyBorder="1" applyAlignment="1">
      <alignment vertical="top"/>
    </xf>
    <xf numFmtId="0" fontId="30" fillId="0" borderId="4" xfId="0" applyFont="1" applyBorder="1" applyAlignment="1">
      <alignment vertical="top"/>
    </xf>
    <xf numFmtId="0" fontId="30" fillId="0" borderId="4" xfId="0" applyFont="1" applyBorder="1" applyAlignment="1">
      <alignment horizontal="center" vertical="top" wrapText="1"/>
    </xf>
    <xf numFmtId="0" fontId="155" fillId="0" borderId="4" xfId="0" applyFont="1" applyBorder="1" applyAlignment="1">
      <alignment horizontal="left" vertical="top" wrapText="1" indent="1"/>
    </xf>
    <xf numFmtId="0" fontId="155" fillId="0" borderId="17" xfId="0" applyFont="1" applyBorder="1" applyAlignment="1">
      <alignment horizontal="left" vertical="top" indent="1"/>
    </xf>
    <xf numFmtId="0" fontId="155" fillId="0" borderId="4" xfId="0" applyFont="1" applyBorder="1" applyAlignment="1">
      <alignment horizontal="left" vertical="top" indent="1"/>
    </xf>
    <xf numFmtId="0" fontId="185" fillId="17" borderId="17" xfId="0" applyFont="1" applyFill="1" applyBorder="1" applyAlignment="1">
      <alignment horizontal="center" vertical="center" wrapText="1"/>
    </xf>
    <xf numFmtId="0" fontId="189" fillId="19" borderId="19" xfId="0" applyFont="1" applyFill="1" applyBorder="1" applyAlignment="1">
      <alignment horizontal="center" vertical="center" wrapText="1"/>
    </xf>
    <xf numFmtId="0" fontId="189" fillId="19" borderId="18" xfId="0" applyFont="1" applyFill="1" applyBorder="1" applyAlignment="1">
      <alignment horizontal="center" vertical="center" wrapText="1"/>
    </xf>
    <xf numFmtId="0" fontId="186" fillId="20" borderId="17" xfId="0" applyFont="1" applyFill="1" applyBorder="1" applyAlignment="1">
      <alignment horizontal="center" vertical="center" wrapText="1"/>
    </xf>
    <xf numFmtId="0" fontId="189" fillId="19" borderId="140" xfId="0" applyFont="1" applyFill="1" applyBorder="1" applyAlignment="1">
      <alignment horizontal="center" vertical="center" wrapText="1"/>
    </xf>
    <xf numFmtId="0" fontId="190" fillId="0" borderId="17" xfId="0" applyFont="1" applyBorder="1" applyAlignment="1">
      <alignment horizontal="center" vertical="center" wrapText="1"/>
    </xf>
    <xf numFmtId="0" fontId="190" fillId="0" borderId="19" xfId="0" applyFont="1" applyBorder="1" applyAlignment="1">
      <alignment horizontal="center" vertical="center" wrapText="1"/>
    </xf>
    <xf numFmtId="0" fontId="190" fillId="0" borderId="18" xfId="0" applyFont="1" applyBorder="1" applyAlignment="1">
      <alignment horizontal="center" vertical="center" wrapText="1"/>
    </xf>
    <xf numFmtId="0" fontId="185" fillId="102" borderId="17" xfId="0" applyFont="1" applyFill="1" applyBorder="1" applyAlignment="1">
      <alignment horizontal="center" vertical="center" wrapText="1"/>
    </xf>
    <xf numFmtId="0" fontId="189" fillId="104" borderId="19" xfId="0" applyFont="1" applyFill="1" applyBorder="1" applyAlignment="1">
      <alignment horizontal="center" vertical="center" wrapText="1"/>
    </xf>
    <xf numFmtId="0" fontId="189" fillId="104" borderId="18" xfId="0" applyFont="1" applyFill="1" applyBorder="1" applyAlignment="1">
      <alignment horizontal="center" vertical="center" wrapText="1"/>
    </xf>
    <xf numFmtId="0" fontId="136" fillId="8" borderId="12" xfId="0" applyFont="1" applyFill="1" applyBorder="1" applyAlignment="1">
      <alignment horizontal="center"/>
    </xf>
    <xf numFmtId="0" fontId="134" fillId="0" borderId="14" xfId="0" applyFont="1" applyBorder="1"/>
    <xf numFmtId="0" fontId="134" fillId="0" borderId="13" xfId="0" applyFont="1" applyBorder="1"/>
    <xf numFmtId="0" fontId="136" fillId="9" borderId="12" xfId="0" applyFont="1" applyFill="1" applyBorder="1" applyAlignment="1">
      <alignment horizontal="center"/>
    </xf>
    <xf numFmtId="0" fontId="184" fillId="13" borderId="17" xfId="0" applyFont="1" applyFill="1" applyBorder="1" applyAlignment="1">
      <alignment horizontal="center" vertical="center" wrapText="1"/>
    </xf>
    <xf numFmtId="0" fontId="184" fillId="13" borderId="19" xfId="0" applyFont="1" applyFill="1" applyBorder="1" applyAlignment="1">
      <alignment horizontal="center" vertical="center" wrapText="1"/>
    </xf>
    <xf numFmtId="0" fontId="184" fillId="13" borderId="18" xfId="0" applyFont="1" applyFill="1" applyBorder="1" applyAlignment="1">
      <alignment horizontal="center" vertical="center" wrapText="1"/>
    </xf>
    <xf numFmtId="0" fontId="186" fillId="17" borderId="17" xfId="0" applyFont="1" applyFill="1" applyBorder="1" applyAlignment="1">
      <alignment horizontal="center" vertical="center" wrapText="1"/>
    </xf>
    <xf numFmtId="0" fontId="186" fillId="19" borderId="17" xfId="0" applyFont="1" applyFill="1" applyBorder="1" applyAlignment="1">
      <alignment horizontal="center" vertical="center" wrapText="1"/>
    </xf>
    <xf numFmtId="0" fontId="136" fillId="5" borderId="12" xfId="0" applyFont="1" applyFill="1" applyBorder="1" applyAlignment="1">
      <alignment horizontal="center" vertical="center"/>
    </xf>
    <xf numFmtId="0" fontId="136" fillId="6" borderId="12" xfId="0" applyFont="1" applyFill="1" applyBorder="1" applyAlignment="1">
      <alignment horizontal="center"/>
    </xf>
    <xf numFmtId="0" fontId="136" fillId="7" borderId="12" xfId="0" applyFont="1" applyFill="1" applyBorder="1" applyAlignment="1">
      <alignment horizontal="center"/>
    </xf>
    <xf numFmtId="0" fontId="186" fillId="106" borderId="17" xfId="0" applyFont="1" applyFill="1" applyBorder="1" applyAlignment="1">
      <alignment horizontal="center" vertical="center" wrapText="1"/>
    </xf>
    <xf numFmtId="0" fontId="134" fillId="0" borderId="2" xfId="0" applyFont="1" applyBorder="1"/>
    <xf numFmtId="0" fontId="134" fillId="0" borderId="5" xfId="0" applyFont="1" applyBorder="1"/>
    <xf numFmtId="0" fontId="134" fillId="0" borderId="6" xfId="0" applyFont="1" applyBorder="1"/>
    <xf numFmtId="0" fontId="134" fillId="0" borderId="7" xfId="0" applyFont="1" applyBorder="1"/>
    <xf numFmtId="0" fontId="134" fillId="0" borderId="9" xfId="0" applyFont="1" applyBorder="1"/>
    <xf numFmtId="0" fontId="135" fillId="0" borderId="1" xfId="0" applyFont="1" applyBorder="1" applyAlignment="1">
      <alignment horizontal="center" vertical="center"/>
    </xf>
    <xf numFmtId="0" fontId="134" fillId="0" borderId="3" xfId="0" applyFont="1" applyBorder="1"/>
    <xf numFmtId="0" fontId="134" fillId="0" borderId="8" xfId="0" applyFont="1" applyBorder="1"/>
    <xf numFmtId="0" fontId="134" fillId="0" borderId="11" xfId="0" applyFont="1" applyBorder="1"/>
    <xf numFmtId="0" fontId="44" fillId="15" borderId="12" xfId="0" applyFont="1" applyFill="1" applyBorder="1" applyAlignment="1">
      <alignment horizontal="center" vertical="center" wrapText="1"/>
    </xf>
    <xf numFmtId="0" fontId="44" fillId="0" borderId="13" xfId="0" applyFont="1" applyBorder="1" applyAlignment="1">
      <alignment horizontal="center" vertical="center"/>
    </xf>
    <xf numFmtId="0" fontId="12" fillId="14" borderId="145" xfId="0" applyFont="1" applyFill="1" applyBorder="1" applyAlignment="1">
      <alignment horizontal="center" vertical="center" wrapText="1"/>
    </xf>
    <xf numFmtId="0" fontId="12" fillId="14" borderId="21" xfId="0" applyFont="1" applyFill="1" applyBorder="1" applyAlignment="1">
      <alignment horizontal="center" vertical="center" wrapText="1"/>
    </xf>
    <xf numFmtId="0" fontId="12" fillId="14" borderId="146" xfId="0" applyFont="1" applyFill="1" applyBorder="1" applyAlignment="1">
      <alignment horizontal="center" vertical="center" wrapText="1"/>
    </xf>
    <xf numFmtId="0" fontId="12" fillId="13" borderId="16" xfId="0" applyFont="1" applyFill="1" applyBorder="1" applyAlignment="1">
      <alignment horizontal="center" vertical="center" wrapText="1"/>
    </xf>
    <xf numFmtId="0" fontId="12" fillId="13" borderId="21" xfId="0" applyFont="1" applyFill="1" applyBorder="1" applyAlignment="1">
      <alignment horizontal="center" vertical="center" wrapText="1"/>
    </xf>
    <xf numFmtId="0" fontId="12" fillId="13" borderId="20" xfId="0" applyFont="1" applyFill="1" applyBorder="1" applyAlignment="1">
      <alignment horizontal="center" vertical="center" wrapText="1"/>
    </xf>
    <xf numFmtId="0" fontId="12" fillId="13" borderId="68" xfId="0" applyFont="1" applyFill="1" applyBorder="1" applyAlignment="1">
      <alignment horizontal="center" vertical="center" wrapText="1"/>
    </xf>
    <xf numFmtId="0" fontId="12" fillId="13" borderId="90" xfId="0" applyFont="1" applyFill="1" applyBorder="1" applyAlignment="1">
      <alignment horizontal="center" vertical="center" wrapText="1"/>
    </xf>
    <xf numFmtId="0" fontId="12" fillId="13" borderId="92" xfId="0" applyFont="1" applyFill="1" applyBorder="1" applyAlignment="1">
      <alignment horizontal="center" vertical="center" wrapText="1"/>
    </xf>
    <xf numFmtId="0" fontId="12" fillId="14" borderId="142" xfId="0" applyFont="1" applyFill="1" applyBorder="1" applyAlignment="1">
      <alignment horizontal="center" vertical="center" wrapText="1"/>
    </xf>
    <xf numFmtId="0" fontId="12" fillId="14" borderId="143" xfId="0" applyFont="1" applyFill="1" applyBorder="1" applyAlignment="1">
      <alignment horizontal="center" vertical="center" wrapText="1"/>
    </xf>
    <xf numFmtId="0" fontId="12" fillId="14" borderId="144" xfId="0" applyFont="1" applyFill="1" applyBorder="1" applyAlignment="1">
      <alignment horizontal="center" vertical="center" wrapText="1"/>
    </xf>
    <xf numFmtId="0" fontId="44" fillId="8" borderId="12" xfId="0" applyFont="1" applyFill="1" applyBorder="1" applyAlignment="1">
      <alignment horizontal="center" vertical="center"/>
    </xf>
    <xf numFmtId="0" fontId="44" fillId="0" borderId="14" xfId="0" applyFont="1" applyBorder="1" applyAlignment="1">
      <alignment horizontal="center" vertical="center"/>
    </xf>
    <xf numFmtId="0" fontId="44" fillId="9" borderId="12" xfId="0" applyFont="1" applyFill="1" applyBorder="1" applyAlignment="1">
      <alignment horizontal="center" vertical="center"/>
    </xf>
    <xf numFmtId="0" fontId="12" fillId="14" borderId="16" xfId="0" applyFont="1" applyFill="1" applyBorder="1" applyAlignment="1">
      <alignment horizontal="center" vertical="center" wrapText="1"/>
    </xf>
    <xf numFmtId="0" fontId="44" fillId="3" borderId="12" xfId="0" applyFont="1" applyFill="1" applyBorder="1" applyAlignment="1">
      <alignment horizontal="center" vertical="center"/>
    </xf>
    <xf numFmtId="0" fontId="44" fillId="4" borderId="12" xfId="0" applyFont="1" applyFill="1" applyBorder="1" applyAlignment="1">
      <alignment horizontal="center" vertical="center"/>
    </xf>
    <xf numFmtId="0" fontId="44" fillId="5" borderId="12" xfId="0" applyFont="1" applyFill="1" applyBorder="1" applyAlignment="1">
      <alignment horizontal="center" vertical="center"/>
    </xf>
    <xf numFmtId="0" fontId="44" fillId="6" borderId="12" xfId="0" applyFont="1" applyFill="1" applyBorder="1" applyAlignment="1">
      <alignment horizontal="center" vertical="center"/>
    </xf>
    <xf numFmtId="0" fontId="44" fillId="7" borderId="12" xfId="0" applyFont="1" applyFill="1" applyBorder="1" applyAlignment="1">
      <alignment horizontal="center" vertical="center"/>
    </xf>
    <xf numFmtId="0" fontId="192" fillId="0" borderId="32" xfId="0" applyFont="1" applyBorder="1" applyAlignment="1">
      <alignment horizontal="center" vertical="center" wrapText="1"/>
    </xf>
    <xf numFmtId="0" fontId="12" fillId="0" borderId="32" xfId="0" applyFont="1" applyBorder="1" applyAlignment="1">
      <alignment horizontal="center" vertical="center"/>
    </xf>
    <xf numFmtId="0" fontId="194" fillId="0" borderId="32" xfId="0" applyFont="1" applyBorder="1" applyAlignment="1">
      <alignment horizontal="center" vertical="center"/>
    </xf>
    <xf numFmtId="0" fontId="44" fillId="0" borderId="34" xfId="0" applyFont="1" applyBorder="1" applyAlignment="1">
      <alignment horizontal="center" vertical="center"/>
    </xf>
    <xf numFmtId="0" fontId="196" fillId="2" borderId="0" xfId="0" applyFont="1" applyFill="1" applyAlignment="1">
      <alignment horizontal="center" vertical="center" wrapText="1"/>
    </xf>
    <xf numFmtId="0" fontId="44" fillId="0" borderId="0" xfId="0" applyFont="1" applyAlignment="1">
      <alignment horizontal="center" vertical="center"/>
    </xf>
    <xf numFmtId="0" fontId="16" fillId="82" borderId="29" xfId="0" applyFont="1" applyFill="1" applyBorder="1" applyAlignment="1">
      <alignment horizontal="center" vertical="center" wrapText="1"/>
    </xf>
    <xf numFmtId="0" fontId="35" fillId="0" borderId="11" xfId="0" applyFont="1" applyBorder="1"/>
    <xf numFmtId="0" fontId="16" fillId="13" borderId="17" xfId="0" applyFont="1" applyFill="1" applyBorder="1" applyAlignment="1">
      <alignment horizontal="center" vertical="center" wrapText="1"/>
    </xf>
    <xf numFmtId="0" fontId="35" fillId="0" borderId="19" xfId="0" applyFont="1" applyBorder="1"/>
    <xf numFmtId="0" fontId="35" fillId="0" borderId="18" xfId="0" applyFont="1" applyBorder="1"/>
    <xf numFmtId="0" fontId="22" fillId="14" borderId="17" xfId="0" applyFont="1" applyFill="1" applyBorder="1" applyAlignment="1">
      <alignment horizontal="center" vertical="center" wrapText="1"/>
    </xf>
    <xf numFmtId="0" fontId="35" fillId="0" borderId="5" xfId="0" applyFont="1" applyBorder="1"/>
    <xf numFmtId="0" fontId="35" fillId="0" borderId="32" xfId="0" applyFont="1" applyBorder="1" applyAlignment="1">
      <alignment horizontal="center" vertical="center" wrapText="1"/>
    </xf>
    <xf numFmtId="0" fontId="12" fillId="13" borderId="19" xfId="0" applyFont="1" applyFill="1" applyBorder="1" applyAlignment="1">
      <alignment horizontal="left" vertical="center" wrapText="1"/>
    </xf>
    <xf numFmtId="0" fontId="45" fillId="81" borderId="65" xfId="0" applyFont="1" applyFill="1" applyBorder="1" applyAlignment="1">
      <alignment horizontal="center" vertical="center" wrapText="1"/>
    </xf>
    <xf numFmtId="0" fontId="35" fillId="0" borderId="63" xfId="0" applyFont="1" applyBorder="1"/>
    <xf numFmtId="0" fontId="43" fillId="9" borderId="27" xfId="0" applyFont="1" applyFill="1" applyBorder="1" applyAlignment="1">
      <alignment horizontal="center"/>
    </xf>
    <xf numFmtId="0" fontId="35" fillId="0" borderId="28" xfId="0" applyFont="1" applyBorder="1"/>
    <xf numFmtId="0" fontId="16" fillId="13" borderId="151" xfId="0" applyFont="1" applyFill="1" applyBorder="1" applyAlignment="1">
      <alignment horizontal="center" vertical="center" wrapText="1"/>
    </xf>
    <xf numFmtId="0" fontId="35" fillId="0" borderId="152" xfId="0" applyFont="1" applyBorder="1"/>
    <xf numFmtId="0" fontId="12" fillId="14" borderId="17" xfId="0" applyFont="1" applyFill="1" applyBorder="1" applyAlignment="1">
      <alignment horizontal="center" vertical="center" wrapText="1"/>
    </xf>
    <xf numFmtId="0" fontId="12" fillId="13" borderId="17" xfId="0" applyFont="1" applyFill="1" applyBorder="1" applyAlignment="1">
      <alignment horizontal="left" vertical="center" wrapText="1"/>
    </xf>
    <xf numFmtId="0" fontId="22" fillId="13" borderId="17" xfId="0" applyFont="1" applyFill="1" applyBorder="1" applyAlignment="1">
      <alignment horizontal="center" vertical="center" wrapText="1"/>
    </xf>
    <xf numFmtId="0" fontId="43" fillId="7" borderId="27" xfId="0" applyFont="1" applyFill="1" applyBorder="1" applyAlignment="1">
      <alignment horizontal="center"/>
    </xf>
    <xf numFmtId="0" fontId="43" fillId="8" borderId="27" xfId="0" applyFont="1" applyFill="1" applyBorder="1" applyAlignment="1">
      <alignment horizontal="center"/>
    </xf>
    <xf numFmtId="0" fontId="35" fillId="0" borderId="62" xfId="0" applyFont="1" applyBorder="1"/>
    <xf numFmtId="0" fontId="22" fillId="14" borderId="19" xfId="0" applyFont="1" applyFill="1" applyBorder="1" applyAlignment="1">
      <alignment horizontal="center" vertical="center" wrapText="1"/>
    </xf>
    <xf numFmtId="0" fontId="22" fillId="14" borderId="18" xfId="0" applyFont="1" applyFill="1" applyBorder="1" applyAlignment="1">
      <alignment horizontal="center" vertical="center" wrapText="1"/>
    </xf>
    <xf numFmtId="0" fontId="43" fillId="3" borderId="27" xfId="0" applyFont="1" applyFill="1" applyBorder="1" applyAlignment="1">
      <alignment horizontal="center" vertical="top"/>
    </xf>
    <xf numFmtId="0" fontId="43" fillId="4" borderId="62" xfId="0" applyFont="1" applyFill="1" applyBorder="1" applyAlignment="1">
      <alignment horizontal="center" vertical="center"/>
    </xf>
    <xf numFmtId="0" fontId="43" fillId="5" borderId="27" xfId="0" applyFont="1" applyFill="1" applyBorder="1" applyAlignment="1">
      <alignment horizontal="center" vertical="center"/>
    </xf>
    <xf numFmtId="0" fontId="43" fillId="6" borderId="27" xfId="0" applyFont="1" applyFill="1" applyBorder="1" applyAlignment="1">
      <alignment horizontal="center"/>
    </xf>
    <xf numFmtId="0" fontId="41" fillId="80" borderId="31" xfId="0" applyFont="1" applyFill="1" applyBorder="1" applyAlignment="1">
      <alignment horizontal="center" vertical="center"/>
    </xf>
    <xf numFmtId="0" fontId="35" fillId="0" borderId="149" xfId="0" applyFont="1" applyBorder="1"/>
    <xf numFmtId="0" fontId="41" fillId="80" borderId="31" xfId="0" applyFont="1" applyFill="1" applyBorder="1" applyAlignment="1">
      <alignment horizontal="center"/>
    </xf>
    <xf numFmtId="0" fontId="35" fillId="0" borderId="64" xfId="0" applyFont="1" applyBorder="1"/>
    <xf numFmtId="0" fontId="41" fillId="80" borderId="29" xfId="0" applyFont="1" applyFill="1" applyBorder="1" applyAlignment="1">
      <alignment horizontal="center" vertical="center"/>
    </xf>
    <xf numFmtId="0" fontId="35" fillId="0" borderId="150" xfId="0" applyFont="1" applyBorder="1"/>
    <xf numFmtId="0" fontId="35" fillId="0" borderId="31" xfId="0" applyFont="1" applyBorder="1"/>
    <xf numFmtId="0" fontId="39" fillId="13" borderId="27" xfId="0" applyFont="1" applyFill="1" applyBorder="1" applyAlignment="1">
      <alignment horizontal="center"/>
    </xf>
    <xf numFmtId="0" fontId="20" fillId="0" borderId="27" xfId="0" applyFont="1" applyBorder="1" applyAlignment="1">
      <alignment horizontal="center"/>
    </xf>
    <xf numFmtId="0" fontId="95" fillId="0" borderId="13" xfId="0" applyFont="1" applyBorder="1"/>
  </cellXfs>
  <cellStyles count="14">
    <cellStyle name="Hipervínculo" xfId="1" builtinId="8"/>
    <cellStyle name="Hipervínculo 3" xfId="5" xr:uid="{680EDD5A-F3F6-40F8-843E-0BF2D519B804}"/>
    <cellStyle name="Hyperlink" xfId="13" xr:uid="{1307E6C9-E671-4125-92B9-5C6F4EBA3715}"/>
    <cellStyle name="Moneda" xfId="2" builtinId="4"/>
    <cellStyle name="Normal" xfId="0" builtinId="0"/>
    <cellStyle name="Normal 2" xfId="3" xr:uid="{D05BFA7A-01F7-4014-A20A-F4F4DCA30E33}"/>
    <cellStyle name="Normal 3" xfId="7" xr:uid="{5CD30E53-DEA2-49F4-A9F7-7155653AD896}"/>
    <cellStyle name="Normal 4" xfId="4" xr:uid="{0A2921A6-1FE1-4CD0-A8AE-9531558E24D8}"/>
    <cellStyle name="Normal 5" xfId="9" xr:uid="{C28C629A-CB0C-4B09-8819-9DC0CFAFA8B9}"/>
    <cellStyle name="Normal 6" xfId="10" xr:uid="{9A93F0F4-0F62-4C99-89B7-1F1F102AE6DA}"/>
    <cellStyle name="Normal 7" xfId="11" xr:uid="{C6D2D3EA-A23D-4872-85B0-0B368051F8CD}"/>
    <cellStyle name="Normal 8" xfId="12" xr:uid="{56AF3489-3468-4DF1-A758-B0B18B696243}"/>
    <cellStyle name="Normal 9" xfId="8" xr:uid="{D5DFF394-023F-4681-8774-CAEDBFF706C1}"/>
    <cellStyle name="Porcentaje" xfId="6" builtinId="5"/>
  </cellStyles>
  <dxfs count="255">
    <dxf>
      <font>
        <color theme="1"/>
      </font>
      <fill>
        <patternFill patternType="solid">
          <bgColor rgb="FFFF0000"/>
        </patternFill>
      </fill>
    </dxf>
    <dxf>
      <font>
        <color theme="0"/>
      </font>
    </dxf>
    <dxf>
      <font>
        <color theme="1"/>
      </font>
      <fill>
        <patternFill patternType="solid">
          <bgColor rgb="FFFFFF00"/>
        </patternFill>
      </fill>
    </dxf>
    <dxf>
      <font>
        <color theme="1"/>
      </font>
      <fill>
        <patternFill patternType="solid">
          <bgColor rgb="FFFF0000"/>
        </patternFill>
      </fill>
    </dxf>
    <dxf>
      <font>
        <color theme="0"/>
      </font>
    </dxf>
    <dxf>
      <font>
        <color theme="1"/>
      </font>
      <fill>
        <patternFill patternType="solid">
          <bgColor rgb="FFFFFF00"/>
        </patternFill>
      </fill>
    </dxf>
    <dxf>
      <font>
        <color theme="1"/>
      </font>
      <fill>
        <patternFill patternType="solid">
          <bgColor rgb="FFFFFF00"/>
        </patternFill>
      </fill>
    </dxf>
    <dxf>
      <font>
        <color theme="0"/>
      </font>
    </dxf>
    <dxf>
      <font>
        <color rgb="FF9C0006"/>
      </font>
      <fill>
        <patternFill>
          <bgColor rgb="FFFFC7CE"/>
        </patternFill>
      </fill>
    </dxf>
    <dxf>
      <font>
        <color rgb="FF9C5700"/>
      </font>
      <fill>
        <patternFill>
          <bgColor rgb="FFFFEB9C"/>
        </patternFill>
      </fill>
    </dxf>
    <dxf>
      <font>
        <color theme="1"/>
      </font>
      <fill>
        <patternFill patternType="solid">
          <bgColor rgb="FF92D050"/>
        </patternFill>
      </fill>
    </dxf>
    <dxf>
      <font>
        <color theme="1"/>
      </font>
      <fill>
        <patternFill patternType="solid">
          <bgColor rgb="FFFFC000"/>
        </patternFill>
      </fill>
    </dxf>
    <dxf>
      <font>
        <color theme="1"/>
      </font>
      <fill>
        <patternFill patternType="solid">
          <bgColor rgb="FFFFFF00"/>
        </patternFill>
      </fill>
    </dxf>
    <dxf>
      <font>
        <color theme="1"/>
      </font>
      <fill>
        <patternFill patternType="solid">
          <bgColor rgb="FFFF0000"/>
        </patternFill>
      </fill>
    </dxf>
    <dxf>
      <font>
        <color theme="0"/>
      </font>
      <fill>
        <patternFill patternType="solid">
          <bgColor theme="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1"/>
      </font>
      <fill>
        <patternFill patternType="solid">
          <bgColor rgb="FFFF0000"/>
        </patternFill>
      </fill>
    </dxf>
    <dxf>
      <font>
        <color theme="0"/>
      </font>
    </dxf>
    <dxf>
      <font>
        <color theme="1"/>
      </font>
      <fill>
        <patternFill patternType="solid">
          <bgColor rgb="FFFFFF00"/>
        </patternFill>
      </fill>
    </dxf>
    <dxf>
      <font>
        <color theme="1"/>
      </font>
      <fill>
        <patternFill patternType="solid">
          <bgColor rgb="FFFF0000"/>
        </patternFill>
      </fill>
    </dxf>
    <dxf>
      <font>
        <color theme="0"/>
      </font>
    </dxf>
    <dxf>
      <font>
        <color theme="1"/>
      </font>
      <fill>
        <patternFill patternType="solid">
          <bgColor rgb="FFFFFF00"/>
        </patternFill>
      </fill>
    </dxf>
    <dxf>
      <font>
        <color theme="1"/>
      </font>
      <fill>
        <patternFill patternType="solid">
          <bgColor rgb="FFFFFF00"/>
        </patternFill>
      </fill>
    </dxf>
    <dxf>
      <font>
        <color theme="0"/>
      </font>
    </dxf>
    <dxf>
      <font>
        <color rgb="FF9C0006"/>
      </font>
      <fill>
        <patternFill>
          <bgColor rgb="FFFFC7CE"/>
        </patternFill>
      </fill>
    </dxf>
    <dxf>
      <font>
        <color rgb="FF9C5700"/>
      </font>
      <fill>
        <patternFill>
          <bgColor rgb="FFFFEB9C"/>
        </patternFill>
      </fill>
    </dxf>
    <dxf>
      <font>
        <color theme="1"/>
      </font>
      <fill>
        <patternFill patternType="solid">
          <bgColor rgb="FF92D050"/>
        </patternFill>
      </fill>
    </dxf>
    <dxf>
      <font>
        <color theme="1"/>
      </font>
      <fill>
        <patternFill patternType="solid">
          <bgColor rgb="FFFFC000"/>
        </patternFill>
      </fill>
    </dxf>
    <dxf>
      <font>
        <color theme="1"/>
      </font>
      <fill>
        <patternFill patternType="solid">
          <bgColor rgb="FFFFFF00"/>
        </patternFill>
      </fill>
    </dxf>
    <dxf>
      <font>
        <color theme="1"/>
      </font>
      <fill>
        <patternFill patternType="solid">
          <bgColor rgb="FFFF0000"/>
        </patternFill>
      </fill>
    </dxf>
    <dxf>
      <font>
        <color theme="0"/>
      </font>
      <fill>
        <patternFill patternType="solid">
          <bgColor theme="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ill>
        <patternFill patternType="solid">
          <fgColor rgb="FF00B050"/>
          <bgColor rgb="FF00B050"/>
        </patternFill>
      </fill>
    </dxf>
    <dxf>
      <fill>
        <patternFill patternType="solid">
          <fgColor rgb="FF92D050"/>
          <bgColor rgb="FF92D050"/>
        </patternFill>
      </fill>
    </dxf>
    <dxf>
      <font>
        <color rgb="FF000000"/>
      </font>
      <fill>
        <patternFill patternType="solid">
          <fgColor rgb="FF7F8FA9"/>
          <bgColor rgb="FF7F8FA9"/>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rgb="FFF1C232"/>
          <bgColor rgb="FFF1C232"/>
        </patternFill>
      </fill>
    </dxf>
    <dxf>
      <fill>
        <patternFill patternType="solid">
          <fgColor theme="5"/>
          <bgColor theme="5"/>
        </patternFill>
      </fill>
    </dxf>
    <dxf>
      <font>
        <color rgb="FF000000"/>
      </font>
      <fill>
        <patternFill patternType="solid">
          <fgColor rgb="FF3DE6EB"/>
          <bgColor rgb="FF3DE6EB"/>
        </patternFill>
      </fill>
    </dxf>
    <dxf>
      <font>
        <color rgb="FF000000"/>
      </font>
      <fill>
        <patternFill patternType="solid">
          <fgColor rgb="FF7F8FA9"/>
          <bgColor rgb="FF7F8FA9"/>
        </patternFill>
      </fill>
    </dxf>
    <dxf>
      <fill>
        <patternFill patternType="solid">
          <fgColor theme="8"/>
          <bgColor theme="8"/>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theme="5"/>
          <bgColor theme="5"/>
        </patternFill>
      </fill>
    </dxf>
    <dxf>
      <fill>
        <patternFill patternType="solid">
          <fgColor rgb="FF9FC5E8"/>
          <bgColor rgb="FF9FC5E8"/>
        </patternFill>
      </fill>
    </dxf>
    <dxf>
      <fill>
        <patternFill patternType="solid">
          <fgColor rgb="FFFF0000"/>
          <bgColor rgb="FFFF000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ont>
        <color rgb="FF000000"/>
      </font>
      <fill>
        <patternFill patternType="solid">
          <fgColor rgb="FF3DE6EB"/>
          <bgColor rgb="FF3DE6EB"/>
        </patternFill>
      </fill>
    </dxf>
    <dxf>
      <fill>
        <patternFill patternType="solid">
          <fgColor rgb="FFF1C232"/>
          <bgColor rgb="FFF1C232"/>
        </patternFill>
      </fill>
    </dxf>
    <dxf>
      <fill>
        <patternFill patternType="solid">
          <fgColor theme="5"/>
          <bgColor theme="5"/>
        </patternFill>
      </fill>
    </dxf>
    <dxf>
      <fill>
        <patternFill patternType="solid">
          <fgColor rgb="FF92D050"/>
          <bgColor rgb="FF92D050"/>
        </patternFill>
      </fill>
    </dxf>
    <dxf>
      <fill>
        <patternFill patternType="solid">
          <fgColor rgb="FF00B050"/>
          <bgColor rgb="FF00B050"/>
        </patternFill>
      </fill>
    </dxf>
    <dxf>
      <font>
        <color rgb="FF000000"/>
      </font>
      <fill>
        <patternFill patternType="solid">
          <fgColor rgb="FF7F8FA9"/>
          <bgColor rgb="FF7F8FA9"/>
        </patternFill>
      </fill>
    </dxf>
    <dxf>
      <fill>
        <patternFill patternType="solid">
          <fgColor theme="8"/>
          <bgColor theme="8"/>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ont>
        <color rgb="FF000000"/>
      </font>
      <fill>
        <patternFill patternType="solid">
          <fgColor rgb="FF3DE6EB"/>
          <bgColor rgb="FF3DE6EB"/>
        </patternFill>
      </fill>
    </dxf>
    <dxf>
      <fill>
        <patternFill patternType="solid">
          <fgColor rgb="FFF1C232"/>
          <bgColor rgb="FFF1C232"/>
        </patternFill>
      </fill>
    </dxf>
    <dxf>
      <fill>
        <patternFill patternType="solid">
          <fgColor theme="5"/>
          <bgColor theme="5"/>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ill>
        <patternFill patternType="solid">
          <fgColor rgb="FF00B050"/>
          <bgColor rgb="FF00B050"/>
        </patternFill>
      </fill>
    </dxf>
    <dxf>
      <font>
        <color rgb="FF000000"/>
      </font>
      <fill>
        <patternFill patternType="solid">
          <fgColor rgb="FF7F8FA9"/>
          <bgColor rgb="FF7F8FA9"/>
        </patternFill>
      </fill>
    </dxf>
    <dxf>
      <fill>
        <patternFill patternType="solid">
          <fgColor theme="8"/>
          <bgColor theme="8"/>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png"/><Relationship Id="rId4"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1</xdr:col>
      <xdr:colOff>1609725</xdr:colOff>
      <xdr:row>3</xdr:row>
      <xdr:rowOff>152400</xdr:rowOff>
    </xdr:to>
    <xdr:pic>
      <xdr:nvPicPr>
        <xdr:cNvPr id="3" name="Imagen 2">
          <a:extLst>
            <a:ext uri="{FF2B5EF4-FFF2-40B4-BE49-F238E27FC236}">
              <a16:creationId xmlns:a16="http://schemas.microsoft.com/office/drawing/2014/main" id="{D091C1D5-DA73-45BD-BB5A-2E478FCD60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0"/>
          <a:ext cx="1419225" cy="752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3</xdr:row>
      <xdr:rowOff>190500</xdr:rowOff>
    </xdr:to>
    <xdr:pic>
      <xdr:nvPicPr>
        <xdr:cNvPr id="2" name="Imagen 1">
          <a:extLst>
            <a:ext uri="{FF2B5EF4-FFF2-40B4-BE49-F238E27FC236}">
              <a16:creationId xmlns:a16="http://schemas.microsoft.com/office/drawing/2014/main" id="{287951B3-B407-4EB3-B921-7AE977B6EF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52985</xdr:rowOff>
    </xdr:from>
    <xdr:ext cx="2357437" cy="1209078"/>
    <xdr:pic>
      <xdr:nvPicPr>
        <xdr:cNvPr id="2" name="image1.png" title="Imagen">
          <a:extLst>
            <a:ext uri="{FF2B5EF4-FFF2-40B4-BE49-F238E27FC236}">
              <a16:creationId xmlns:a16="http://schemas.microsoft.com/office/drawing/2014/main" id="{EEF8F916-4B28-42FD-B7A5-5C918C48FE9D}"/>
            </a:ext>
          </a:extLst>
        </xdr:cNvPr>
        <xdr:cNvPicPr preferRelativeResize="0"/>
      </xdr:nvPicPr>
      <xdr:blipFill>
        <a:blip xmlns:r="http://schemas.openxmlformats.org/officeDocument/2006/relationships" r:embed="rId1" cstate="print"/>
        <a:stretch>
          <a:fillRect/>
        </a:stretch>
      </xdr:blipFill>
      <xdr:spPr>
        <a:xfrm>
          <a:off x="0" y="1541266"/>
          <a:ext cx="2357437" cy="1209078"/>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9524</xdr:colOff>
      <xdr:row>0</xdr:row>
      <xdr:rowOff>0</xdr:rowOff>
    </xdr:from>
    <xdr:to>
      <xdr:col>1</xdr:col>
      <xdr:colOff>1143000</xdr:colOff>
      <xdr:row>3</xdr:row>
      <xdr:rowOff>344465</xdr:rowOff>
    </xdr:to>
    <xdr:pic>
      <xdr:nvPicPr>
        <xdr:cNvPr id="2" name="Imagen 1">
          <a:extLst>
            <a:ext uri="{FF2B5EF4-FFF2-40B4-BE49-F238E27FC236}">
              <a16:creationId xmlns:a16="http://schemas.microsoft.com/office/drawing/2014/main" id="{D3351103-100A-4BC2-A7A7-632CEA7A5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0"/>
          <a:ext cx="1495426" cy="11159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257175</xdr:colOff>
      <xdr:row>0</xdr:row>
      <xdr:rowOff>0</xdr:rowOff>
    </xdr:from>
    <xdr:ext cx="781050" cy="676275"/>
    <xdr:pic>
      <xdr:nvPicPr>
        <xdr:cNvPr id="2" name="image1.png" title="Imagen">
          <a:extLst>
            <a:ext uri="{FF2B5EF4-FFF2-40B4-BE49-F238E27FC236}">
              <a16:creationId xmlns:a16="http://schemas.microsoft.com/office/drawing/2014/main" id="{A925F5BA-C62A-496C-8165-4A8311BE9421}"/>
            </a:ext>
          </a:extLst>
        </xdr:cNvPr>
        <xdr:cNvPicPr preferRelativeResize="0"/>
      </xdr:nvPicPr>
      <xdr:blipFill>
        <a:blip xmlns:r="http://schemas.openxmlformats.org/officeDocument/2006/relationships" r:embed="rId1" cstate="print"/>
        <a:stretch>
          <a:fillRect/>
        </a:stretch>
      </xdr:blipFill>
      <xdr:spPr>
        <a:xfrm>
          <a:off x="257175" y="0"/>
          <a:ext cx="781050" cy="676275"/>
        </a:xfrm>
        <a:prstGeom prst="rect">
          <a:avLst/>
        </a:prstGeom>
        <a:noFill/>
      </xdr:spPr>
    </xdr:pic>
    <xdr:clientData fLocksWithSheet="0"/>
  </xdr:oneCellAnchor>
  <xdr:twoCellAnchor editAs="oneCell">
    <xdr:from>
      <xdr:col>18</xdr:col>
      <xdr:colOff>0</xdr:colOff>
      <xdr:row>52</xdr:row>
      <xdr:rowOff>0</xdr:rowOff>
    </xdr:from>
    <xdr:to>
      <xdr:col>22</xdr:col>
      <xdr:colOff>897977</xdr:colOff>
      <xdr:row>62</xdr:row>
      <xdr:rowOff>16328</xdr:rowOff>
    </xdr:to>
    <xdr:pic>
      <xdr:nvPicPr>
        <xdr:cNvPr id="3" name="Imagen 2">
          <a:extLst>
            <a:ext uri="{FF2B5EF4-FFF2-40B4-BE49-F238E27FC236}">
              <a16:creationId xmlns:a16="http://schemas.microsoft.com/office/drawing/2014/main" id="{B1D3E62C-6B04-4A7B-81C1-6336BD64A318}"/>
            </a:ext>
          </a:extLst>
        </xdr:cNvPr>
        <xdr:cNvPicPr>
          <a:picLocks noChangeAspect="1"/>
        </xdr:cNvPicPr>
      </xdr:nvPicPr>
      <xdr:blipFill>
        <a:blip xmlns:r="http://schemas.openxmlformats.org/officeDocument/2006/relationships" r:embed="rId2"/>
        <a:stretch>
          <a:fillRect/>
        </a:stretch>
      </xdr:blipFill>
      <xdr:spPr>
        <a:xfrm>
          <a:off x="28270200" y="52016025"/>
          <a:ext cx="8689427" cy="20165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247650</xdr:colOff>
      <xdr:row>0</xdr:row>
      <xdr:rowOff>76200</xdr:rowOff>
    </xdr:from>
    <xdr:ext cx="847725" cy="609600"/>
    <xdr:pic>
      <xdr:nvPicPr>
        <xdr:cNvPr id="2" name="image2.png">
          <a:extLst>
            <a:ext uri="{FF2B5EF4-FFF2-40B4-BE49-F238E27FC236}">
              <a16:creationId xmlns:a16="http://schemas.microsoft.com/office/drawing/2014/main" id="{74A2BE09-085D-486E-B18B-83194C57EA44}"/>
            </a:ext>
          </a:extLst>
        </xdr:cNvPr>
        <xdr:cNvPicPr preferRelativeResize="0"/>
      </xdr:nvPicPr>
      <xdr:blipFill>
        <a:blip xmlns:r="http://schemas.openxmlformats.org/officeDocument/2006/relationships" r:embed="rId1" cstate="print"/>
        <a:stretch>
          <a:fillRect/>
        </a:stretch>
      </xdr:blipFill>
      <xdr:spPr>
        <a:xfrm>
          <a:off x="247650" y="76200"/>
          <a:ext cx="847725" cy="609600"/>
        </a:xfrm>
        <a:prstGeom prst="rect">
          <a:avLst/>
        </a:prstGeom>
        <a:noFill/>
      </xdr:spPr>
    </xdr:pic>
    <xdr:clientData fLocksWithSheet="0"/>
  </xdr:oneCellAnchor>
  <xdr:oneCellAnchor>
    <xdr:from>
      <xdr:col>5</xdr:col>
      <xdr:colOff>66675</xdr:colOff>
      <xdr:row>32</xdr:row>
      <xdr:rowOff>238125</xdr:rowOff>
    </xdr:from>
    <xdr:ext cx="2466975" cy="1133475"/>
    <xdr:pic>
      <xdr:nvPicPr>
        <xdr:cNvPr id="3" name="image1.jpg" title="Imagen">
          <a:extLst>
            <a:ext uri="{FF2B5EF4-FFF2-40B4-BE49-F238E27FC236}">
              <a16:creationId xmlns:a16="http://schemas.microsoft.com/office/drawing/2014/main" id="{63DE74E2-A133-4517-9D07-A9E578C02791}"/>
            </a:ext>
          </a:extLst>
        </xdr:cNvPr>
        <xdr:cNvPicPr preferRelativeResize="0"/>
      </xdr:nvPicPr>
      <xdr:blipFill>
        <a:blip xmlns:r="http://schemas.openxmlformats.org/officeDocument/2006/relationships" r:embed="rId2" cstate="print"/>
        <a:stretch>
          <a:fillRect/>
        </a:stretch>
      </xdr:blipFill>
      <xdr:spPr>
        <a:xfrm>
          <a:off x="7419975" y="39071550"/>
          <a:ext cx="2466975" cy="1133475"/>
        </a:xfrm>
        <a:prstGeom prst="rect">
          <a:avLst/>
        </a:prstGeom>
        <a:noFill/>
      </xdr:spPr>
    </xdr:pic>
    <xdr:clientData fLocksWithSheet="0"/>
  </xdr:oneCellAnchor>
  <xdr:oneCellAnchor>
    <xdr:from>
      <xdr:col>4</xdr:col>
      <xdr:colOff>381000</xdr:colOff>
      <xdr:row>33</xdr:row>
      <xdr:rowOff>114300</xdr:rowOff>
    </xdr:from>
    <xdr:ext cx="1800225" cy="790575"/>
    <xdr:pic>
      <xdr:nvPicPr>
        <xdr:cNvPr id="4" name="image3.jpg">
          <a:extLst>
            <a:ext uri="{FF2B5EF4-FFF2-40B4-BE49-F238E27FC236}">
              <a16:creationId xmlns:a16="http://schemas.microsoft.com/office/drawing/2014/main" id="{6A6B3A11-D938-4AE3-AA04-2E6F591E8C92}"/>
            </a:ext>
          </a:extLst>
        </xdr:cNvPr>
        <xdr:cNvPicPr preferRelativeResize="0"/>
      </xdr:nvPicPr>
      <xdr:blipFill>
        <a:blip xmlns:r="http://schemas.openxmlformats.org/officeDocument/2006/relationships" r:embed="rId3" cstate="print"/>
        <a:stretch>
          <a:fillRect/>
        </a:stretch>
      </xdr:blipFill>
      <xdr:spPr>
        <a:xfrm>
          <a:off x="6305550" y="40252650"/>
          <a:ext cx="1800225" cy="790575"/>
        </a:xfrm>
        <a:prstGeom prst="rect">
          <a:avLst/>
        </a:prstGeom>
        <a:noFill/>
      </xdr:spPr>
    </xdr:pic>
    <xdr:clientData fLocksWithSheet="0"/>
  </xdr:oneCellAnchor>
  <xdr:oneCellAnchor>
    <xdr:from>
      <xdr:col>4</xdr:col>
      <xdr:colOff>381000</xdr:colOff>
      <xdr:row>35</xdr:row>
      <xdr:rowOff>47625</xdr:rowOff>
    </xdr:from>
    <xdr:ext cx="1323975" cy="914400"/>
    <xdr:pic>
      <xdr:nvPicPr>
        <xdr:cNvPr id="5" name="image4.jpg">
          <a:extLst>
            <a:ext uri="{FF2B5EF4-FFF2-40B4-BE49-F238E27FC236}">
              <a16:creationId xmlns:a16="http://schemas.microsoft.com/office/drawing/2014/main" id="{1A60B778-111B-4D1A-B926-13CBEFCF6EFE}"/>
            </a:ext>
          </a:extLst>
        </xdr:cNvPr>
        <xdr:cNvPicPr preferRelativeResize="0"/>
      </xdr:nvPicPr>
      <xdr:blipFill>
        <a:blip xmlns:r="http://schemas.openxmlformats.org/officeDocument/2006/relationships" r:embed="rId4" cstate="print"/>
        <a:stretch>
          <a:fillRect/>
        </a:stretch>
      </xdr:blipFill>
      <xdr:spPr>
        <a:xfrm>
          <a:off x="6305550" y="42376725"/>
          <a:ext cx="1323975" cy="9144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42</xdr:col>
      <xdr:colOff>653415</xdr:colOff>
      <xdr:row>0</xdr:row>
      <xdr:rowOff>85725</xdr:rowOff>
    </xdr:from>
    <xdr:ext cx="548666" cy="476060"/>
    <xdr:pic>
      <xdr:nvPicPr>
        <xdr:cNvPr id="2" name="image2.png" title="Imagen">
          <a:extLst>
            <a:ext uri="{FF2B5EF4-FFF2-40B4-BE49-F238E27FC236}">
              <a16:creationId xmlns:a16="http://schemas.microsoft.com/office/drawing/2014/main" id="{6F2E5078-A46E-4903-8B2B-DFE099FC3274}"/>
            </a:ext>
          </a:extLst>
        </xdr:cNvPr>
        <xdr:cNvPicPr preferRelativeResize="0"/>
      </xdr:nvPicPr>
      <xdr:blipFill>
        <a:blip xmlns:r="http://schemas.openxmlformats.org/officeDocument/2006/relationships" r:embed="rId1" cstate="print"/>
        <a:stretch>
          <a:fillRect/>
        </a:stretch>
      </xdr:blipFill>
      <xdr:spPr>
        <a:xfrm>
          <a:off x="53907690" y="85725"/>
          <a:ext cx="548666" cy="476060"/>
        </a:xfrm>
        <a:prstGeom prst="rect">
          <a:avLst/>
        </a:prstGeom>
        <a:noFill/>
      </xdr:spPr>
    </xdr:pic>
    <xdr:clientData fLocksWithSheet="0"/>
  </xdr:oneCellAnchor>
  <xdr:oneCellAnchor>
    <xdr:from>
      <xdr:col>0</xdr:col>
      <xdr:colOff>0</xdr:colOff>
      <xdr:row>0</xdr:row>
      <xdr:rowOff>0</xdr:rowOff>
    </xdr:from>
    <xdr:ext cx="1991550" cy="849103"/>
    <xdr:pic>
      <xdr:nvPicPr>
        <xdr:cNvPr id="3" name="image1.png" title="Imagen">
          <a:extLst>
            <a:ext uri="{FF2B5EF4-FFF2-40B4-BE49-F238E27FC236}">
              <a16:creationId xmlns:a16="http://schemas.microsoft.com/office/drawing/2014/main" id="{EB7B6E58-D023-412C-9780-1F7000C86046}"/>
            </a:ext>
          </a:extLst>
        </xdr:cNvPr>
        <xdr:cNvPicPr preferRelativeResize="0"/>
      </xdr:nvPicPr>
      <xdr:blipFill>
        <a:blip xmlns:r="http://schemas.openxmlformats.org/officeDocument/2006/relationships" r:embed="rId2" cstate="print"/>
        <a:stretch>
          <a:fillRect/>
        </a:stretch>
      </xdr:blipFill>
      <xdr:spPr>
        <a:xfrm>
          <a:off x="0" y="0"/>
          <a:ext cx="1991550" cy="849103"/>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95250</xdr:colOff>
      <xdr:row>0</xdr:row>
      <xdr:rowOff>0</xdr:rowOff>
    </xdr:from>
    <xdr:ext cx="1181100" cy="857250"/>
    <xdr:pic>
      <xdr:nvPicPr>
        <xdr:cNvPr id="2" name="image1.png">
          <a:extLst>
            <a:ext uri="{FF2B5EF4-FFF2-40B4-BE49-F238E27FC236}">
              <a16:creationId xmlns:a16="http://schemas.microsoft.com/office/drawing/2014/main" id="{FD76EF1C-8B05-4F03-B508-4780769AF94D}"/>
            </a:ext>
          </a:extLst>
        </xdr:cNvPr>
        <xdr:cNvPicPr preferRelativeResize="0"/>
      </xdr:nvPicPr>
      <xdr:blipFill>
        <a:blip xmlns:r="http://schemas.openxmlformats.org/officeDocument/2006/relationships" r:embed="rId1" cstate="print"/>
        <a:stretch>
          <a:fillRect/>
        </a:stretch>
      </xdr:blipFill>
      <xdr:spPr>
        <a:xfrm>
          <a:off x="95250" y="0"/>
          <a:ext cx="1181100" cy="8572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1062717</xdr:colOff>
      <xdr:row>3</xdr:row>
      <xdr:rowOff>226346</xdr:rowOff>
    </xdr:to>
    <xdr:pic>
      <xdr:nvPicPr>
        <xdr:cNvPr id="2" name="Imagen 1">
          <a:extLst>
            <a:ext uri="{FF2B5EF4-FFF2-40B4-BE49-F238E27FC236}">
              <a16:creationId xmlns:a16="http://schemas.microsoft.com/office/drawing/2014/main" id="{555308BD-E7B5-495E-8611-67241C03A82F}"/>
            </a:ext>
          </a:extLst>
        </xdr:cNvPr>
        <xdr:cNvPicPr>
          <a:picLocks noChangeAspect="1"/>
        </xdr:cNvPicPr>
      </xdr:nvPicPr>
      <xdr:blipFill>
        <a:blip xmlns:r="http://schemas.openxmlformats.org/officeDocument/2006/relationships" r:embed="rId1"/>
        <a:stretch>
          <a:fillRect/>
        </a:stretch>
      </xdr:blipFill>
      <xdr:spPr>
        <a:xfrm>
          <a:off x="142875" y="114300"/>
          <a:ext cx="1243692" cy="9216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104775</xdr:colOff>
      <xdr:row>0</xdr:row>
      <xdr:rowOff>247650</xdr:rowOff>
    </xdr:from>
    <xdr:ext cx="1352550" cy="1019175"/>
    <xdr:pic>
      <xdr:nvPicPr>
        <xdr:cNvPr id="2" name="image1.png">
          <a:extLst>
            <a:ext uri="{FF2B5EF4-FFF2-40B4-BE49-F238E27FC236}">
              <a16:creationId xmlns:a16="http://schemas.microsoft.com/office/drawing/2014/main" id="{CAA422B9-8C9D-4C86-91D2-54BA696925DD}"/>
            </a:ext>
          </a:extLst>
        </xdr:cNvPr>
        <xdr:cNvPicPr preferRelativeResize="0"/>
      </xdr:nvPicPr>
      <xdr:blipFill>
        <a:blip xmlns:r="http://schemas.openxmlformats.org/officeDocument/2006/relationships" r:embed="rId1" cstate="print"/>
        <a:stretch>
          <a:fillRect/>
        </a:stretch>
      </xdr:blipFill>
      <xdr:spPr>
        <a:xfrm>
          <a:off x="104775" y="247650"/>
          <a:ext cx="1352550" cy="10191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104775</xdr:colOff>
      <xdr:row>0</xdr:row>
      <xdr:rowOff>37111</xdr:rowOff>
    </xdr:from>
    <xdr:ext cx="1540452" cy="742207"/>
    <xdr:pic>
      <xdr:nvPicPr>
        <xdr:cNvPr id="2" name="image1.png">
          <a:extLst>
            <a:ext uri="{FF2B5EF4-FFF2-40B4-BE49-F238E27FC236}">
              <a16:creationId xmlns:a16="http://schemas.microsoft.com/office/drawing/2014/main" id="{30045360-C980-490C-BACD-D3BCC60EFD3A}"/>
            </a:ext>
          </a:extLst>
        </xdr:cNvPr>
        <xdr:cNvPicPr preferRelativeResize="0"/>
      </xdr:nvPicPr>
      <xdr:blipFill>
        <a:blip xmlns:r="http://schemas.openxmlformats.org/officeDocument/2006/relationships" r:embed="rId1" cstate="print"/>
        <a:stretch>
          <a:fillRect/>
        </a:stretch>
      </xdr:blipFill>
      <xdr:spPr>
        <a:xfrm>
          <a:off x="104775" y="37111"/>
          <a:ext cx="1540452" cy="742207"/>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438150</xdr:colOff>
      <xdr:row>0</xdr:row>
      <xdr:rowOff>133350</xdr:rowOff>
    </xdr:from>
    <xdr:ext cx="1000125" cy="542925"/>
    <xdr:pic>
      <xdr:nvPicPr>
        <xdr:cNvPr id="2" name="image1.png" title="Imagen">
          <a:extLst>
            <a:ext uri="{FF2B5EF4-FFF2-40B4-BE49-F238E27FC236}">
              <a16:creationId xmlns:a16="http://schemas.microsoft.com/office/drawing/2014/main" id="{E690B518-72E8-4398-8579-164023274758}"/>
            </a:ext>
          </a:extLst>
        </xdr:cNvPr>
        <xdr:cNvPicPr preferRelativeResize="0"/>
      </xdr:nvPicPr>
      <xdr:blipFill>
        <a:blip xmlns:r="http://schemas.openxmlformats.org/officeDocument/2006/relationships" r:embed="rId1" cstate="print"/>
        <a:stretch>
          <a:fillRect/>
        </a:stretch>
      </xdr:blipFill>
      <xdr:spPr>
        <a:xfrm>
          <a:off x="438150" y="133350"/>
          <a:ext cx="1000125" cy="542925"/>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3</xdr:row>
      <xdr:rowOff>190500</xdr:rowOff>
    </xdr:to>
    <xdr:pic>
      <xdr:nvPicPr>
        <xdr:cNvPr id="2" name="Imagen 1">
          <a:extLst>
            <a:ext uri="{FF2B5EF4-FFF2-40B4-BE49-F238E27FC236}">
              <a16:creationId xmlns:a16="http://schemas.microsoft.com/office/drawing/2014/main" id="{14738F90-0C12-4A79-84C5-40A64C6BE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342900</xdr:rowOff>
    </xdr:from>
    <xdr:ext cx="24822150" cy="381000"/>
    <xdr:sp macro="" textlink="">
      <xdr:nvSpPr>
        <xdr:cNvPr id="2" name="Shape 3">
          <a:extLst>
            <a:ext uri="{FF2B5EF4-FFF2-40B4-BE49-F238E27FC236}">
              <a16:creationId xmlns:a16="http://schemas.microsoft.com/office/drawing/2014/main" id="{4FAB8082-2D00-4B3E-A0EC-B5C17DE4576D}"/>
            </a:ext>
          </a:extLst>
        </xdr:cNvPr>
        <xdr:cNvSpPr txBox="1"/>
      </xdr:nvSpPr>
      <xdr:spPr>
        <a:xfrm>
          <a:off x="0" y="400050"/>
          <a:ext cx="2482215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DEL TESORO</a:t>
          </a:r>
          <a:endParaRPr sz="1800" b="0">
            <a:solidFill>
              <a:schemeClr val="lt1"/>
            </a:solidFill>
            <a:latin typeface="Libre Franklin"/>
            <a:ea typeface="Libre Franklin"/>
            <a:cs typeface="Libre Franklin"/>
            <a:sym typeface="Libre Franklin"/>
          </a:endParaRPr>
        </a:p>
      </xdr:txBody>
    </xdr:sp>
    <xdr:clientData fLocksWithSheet="0"/>
  </xdr:oneCellAnchor>
</xdr:wsDr>
</file>

<file path=xl/drawings/drawing2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1052195</xdr:colOff>
      <xdr:row>2</xdr:row>
      <xdr:rowOff>15949</xdr:rowOff>
    </xdr:to>
    <xdr:pic>
      <xdr:nvPicPr>
        <xdr:cNvPr id="2" name="Imagen 1">
          <a:extLst>
            <a:ext uri="{FF2B5EF4-FFF2-40B4-BE49-F238E27FC236}">
              <a16:creationId xmlns:a16="http://schemas.microsoft.com/office/drawing/2014/main" id="{D1118A78-74EA-4A2C-BABE-6A4EB3A5B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0"/>
          <a:ext cx="1242695" cy="9493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0</xdr:colOff>
      <xdr:row>3</xdr:row>
      <xdr:rowOff>0</xdr:rowOff>
    </xdr:from>
    <xdr:ext cx="304800" cy="304800"/>
    <xdr:sp macro="" textlink="">
      <xdr:nvSpPr>
        <xdr:cNvPr id="2" name="AutoShape 1" descr="SERVICIOS »">
          <a:extLst>
            <a:ext uri="{FF2B5EF4-FFF2-40B4-BE49-F238E27FC236}">
              <a16:creationId xmlns:a16="http://schemas.microsoft.com/office/drawing/2014/main" id="{CF6654AA-F466-4D6A-9B79-252FFDE466D7}"/>
            </a:ext>
          </a:extLst>
        </xdr:cNvPr>
        <xdr:cNvSpPr>
          <a:spLocks noChangeAspect="1" noChangeArrowheads="1"/>
        </xdr:cNvSpPr>
      </xdr:nvSpPr>
      <xdr:spPr bwMode="auto">
        <a:xfrm>
          <a:off x="25126950" y="1609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40</xdr:col>
      <xdr:colOff>0</xdr:colOff>
      <xdr:row>0</xdr:row>
      <xdr:rowOff>0</xdr:rowOff>
    </xdr:from>
    <xdr:ext cx="304800" cy="304800"/>
    <xdr:sp macro="" textlink="">
      <xdr:nvSpPr>
        <xdr:cNvPr id="3" name="AutoShape 2" descr="SERVICIOS »">
          <a:extLst>
            <a:ext uri="{FF2B5EF4-FFF2-40B4-BE49-F238E27FC236}">
              <a16:creationId xmlns:a16="http://schemas.microsoft.com/office/drawing/2014/main" id="{0FDA8BC9-4C80-4EC4-AE5C-B9F9772BC189}"/>
            </a:ext>
          </a:extLst>
        </xdr:cNvPr>
        <xdr:cNvSpPr>
          <a:spLocks noChangeAspect="1" noChangeArrowheads="1"/>
        </xdr:cNvSpPr>
      </xdr:nvSpPr>
      <xdr:spPr bwMode="auto">
        <a:xfrm>
          <a:off x="4970145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32</xdr:col>
      <xdr:colOff>34924</xdr:colOff>
      <xdr:row>0</xdr:row>
      <xdr:rowOff>0</xdr:rowOff>
    </xdr:from>
    <xdr:ext cx="3638131" cy="1092200"/>
    <xdr:pic>
      <xdr:nvPicPr>
        <xdr:cNvPr id="4" name="Imagen 3" descr="SERVICIOS »">
          <a:extLst>
            <a:ext uri="{FF2B5EF4-FFF2-40B4-BE49-F238E27FC236}">
              <a16:creationId xmlns:a16="http://schemas.microsoft.com/office/drawing/2014/main" id="{20D06ECB-5615-46AE-A2AF-65619246DA1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35" t="9639" r="45629" b="9638"/>
        <a:stretch/>
      </xdr:blipFill>
      <xdr:spPr bwMode="auto">
        <a:xfrm>
          <a:off x="39646224" y="0"/>
          <a:ext cx="3638131" cy="1092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8225" cy="304800"/>
    <xdr:sp macro="" textlink="">
      <xdr:nvSpPr>
        <xdr:cNvPr id="5" name="AutoShape 1" descr="https://imrd-cucuta.gov.co/wp-content/uploads/2021/04/imrd-oficial-300x102.png">
          <a:extLst>
            <a:ext uri="{FF2B5EF4-FFF2-40B4-BE49-F238E27FC236}">
              <a16:creationId xmlns:a16="http://schemas.microsoft.com/office/drawing/2014/main" id="{B1FB6045-7058-4898-9198-3B16D67FC89C}"/>
            </a:ext>
          </a:extLst>
        </xdr:cNvPr>
        <xdr:cNvSpPr>
          <a:spLocks noChangeAspect="1" noChangeArrowheads="1"/>
        </xdr:cNvSpPr>
      </xdr:nvSpPr>
      <xdr:spPr bwMode="auto">
        <a:xfrm>
          <a:off x="0" y="0"/>
          <a:ext cx="3182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0</xdr:rowOff>
    </xdr:from>
    <xdr:ext cx="318225" cy="304800"/>
    <xdr:sp macro="" textlink="">
      <xdr:nvSpPr>
        <xdr:cNvPr id="6" name="AutoShape 2" descr="https://imrd-cucuta.gov.co/wp-content/uploads/2021/04/imrd-oficial-300x102.png">
          <a:extLst>
            <a:ext uri="{FF2B5EF4-FFF2-40B4-BE49-F238E27FC236}">
              <a16:creationId xmlns:a16="http://schemas.microsoft.com/office/drawing/2014/main" id="{0CFA6A7B-6909-4ECF-B93A-DB1DAB9513CF}"/>
            </a:ext>
          </a:extLst>
        </xdr:cNvPr>
        <xdr:cNvSpPr>
          <a:spLocks noChangeAspect="1" noChangeArrowheads="1"/>
        </xdr:cNvSpPr>
      </xdr:nvSpPr>
      <xdr:spPr bwMode="auto">
        <a:xfrm>
          <a:off x="0" y="0"/>
          <a:ext cx="318225"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xdr:row>
      <xdr:rowOff>0</xdr:rowOff>
    </xdr:from>
    <xdr:ext cx="304800" cy="304800"/>
    <xdr:sp macro="" textlink="">
      <xdr:nvSpPr>
        <xdr:cNvPr id="7" name="AutoShape 3" descr="https://imrd-cucuta.gov.co/wp-content/uploads/2021/04/imrd-oficial-300x102.png">
          <a:extLst>
            <a:ext uri="{FF2B5EF4-FFF2-40B4-BE49-F238E27FC236}">
              <a16:creationId xmlns:a16="http://schemas.microsoft.com/office/drawing/2014/main" id="{376B1523-73C5-4712-9F34-961FCC793987}"/>
            </a:ext>
          </a:extLst>
        </xdr:cNvPr>
        <xdr:cNvSpPr>
          <a:spLocks noChangeAspect="1" noChangeArrowheads="1"/>
        </xdr:cNvSpPr>
      </xdr:nvSpPr>
      <xdr:spPr bwMode="auto">
        <a:xfrm>
          <a:off x="1638300"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xdr:row>
      <xdr:rowOff>0</xdr:rowOff>
    </xdr:from>
    <xdr:ext cx="304800" cy="304800"/>
    <xdr:sp macro="" textlink="">
      <xdr:nvSpPr>
        <xdr:cNvPr id="8" name="AutoShape 4" descr="https://imrd-cucuta.gov.co/wp-content/uploads/2021/04/imrd-oficial-300x102.png">
          <a:extLst>
            <a:ext uri="{FF2B5EF4-FFF2-40B4-BE49-F238E27FC236}">
              <a16:creationId xmlns:a16="http://schemas.microsoft.com/office/drawing/2014/main" id="{AF571A75-58C5-42A8-9765-51CBEC43C2C3}"/>
            </a:ext>
          </a:extLst>
        </xdr:cNvPr>
        <xdr:cNvSpPr>
          <a:spLocks noChangeAspect="1" noChangeArrowheads="1"/>
        </xdr:cNvSpPr>
      </xdr:nvSpPr>
      <xdr:spPr bwMode="auto">
        <a:xfrm>
          <a:off x="1638300" y="47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9" name="AutoShape 6" descr="https://imrd-cucuta.gov.co/wp-content/uploads/2021/04/imrd-oficial-300x102.png">
          <a:extLst>
            <a:ext uri="{FF2B5EF4-FFF2-40B4-BE49-F238E27FC236}">
              <a16:creationId xmlns:a16="http://schemas.microsoft.com/office/drawing/2014/main" id="{C5A5D87C-ED0F-418D-BB42-6DFEC433F31A}"/>
            </a:ext>
          </a:extLst>
        </xdr:cNvPr>
        <xdr:cNvSpPr>
          <a:spLocks noChangeAspect="1" noChangeArrowheads="1"/>
        </xdr:cNvSpPr>
      </xdr:nvSpPr>
      <xdr:spPr bwMode="auto">
        <a:xfrm>
          <a:off x="163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0</xdr:row>
      <xdr:rowOff>0</xdr:rowOff>
    </xdr:from>
    <xdr:ext cx="304800" cy="304800"/>
    <xdr:sp macro="" textlink="">
      <xdr:nvSpPr>
        <xdr:cNvPr id="10" name="AutoShape 7" descr="https://imrd-cucuta.gov.co/wp-content/uploads/2021/04/imrd-oficial-300x102.png">
          <a:extLst>
            <a:ext uri="{FF2B5EF4-FFF2-40B4-BE49-F238E27FC236}">
              <a16:creationId xmlns:a16="http://schemas.microsoft.com/office/drawing/2014/main" id="{8431A2D9-AF9B-4441-9DA0-353B5C277D2C}"/>
            </a:ext>
          </a:extLst>
        </xdr:cNvPr>
        <xdr:cNvSpPr>
          <a:spLocks noChangeAspect="1" noChangeArrowheads="1"/>
        </xdr:cNvSpPr>
      </xdr:nvSpPr>
      <xdr:spPr bwMode="auto">
        <a:xfrm>
          <a:off x="1638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0</xdr:row>
      <xdr:rowOff>39954</xdr:rowOff>
    </xdr:from>
    <xdr:ext cx="1892300" cy="334762"/>
    <xdr:pic>
      <xdr:nvPicPr>
        <xdr:cNvPr id="11" name="Imagen 10">
          <a:extLst>
            <a:ext uri="{FF2B5EF4-FFF2-40B4-BE49-F238E27FC236}">
              <a16:creationId xmlns:a16="http://schemas.microsoft.com/office/drawing/2014/main" id="{4A82F446-1F35-4179-A306-4DA2ED439750}"/>
            </a:ext>
          </a:extLst>
        </xdr:cNvPr>
        <xdr:cNvPicPr>
          <a:picLocks noChangeAspect="1"/>
        </xdr:cNvPicPr>
      </xdr:nvPicPr>
      <xdr:blipFill rotWithShape="1">
        <a:blip xmlns:r="http://schemas.openxmlformats.org/officeDocument/2006/relationships" r:embed="rId2"/>
        <a:srcRect l="16079" r="16960"/>
        <a:stretch/>
      </xdr:blipFill>
      <xdr:spPr>
        <a:xfrm>
          <a:off x="0" y="39954"/>
          <a:ext cx="1892300" cy="334762"/>
        </a:xfrm>
        <a:prstGeom prst="rect">
          <a:avLst/>
        </a:prstGeom>
      </xdr:spPr>
    </xdr:pic>
    <xdr:clientData/>
  </xdr:oneCellAnchor>
  <xdr:oneCellAnchor>
    <xdr:from>
      <xdr:col>17</xdr:col>
      <xdr:colOff>0</xdr:colOff>
      <xdr:row>3</xdr:row>
      <xdr:rowOff>0</xdr:rowOff>
    </xdr:from>
    <xdr:ext cx="304800" cy="304800"/>
    <xdr:sp macro="" textlink="">
      <xdr:nvSpPr>
        <xdr:cNvPr id="12" name="AutoShape 1" descr="SERVICIOS »">
          <a:extLst>
            <a:ext uri="{FF2B5EF4-FFF2-40B4-BE49-F238E27FC236}">
              <a16:creationId xmlns:a16="http://schemas.microsoft.com/office/drawing/2014/main" id="{BBF8B1C5-52F7-4381-9F48-DBB7119E1110}"/>
            </a:ext>
          </a:extLst>
        </xdr:cNvPr>
        <xdr:cNvSpPr>
          <a:spLocks noChangeAspect="1" noChangeArrowheads="1"/>
        </xdr:cNvSpPr>
      </xdr:nvSpPr>
      <xdr:spPr bwMode="auto">
        <a:xfrm>
          <a:off x="25126950" y="1609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543050" cy="1000125"/>
    <xdr:pic>
      <xdr:nvPicPr>
        <xdr:cNvPr id="2" name="image1.png" title="Imagen">
          <a:extLst>
            <a:ext uri="{FF2B5EF4-FFF2-40B4-BE49-F238E27FC236}">
              <a16:creationId xmlns:a16="http://schemas.microsoft.com/office/drawing/2014/main" id="{AEF0C2F4-ACDC-479A-B438-FD29D2660F65}"/>
            </a:ext>
          </a:extLst>
        </xdr:cNvPr>
        <xdr:cNvPicPr preferRelativeResize="0"/>
      </xdr:nvPicPr>
      <xdr:blipFill>
        <a:blip xmlns:r="http://schemas.openxmlformats.org/officeDocument/2006/relationships" r:embed="rId1" cstate="print"/>
        <a:stretch>
          <a:fillRect/>
        </a:stretch>
      </xdr:blipFill>
      <xdr:spPr>
        <a:xfrm>
          <a:off x="9525" y="0"/>
          <a:ext cx="1543050" cy="10001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13048</xdr:colOff>
      <xdr:row>1</xdr:row>
      <xdr:rowOff>391569</xdr:rowOff>
    </xdr:from>
    <xdr:ext cx="24812625" cy="371475"/>
    <xdr:sp macro="" textlink="">
      <xdr:nvSpPr>
        <xdr:cNvPr id="2" name="Shape 3">
          <a:extLst>
            <a:ext uri="{FF2B5EF4-FFF2-40B4-BE49-F238E27FC236}">
              <a16:creationId xmlns:a16="http://schemas.microsoft.com/office/drawing/2014/main" id="{9C04B3C2-1574-470A-BA11-0F8274D4D94D}"/>
            </a:ext>
          </a:extLst>
        </xdr:cNvPr>
        <xdr:cNvSpPr txBox="1"/>
      </xdr:nvSpPr>
      <xdr:spPr>
        <a:xfrm>
          <a:off x="5889973" y="1658394"/>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                                                                                                                                                                                                                                                                                                                                 Subsecretaría</a:t>
          </a:r>
          <a:r>
            <a:rPr lang="en-US" sz="1800" b="0" baseline="0">
              <a:solidFill>
                <a:schemeClr val="lt1"/>
              </a:solidFill>
              <a:latin typeface="Libre Franklin"/>
              <a:ea typeface="Libre Franklin"/>
              <a:cs typeface="Libre Franklin"/>
              <a:sym typeface="Libre Franklin"/>
            </a:rPr>
            <a:t> de Contaduría Municipal</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0</xdr:col>
      <xdr:colOff>28575</xdr:colOff>
      <xdr:row>1</xdr:row>
      <xdr:rowOff>57150</xdr:rowOff>
    </xdr:from>
    <xdr:ext cx="952500" cy="447675"/>
    <xdr:pic>
      <xdr:nvPicPr>
        <xdr:cNvPr id="3" name="image1.png">
          <a:extLst>
            <a:ext uri="{FF2B5EF4-FFF2-40B4-BE49-F238E27FC236}">
              <a16:creationId xmlns:a16="http://schemas.microsoft.com/office/drawing/2014/main" id="{97EA1639-632D-4624-A3E7-7DB4082C778C}"/>
            </a:ext>
          </a:extLst>
        </xdr:cNvPr>
        <xdr:cNvPicPr preferRelativeResize="0"/>
      </xdr:nvPicPr>
      <xdr:blipFill>
        <a:blip xmlns:r="http://schemas.openxmlformats.org/officeDocument/2006/relationships" r:embed="rId1" cstate="print"/>
        <a:stretch>
          <a:fillRect/>
        </a:stretch>
      </xdr:blipFill>
      <xdr:spPr>
        <a:xfrm>
          <a:off x="28575" y="619125"/>
          <a:ext cx="952500" cy="4476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66675</xdr:colOff>
      <xdr:row>0</xdr:row>
      <xdr:rowOff>0</xdr:rowOff>
    </xdr:from>
    <xdr:ext cx="1381125" cy="600075"/>
    <xdr:pic>
      <xdr:nvPicPr>
        <xdr:cNvPr id="2" name="image1.png" title="Imagen">
          <a:extLst>
            <a:ext uri="{FF2B5EF4-FFF2-40B4-BE49-F238E27FC236}">
              <a16:creationId xmlns:a16="http://schemas.microsoft.com/office/drawing/2014/main" id="{1EFDD8AE-04F2-429E-A06D-E0B9827A5723}"/>
            </a:ext>
          </a:extLst>
        </xdr:cNvPr>
        <xdr:cNvPicPr preferRelativeResize="0"/>
      </xdr:nvPicPr>
      <xdr:blipFill>
        <a:blip xmlns:r="http://schemas.openxmlformats.org/officeDocument/2006/relationships" r:embed="rId1" cstate="print"/>
        <a:stretch>
          <a:fillRect/>
        </a:stretch>
      </xdr:blipFill>
      <xdr:spPr>
        <a:xfrm>
          <a:off x="66675" y="0"/>
          <a:ext cx="1381125" cy="600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570801D8-2865-469B-9268-52115ADA099C}"/>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52A8DCAE-78E9-4CC1-8F37-8BAEE3867E6F}"/>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228600</xdr:colOff>
      <xdr:row>0</xdr:row>
      <xdr:rowOff>0</xdr:rowOff>
    </xdr:from>
    <xdr:ext cx="771525" cy="419100"/>
    <xdr:pic>
      <xdr:nvPicPr>
        <xdr:cNvPr id="2" name="image1.png" title="Imagen">
          <a:extLst>
            <a:ext uri="{FF2B5EF4-FFF2-40B4-BE49-F238E27FC236}">
              <a16:creationId xmlns:a16="http://schemas.microsoft.com/office/drawing/2014/main" id="{3B5AD70D-91CE-45AD-874B-12626CE36DF5}"/>
            </a:ext>
          </a:extLst>
        </xdr:cNvPr>
        <xdr:cNvPicPr preferRelativeResize="0"/>
      </xdr:nvPicPr>
      <xdr:blipFill>
        <a:blip xmlns:r="http://schemas.openxmlformats.org/officeDocument/2006/relationships" r:embed="rId1" cstate="print"/>
        <a:stretch>
          <a:fillRect/>
        </a:stretch>
      </xdr:blipFill>
      <xdr:spPr>
        <a:xfrm>
          <a:off x="228600" y="0"/>
          <a:ext cx="771525" cy="4191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rive.google.com/drive/folders/1umMhb7C2X5ku6f1aGzQn85AlClcw6eRC?usp=sharin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cucuta.gov.co/informe-de-seguimiento-a-la-austeridad-y-eficiencia-del-gasto-publico-i-trimestre-2025/" TargetMode="External"/><Relationship Id="rId13" Type="http://schemas.openxmlformats.org/officeDocument/2006/relationships/hyperlink" Target="https://drive.google.com/file/d/1RlCpvYCOXGFmNal0NHK9BpECK7695zEH/view?usp=drive_link" TargetMode="External"/><Relationship Id="rId18" Type="http://schemas.openxmlformats.org/officeDocument/2006/relationships/hyperlink" Target="https://drive.google.com/file/d/1NRdIl0vMyR5UxWTzO0wiGhISi43l0AO5/view?usp=drive_link" TargetMode="External"/><Relationship Id="rId3" Type="http://schemas.openxmlformats.org/officeDocument/2006/relationships/hyperlink" Target="https://drive.google.com/file/d/1tdyDWFrSKjr8hEozlPO-5g06tKfceR4t/view?usp=drive_link" TargetMode="External"/><Relationship Id="rId21" Type="http://schemas.openxmlformats.org/officeDocument/2006/relationships/hyperlink" Target="https://drive.google.com/file/d/16jQ3aronHqRnOAmzhCYeNvZFQu3Qd8vi/view?usp=drive_link" TargetMode="External"/><Relationship Id="rId7" Type="http://schemas.openxmlformats.org/officeDocument/2006/relationships/hyperlink" Target="https://drive.google.com/file/d/1QHzdonp7l3wHyRs2lTTCCkYGl9aVMdpf/view?usp=drive_link" TargetMode="External"/><Relationship Id="rId12" Type="http://schemas.openxmlformats.org/officeDocument/2006/relationships/hyperlink" Target="https://drive.google.com/file/d/18uBaBLwid4bBI_ZA2pK66gzTSFuU4T1_/view?usp=drive_link" TargetMode="External"/><Relationship Id="rId17" Type="http://schemas.openxmlformats.org/officeDocument/2006/relationships/hyperlink" Target="https://drive.google.com/file/d/15TFF_sGwO4bnWOvr655eJV06vp0MpO7S/view?usp=drive_link" TargetMode="External"/><Relationship Id="rId2" Type="http://schemas.openxmlformats.org/officeDocument/2006/relationships/hyperlink" Target="https://drive.google.com/file/d/1ulk5SUUG5opIHyXtLE9OgARqWhbXun3e/view?usp=sharing" TargetMode="External"/><Relationship Id="rId16" Type="http://schemas.openxmlformats.org/officeDocument/2006/relationships/hyperlink" Target="https://drive.google.com/file/d/1__iqk5HaecEGRVpocmkoRNu6_H9-ydZi/view?usp=drive_link" TargetMode="External"/><Relationship Id="rId20" Type="http://schemas.openxmlformats.org/officeDocument/2006/relationships/hyperlink" Target="https://drive.google.com/file/d/1onMoIaBIOLgPd8x9Lf4gdrbIM7gy6Td0/view?usp=drive_link" TargetMode="External"/><Relationship Id="rId1" Type="http://schemas.openxmlformats.org/officeDocument/2006/relationships/hyperlink" Target="https://drive.google.com/file/d/1JQu0DiCkOxMOsQW6FzDoGo001UysR9tu/view?usp=sharing" TargetMode="External"/><Relationship Id="rId6" Type="http://schemas.openxmlformats.org/officeDocument/2006/relationships/hyperlink" Target="https://cucuta.gov.co/informe-ii-semestre-de-evaluacion-independiente-estado-2024/" TargetMode="External"/><Relationship Id="rId11" Type="http://schemas.openxmlformats.org/officeDocument/2006/relationships/hyperlink" Target="https://drive.google.com/file/d/1Ni1fMTanPE8zb3xKZEc0fKEHv7DjJnCl/view?usp=drive_link" TargetMode="External"/><Relationship Id="rId24" Type="http://schemas.openxmlformats.org/officeDocument/2006/relationships/drawing" Target="../drawings/drawing11.xml"/><Relationship Id="rId5" Type="http://schemas.openxmlformats.org/officeDocument/2006/relationships/hyperlink" Target="https://drive.google.com/file/d/1bHcwYG12_IOacZ_dDmqkML5liMQTQztz/view?usp=drive_link" TargetMode="External"/><Relationship Id="rId15" Type="http://schemas.openxmlformats.org/officeDocument/2006/relationships/hyperlink" Target="https://drive.google.com/file/d/1cFAIsYGxS18lZG0ML-e6WVLAVq15UOTQ/view?usp=drive_link" TargetMode="External"/><Relationship Id="rId23" Type="http://schemas.openxmlformats.org/officeDocument/2006/relationships/hyperlink" Target="https://drive.google.com/file/d/1v8Fm5m0mTivztp1tx7OZxClYuSN7f7ml/view?usp=drive_link" TargetMode="External"/><Relationship Id="rId10" Type="http://schemas.openxmlformats.org/officeDocument/2006/relationships/hyperlink" Target="https://drive.google.com/file/d/1vMPzVYbnxh0gT_oUrP8eXzB1Dhmv-BDf/view?usp=drive_link" TargetMode="External"/><Relationship Id="rId19" Type="http://schemas.openxmlformats.org/officeDocument/2006/relationships/hyperlink" Target="https://drive.google.com/file/d/14U8lXtTmJEm83yI6w9rxw2Jl0cO6mPOy/view?usp=drive_link" TargetMode="External"/><Relationship Id="rId4" Type="http://schemas.openxmlformats.org/officeDocument/2006/relationships/hyperlink" Target="https://drive.google.com/file/d/1BWNnCBJTjkfia2cvizonlCCaQPZIfvUM/view?usp=drive_link" TargetMode="External"/><Relationship Id="rId9" Type="http://schemas.openxmlformats.org/officeDocument/2006/relationships/hyperlink" Target="https://drive.google.com/file/d/1iRQPjN3zKK-wKNDcFTuCLIUN6qDmkJo8/view?usp=drive_link" TargetMode="External"/><Relationship Id="rId14" Type="http://schemas.openxmlformats.org/officeDocument/2006/relationships/hyperlink" Target="https://drive.google.com/file/d/1cFAIsYGxS18lZG0ML-e6WVLAVq15UOTQ/view?usp=drive_link" TargetMode="External"/><Relationship Id="rId22" Type="http://schemas.openxmlformats.org/officeDocument/2006/relationships/hyperlink" Target="https://drive.google.com/file/d/1M4CAcU58fwx964NegYl0CreBmb7Em8h0/view?usp=drive_link"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drive.google.com/drive/folders/1kro4mGR3S8sAlFjJ2umiUATSL6XnaMKY?usp=sharing" TargetMode="External"/><Relationship Id="rId18" Type="http://schemas.openxmlformats.org/officeDocument/2006/relationships/hyperlink" Target="https://drive.google.com/drive/folders/1LclZd73UurcsXvCVh5NE0PwvB2F7qsHN" TargetMode="External"/><Relationship Id="rId26" Type="http://schemas.openxmlformats.org/officeDocument/2006/relationships/hyperlink" Target="https://drive.google.com/drive/folders/1OMz2nWWoX3o8rD-PinPAoxI3biKKunmd?usp=drive_link" TargetMode="External"/><Relationship Id="rId21" Type="http://schemas.openxmlformats.org/officeDocument/2006/relationships/hyperlink" Target="https://drive.google.com/drive/folders/1pM7X7BbSNhhcwy06H-Yz7cAWpRt300vN?usp=drive_link" TargetMode="External"/><Relationship Id="rId34" Type="http://schemas.openxmlformats.org/officeDocument/2006/relationships/hyperlink" Target="https://drive.google.com/drive/folders/1ZTW96guxF4CSNsBG5g2XqAOTMzcBTagI" TargetMode="External"/><Relationship Id="rId7" Type="http://schemas.openxmlformats.org/officeDocument/2006/relationships/hyperlink" Target="https://drive.google.com/drive/folders/18cPoseKOdvW8G2m428LytcdyBizo3b_B?usp=drive_link" TargetMode="External"/><Relationship Id="rId12" Type="http://schemas.openxmlformats.org/officeDocument/2006/relationships/hyperlink" Target="https://drive.google.com/drive/folders/1N9j683n9_V-K4-T4LKgqA2An8L-Q4LkJ?usp=drive_link" TargetMode="External"/><Relationship Id="rId17" Type="http://schemas.openxmlformats.org/officeDocument/2006/relationships/hyperlink" Target="https://drive.google.com/drive/folders/1xjT2dSc_IoRr69aubk3dnQXsdPW6CCUZ?usp=drive_link" TargetMode="External"/><Relationship Id="rId25" Type="http://schemas.openxmlformats.org/officeDocument/2006/relationships/hyperlink" Target="https://drive.google.com/drive/folders/117iac4r1bZB0y62ICHsw1YuFKq2RVLLi?usp=drive_link" TargetMode="External"/><Relationship Id="rId33" Type="http://schemas.openxmlformats.org/officeDocument/2006/relationships/hyperlink" Target="https://drive.google.com/drive/folders/1Sq79CO1ck0g_3gCPAbO7qtofqeid5zlZ" TargetMode="External"/><Relationship Id="rId2" Type="http://schemas.openxmlformats.org/officeDocument/2006/relationships/hyperlink" Target="https://drive.google.com/drive/folders/16LN87uBt76Z8PoiVM0_L6YNnzaFl_Bre?usp=sharing" TargetMode="External"/><Relationship Id="rId16" Type="http://schemas.openxmlformats.org/officeDocument/2006/relationships/hyperlink" Target="https://drive.google.com/drive/folders/1BEhVIdbOgfEKf2NiVVU8FQO6tuC9iibe" TargetMode="External"/><Relationship Id="rId20" Type="http://schemas.openxmlformats.org/officeDocument/2006/relationships/hyperlink" Target="https://drive.google.com/drive/folders/1MbLMY_qAn_mQEWt1uf23RRraezrvZm4F" TargetMode="External"/><Relationship Id="rId29" Type="http://schemas.openxmlformats.org/officeDocument/2006/relationships/hyperlink" Target="https://drive.google.com/drive/folders/1lmQT6uR5D8hE-26XB9-Cgn447TisQ-zi" TargetMode="External"/><Relationship Id="rId1" Type="http://schemas.openxmlformats.org/officeDocument/2006/relationships/hyperlink" Target="https://drive.google.com/drive/folders/1hKnFoiiguQFODcTqYZdeHYEPy9DF-0oK?usp=drive_link" TargetMode="External"/><Relationship Id="rId6" Type="http://schemas.openxmlformats.org/officeDocument/2006/relationships/hyperlink" Target="https://drive.google.com/drive/folders/1H7RUWtvtQk7UeGzuwfSSCLQFFGQmMrfY?usp=sharing" TargetMode="External"/><Relationship Id="rId11" Type="http://schemas.openxmlformats.org/officeDocument/2006/relationships/hyperlink" Target="https://drive.google.com/drive/folders/1i2NrlkCF0MZI2rmsTCzXyRSMkkLqeu_1?usp=drive_link" TargetMode="External"/><Relationship Id="rId24" Type="http://schemas.openxmlformats.org/officeDocument/2006/relationships/hyperlink" Target="https://drive.google.com/drive/folders/1DoIiNfzs_ry_nLcVJ7L8JW_fduStWtMu?usp=drive_link" TargetMode="External"/><Relationship Id="rId32" Type="http://schemas.openxmlformats.org/officeDocument/2006/relationships/hyperlink" Target="https://drive.google.com/drive/folders/1yu4YSXOhWDR-zLKU2geOxSbfwNDFILHt" TargetMode="External"/><Relationship Id="rId37" Type="http://schemas.openxmlformats.org/officeDocument/2006/relationships/drawing" Target="../drawings/drawing12.xml"/><Relationship Id="rId5" Type="http://schemas.openxmlformats.org/officeDocument/2006/relationships/hyperlink" Target="https://drive.google.com/drive/folders/1wH2x7nSQwxOAMMqBBDoDmBXlQFPGAqN6?usp=drive_link" TargetMode="External"/><Relationship Id="rId15" Type="http://schemas.openxmlformats.org/officeDocument/2006/relationships/hyperlink" Target="https://drive.google.com/drive/folders/1KF0N2nM3DFRKfku4qCDdFALMTDX7qN8L" TargetMode="External"/><Relationship Id="rId23" Type="http://schemas.openxmlformats.org/officeDocument/2006/relationships/hyperlink" Target="https://drive.google.com/drive/folders/1gEEAouTPMyDB0jT3NokOLY6Xqx-tMBpf?usp=drive_link" TargetMode="External"/><Relationship Id="rId28" Type="http://schemas.openxmlformats.org/officeDocument/2006/relationships/hyperlink" Target="https://drive.google.com/drive/folders/17Zg90XTceYqXlOhopKs_VUGmkPmrK-ZE" TargetMode="External"/><Relationship Id="rId36" Type="http://schemas.openxmlformats.org/officeDocument/2006/relationships/hyperlink" Target="https://drive.google.com/drive/folders/1yqwU5amIPPMqZB3fLEQ3oYKxsLCbh2fl" TargetMode="External"/><Relationship Id="rId10" Type="http://schemas.openxmlformats.org/officeDocument/2006/relationships/hyperlink" Target="https://drive.google.com/drive/folders/1PT2ShQfjgJeS6tzFKwW49nNIXB5wkkoe?usp=drive_link" TargetMode="External"/><Relationship Id="rId19" Type="http://schemas.openxmlformats.org/officeDocument/2006/relationships/hyperlink" Target="https://drive.google.com/drive/folders/13ApiylpLA9D83NwKzFCn9RD0MwZ8MdZ2" TargetMode="External"/><Relationship Id="rId31" Type="http://schemas.openxmlformats.org/officeDocument/2006/relationships/hyperlink" Target="https://drive.google.com/drive/folders/1OIIpAJk6YSyzont1oS0asw_v5ru-F0NT" TargetMode="External"/><Relationship Id="rId4" Type="http://schemas.openxmlformats.org/officeDocument/2006/relationships/hyperlink" Target="https://drive.google.com/drive/folders/1OPFJB9hHCLR49c_dQyFP5C18bTe9Cweo?usp=drive_link" TargetMode="External"/><Relationship Id="rId9" Type="http://schemas.openxmlformats.org/officeDocument/2006/relationships/hyperlink" Target="https://drive.google.com/drive/folders/11VVTcGt5E8A5gl98ArJXj3JpVEXNsOcE?usp=drive_link" TargetMode="External"/><Relationship Id="rId14" Type="http://schemas.openxmlformats.org/officeDocument/2006/relationships/hyperlink" Target="https://drive.google.com/drive/folders/140tHOfNF5Fh6zsnwSVK5tuAfv4_3dNes?usp=drive_link" TargetMode="External"/><Relationship Id="rId22" Type="http://schemas.openxmlformats.org/officeDocument/2006/relationships/hyperlink" Target="https://drive.google.com/drive/folders/12w4rUxMgiobdr4LOFaBbuLfQ1bMvi6qr?usp=drive_link" TargetMode="External"/><Relationship Id="rId27" Type="http://schemas.openxmlformats.org/officeDocument/2006/relationships/hyperlink" Target="https://drive.google.com/drive/folders/19Cva2-7Ekqlk7sIoPi5vcflg_BWQhAH6?usp=drive_link" TargetMode="External"/><Relationship Id="rId30" Type="http://schemas.openxmlformats.org/officeDocument/2006/relationships/hyperlink" Target="https://drive.google.com/drive/folders/1_45y5a3O57ha17ZM3NM3hfVZvUe--zJ9" TargetMode="External"/><Relationship Id="rId35" Type="http://schemas.openxmlformats.org/officeDocument/2006/relationships/hyperlink" Target="https://drive.google.com/drive/folders/1OCTe9IXcrhz4OT4_P4XcbPaj2-26_H9j" TargetMode="External"/><Relationship Id="rId8" Type="http://schemas.openxmlformats.org/officeDocument/2006/relationships/hyperlink" Target="https://drive.google.com/drive/folders/11DfJHnxtZWoIj5CWWBHI6GJxLG7XXZnz?usp=sharing" TargetMode="External"/><Relationship Id="rId3" Type="http://schemas.openxmlformats.org/officeDocument/2006/relationships/hyperlink" Target="https://docs.google.com/spreadsheets/d/1KiYuLOa9cVgJ8JM3_BRuMgoIDK49hEy8/edit?usp=drive_link&amp;ouid=116585187348201510321&amp;rtpof=true&amp;sd=true"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drive.google.com/drive/folders/15LW9bYNEYaPMhqRSZDsWpGvvgv7AhTWW?usp=sharing" TargetMode="External"/><Relationship Id="rId13" Type="http://schemas.openxmlformats.org/officeDocument/2006/relationships/hyperlink" Target="https://drive.google.com/drive/folders/1vNB76Eg986kPmNnkqH9wgb_h5O4oqL7Y?usp=sharing" TargetMode="External"/><Relationship Id="rId18" Type="http://schemas.openxmlformats.org/officeDocument/2006/relationships/hyperlink" Target="https://drive.google.com/drive/folders/1k_sTKEUrrUFoIwewv5lO3HXxuCFPexA9?usp=sharing" TargetMode="External"/><Relationship Id="rId26" Type="http://schemas.openxmlformats.org/officeDocument/2006/relationships/hyperlink" Target="https://drive.google.com/drive/folders/1vJFwAE964UciA6vE5q4x54vfNCGzUEEH?usp=sharing" TargetMode="External"/><Relationship Id="rId3" Type="http://schemas.openxmlformats.org/officeDocument/2006/relationships/hyperlink" Target="https://drive.google.com/drive/folders/1N-4b7dYm8QoADhkXJimluSJZ_vYuisN3?usp=sharing" TargetMode="External"/><Relationship Id="rId21" Type="http://schemas.openxmlformats.org/officeDocument/2006/relationships/hyperlink" Target="https://drive.google.com/drive/folders/1Pru9bkH5wT-N9o7FfZw_uLeHtojT35Na?usp=sharing" TargetMode="External"/><Relationship Id="rId7" Type="http://schemas.openxmlformats.org/officeDocument/2006/relationships/hyperlink" Target="https://drive.google.com/drive/folders/1VylbU3peJpX-e2AymC4jFj4E02UAcWfw?usp=sharing" TargetMode="External"/><Relationship Id="rId12" Type="http://schemas.openxmlformats.org/officeDocument/2006/relationships/hyperlink" Target="https://drive.google.com/drive/folders/1cXstTmhHnkSjxBbL7idLo8q-F3VLsQLj?usp=sharing" TargetMode="External"/><Relationship Id="rId17" Type="http://schemas.openxmlformats.org/officeDocument/2006/relationships/hyperlink" Target="https://drive.google.com/drive/folders/1kMHJ32GcgYIb8emF0P9oHAQG1mLMPeOV?usp=sharing" TargetMode="External"/><Relationship Id="rId25" Type="http://schemas.openxmlformats.org/officeDocument/2006/relationships/hyperlink" Target="https://drive.google.com/drive/folders/1124aNtJleMfgNeRruJxJ1KlcKXlxOq80?usp=sharing" TargetMode="External"/><Relationship Id="rId2" Type="http://schemas.openxmlformats.org/officeDocument/2006/relationships/hyperlink" Target="https://drive.google.com/drive/folders/1TVRfqix5Dfz6CZFkzFAtARdSvPWqpx8W?usp=sharing" TargetMode="External"/><Relationship Id="rId16" Type="http://schemas.openxmlformats.org/officeDocument/2006/relationships/hyperlink" Target="https://drive.google.com/drive/folders/19KRHRhxnxKxnumaxjxwxMjW48ihVyK-i?usp=sharing" TargetMode="External"/><Relationship Id="rId20" Type="http://schemas.openxmlformats.org/officeDocument/2006/relationships/hyperlink" Target="https://drive.google.com/drive/folders/1np53Tw7a18yqcilcmiKAstlZ6RWWZsWD?usp=sharing" TargetMode="External"/><Relationship Id="rId29" Type="http://schemas.openxmlformats.org/officeDocument/2006/relationships/hyperlink" Target="https://drive.google.com/drive/folders/1BqBf7DugMW74ihrI-RKQI73AZOYw4aTi?usp=sharing" TargetMode="External"/><Relationship Id="rId1" Type="http://schemas.openxmlformats.org/officeDocument/2006/relationships/hyperlink" Target="https://drive.google.com/drive/folders/16aFwN2kZPKd7O-aOxC71Nov1tdc6HQE9?usp=sharing" TargetMode="External"/><Relationship Id="rId6" Type="http://schemas.openxmlformats.org/officeDocument/2006/relationships/hyperlink" Target="https://drive.google.com/drive/folders/1U76DEgklknqM_1PUnpLny93xD9MfH9Nk?usp=sharing" TargetMode="External"/><Relationship Id="rId11" Type="http://schemas.openxmlformats.org/officeDocument/2006/relationships/hyperlink" Target="https://drive.google.com/drive/folders/1fyLzpHtFCmvBPZpy5uxqlUUSjInJ339_?usp=sharing" TargetMode="External"/><Relationship Id="rId24" Type="http://schemas.openxmlformats.org/officeDocument/2006/relationships/hyperlink" Target="https://drive.google.com/drive/folders/1ZoxayQAOJkZtnRCMYWXj1ChKCW0apoXt?usp=sharing" TargetMode="External"/><Relationship Id="rId32" Type="http://schemas.openxmlformats.org/officeDocument/2006/relationships/drawing" Target="../drawings/drawing13.xml"/><Relationship Id="rId5" Type="http://schemas.openxmlformats.org/officeDocument/2006/relationships/hyperlink" Target="https://drive.google.com/drive/folders/1xqz2F8sM4o9vQKnd7q84972eESBNb3cn?usp=sharing" TargetMode="External"/><Relationship Id="rId15" Type="http://schemas.openxmlformats.org/officeDocument/2006/relationships/hyperlink" Target="https://drive.google.com/drive/folders/1beKLdDHu6UDarZoERi2GrSOA9lW6GpMk?usp=sharing" TargetMode="External"/><Relationship Id="rId23" Type="http://schemas.openxmlformats.org/officeDocument/2006/relationships/hyperlink" Target="https://drive.google.com/drive/folders/1aDhnEWWTAIp7r-YlZzcxJBPjqO-ZAmS1?usp=sharing" TargetMode="External"/><Relationship Id="rId28" Type="http://schemas.openxmlformats.org/officeDocument/2006/relationships/hyperlink" Target="https://drive.google.com/drive/folders/1f6fRxS4iLYdl_CnDssTuv1eearw28-yx?usp=sharing" TargetMode="External"/><Relationship Id="rId10" Type="http://schemas.openxmlformats.org/officeDocument/2006/relationships/hyperlink" Target="https://drive.google.com/drive/folders/10sj3G1FPwP936paOlDQRy6mQx_MLwCnT?usp=sharing" TargetMode="External"/><Relationship Id="rId19" Type="http://schemas.openxmlformats.org/officeDocument/2006/relationships/hyperlink" Target="https://drive.google.com/drive/folders/1A621p9Yl52SseeLIK-98ttTKFeSKrlPc?usp=sharing" TargetMode="External"/><Relationship Id="rId31" Type="http://schemas.openxmlformats.org/officeDocument/2006/relationships/hyperlink" Target="https://drive.google.com/drive/folders/1RNIcYUPXLVkjmaGuozukLrHmJQcQcPjb?usp=sharing" TargetMode="External"/><Relationship Id="rId4" Type="http://schemas.openxmlformats.org/officeDocument/2006/relationships/hyperlink" Target="https://drive.google.com/drive/folders/1Z_NM8T5sKwrEHIA8cMxDbo6vFokwKtGr?usp=sharing" TargetMode="External"/><Relationship Id="rId9" Type="http://schemas.openxmlformats.org/officeDocument/2006/relationships/hyperlink" Target="https://drive.google.com/drive/folders/1jY-gDh6AeVuG69t-NeC_8_BzVF_tWUi-?usp=sharing" TargetMode="External"/><Relationship Id="rId14" Type="http://schemas.openxmlformats.org/officeDocument/2006/relationships/hyperlink" Target="https://drive.google.com/drive/folders/16OSotISpul3H4zVkJv_TpQQVDyti7n-k?usp=sharing" TargetMode="External"/><Relationship Id="rId22" Type="http://schemas.openxmlformats.org/officeDocument/2006/relationships/hyperlink" Target="https://drive.google.com/drive/folders/1qMaV5oQilPdzhahi4SEPpm3CJX83CUNr?usp=sharing" TargetMode="External"/><Relationship Id="rId27" Type="http://schemas.openxmlformats.org/officeDocument/2006/relationships/hyperlink" Target="https://drive.google.com/drive/folders/1YIQbO3emqorlPeOcZAau1xMFZkPBjCht?usp=sharing" TargetMode="External"/><Relationship Id="rId30" Type="http://schemas.openxmlformats.org/officeDocument/2006/relationships/hyperlink" Target="https://drive.google.com/drive/folders/1NWOXu52gHp79XDwdg6wB7WIV6nAfNcjM?usp=sharing"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u/0/folders/18Nq-mw2jIRWsSqEtHphKNonOzxTVcihv" TargetMode="External"/><Relationship Id="rId13" Type="http://schemas.openxmlformats.org/officeDocument/2006/relationships/hyperlink" Target="https://drive.google.com/drive/u/0/folders/1GxDwVc8X1p7CqMYSaeFMV3xuyBrXUGN5" TargetMode="External"/><Relationship Id="rId3" Type="http://schemas.openxmlformats.org/officeDocument/2006/relationships/hyperlink" Target="https://drive.google.com/drive/u/0/folders/1qkpN6n8MUutbrdH39nQIga7nh_KCnZ1e" TargetMode="External"/><Relationship Id="rId7" Type="http://schemas.openxmlformats.org/officeDocument/2006/relationships/hyperlink" Target="https://drive.google.com/drive/u/0/folders/1Jf_QK0ssBZQYvzaAb1PwizwhngB6ZH5X" TargetMode="External"/><Relationship Id="rId12" Type="http://schemas.openxmlformats.org/officeDocument/2006/relationships/hyperlink" Target="https://drive.google.com/drive/u/0/folders/1k_oQt4GyzqfNUASgOomFc2Ask9Js5hAq" TargetMode="External"/><Relationship Id="rId17" Type="http://schemas.openxmlformats.org/officeDocument/2006/relationships/drawing" Target="../drawings/drawing14.xml"/><Relationship Id="rId2" Type="http://schemas.openxmlformats.org/officeDocument/2006/relationships/hyperlink" Target="https://drive.google.com/drive/u/0/folders/1JKHoV4y_yyfVRW4ZJt-J1fE4JFquaVDp" TargetMode="External"/><Relationship Id="rId16" Type="http://schemas.openxmlformats.org/officeDocument/2006/relationships/hyperlink" Target="https://drive.google.com/drive/u/0/folders/1LWvba5JQ4vGZdJLm2gEKRKPsX42KNgu6" TargetMode="External"/><Relationship Id="rId1" Type="http://schemas.openxmlformats.org/officeDocument/2006/relationships/hyperlink" Target="https://drive.google.com/drive/folders/17xZwHg7S6SmVcPmAY73K5SumgkEv4_7K" TargetMode="External"/><Relationship Id="rId6" Type="http://schemas.openxmlformats.org/officeDocument/2006/relationships/hyperlink" Target="https://drive.google.com/drive/u/0/folders/135so61-kuZwS_qy-_kzaLuk7v5hkyD0c" TargetMode="External"/><Relationship Id="rId11" Type="http://schemas.openxmlformats.org/officeDocument/2006/relationships/hyperlink" Target="https://drive.google.com/drive/u/0/folders/1LAc2f29LKp48gTF0JsxOjuGvrrouisvj" TargetMode="External"/><Relationship Id="rId5" Type="http://schemas.openxmlformats.org/officeDocument/2006/relationships/hyperlink" Target="https://drive.google.com/drive/u/0/folders/1IIAWjsuMTLiriXkv_pIKrlbcY07WBCqL" TargetMode="External"/><Relationship Id="rId15" Type="http://schemas.openxmlformats.org/officeDocument/2006/relationships/hyperlink" Target="https://drive.google.com/drive/u/0/folders/1-5hSyrxISRii_G-T2kdxEMJ7YIKswg_7" TargetMode="External"/><Relationship Id="rId10" Type="http://schemas.openxmlformats.org/officeDocument/2006/relationships/hyperlink" Target="https://drive.google.com/drive/u/0/folders/1PNIb8AaCRX8fm0-OZSl78oabTi80tHxa" TargetMode="External"/><Relationship Id="rId4" Type="http://schemas.openxmlformats.org/officeDocument/2006/relationships/hyperlink" Target="https://drive.google.com/drive/u/0/folders/1z77OUSuc2m38cp9qEDFDW1AOyK7BCsQ9" TargetMode="External"/><Relationship Id="rId9" Type="http://schemas.openxmlformats.org/officeDocument/2006/relationships/hyperlink" Target="https://drive.google.com/drive/u/0/folders/1Rhz4kD96wZU99FkobRAMViBzMiwCh3QH" TargetMode="External"/><Relationship Id="rId14" Type="http://schemas.openxmlformats.org/officeDocument/2006/relationships/hyperlink" Target="https://drive.google.com/drive/u/0/folders/1Y6SXHufeMv8_L-i1UNy64I6FztNR0dTz"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file/d/1NRloUUs1jQBOyRROG2vM_GTc0QQGvULj/view?usp=drive_link" TargetMode="External"/><Relationship Id="rId13" Type="http://schemas.openxmlformats.org/officeDocument/2006/relationships/hyperlink" Target="https://docs.google.com/spreadsheets/d/1ug2rGM-LBh9oo5YxGknLqwoSQI3rNSZI/edit?usp=drive_link&amp;ouid=106686018960715543292&amp;rtpof=true&amp;sd=true" TargetMode="External"/><Relationship Id="rId3" Type="http://schemas.openxmlformats.org/officeDocument/2006/relationships/hyperlink" Target="https://docs.google.com/spreadsheets/d/1NfAjg_KPJ7grnv-se1I1yeX_zEQ2CFjQ/edit?usp=drive_link&amp;ouid=106686018960715543292&amp;rtpof=true&amp;sd=true" TargetMode="External"/><Relationship Id="rId7" Type="http://schemas.openxmlformats.org/officeDocument/2006/relationships/hyperlink" Target="https://drive.google.com/file/d/1yt6JDmGQ9ulwXiDsUtQMOTxtkuuf00w5/view?usp=drive_link" TargetMode="External"/><Relationship Id="rId12" Type="http://schemas.openxmlformats.org/officeDocument/2006/relationships/hyperlink" Target="https://docs.google.com/spreadsheets/d/1ykGh_sDaHFukoWEFYgFfV5QoIPQJiegF/edit?usp=drive_link&amp;ouid=106686018960715543292&amp;rtpof=true&amp;sd=true" TargetMode="External"/><Relationship Id="rId2" Type="http://schemas.openxmlformats.org/officeDocument/2006/relationships/hyperlink" Target="https://drive.google.com/drive/folders/1YOEAAaaI4y9RfOwy_mThkZpWA5C10JCB?usp=drive_link" TargetMode="External"/><Relationship Id="rId16" Type="http://schemas.openxmlformats.org/officeDocument/2006/relationships/drawing" Target="../drawings/drawing16.xml"/><Relationship Id="rId1" Type="http://schemas.openxmlformats.org/officeDocument/2006/relationships/hyperlink" Target="https://docs.google.com/spreadsheets/d/1fViNCs3getu3TyWMHblKVC0mkYiokta5/edit?usp=drive_link&amp;ouid=106686018960715543292&amp;rtpof=true&amp;sd=true" TargetMode="External"/><Relationship Id="rId6" Type="http://schemas.openxmlformats.org/officeDocument/2006/relationships/hyperlink" Target="https://drive.google.com/file/d/16Ym9ximT4vMDfOjuXDOCFlflerm_gRsr/view?usp=drive_link" TargetMode="External"/><Relationship Id="rId11" Type="http://schemas.openxmlformats.org/officeDocument/2006/relationships/hyperlink" Target="https://docs.google.com/spreadsheets/d/1MIweXAPRZnnaP84RASIA1siqm5Wm8m9M/edit?usp=drive_link&amp;ouid=106686018960715543292&amp;rtpof=true&amp;sd=true" TargetMode="External"/><Relationship Id="rId5" Type="http://schemas.openxmlformats.org/officeDocument/2006/relationships/hyperlink" Target="https://drive.google.com/file/d/1ks8kkPzrXQmwTlTsr6mCG5xFUZsgsmfs/view?usp=drive_link" TargetMode="External"/><Relationship Id="rId15" Type="http://schemas.openxmlformats.org/officeDocument/2006/relationships/hyperlink" Target="https://docs.google.com/spreadsheets/d/13LODvU1obo6PYZk6VDsDyLgp6kFkrxGs/edit?usp=drive_link&amp;ouid=106686018960715543292&amp;rtpof=true&amp;sd=true" TargetMode="External"/><Relationship Id="rId10" Type="http://schemas.openxmlformats.org/officeDocument/2006/relationships/hyperlink" Target="https://docs.google.com/spreadsheets/d/1ykGh_sDaHFukoWEFYgFfV5QoIPQJiegF/edit?usp=drive_link&amp;ouid=106686018960715543292&amp;rtpof=true&amp;sd=true" TargetMode="External"/><Relationship Id="rId4" Type="http://schemas.openxmlformats.org/officeDocument/2006/relationships/hyperlink" Target="https://drive.google.com/drive/folders/1uaZexYLDuKkbvAT41OIAP4h1yUKY9yiN?usp=drive_link" TargetMode="External"/><Relationship Id="rId9" Type="http://schemas.openxmlformats.org/officeDocument/2006/relationships/hyperlink" Target="https://docs.google.com/spreadsheets/d/1ykGh_sDaHFukoWEFYgFfV5QoIPQJiegF/edit?usp=drive_link&amp;ouid=106686018960715543292&amp;rtpof=true&amp;sd=true" TargetMode="External"/><Relationship Id="rId14" Type="http://schemas.openxmlformats.org/officeDocument/2006/relationships/hyperlink" Target="https://drive.google.com/file/d/1NPwb68nGeUw1OSYAeQvGsGoQYDLrflfR/view?usp=drive_link"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drive.google.com/drive/u/2/folders/1yNFVhThcqjzka7ahC9zpj7DCdWbVsrY8" TargetMode="External"/><Relationship Id="rId13" Type="http://schemas.openxmlformats.org/officeDocument/2006/relationships/hyperlink" Target="https://drive.google.com/drive/u/2/folders/1DC6S3owF0ecWwow8qOm3_XkajfCSxFRJ" TargetMode="External"/><Relationship Id="rId3" Type="http://schemas.openxmlformats.org/officeDocument/2006/relationships/hyperlink" Target="https://drive.google.com/drive/u/2/folders/1VfMXJJtYpQcgu4x5xLjkjl3E_RJ4uuSx" TargetMode="External"/><Relationship Id="rId7" Type="http://schemas.openxmlformats.org/officeDocument/2006/relationships/hyperlink" Target="https://drive.google.com/drive/u/2/folders/1tN1wwlhEfbOm3LMHl3Q9x5MzO4Fu-a85" TargetMode="External"/><Relationship Id="rId12" Type="http://schemas.openxmlformats.org/officeDocument/2006/relationships/hyperlink" Target="https://drive.google.com/drive/u/2/folders/10CUJ92iNyOUTX2AHX6UYESp1w1m46V6L" TargetMode="External"/><Relationship Id="rId2" Type="http://schemas.openxmlformats.org/officeDocument/2006/relationships/hyperlink" Target="https://drive.google.com/drive/u/2/folders/1kaFTEzze7N8II98YqC3vfce8HnuzmpTk" TargetMode="External"/><Relationship Id="rId1" Type="http://schemas.openxmlformats.org/officeDocument/2006/relationships/hyperlink" Target="https://drive.google.com/drive/u/2/folders/1Rkrj9LnoQ25wEfd7tMLPL1yyiSAaIxKl" TargetMode="External"/><Relationship Id="rId6" Type="http://schemas.openxmlformats.org/officeDocument/2006/relationships/hyperlink" Target="https://drive.google.com/drive/u/2/folders/1DC6S3owF0ecWwow8qOm3_XkajfCSxFRJ" TargetMode="External"/><Relationship Id="rId11" Type="http://schemas.openxmlformats.org/officeDocument/2006/relationships/hyperlink" Target="https://drive.google.com/drive/u/2/folders/1DC6S3owF0ecWwow8qOm3_XkajfCSxFRJ" TargetMode="External"/><Relationship Id="rId5" Type="http://schemas.openxmlformats.org/officeDocument/2006/relationships/hyperlink" Target="https://drive.google.com/drive/u/2/folders/1r_zR4oZfw8ywewkp_nDLOrUxaPTFpaH3" TargetMode="External"/><Relationship Id="rId10" Type="http://schemas.openxmlformats.org/officeDocument/2006/relationships/hyperlink" Target="https://drive.google.com/drive/u/2/folders/1KrF6jSF8swezkJo2-pMjQYd-UboJjpFF" TargetMode="External"/><Relationship Id="rId4" Type="http://schemas.openxmlformats.org/officeDocument/2006/relationships/hyperlink" Target="https://drive.google.com/drive/u/2/folders/1Fl_WQzXS3vQBUhXcuzEJDhSqdgqHWmUw" TargetMode="External"/><Relationship Id="rId9" Type="http://schemas.openxmlformats.org/officeDocument/2006/relationships/hyperlink" Target="https://drive.google.com/drive/u/2/folders/1Fl_WQzXS3vQBUhXcuzEJDhSqdgqHWmUw" TargetMode="External"/><Relationship Id="rId1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https://drive.google.com/drive/folders/1MzovPOiK0LTgKKDqhMXEf57G4rSVaZ-7?usp=drive_link" TargetMode="External"/><Relationship Id="rId7" Type="http://schemas.openxmlformats.org/officeDocument/2006/relationships/drawing" Target="../drawings/drawing18.xml"/><Relationship Id="rId2" Type="http://schemas.openxmlformats.org/officeDocument/2006/relationships/hyperlink" Target="https://drive.google.com/drive/folders/1uWmKNff0F8K2HLDtnTaDvsxaDmXJ-pPq?usp=drive_link" TargetMode="External"/><Relationship Id="rId1" Type="http://schemas.openxmlformats.org/officeDocument/2006/relationships/hyperlink" Target="https://drive.google.com/drive/folders/1msl3csxQgjcNXh8ekxNKLKtMtofzNs8j?usp=drive_link" TargetMode="External"/><Relationship Id="rId6" Type="http://schemas.openxmlformats.org/officeDocument/2006/relationships/hyperlink" Target="https://drive.google.com/drive/folders/1f7zAWPEJuTk0-bxvdSIPwN9uAszxUS9S?usp=drive_link" TargetMode="External"/><Relationship Id="rId5" Type="http://schemas.openxmlformats.org/officeDocument/2006/relationships/hyperlink" Target="https://drive.google.com/drive/folders/16lriWO_Dzblvq2JQNt_8K0_EGO9Q2HTU?usp=drive_link" TargetMode="External"/><Relationship Id="rId4" Type="http://schemas.openxmlformats.org/officeDocument/2006/relationships/hyperlink" Target="https://drive.google.com/drive/folders/1GjiwBwe5J10zjpmCvXs1joa0Dhnue85U?usp=drive_link"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drive.google.com/drive/folders/1wo75GyosjBSeufPNGRy6dLz6p_HE8rse?usp=drive_link" TargetMode="External"/><Relationship Id="rId18" Type="http://schemas.openxmlformats.org/officeDocument/2006/relationships/hyperlink" Target="https://drive.google.com/drive/folders/10u3jwHYbwnub6GFR8HidtCRldKKlaKK3" TargetMode="External"/><Relationship Id="rId26" Type="http://schemas.openxmlformats.org/officeDocument/2006/relationships/hyperlink" Target="https://drive.google.com/drive/folders/1iKsn9CQmQb8LP9eTd4dX57wUR-4MDeA7" TargetMode="External"/><Relationship Id="rId39" Type="http://schemas.openxmlformats.org/officeDocument/2006/relationships/hyperlink" Target="https://drive.google.com/drive/folders/1pmfqLmadxzLv5xL3ImTsfene9KwRdYtt" TargetMode="External"/><Relationship Id="rId21" Type="http://schemas.openxmlformats.org/officeDocument/2006/relationships/hyperlink" Target="https://drive.google.com/drive/folders/1zWPWhD5FJ05XFo_uibl24YIeqC0zzVho" TargetMode="External"/><Relationship Id="rId34" Type="http://schemas.openxmlformats.org/officeDocument/2006/relationships/hyperlink" Target="https://drive.google.com/drive/folders/19-JXBrBZ5TkCGltj3rS2Y2m90eyK3vCU" TargetMode="External"/><Relationship Id="rId42" Type="http://schemas.openxmlformats.org/officeDocument/2006/relationships/comments" Target="../comments4.xml"/><Relationship Id="rId7" Type="http://schemas.openxmlformats.org/officeDocument/2006/relationships/hyperlink" Target="https://drive.google.com/drive/folders/1p7ERflz63bxQq29EqEo8JDD9MRqSR16V" TargetMode="External"/><Relationship Id="rId2" Type="http://schemas.openxmlformats.org/officeDocument/2006/relationships/hyperlink" Target="https://drive.google.com/drive/folders/1mvhZQzMGqqbvGDEcFCV58zvMV_L2dt8L" TargetMode="External"/><Relationship Id="rId16" Type="http://schemas.openxmlformats.org/officeDocument/2006/relationships/hyperlink" Target="https://drive.google.com/drive/folders/1_7okgYbYf91wxp3HLFJJMyLTtxAy6d8R" TargetMode="External"/><Relationship Id="rId20" Type="http://schemas.openxmlformats.org/officeDocument/2006/relationships/hyperlink" Target="https://drive.google.com/drive/folders/1EiHEl5JTisfKsryZZBMj9wW1ic-pr0Tq" TargetMode="External"/><Relationship Id="rId29" Type="http://schemas.openxmlformats.org/officeDocument/2006/relationships/hyperlink" Target="https://drive.google.com/drive/folders/1iKsn9CQmQb8LP9eTd4dX57wUR-4MDeA7" TargetMode="External"/><Relationship Id="rId41" Type="http://schemas.openxmlformats.org/officeDocument/2006/relationships/vmlDrawing" Target="../drawings/vmlDrawing4.vml"/><Relationship Id="rId1" Type="http://schemas.openxmlformats.org/officeDocument/2006/relationships/hyperlink" Target="https://drive.google.com/drive/folders/1nP-GUs8f3OV5O3qPRH8mI5T7iB8C0oRL" TargetMode="External"/><Relationship Id="rId6" Type="http://schemas.openxmlformats.org/officeDocument/2006/relationships/hyperlink" Target="https://drive.google.com/drive/folders/1apSiYbkOaM8zWSeJnP5EY4k0NpwXbSmx" TargetMode="External"/><Relationship Id="rId11" Type="http://schemas.openxmlformats.org/officeDocument/2006/relationships/hyperlink" Target="https://drive.google.com/drive/folders/16ZoQ5Dwf1kzvadUB1OnGLOw9Avkhejo2" TargetMode="External"/><Relationship Id="rId24" Type="http://schemas.openxmlformats.org/officeDocument/2006/relationships/hyperlink" Target="https://drive.google.com/drive/folders/1MqiFh-22hUVBLHaritgmPejCGxmvgnLk" TargetMode="External"/><Relationship Id="rId32" Type="http://schemas.openxmlformats.org/officeDocument/2006/relationships/hyperlink" Target="https://drive.google.com/drive/folders/1iKsn9CQmQb8LP9eTd4dX57wUR-4MDeA7" TargetMode="External"/><Relationship Id="rId37" Type="http://schemas.openxmlformats.org/officeDocument/2006/relationships/hyperlink" Target="https://drive.google.com/drive/folders/1bRhZGKmW5sswo61T6N9jHKvhw9ni3HJQ" TargetMode="External"/><Relationship Id="rId40" Type="http://schemas.openxmlformats.org/officeDocument/2006/relationships/drawing" Target="../drawings/drawing19.xml"/><Relationship Id="rId5" Type="http://schemas.openxmlformats.org/officeDocument/2006/relationships/hyperlink" Target="https://drive.google.com/drive/folders/1vcZwXMK-ZW7f8-iHXE1M7pUXuxs1ox34" TargetMode="External"/><Relationship Id="rId15" Type="http://schemas.openxmlformats.org/officeDocument/2006/relationships/hyperlink" Target="https://drive.google.com/drive/folders/1hxb0TghL1QqfDQCc1OjHEGn7rjo8mBii" TargetMode="External"/><Relationship Id="rId23" Type="http://schemas.openxmlformats.org/officeDocument/2006/relationships/hyperlink" Target="https://drive.google.com/drive/folders/1gGyNZppe-zfoUY_CvdYeQQeWoKcqqRdm" TargetMode="External"/><Relationship Id="rId28" Type="http://schemas.openxmlformats.org/officeDocument/2006/relationships/hyperlink" Target="https://drive.google.com/drive/folders/1iKsn9CQmQb8LP9eTd4dX57wUR-4MDeA7" TargetMode="External"/><Relationship Id="rId36" Type="http://schemas.openxmlformats.org/officeDocument/2006/relationships/hyperlink" Target="https://drive.google.com/drive/folders/1bRhZGKmW5sswo61T6N9jHKvhw9ni3HJQ" TargetMode="External"/><Relationship Id="rId10" Type="http://schemas.openxmlformats.org/officeDocument/2006/relationships/hyperlink" Target="https://drive.google.com/drive/folders/1uimmQpmCoBEyJQvh3_-X0Ujb--4wiPQM" TargetMode="External"/><Relationship Id="rId19" Type="http://schemas.openxmlformats.org/officeDocument/2006/relationships/hyperlink" Target="https://drive.google.com/drive/folders/1NRHGi1BJJhjVoKCBpOiatefBFh8jmdqM" TargetMode="External"/><Relationship Id="rId31" Type="http://schemas.openxmlformats.org/officeDocument/2006/relationships/hyperlink" Target="https://drive.google.com/drive/folders/1iKsn9CQmQb8LP9eTd4dX57wUR-4MDeA7" TargetMode="External"/><Relationship Id="rId4" Type="http://schemas.openxmlformats.org/officeDocument/2006/relationships/hyperlink" Target="https://drive.google.com/drive/folders/1z53csr6C-AieGJvh354KMP5vXz0v1cZh" TargetMode="External"/><Relationship Id="rId9" Type="http://schemas.openxmlformats.org/officeDocument/2006/relationships/hyperlink" Target="https://drive.google.com/drive/folders/1c7Qeg9n0-UUVHvfxjXNBKYe9mZrJixRr" TargetMode="External"/><Relationship Id="rId14" Type="http://schemas.openxmlformats.org/officeDocument/2006/relationships/hyperlink" Target="https://drive.google.com/drive/folders/1l42TBG06UNJGVQSR63SLOuf4hMSaDmA8?usp=drive_link" TargetMode="External"/><Relationship Id="rId22" Type="http://schemas.openxmlformats.org/officeDocument/2006/relationships/hyperlink" Target="https://drive.google.com/drive/folders/1kp1JaZagElmZ3dpb2Eu06ne1eSKEEozX" TargetMode="External"/><Relationship Id="rId27" Type="http://schemas.openxmlformats.org/officeDocument/2006/relationships/hyperlink" Target="https://drive.google.com/drive/folders/1iKsn9CQmQb8LP9eTd4dX57wUR-4MDeA7" TargetMode="External"/><Relationship Id="rId30" Type="http://schemas.openxmlformats.org/officeDocument/2006/relationships/hyperlink" Target="https://drive.google.com/drive/folders/1iKsn9CQmQb8LP9eTd4dX57wUR-4MDeA7" TargetMode="External"/><Relationship Id="rId35" Type="http://schemas.openxmlformats.org/officeDocument/2006/relationships/hyperlink" Target="https://drive.google.com/drive/folders/1bRhZGKmW5sswo61T6N9jHKvhw9ni3HJQ" TargetMode="External"/><Relationship Id="rId8" Type="http://schemas.openxmlformats.org/officeDocument/2006/relationships/hyperlink" Target="https://drive.google.com/drive/folders/10kLdClACTHmlZDOSN2le9uC424QzSxuI" TargetMode="External"/><Relationship Id="rId3" Type="http://schemas.openxmlformats.org/officeDocument/2006/relationships/hyperlink" Target="https://drive.google.com/drive/folders/1P-vzeqptYpOvjmUFWBcL22XClTY_ezXZ" TargetMode="External"/><Relationship Id="rId12" Type="http://schemas.openxmlformats.org/officeDocument/2006/relationships/hyperlink" Target="https://drive.google.com/drive/folders/1wo75GyosjBSeufPNGRy6dLz6p_HE8rse?usp=drive_link" TargetMode="External"/><Relationship Id="rId17" Type="http://schemas.openxmlformats.org/officeDocument/2006/relationships/hyperlink" Target="https://drive.google.com/drive/folders/1pL5zfRmNlEEsz9yh6O1ROACmN9jpHIYF" TargetMode="External"/><Relationship Id="rId25" Type="http://schemas.openxmlformats.org/officeDocument/2006/relationships/hyperlink" Target="https://drive.google.com/drive/folders/1iKsn9CQmQb8LP9eTd4dX57wUR-4MDeA7" TargetMode="External"/><Relationship Id="rId33" Type="http://schemas.openxmlformats.org/officeDocument/2006/relationships/hyperlink" Target="https://drive.google.com/drive/folders/1bJ0FMI_iuIoQNzlbJENDANU7CkAlyXw4" TargetMode="External"/><Relationship Id="rId38" Type="http://schemas.openxmlformats.org/officeDocument/2006/relationships/hyperlink" Target="https://drive.google.com/drive/folders/1j2T_YaN9fiTXq1Rzc_yj0e3YrIn2xCo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drive.google.com/file/d/1fdDhG0aYorFYuS--wuKvPwzZBM1hriy9/view?usp=drive_link" TargetMode="External"/><Relationship Id="rId13" Type="http://schemas.openxmlformats.org/officeDocument/2006/relationships/hyperlink" Target="https://drive.google.com/file/d/1hzTCisznYiRfG6b1GS58XDHY5m_qQnVp/view?usp=drive_link" TargetMode="External"/><Relationship Id="rId3" Type="http://schemas.openxmlformats.org/officeDocument/2006/relationships/hyperlink" Target="https://docs.google.com/spreadsheets/d/1-RN3EXBsN27iEi9oDoEyaMZxmxIQR5Dn/edit?gid=437621297" TargetMode="External"/><Relationship Id="rId7" Type="http://schemas.openxmlformats.org/officeDocument/2006/relationships/hyperlink" Target="https://drive.google.com/file/d/1r6LSLuSHZ0lUSD8aaee-SXJf4rlKIJ6r/view?usp=drive_link" TargetMode="External"/><Relationship Id="rId12" Type="http://schemas.openxmlformats.org/officeDocument/2006/relationships/hyperlink" Target="https://drive.google.com/drive/folders/1RfkfnG1LIhFC8pb9a_5tEsPYAoPvOC3z?usp=sharing" TargetMode="External"/><Relationship Id="rId2" Type="http://schemas.openxmlformats.org/officeDocument/2006/relationships/hyperlink" Target="https://docs.google.com/spreadsheets/d/1-RN3EXBsN27iEi9oDoEyaMZxmxIQR5Dn/edit?gid=437621297" TargetMode="External"/><Relationship Id="rId16" Type="http://schemas.openxmlformats.org/officeDocument/2006/relationships/comments" Target="../comments1.xml"/><Relationship Id="rId1" Type="http://schemas.openxmlformats.org/officeDocument/2006/relationships/hyperlink" Target="https://drive.google.com/drive/u/0/folders/1VwRrN4_xK8SEza7AsMwTnUDdTzZUBYgP" TargetMode="External"/><Relationship Id="rId6" Type="http://schemas.openxmlformats.org/officeDocument/2006/relationships/hyperlink" Target="https://drive.google.com/file/d/1hi5_a90VJ9La-pTE9bOOc27ppj2MePIR/view?usp=drive_link" TargetMode="External"/><Relationship Id="rId11" Type="http://schemas.openxmlformats.org/officeDocument/2006/relationships/hyperlink" Target="https://drive.google.com/file/d/1Akev_tFrcqoju5I5vNFfrJI7_XFoDk0A/view?usp=drive_link" TargetMode="External"/><Relationship Id="rId5" Type="http://schemas.openxmlformats.org/officeDocument/2006/relationships/hyperlink" Target="https://drive.google.com/file/d/1IlO_Jy0YFUswyfOZ-dWu5q6TTj_n1KQm/view?usp=drive_link" TargetMode="External"/><Relationship Id="rId15" Type="http://schemas.openxmlformats.org/officeDocument/2006/relationships/vmlDrawing" Target="../drawings/vmlDrawing1.vml"/><Relationship Id="rId10" Type="http://schemas.openxmlformats.org/officeDocument/2006/relationships/hyperlink" Target="https://drive.google.com/file/d/1oXlZVaN-1SuhTQYMAEHbxtpRXPIGdqcu/view?usp=drive_link" TargetMode="External"/><Relationship Id="rId4" Type="http://schemas.openxmlformats.org/officeDocument/2006/relationships/hyperlink" Target="https://drive.google.com/drive/folders/1ZAcwIkmsCp0UkeACUcXhVqHhseb6RyRp?usp=sharing" TargetMode="External"/><Relationship Id="rId9" Type="http://schemas.openxmlformats.org/officeDocument/2006/relationships/hyperlink" Target="https://drive.google.com/file/d/1hi5_a90VJ9La-pTE9bOOc27ppj2MePIR/view?usp=drive_link" TargetMode="External"/><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drive.google.com/drive/folders/1AbdP3gTqAX6ocsK4cv-hJBUqtld6su85?usp=drive_link" TargetMode="External"/><Relationship Id="rId21" Type="http://schemas.openxmlformats.org/officeDocument/2006/relationships/hyperlink" Target="https://drive.google.com/drive/folders/1he_rqOwyWfDd58PXAwOdgmfKI0N6tr0X?usp=drive_link" TargetMode="External"/><Relationship Id="rId42" Type="http://schemas.openxmlformats.org/officeDocument/2006/relationships/hyperlink" Target="https://drive.google.com/drive/folders/1nb8-4AnOCIfRNXl4lOnY8PIkiryzODsF" TargetMode="External"/><Relationship Id="rId47" Type="http://schemas.openxmlformats.org/officeDocument/2006/relationships/hyperlink" Target="https://drive.google.com/drive/folders/1lbd0cj_ViLSNX62IjJyHd0d3vdwqQuho" TargetMode="External"/><Relationship Id="rId63"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8"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4"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9"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2" Type="http://schemas.openxmlformats.org/officeDocument/2006/relationships/hyperlink" Target="https://drive.google.com/drive/folders/1ZIt9oWbsrkgyN0d_ldd5otS6HOoelvCK?usp=sharing" TargetMode="External"/><Relationship Id="rId16" Type="http://schemas.openxmlformats.org/officeDocument/2006/relationships/hyperlink" Target="https://drive.google.com/drive/folders/1sUPQAvWrJyx4azs15FOwbOdqyLiq_Ec1?usp=drive_link" TargetMode="External"/><Relationship Id="rId107" Type="http://schemas.openxmlformats.org/officeDocument/2006/relationships/hyperlink" Target="https://bit.ly/4j8SgrR" TargetMode="External"/><Relationship Id="rId11" Type="http://schemas.openxmlformats.org/officeDocument/2006/relationships/hyperlink" Target="https://drive.google.com/drive/folders/1aQ7BLjAJZYBDFyk_iSX_TP038VI19mUg?usp=drive_link" TargetMode="External"/><Relationship Id="rId32" Type="http://schemas.openxmlformats.org/officeDocument/2006/relationships/hyperlink" Target="https://drive.google.com/drive/folders/19fHyVo-_ztobMpxl6AQYHZujn8rKM3ud" TargetMode="External"/><Relationship Id="rId37" Type="http://schemas.openxmlformats.org/officeDocument/2006/relationships/hyperlink" Target="https://drive.google.com/drive/folders/1nb8-4AnOCIfRNXl4lOnY8PIkiryzODsF" TargetMode="External"/><Relationship Id="rId53"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8"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4"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9"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2" Type="http://schemas.openxmlformats.org/officeDocument/2006/relationships/hyperlink" Target="https://bit.ly/4j8SgrR" TargetMode="External"/><Relationship Id="rId5" Type="http://schemas.openxmlformats.org/officeDocument/2006/relationships/hyperlink" Target="https://drive.google.com/drive/folders/1x-cf1vwc7ZVtmIA773vSfsZ2fams0-SP?usp=drive_link" TargetMode="External"/><Relationship Id="rId90"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95" Type="http://schemas.openxmlformats.org/officeDocument/2006/relationships/hyperlink" Target="https://bit.ly/4j8SgrR" TargetMode="External"/><Relationship Id="rId22" Type="http://schemas.openxmlformats.org/officeDocument/2006/relationships/hyperlink" Target="https://drive.google.com/drive/folders/13xM4tfo63drZS--XOutGXU019H1VRM_p?usp=drive_link" TargetMode="External"/><Relationship Id="rId27" Type="http://schemas.openxmlformats.org/officeDocument/2006/relationships/hyperlink" Target="https://drive.google.com/drive/folders/1faO-hbeC-Oolt0EuODTurTJ6hxTWCUIe?usp=drive_link" TargetMode="External"/><Relationship Id="rId43" Type="http://schemas.openxmlformats.org/officeDocument/2006/relationships/hyperlink" Target="https://drive.google.com/drive/folders/1nb8-4AnOCIfRNXl4lOnY8PIkiryzODsF" TargetMode="External"/><Relationship Id="rId48" Type="http://schemas.openxmlformats.org/officeDocument/2006/relationships/hyperlink" Target="https://bit.ly/4j8SgrR" TargetMode="External"/><Relationship Id="rId64"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9"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13" Type="http://schemas.openxmlformats.org/officeDocument/2006/relationships/hyperlink" Target="https://drive.google.com/drive/folders/1KyB7olZfmVEWYtGwWnYEqfrPj7Eht0UT?usp=sharing" TargetMode="External"/><Relationship Id="rId80"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2" Type="http://schemas.openxmlformats.org/officeDocument/2006/relationships/hyperlink" Target="https://drive.google.com/drive/folders/1aQ7BLjAJZYBDFyk_iSX_TP038VI19mUg?usp=drive_link" TargetMode="External"/><Relationship Id="rId17" Type="http://schemas.openxmlformats.org/officeDocument/2006/relationships/hyperlink" Target="https://drive.google.com/drive/folders/1vBbPpDXxOlcc1q3X6UxwcaA5wqdZWpId?usp=drive_link" TargetMode="External"/><Relationship Id="rId33" Type="http://schemas.openxmlformats.org/officeDocument/2006/relationships/hyperlink" Target="https://drive.google.com/drive/folders/1nb8-4AnOCIfRNXl4lOnY8PIkiryzODsF" TargetMode="External"/><Relationship Id="rId38" Type="http://schemas.openxmlformats.org/officeDocument/2006/relationships/hyperlink" Target="https://drive.google.com/drive/folders/1nb8-4AnOCIfRNXl4lOnY8PIkiryzODsF" TargetMode="External"/><Relationship Id="rId59"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103" Type="http://schemas.openxmlformats.org/officeDocument/2006/relationships/hyperlink" Target="https://bit.ly/423E0e2" TargetMode="External"/><Relationship Id="rId108" Type="http://schemas.openxmlformats.org/officeDocument/2006/relationships/hyperlink" Target="https://bit.ly/4cmyG8M" TargetMode="External"/><Relationship Id="rId54"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0"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1"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96" Type="http://schemas.openxmlformats.org/officeDocument/2006/relationships/hyperlink" Target="https://bit.ly/4j8SgrR" TargetMode="External"/><Relationship Id="rId1" Type="http://schemas.openxmlformats.org/officeDocument/2006/relationships/hyperlink" Target="https://drive.google.com/drive/folders/1aQ7BLjAJZYBDFyk_iSX_TP038VI19mUg?usp=drive_link" TargetMode="External"/><Relationship Id="rId6" Type="http://schemas.openxmlformats.org/officeDocument/2006/relationships/hyperlink" Target="https://drive.google.com/drive/folders/1x-cf1vwc7ZVtmIA773vSfsZ2fams0-SP?usp=drive_link" TargetMode="External"/><Relationship Id="rId15" Type="http://schemas.openxmlformats.org/officeDocument/2006/relationships/hyperlink" Target="https://drive.google.com/drive/folders/1QvO4rTv5lDVEX-r8bUsTaLbtLopYy_KZ?usp=drive_link" TargetMode="External"/><Relationship Id="rId23" Type="http://schemas.openxmlformats.org/officeDocument/2006/relationships/hyperlink" Target="https://drive.google.com/drive/folders/18O9tMT8OYEcIVXhAZs5IZLPV4zOw-Avi?usp=drive_link" TargetMode="External"/><Relationship Id="rId28" Type="http://schemas.openxmlformats.org/officeDocument/2006/relationships/hyperlink" Target="https://drive.google.com/drive/folders/1clVB_vIjE0NPC7Mn4P7VhqTY0UoL2050?usp=drive_link" TargetMode="External"/><Relationship Id="rId36" Type="http://schemas.openxmlformats.org/officeDocument/2006/relationships/hyperlink" Target="https://drive.google.com/drive/folders/1nb8-4AnOCIfRNXl4lOnY8PIkiryzODsF" TargetMode="External"/><Relationship Id="rId49"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7"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106" Type="http://schemas.openxmlformats.org/officeDocument/2006/relationships/hyperlink" Target="https://bit.ly/4j8SgrR" TargetMode="External"/><Relationship Id="rId10" Type="http://schemas.openxmlformats.org/officeDocument/2006/relationships/hyperlink" Target="https://drive.google.com/drive/folders/1YIWuhGlDO4jnjucmdvPJLyKgEaZc8C-S?usp=drive_link" TargetMode="External"/><Relationship Id="rId31" Type="http://schemas.openxmlformats.org/officeDocument/2006/relationships/hyperlink" Target="https://drive.google.com/drive/folders/19fHyVo-_ztobMpxl6AQYHZujn8rKM3ud" TargetMode="External"/><Relationship Id="rId44" Type="http://schemas.openxmlformats.org/officeDocument/2006/relationships/hyperlink" Target="https://drive.google.com/drive/folders/1nb8-4AnOCIfRNXl4lOnY8PIkiryzODsF" TargetMode="External"/><Relationship Id="rId52"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0"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3"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8"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1"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6"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94" Type="http://schemas.openxmlformats.org/officeDocument/2006/relationships/hyperlink" Target="https://bit.ly/4j8SgrR" TargetMode="External"/><Relationship Id="rId99" Type="http://schemas.openxmlformats.org/officeDocument/2006/relationships/hyperlink" Target="https://bit.ly/4j8SgrR" TargetMode="External"/><Relationship Id="rId101" Type="http://schemas.openxmlformats.org/officeDocument/2006/relationships/hyperlink" Target="https://bit.ly/4j8SgrR" TargetMode="External"/><Relationship Id="rId4" Type="http://schemas.openxmlformats.org/officeDocument/2006/relationships/hyperlink" Target="https://drive.google.com/drive/folders/1x-cf1vwc7ZVtmIA773vSfsZ2fams0-SP?usp=drive_link" TargetMode="External"/><Relationship Id="rId9" Type="http://schemas.openxmlformats.org/officeDocument/2006/relationships/hyperlink" Target="https://drive.google.com/drive/folders/1YIWuhGlDO4jnjucmdvPJLyKgEaZc8C-S?usp=drive_link" TargetMode="External"/><Relationship Id="rId13" Type="http://schemas.openxmlformats.org/officeDocument/2006/relationships/hyperlink" Target="https://drive.google.com/drive/folders/10BlOy_M49gRg3VgnEux73cNzyhTnJX88?usp=drive_link" TargetMode="External"/><Relationship Id="rId18" Type="http://schemas.openxmlformats.org/officeDocument/2006/relationships/hyperlink" Target="https://drive.google.com/drive/folders/1FJ1DHEw1Okatsjuv9_xXfVUMn5rkGh06?usp=drive_link" TargetMode="External"/><Relationship Id="rId39" Type="http://schemas.openxmlformats.org/officeDocument/2006/relationships/hyperlink" Target="https://drive.google.com/drive/folders/1nb8-4AnOCIfRNXl4lOnY8PIkiryzODsF" TargetMode="External"/><Relationship Id="rId109" Type="http://schemas.openxmlformats.org/officeDocument/2006/relationships/hyperlink" Target="https://bit.ly/4cmyG8M" TargetMode="External"/><Relationship Id="rId34" Type="http://schemas.openxmlformats.org/officeDocument/2006/relationships/hyperlink" Target="https://drive.google.com/drive/folders/1nb8-4AnOCIfRNXl4lOnY8PIkiryzODsF" TargetMode="External"/><Relationship Id="rId50"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5"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6"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7" Type="http://schemas.openxmlformats.org/officeDocument/2006/relationships/hyperlink" Target="https://bit.ly/4j8SgrR" TargetMode="External"/><Relationship Id="rId104" Type="http://schemas.openxmlformats.org/officeDocument/2006/relationships/hyperlink" Target="https://bit.ly/423E0e2" TargetMode="External"/><Relationship Id="rId7" Type="http://schemas.openxmlformats.org/officeDocument/2006/relationships/hyperlink" Target="https://drive.google.com/drive/folders/1S5B8fxNDXL_SFFbcBZYJFr5ZdHdXjzDp?usp=drive_link" TargetMode="External"/><Relationship Id="rId71"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2" Type="http://schemas.openxmlformats.org/officeDocument/2006/relationships/hyperlink" Target="https://bit.ly/4j8SgrR" TargetMode="External"/><Relationship Id="rId2" Type="http://schemas.openxmlformats.org/officeDocument/2006/relationships/hyperlink" Target="https://drive.google.com/drive/folders/1aQ7BLjAJZYBDFyk_iSX_TP038VI19mUg?usp=drive_link" TargetMode="External"/><Relationship Id="rId29" Type="http://schemas.openxmlformats.org/officeDocument/2006/relationships/hyperlink" Target="https://drive.google.com/drive/folders/19fHyVo-_ztobMpxl6AQYHZujn8rKM3ud" TargetMode="External"/><Relationship Id="rId24" Type="http://schemas.openxmlformats.org/officeDocument/2006/relationships/hyperlink" Target="https://drive.google.com/drive/folders/1GYtshV_yKTTRpsoPhkE4TXg8wAY87iXx?usp=drive_link" TargetMode="External"/><Relationship Id="rId40" Type="http://schemas.openxmlformats.org/officeDocument/2006/relationships/hyperlink" Target="https://drive.google.com/drive/folders/1nb8-4AnOCIfRNXl4lOnY8PIkiryzODsF" TargetMode="External"/><Relationship Id="rId45" Type="http://schemas.openxmlformats.org/officeDocument/2006/relationships/hyperlink" Target="https://drive.google.com/drive/folders/1D4zJpe0TDoXETNhb0l64qll61bRUFFuo" TargetMode="External"/><Relationship Id="rId66"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7"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0" Type="http://schemas.openxmlformats.org/officeDocument/2006/relationships/hyperlink" Target="https://bit.ly/4cmyG8M" TargetMode="External"/><Relationship Id="rId61"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82"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9" Type="http://schemas.openxmlformats.org/officeDocument/2006/relationships/hyperlink" Target="https://drive.google.com/drive/folders/1LoqpQghHb8vB0blRfH0TKpBuB7I2-4OJ?usp=drive_link" TargetMode="External"/><Relationship Id="rId14" Type="http://schemas.openxmlformats.org/officeDocument/2006/relationships/hyperlink" Target="https://drive.google.com/drive/folders/1KbVM1fz44UExyv3PlTYnias05fgkrrLq?usp=drive_link" TargetMode="External"/><Relationship Id="rId30" Type="http://schemas.openxmlformats.org/officeDocument/2006/relationships/hyperlink" Target="https://drive.google.com/drive/folders/19fHyVo-_ztobMpxl6AQYHZujn8rKM3ud" TargetMode="External"/><Relationship Id="rId35" Type="http://schemas.openxmlformats.org/officeDocument/2006/relationships/hyperlink" Target="https://drive.google.com/drive/folders/1nb8-4AnOCIfRNXl4lOnY8PIkiryzODsF" TargetMode="External"/><Relationship Id="rId56"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7"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0" Type="http://schemas.openxmlformats.org/officeDocument/2006/relationships/hyperlink" Target="https://bit.ly/4j8SgrR" TargetMode="External"/><Relationship Id="rId105" Type="http://schemas.openxmlformats.org/officeDocument/2006/relationships/hyperlink" Target="https://bit.ly/423E0e2" TargetMode="External"/><Relationship Id="rId8" Type="http://schemas.openxmlformats.org/officeDocument/2006/relationships/hyperlink" Target="https://drive.google.com/drive/folders/1faO-hbeC-Oolt0EuODTurTJ6hxTWCUIe?usp=drive_link" TargetMode="External"/><Relationship Id="rId51"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2"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3" Type="http://schemas.openxmlformats.org/officeDocument/2006/relationships/hyperlink" Target="https://bit.ly/4j8SgrR" TargetMode="External"/><Relationship Id="rId98" Type="http://schemas.openxmlformats.org/officeDocument/2006/relationships/hyperlink" Target="https://bit.ly/4j8SgrR" TargetMode="External"/><Relationship Id="rId3" Type="http://schemas.openxmlformats.org/officeDocument/2006/relationships/hyperlink" Target="https://drive.google.com/drive/folders/1ftXUPjqcVAgJWo9ArxDf5KaRvpNF61Xw?usp=drive_link" TargetMode="External"/><Relationship Id="rId25" Type="http://schemas.openxmlformats.org/officeDocument/2006/relationships/hyperlink" Target="https://drive.google.com/drive/folders/1ORozi-VdAFJ70YTqg1m_X5EEymruo7mC?usp=drive_link" TargetMode="External"/><Relationship Id="rId46" Type="http://schemas.openxmlformats.org/officeDocument/2006/relationships/hyperlink" Target="https://drive.google.com/drive/folders/1--rNjeOOymE9JEZwgM_7f0T4yFzTXR9y?usp=drive_link" TargetMode="External"/><Relationship Id="rId67"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20" Type="http://schemas.openxmlformats.org/officeDocument/2006/relationships/hyperlink" Target="https://drive.google.com/drive/folders/1xSYcVNkrfcEzdFnS4_eESy5m5d7vwiqj?usp=drive_link" TargetMode="External"/><Relationship Id="rId41" Type="http://schemas.openxmlformats.org/officeDocument/2006/relationships/hyperlink" Target="https://drive.google.com/drive/folders/1nb8-4AnOCIfRNXl4lOnY8PIkiryzODsF" TargetMode="External"/><Relationship Id="rId62"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83"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8"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1" Type="http://schemas.openxmlformats.org/officeDocument/2006/relationships/hyperlink" Target="https://bit.ly/4cmyG8M"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drive.google.com/drive/folders/1nGCIz4QW1XFEi65ZaERL_zF2Tk489dV0?usp=sharing" TargetMode="External"/><Relationship Id="rId13" Type="http://schemas.openxmlformats.org/officeDocument/2006/relationships/hyperlink" Target="https://drive.google.com/drive/folders/1xN0pzml3d7axoyq4yUdpTXpPYGZ3vZtL?usp=sharing" TargetMode="External"/><Relationship Id="rId3" Type="http://schemas.openxmlformats.org/officeDocument/2006/relationships/hyperlink" Target="https://drive.google.com/drive/folders/169ePILb7886W6840PXaryItH9LX6vLME?usp=sharing" TargetMode="External"/><Relationship Id="rId7" Type="http://schemas.openxmlformats.org/officeDocument/2006/relationships/hyperlink" Target="https://drive.google.com/drive/folders/1XAF2rkytAZwfG4VsiqQnFIRcCZqlZdOr?usp=sharing" TargetMode="External"/><Relationship Id="rId12" Type="http://schemas.openxmlformats.org/officeDocument/2006/relationships/hyperlink" Target="https://drive.google.com/drive/folders/1QALyy7LikrXQlCFNAyOnQEIqvwaNp71r?usp=sharing" TargetMode="External"/><Relationship Id="rId17" Type="http://schemas.openxmlformats.org/officeDocument/2006/relationships/drawing" Target="../drawings/drawing20.xml"/><Relationship Id="rId2" Type="http://schemas.openxmlformats.org/officeDocument/2006/relationships/hyperlink" Target="https://drive.google.com/drive/folders/15HNt_qKCwsbOU8e0rA9cnmPgLo46yvCM?usp=drive_link" TargetMode="External"/><Relationship Id="rId16" Type="http://schemas.openxmlformats.org/officeDocument/2006/relationships/hyperlink" Target="https://drive.google.com/drive/folders/1JmfVx81RZkgOjmxMaGjv30keAMzOxse5?usp=sharing" TargetMode="External"/><Relationship Id="rId1" Type="http://schemas.openxmlformats.org/officeDocument/2006/relationships/hyperlink" Target="https://drive.google.com/drive/folders/1gH7lndrbJlnysBP5f2MWVXblqgpAjtvj?usp=sharing" TargetMode="External"/><Relationship Id="rId6" Type="http://schemas.openxmlformats.org/officeDocument/2006/relationships/hyperlink" Target="https://drive.google.com/drive/folders/1ogECXYZLoXXt1_rV8DwFn7iZWEULQwrd?usp=sharing" TargetMode="External"/><Relationship Id="rId11" Type="http://schemas.openxmlformats.org/officeDocument/2006/relationships/hyperlink" Target="https://drive.google.com/drive/folders/1713BZY5EhhfG-FzaNnAJmD0M5zGGTRdV?usp=sharing" TargetMode="External"/><Relationship Id="rId5" Type="http://schemas.openxmlformats.org/officeDocument/2006/relationships/hyperlink" Target="https://drive.google.com/drive/folders/12XCc14M8kQaAE0GLWcbWvNEiivg1aPo9?usp=sharing" TargetMode="External"/><Relationship Id="rId15" Type="http://schemas.openxmlformats.org/officeDocument/2006/relationships/hyperlink" Target="https://drive.google.com/drive/folders/1ZS9GtAgGQFbiCy8S5Bfeh9dt7r00F9oI?usp=sharing" TargetMode="External"/><Relationship Id="rId10" Type="http://schemas.openxmlformats.org/officeDocument/2006/relationships/hyperlink" Target="https://drive.google.com/drive/folders/151hrsC3YLYEGs9wBs21EnPllR-_NB-Ux?usp=sharing" TargetMode="External"/><Relationship Id="rId4" Type="http://schemas.openxmlformats.org/officeDocument/2006/relationships/hyperlink" Target="https://drive.google.com/drive/folders/1Yb3s1mPhSCR3zyQoJYyafntDrj7MS9r9?usp=sharing" TargetMode="External"/><Relationship Id="rId9" Type="http://schemas.openxmlformats.org/officeDocument/2006/relationships/hyperlink" Target="https://drive.google.com/file/d/1qGbIrIkpyRLG6Ivlz2BDPqC8_TOSiRU1/view?usp=sharing" TargetMode="External"/><Relationship Id="rId14" Type="http://schemas.openxmlformats.org/officeDocument/2006/relationships/hyperlink" Target="https://drive.google.com/drive/folders/1jh5n3lFqGAEelvwLXi33rcY6UkxiQDJf?usp=sharing"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drive.google.com/drive/u/4/folders/1A2xbIm964Eq7JF6mOCYSfVKS8Au30paK" TargetMode="External"/><Relationship Id="rId13" Type="http://schemas.openxmlformats.org/officeDocument/2006/relationships/hyperlink" Target="https://drive.google.com/drive/u/4/folders/1VePJlBLhN4V8dY9-YODg9X34ShZOHkRg" TargetMode="External"/><Relationship Id="rId3" Type="http://schemas.openxmlformats.org/officeDocument/2006/relationships/hyperlink" Target="https://drive.google.com/drive/u/4/folders/1E_IQj8kjqlbxk-ntk8B5xjjjt5TCQfz6" TargetMode="External"/><Relationship Id="rId7" Type="http://schemas.openxmlformats.org/officeDocument/2006/relationships/hyperlink" Target="https://drive.google.com/drive/u/4/folders/1A2xbIm964Eq7JF6mOCYSfVKS8Au30paK" TargetMode="External"/><Relationship Id="rId12" Type="http://schemas.openxmlformats.org/officeDocument/2006/relationships/hyperlink" Target="https://drive.google.com/drive/u/4/folders/13IMTfZUsIiprs4t0Vbqk1h9TjJccRNk-" TargetMode="External"/><Relationship Id="rId2" Type="http://schemas.openxmlformats.org/officeDocument/2006/relationships/hyperlink" Target="https://drive.google.com/drive/u/4/folders/1eLmjr1dc6yP-WVldrTyeLSlDekkdMdPC" TargetMode="External"/><Relationship Id="rId1" Type="http://schemas.openxmlformats.org/officeDocument/2006/relationships/hyperlink" Target="https://drive.google.com/drive/u/4/folders/1eLmjr1dc6yP-WVldrTyeLSlDekkdMdPC" TargetMode="External"/><Relationship Id="rId6" Type="http://schemas.openxmlformats.org/officeDocument/2006/relationships/hyperlink" Target="https://drive.google.com/drive/u/4/folders/1A2xbIm964Eq7JF6mOCYSfVKS8Au30paK" TargetMode="External"/><Relationship Id="rId11" Type="http://schemas.openxmlformats.org/officeDocument/2006/relationships/hyperlink" Target="https://drive.google.com/drive/u/4/folders/1LjK58t7VoL5RsXgtezfPJILPaQ0SKc13" TargetMode="External"/><Relationship Id="rId5" Type="http://schemas.openxmlformats.org/officeDocument/2006/relationships/hyperlink" Target="https://drive.google.com/drive/u/4/folders/1A2xbIm964Eq7JF6mOCYSfVKS8Au30paK" TargetMode="External"/><Relationship Id="rId10" Type="http://schemas.openxmlformats.org/officeDocument/2006/relationships/hyperlink" Target="https://drive.google.com/drive/u/4/folders/1VFfXA46DVPHprMAGGjHFsTgCfeixPHGR" TargetMode="External"/><Relationship Id="rId4" Type="http://schemas.openxmlformats.org/officeDocument/2006/relationships/hyperlink" Target="https://drive.google.com/drive/u/4/folders/1A2xbIm964Eq7JF6mOCYSfVKS8Au30paK" TargetMode="External"/><Relationship Id="rId9" Type="http://schemas.openxmlformats.org/officeDocument/2006/relationships/hyperlink" Target="https://drive.google.com/drive/u/4/folders/1A2xbIm964Eq7JF6mOCYSfVKS8Au30paK" TargetMode="External"/><Relationship Id="rId1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hyperlink" Target="https://drive.google.com/drive/folders/1Z9s0NKRa8KczrcZ9Pbf1l_7oaRsy4dH6?usp=sharing" TargetMode="External"/><Relationship Id="rId3" Type="http://schemas.openxmlformats.org/officeDocument/2006/relationships/hyperlink" Target="https://drive.google.com/drive/folders/1Z9s0NKRa8KczrcZ9Pbf1l_7oaRsy4dH6?usp=sharing" TargetMode="External"/><Relationship Id="rId7" Type="http://schemas.openxmlformats.org/officeDocument/2006/relationships/hyperlink" Target="https://drive.google.com/drive/folders/1Z9s0NKRa8KczrcZ9Pbf1l_7oaRsy4dH6?usp=sharing" TargetMode="External"/><Relationship Id="rId2" Type="http://schemas.openxmlformats.org/officeDocument/2006/relationships/hyperlink" Target="https://drive.google.com/drive/folders/1Z9s0NKRa8KczrcZ9Pbf1l_7oaRsy4dH6?usp=sharing" TargetMode="External"/><Relationship Id="rId1" Type="http://schemas.openxmlformats.org/officeDocument/2006/relationships/hyperlink" Target="https://drive.google.com/drive/folders/1Z9s0NKRa8KczrcZ9Pbf1l_7oaRsy4dH6?usp=sharing" TargetMode="External"/><Relationship Id="rId6" Type="http://schemas.openxmlformats.org/officeDocument/2006/relationships/hyperlink" Target="https://drive.google.com/drive/folders/1Z9s0NKRa8KczrcZ9Pbf1l_7oaRsy4dH6?usp=sharing" TargetMode="External"/><Relationship Id="rId11" Type="http://schemas.openxmlformats.org/officeDocument/2006/relationships/drawing" Target="../drawings/drawing22.xml"/><Relationship Id="rId5" Type="http://schemas.openxmlformats.org/officeDocument/2006/relationships/hyperlink" Target="https://drive.google.com/drive/folders/1Z9s0NKRa8KczrcZ9Pbf1l_7oaRsy4dH6?usp=sharing" TargetMode="External"/><Relationship Id="rId10" Type="http://schemas.openxmlformats.org/officeDocument/2006/relationships/hyperlink" Target="https://drive.google.com/drive/folders/1Z9s0NKRa8KczrcZ9Pbf1l_7oaRsy4dH6?usp=sharing" TargetMode="External"/><Relationship Id="rId4" Type="http://schemas.openxmlformats.org/officeDocument/2006/relationships/hyperlink" Target="https://drive.google.com/drive/folders/1Z9s0NKRa8KczrcZ9Pbf1l_7oaRsy4dH6?usp=sharing" TargetMode="External"/><Relationship Id="rId9" Type="http://schemas.openxmlformats.org/officeDocument/2006/relationships/hyperlink" Target="https://drive.google.com/drive/folders/1Z9s0NKRa8KczrcZ9Pbf1l_7oaRsy4dH6?usp=sharing"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drive.google.com/drive/u/1/folders/1qXRkg_a8OekfPloFi5Mnd-LOXFE-LWna" TargetMode="External"/><Relationship Id="rId13" Type="http://schemas.openxmlformats.org/officeDocument/2006/relationships/hyperlink" Target="https://drive.google.com/drive/u/1/folders/12YZIxHcEZOo8FhfSgCbJvvBykXwframD" TargetMode="External"/><Relationship Id="rId18" Type="http://schemas.openxmlformats.org/officeDocument/2006/relationships/hyperlink" Target="https://drive.google.com/drive/u/1/folders/1RPw0d8V28COeVjnjOy8mI96IkmJ5pNLr" TargetMode="External"/><Relationship Id="rId3" Type="http://schemas.openxmlformats.org/officeDocument/2006/relationships/hyperlink" Target="https://drive.google.com/drive/u/1/folders/1NuKWXd_ApD44JURp6iK260p3VZjlqsmP" TargetMode="External"/><Relationship Id="rId7" Type="http://schemas.openxmlformats.org/officeDocument/2006/relationships/hyperlink" Target="https://drive.google.com/drive/u/1/folders/1qXRkg_a8OekfPloFi5Mnd-LOXFE-LWna" TargetMode="External"/><Relationship Id="rId12" Type="http://schemas.openxmlformats.org/officeDocument/2006/relationships/hyperlink" Target="https://drive.google.com/drive/u/1/folders/1tG6K0xWWBDPHScbMnOiYWmsbsEpz2-FW" TargetMode="External"/><Relationship Id="rId17" Type="http://schemas.openxmlformats.org/officeDocument/2006/relationships/hyperlink" Target="https://drive.google.com/drive/u/1/folders/1z0mvBZSJNPGtZXwPztHprYOLjVjSw1dl" TargetMode="External"/><Relationship Id="rId2" Type="http://schemas.openxmlformats.org/officeDocument/2006/relationships/hyperlink" Target="https://drive.google.com/drive/u/1/folders/1qirH2d0bYXqb0llQj2Sab-xyBY5WYaRC" TargetMode="External"/><Relationship Id="rId16" Type="http://schemas.openxmlformats.org/officeDocument/2006/relationships/hyperlink" Target="https://drive.google.com/drive/u/1/folders/1qtOKkIEOhEnSGghBQGdnpa8OZTjJIEwH" TargetMode="External"/><Relationship Id="rId1" Type="http://schemas.openxmlformats.org/officeDocument/2006/relationships/hyperlink" Target="https://drive.google.com/drive/u/1/folders/1AwTDeapqNX0h0kd9N9yxEzUiNpd_G1oF" TargetMode="External"/><Relationship Id="rId6" Type="http://schemas.openxmlformats.org/officeDocument/2006/relationships/hyperlink" Target="https://drive.google.com/drive/u/1/folders/1ziecHEgVvF27akd1C9tzNoMKbhHC5P6-" TargetMode="External"/><Relationship Id="rId11" Type="http://schemas.openxmlformats.org/officeDocument/2006/relationships/hyperlink" Target="https://drive.google.com/drive/u/1/folders/1-SkD63DIhgn-4GxmawTm7sG9lwUBheND" TargetMode="External"/><Relationship Id="rId5" Type="http://schemas.openxmlformats.org/officeDocument/2006/relationships/hyperlink" Target="https://drive.google.com/drive/u/1/folders/1MLXHGQSMyYPhtQo6Uq4KT4YNqr1nWglj" TargetMode="External"/><Relationship Id="rId15" Type="http://schemas.openxmlformats.org/officeDocument/2006/relationships/hyperlink" Target="https://drive.google.com/drive/u/1/folders/1_fP3RmhqarBJSWioh-AYYLqarcXcVrKP" TargetMode="External"/><Relationship Id="rId10" Type="http://schemas.openxmlformats.org/officeDocument/2006/relationships/hyperlink" Target="https://drive.google.com/drive/u/1/folders/1KvwkV4WZ29iT9L3AZaMyttcteYQA3lV1" TargetMode="External"/><Relationship Id="rId19" Type="http://schemas.openxmlformats.org/officeDocument/2006/relationships/drawing" Target="../drawings/drawing23.xml"/><Relationship Id="rId4" Type="http://schemas.openxmlformats.org/officeDocument/2006/relationships/hyperlink" Target="https://drive.google.com/drive/u/1/folders/12ve-1jd4G2-v9tO4xBKFSLZaOMkxR8NQ" TargetMode="External"/><Relationship Id="rId9" Type="http://schemas.openxmlformats.org/officeDocument/2006/relationships/hyperlink" Target="https://drive.google.com/drive/u/1/folders/1qXRkg_a8OekfPloFi5Mnd-LOXFE-LWna" TargetMode="External"/><Relationship Id="rId14" Type="http://schemas.openxmlformats.org/officeDocument/2006/relationships/hyperlink" Target="https://drive.google.com/drive/u/1/folders/1XxlUhGz7nUS4c4n4sf2W_OGYziaXw2MO"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drive.google.com/drive/folders/1AbdP3gTqAX6ocsK4cv-hJBUqtld6su85?usp=drive_link" TargetMode="External"/><Relationship Id="rId21" Type="http://schemas.openxmlformats.org/officeDocument/2006/relationships/hyperlink" Target="https://drive.google.com/drive/folders/1he_rqOwyWfDd58PXAwOdgmfKI0N6tr0X?usp=drive_link" TargetMode="External"/><Relationship Id="rId42" Type="http://schemas.openxmlformats.org/officeDocument/2006/relationships/hyperlink" Target="https://drive.google.com/drive/folders/1nb8-4AnOCIfRNXl4lOnY8PIkiryzODsF" TargetMode="External"/><Relationship Id="rId47" Type="http://schemas.openxmlformats.org/officeDocument/2006/relationships/hyperlink" Target="https://drive.google.com/drive/folders/1lbd0cj_ViLSNX62IjJyHd0d3vdwqQuho" TargetMode="External"/><Relationship Id="rId63"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8"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4"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9"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2" Type="http://schemas.openxmlformats.org/officeDocument/2006/relationships/hyperlink" Target="https://drive.google.com/drive/folders/1ZIt9oWbsrkgyN0d_ldd5otS6HOoelvCK?usp=sharing" TargetMode="External"/><Relationship Id="rId16" Type="http://schemas.openxmlformats.org/officeDocument/2006/relationships/hyperlink" Target="https://drive.google.com/drive/folders/1sUPQAvWrJyx4azs15FOwbOdqyLiq_Ec1?usp=drive_link" TargetMode="External"/><Relationship Id="rId107" Type="http://schemas.openxmlformats.org/officeDocument/2006/relationships/hyperlink" Target="https://bit.ly/4j8SgrR" TargetMode="External"/><Relationship Id="rId11" Type="http://schemas.openxmlformats.org/officeDocument/2006/relationships/hyperlink" Target="https://drive.google.com/drive/folders/1aQ7BLjAJZYBDFyk_iSX_TP038VI19mUg?usp=drive_link" TargetMode="External"/><Relationship Id="rId32" Type="http://schemas.openxmlformats.org/officeDocument/2006/relationships/hyperlink" Target="https://drive.google.com/drive/folders/19fHyVo-_ztobMpxl6AQYHZujn8rKM3ud" TargetMode="External"/><Relationship Id="rId37" Type="http://schemas.openxmlformats.org/officeDocument/2006/relationships/hyperlink" Target="https://drive.google.com/drive/folders/1nb8-4AnOCIfRNXl4lOnY8PIkiryzODsF" TargetMode="External"/><Relationship Id="rId53"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8"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4"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9"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2" Type="http://schemas.openxmlformats.org/officeDocument/2006/relationships/hyperlink" Target="https://bit.ly/4j8SgrR" TargetMode="External"/><Relationship Id="rId5" Type="http://schemas.openxmlformats.org/officeDocument/2006/relationships/hyperlink" Target="https://drive.google.com/drive/folders/1x-cf1vwc7ZVtmIA773vSfsZ2fams0-SP?usp=drive_link" TargetMode="External"/><Relationship Id="rId90"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95" Type="http://schemas.openxmlformats.org/officeDocument/2006/relationships/hyperlink" Target="https://bit.ly/4j8SgrR" TargetMode="External"/><Relationship Id="rId22" Type="http://schemas.openxmlformats.org/officeDocument/2006/relationships/hyperlink" Target="https://drive.google.com/drive/folders/13xM4tfo63drZS--XOutGXU019H1VRM_p?usp=drive_link" TargetMode="External"/><Relationship Id="rId27" Type="http://schemas.openxmlformats.org/officeDocument/2006/relationships/hyperlink" Target="https://drive.google.com/drive/folders/1faO-hbeC-Oolt0EuODTurTJ6hxTWCUIe?usp=drive_link" TargetMode="External"/><Relationship Id="rId43" Type="http://schemas.openxmlformats.org/officeDocument/2006/relationships/hyperlink" Target="https://drive.google.com/drive/folders/1nb8-4AnOCIfRNXl4lOnY8PIkiryzODsF" TargetMode="External"/><Relationship Id="rId48" Type="http://schemas.openxmlformats.org/officeDocument/2006/relationships/hyperlink" Target="https://bit.ly/4j8SgrR" TargetMode="External"/><Relationship Id="rId64"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9"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13" Type="http://schemas.openxmlformats.org/officeDocument/2006/relationships/hyperlink" Target="https://drive.google.com/drive/folders/1KyB7olZfmVEWYtGwWnYEqfrPj7Eht0UT?usp=sharing" TargetMode="External"/><Relationship Id="rId80"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2" Type="http://schemas.openxmlformats.org/officeDocument/2006/relationships/hyperlink" Target="https://drive.google.com/drive/folders/1aQ7BLjAJZYBDFyk_iSX_TP038VI19mUg?usp=drive_link" TargetMode="External"/><Relationship Id="rId17" Type="http://schemas.openxmlformats.org/officeDocument/2006/relationships/hyperlink" Target="https://drive.google.com/drive/folders/1vBbPpDXxOlcc1q3X6UxwcaA5wqdZWpId?usp=drive_link" TargetMode="External"/><Relationship Id="rId33" Type="http://schemas.openxmlformats.org/officeDocument/2006/relationships/hyperlink" Target="https://drive.google.com/drive/folders/1nb8-4AnOCIfRNXl4lOnY8PIkiryzODsF" TargetMode="External"/><Relationship Id="rId38" Type="http://schemas.openxmlformats.org/officeDocument/2006/relationships/hyperlink" Target="https://drive.google.com/drive/folders/1nb8-4AnOCIfRNXl4lOnY8PIkiryzODsF" TargetMode="External"/><Relationship Id="rId59"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103" Type="http://schemas.openxmlformats.org/officeDocument/2006/relationships/hyperlink" Target="https://bit.ly/423E0e2" TargetMode="External"/><Relationship Id="rId108" Type="http://schemas.openxmlformats.org/officeDocument/2006/relationships/hyperlink" Target="https://bit.ly/4cmyG8M" TargetMode="External"/><Relationship Id="rId54"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0"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1"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96" Type="http://schemas.openxmlformats.org/officeDocument/2006/relationships/hyperlink" Target="https://bit.ly/4j8SgrR" TargetMode="External"/><Relationship Id="rId1" Type="http://schemas.openxmlformats.org/officeDocument/2006/relationships/hyperlink" Target="https://drive.google.com/drive/folders/1aQ7BLjAJZYBDFyk_iSX_TP038VI19mUg?usp=drive_link" TargetMode="External"/><Relationship Id="rId6" Type="http://schemas.openxmlformats.org/officeDocument/2006/relationships/hyperlink" Target="https://drive.google.com/drive/folders/1x-cf1vwc7ZVtmIA773vSfsZ2fams0-SP?usp=drive_link" TargetMode="External"/><Relationship Id="rId15" Type="http://schemas.openxmlformats.org/officeDocument/2006/relationships/hyperlink" Target="https://drive.google.com/drive/folders/1QvO4rTv5lDVEX-r8bUsTaLbtLopYy_KZ?usp=drive_link" TargetMode="External"/><Relationship Id="rId23" Type="http://schemas.openxmlformats.org/officeDocument/2006/relationships/hyperlink" Target="https://drive.google.com/drive/folders/18O9tMT8OYEcIVXhAZs5IZLPV4zOw-Avi?usp=drive_link" TargetMode="External"/><Relationship Id="rId28" Type="http://schemas.openxmlformats.org/officeDocument/2006/relationships/hyperlink" Target="https://drive.google.com/drive/folders/1clVB_vIjE0NPC7Mn4P7VhqTY0UoL2050?usp=drive_link" TargetMode="External"/><Relationship Id="rId36" Type="http://schemas.openxmlformats.org/officeDocument/2006/relationships/hyperlink" Target="https://drive.google.com/drive/folders/1nb8-4AnOCIfRNXl4lOnY8PIkiryzODsF" TargetMode="External"/><Relationship Id="rId49"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7"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106" Type="http://schemas.openxmlformats.org/officeDocument/2006/relationships/hyperlink" Target="https://bit.ly/4j8SgrR" TargetMode="External"/><Relationship Id="rId10" Type="http://schemas.openxmlformats.org/officeDocument/2006/relationships/hyperlink" Target="https://drive.google.com/drive/folders/1YIWuhGlDO4jnjucmdvPJLyKgEaZc8C-S?usp=drive_link" TargetMode="External"/><Relationship Id="rId31" Type="http://schemas.openxmlformats.org/officeDocument/2006/relationships/hyperlink" Target="https://drive.google.com/drive/folders/19fHyVo-_ztobMpxl6AQYHZujn8rKM3ud" TargetMode="External"/><Relationship Id="rId44" Type="http://schemas.openxmlformats.org/officeDocument/2006/relationships/hyperlink" Target="https://drive.google.com/drive/folders/1nb8-4AnOCIfRNXl4lOnY8PIkiryzODsF" TargetMode="External"/><Relationship Id="rId52"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0"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3"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8"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1"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6"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94" Type="http://schemas.openxmlformats.org/officeDocument/2006/relationships/hyperlink" Target="https://bit.ly/4j8SgrR" TargetMode="External"/><Relationship Id="rId99" Type="http://schemas.openxmlformats.org/officeDocument/2006/relationships/hyperlink" Target="https://bit.ly/4j8SgrR" TargetMode="External"/><Relationship Id="rId101" Type="http://schemas.openxmlformats.org/officeDocument/2006/relationships/hyperlink" Target="https://bit.ly/4j8SgrR" TargetMode="External"/><Relationship Id="rId4" Type="http://schemas.openxmlformats.org/officeDocument/2006/relationships/hyperlink" Target="https://drive.google.com/drive/folders/1x-cf1vwc7ZVtmIA773vSfsZ2fams0-SP?usp=drive_link" TargetMode="External"/><Relationship Id="rId9" Type="http://schemas.openxmlformats.org/officeDocument/2006/relationships/hyperlink" Target="https://drive.google.com/drive/folders/1YIWuhGlDO4jnjucmdvPJLyKgEaZc8C-S?usp=drive_link" TargetMode="External"/><Relationship Id="rId13" Type="http://schemas.openxmlformats.org/officeDocument/2006/relationships/hyperlink" Target="https://drive.google.com/drive/folders/10BlOy_M49gRg3VgnEux73cNzyhTnJX88?usp=drive_link" TargetMode="External"/><Relationship Id="rId18" Type="http://schemas.openxmlformats.org/officeDocument/2006/relationships/hyperlink" Target="https://drive.google.com/drive/folders/1FJ1DHEw1Okatsjuv9_xXfVUMn5rkGh06?usp=drive_link" TargetMode="External"/><Relationship Id="rId39" Type="http://schemas.openxmlformats.org/officeDocument/2006/relationships/hyperlink" Target="https://drive.google.com/drive/folders/1nb8-4AnOCIfRNXl4lOnY8PIkiryzODsF" TargetMode="External"/><Relationship Id="rId109" Type="http://schemas.openxmlformats.org/officeDocument/2006/relationships/hyperlink" Target="https://bit.ly/4cmyG8M" TargetMode="External"/><Relationship Id="rId34" Type="http://schemas.openxmlformats.org/officeDocument/2006/relationships/hyperlink" Target="https://drive.google.com/drive/folders/1nb8-4AnOCIfRNXl4lOnY8PIkiryzODsF" TargetMode="External"/><Relationship Id="rId50"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5"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6"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7" Type="http://schemas.openxmlformats.org/officeDocument/2006/relationships/hyperlink" Target="https://bit.ly/4j8SgrR" TargetMode="External"/><Relationship Id="rId104" Type="http://schemas.openxmlformats.org/officeDocument/2006/relationships/hyperlink" Target="https://bit.ly/423E0e2" TargetMode="External"/><Relationship Id="rId7" Type="http://schemas.openxmlformats.org/officeDocument/2006/relationships/hyperlink" Target="https://drive.google.com/drive/folders/1S5B8fxNDXL_SFFbcBZYJFr5ZdHdXjzDp?usp=drive_link" TargetMode="External"/><Relationship Id="rId71"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2" Type="http://schemas.openxmlformats.org/officeDocument/2006/relationships/hyperlink" Target="https://bit.ly/4j8SgrR" TargetMode="External"/><Relationship Id="rId2" Type="http://schemas.openxmlformats.org/officeDocument/2006/relationships/hyperlink" Target="https://drive.google.com/drive/folders/1aQ7BLjAJZYBDFyk_iSX_TP038VI19mUg?usp=drive_link" TargetMode="External"/><Relationship Id="rId29" Type="http://schemas.openxmlformats.org/officeDocument/2006/relationships/hyperlink" Target="https://drive.google.com/drive/folders/19fHyVo-_ztobMpxl6AQYHZujn8rKM3ud" TargetMode="External"/><Relationship Id="rId24" Type="http://schemas.openxmlformats.org/officeDocument/2006/relationships/hyperlink" Target="https://drive.google.com/drive/folders/1GYtshV_yKTTRpsoPhkE4TXg8wAY87iXx?usp=drive_link" TargetMode="External"/><Relationship Id="rId40" Type="http://schemas.openxmlformats.org/officeDocument/2006/relationships/hyperlink" Target="https://drive.google.com/drive/folders/1nb8-4AnOCIfRNXl4lOnY8PIkiryzODsF" TargetMode="External"/><Relationship Id="rId45" Type="http://schemas.openxmlformats.org/officeDocument/2006/relationships/hyperlink" Target="https://drive.google.com/drive/folders/1D4zJpe0TDoXETNhb0l64qll61bRUFFuo" TargetMode="External"/><Relationship Id="rId66"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7"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0" Type="http://schemas.openxmlformats.org/officeDocument/2006/relationships/hyperlink" Target="https://bit.ly/4cmyG8M" TargetMode="External"/><Relationship Id="rId61"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82"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9" Type="http://schemas.openxmlformats.org/officeDocument/2006/relationships/hyperlink" Target="https://drive.google.com/drive/folders/1LoqpQghHb8vB0blRfH0TKpBuB7I2-4OJ?usp=drive_link" TargetMode="External"/><Relationship Id="rId14" Type="http://schemas.openxmlformats.org/officeDocument/2006/relationships/hyperlink" Target="https://drive.google.com/drive/folders/1KbVM1fz44UExyv3PlTYnias05fgkrrLq?usp=drive_link" TargetMode="External"/><Relationship Id="rId30" Type="http://schemas.openxmlformats.org/officeDocument/2006/relationships/hyperlink" Target="https://drive.google.com/drive/folders/19fHyVo-_ztobMpxl6AQYHZujn8rKM3ud" TargetMode="External"/><Relationship Id="rId35" Type="http://schemas.openxmlformats.org/officeDocument/2006/relationships/hyperlink" Target="https://drive.google.com/drive/folders/1nb8-4AnOCIfRNXl4lOnY8PIkiryzODsF" TargetMode="External"/><Relationship Id="rId56"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7"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0" Type="http://schemas.openxmlformats.org/officeDocument/2006/relationships/hyperlink" Target="https://bit.ly/4j8SgrR" TargetMode="External"/><Relationship Id="rId105" Type="http://schemas.openxmlformats.org/officeDocument/2006/relationships/hyperlink" Target="https://bit.ly/423E0e2" TargetMode="External"/><Relationship Id="rId8" Type="http://schemas.openxmlformats.org/officeDocument/2006/relationships/hyperlink" Target="https://drive.google.com/drive/folders/1faO-hbeC-Oolt0EuODTurTJ6hxTWCUIe?usp=drive_link" TargetMode="External"/><Relationship Id="rId51"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2"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3" Type="http://schemas.openxmlformats.org/officeDocument/2006/relationships/hyperlink" Target="https://bit.ly/4j8SgrR" TargetMode="External"/><Relationship Id="rId98" Type="http://schemas.openxmlformats.org/officeDocument/2006/relationships/hyperlink" Target="https://bit.ly/4j8SgrR" TargetMode="External"/><Relationship Id="rId3" Type="http://schemas.openxmlformats.org/officeDocument/2006/relationships/hyperlink" Target="https://drive.google.com/drive/folders/1ftXUPjqcVAgJWo9ArxDf5KaRvpNF61Xw?usp=drive_link" TargetMode="External"/><Relationship Id="rId25" Type="http://schemas.openxmlformats.org/officeDocument/2006/relationships/hyperlink" Target="https://drive.google.com/drive/folders/1ORozi-VdAFJ70YTqg1m_X5EEymruo7mC?usp=drive_link" TargetMode="External"/><Relationship Id="rId46" Type="http://schemas.openxmlformats.org/officeDocument/2006/relationships/hyperlink" Target="https://drive.google.com/drive/folders/1--rNjeOOymE9JEZwgM_7f0T4yFzTXR9y?usp=drive_link" TargetMode="External"/><Relationship Id="rId67"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20" Type="http://schemas.openxmlformats.org/officeDocument/2006/relationships/hyperlink" Target="https://drive.google.com/drive/folders/1xSYcVNkrfcEzdFnS4_eESy5m5d7vwiqj?usp=drive_link" TargetMode="External"/><Relationship Id="rId41" Type="http://schemas.openxmlformats.org/officeDocument/2006/relationships/hyperlink" Target="https://drive.google.com/drive/folders/1nb8-4AnOCIfRNXl4lOnY8PIkiryzODsF" TargetMode="External"/><Relationship Id="rId62"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83"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8"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1" Type="http://schemas.openxmlformats.org/officeDocument/2006/relationships/hyperlink" Target="https://bit.ly/4cmyG8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drive/folders/1LtU3nG8Dcn7O7sk3ob55411kyZLVZE78" TargetMode="External"/><Relationship Id="rId13" Type="http://schemas.openxmlformats.org/officeDocument/2006/relationships/hyperlink" Target="https://drive.google.com/drive/folders/11ix6nKiX_JIQgS47DQY7s9Y5syqUnUhV" TargetMode="External"/><Relationship Id="rId18" Type="http://schemas.openxmlformats.org/officeDocument/2006/relationships/hyperlink" Target="https://drive.google.com/drive/folders/1ymuf2Njn-q-KwwLmIpTMENdR4GKLIU7Y" TargetMode="External"/><Relationship Id="rId26" Type="http://schemas.openxmlformats.org/officeDocument/2006/relationships/hyperlink" Target="https://drive.google.com/drive/folders/19oDbEaODnIWjkACbUftr_Ve09-HdKnz3?usp=drive_link" TargetMode="External"/><Relationship Id="rId3" Type="http://schemas.openxmlformats.org/officeDocument/2006/relationships/hyperlink" Target="https://drive.google.com/drive/folders/1fSALKTFGqC-JgI7ozrfCes_9KwmWV_MP?usp=drive_link" TargetMode="External"/><Relationship Id="rId21" Type="http://schemas.openxmlformats.org/officeDocument/2006/relationships/hyperlink" Target="https://drive.google.com/drive/u/0/folders/1ZsBH6UlWP4sM98W0TikuRuiAI8SZk25v" TargetMode="External"/><Relationship Id="rId7" Type="http://schemas.openxmlformats.org/officeDocument/2006/relationships/hyperlink" Target="https://drive.google.com/drive/folders/1cuTyeve64bncP4iw7I0-izRgm5jhg9Qm" TargetMode="External"/><Relationship Id="rId12" Type="http://schemas.openxmlformats.org/officeDocument/2006/relationships/hyperlink" Target="https://drive.google.com/drive/folders/1FzdKtJhfwI89fZAS6Ayw655BknPBpzir" TargetMode="External"/><Relationship Id="rId17" Type="http://schemas.openxmlformats.org/officeDocument/2006/relationships/hyperlink" Target="https://drive.google.com/drive/folders/1UR6GoYStUwYA_jskgLNFbJntgNhkj7Fe" TargetMode="External"/><Relationship Id="rId25" Type="http://schemas.openxmlformats.org/officeDocument/2006/relationships/hyperlink" Target="https://drive.google.com/drive/folders/1PSfA4cS-wJnMgoZ3l01uJePjwKp5SNC1" TargetMode="External"/><Relationship Id="rId2" Type="http://schemas.openxmlformats.org/officeDocument/2006/relationships/hyperlink" Target="https://drive.google.com/drive/folders/11ZEy9BBBbZujtHcIFQFpHXRUzprjx8ot?usp=drive_link" TargetMode="External"/><Relationship Id="rId16" Type="http://schemas.openxmlformats.org/officeDocument/2006/relationships/hyperlink" Target="https://drive.google.com/drive/folders/1P3tmvW7zE74s5uc-zHnvtEBi5NoVPaFV" TargetMode="External"/><Relationship Id="rId20" Type="http://schemas.openxmlformats.org/officeDocument/2006/relationships/hyperlink" Target="https://drive.google.com/drive/u/0/folders/1cMm9ovnZDz4oBA9u1TT9xBp9zfknOXM3" TargetMode="External"/><Relationship Id="rId29" Type="http://schemas.openxmlformats.org/officeDocument/2006/relationships/hyperlink" Target="https://drive.google.com/drive/folders/19oDbEaODnIWjkACbUftr_Ve09-HdKnz3?usp=drive_link" TargetMode="External"/><Relationship Id="rId1" Type="http://schemas.openxmlformats.org/officeDocument/2006/relationships/hyperlink" Target="https://drive.google.com/drive/folders/1PepRbtcbflfenCGAP29mFeN_Qso57K70?usp=drive_link" TargetMode="External"/><Relationship Id="rId6" Type="http://schemas.openxmlformats.org/officeDocument/2006/relationships/hyperlink" Target="https://drive.google.com/drive/folders/1xyG2t6dlNcBuYe4bNNCqr5Le0xZp7ISa" TargetMode="External"/><Relationship Id="rId11" Type="http://schemas.openxmlformats.org/officeDocument/2006/relationships/hyperlink" Target="https://drive.google.com/drive/folders/1leIQLcZEMP75ZZQjIz9991BsKyl474cx" TargetMode="External"/><Relationship Id="rId24" Type="http://schemas.openxmlformats.org/officeDocument/2006/relationships/hyperlink" Target="https://drive.google.com/drive/folders/13_vC1PW9rrskHnDasZpOeb4m9blmypa8" TargetMode="External"/><Relationship Id="rId32" Type="http://schemas.openxmlformats.org/officeDocument/2006/relationships/comments" Target="../comments2.xml"/><Relationship Id="rId5" Type="http://schemas.openxmlformats.org/officeDocument/2006/relationships/hyperlink" Target="https://drive.google.com/drive/folders/1Qki8Q4t-R274eZdwuF1d5zgf6ODQVUz2" TargetMode="External"/><Relationship Id="rId15" Type="http://schemas.openxmlformats.org/officeDocument/2006/relationships/hyperlink" Target="https://drive.google.com/drive/folders/1lcqoyDmEoeUbwQWRvyXOE_ZKWCMolfHy" TargetMode="External"/><Relationship Id="rId23" Type="http://schemas.openxmlformats.org/officeDocument/2006/relationships/hyperlink" Target="https://drive.google.com/drive/folders/1SiGIc0fpb0XfIz17kTmyxWsm0gOKMoej" TargetMode="External"/><Relationship Id="rId28" Type="http://schemas.openxmlformats.org/officeDocument/2006/relationships/hyperlink" Target="https://drive.google.com/drive/folders/19oDbEaODnIWjkACbUftr_Ve09-HdKnz3?usp=drive_link" TargetMode="External"/><Relationship Id="rId10" Type="http://schemas.openxmlformats.org/officeDocument/2006/relationships/hyperlink" Target="https://drive.google.com/drive/folders/1xD019kktC8xbIyPy2jcAtZ-7qXm-mM8X" TargetMode="External"/><Relationship Id="rId19" Type="http://schemas.openxmlformats.org/officeDocument/2006/relationships/hyperlink" Target="https://drive.google.com/drive/folders/1Jg5R6vZbevzqKlP54FP5X5ZyoAtPoly9" TargetMode="External"/><Relationship Id="rId31" Type="http://schemas.openxmlformats.org/officeDocument/2006/relationships/vmlDrawing" Target="../drawings/vmlDrawing2.vml"/><Relationship Id="rId4" Type="http://schemas.openxmlformats.org/officeDocument/2006/relationships/hyperlink" Target="https://drive.google.com/drive/folders/1D7Pq3vK4U5RdfHbS1fSxjgWgKlQZHqak" TargetMode="External"/><Relationship Id="rId9" Type="http://schemas.openxmlformats.org/officeDocument/2006/relationships/hyperlink" Target="https://drive.google.com/drive/folders/1N-u73D4k86jbOMAIiLnho_xbLghQgYRN" TargetMode="External"/><Relationship Id="rId14" Type="http://schemas.openxmlformats.org/officeDocument/2006/relationships/hyperlink" Target="https://drive.google.com/drive/folders/1u3nCWu0bEI_yJh-mwbFcBcsZTy5t7zMt" TargetMode="External"/><Relationship Id="rId22" Type="http://schemas.openxmlformats.org/officeDocument/2006/relationships/hyperlink" Target="https://drive.google.com/drive/folders/1IHdx08juGoLWCmvzxTP1DV9UGCYexKgf" TargetMode="External"/><Relationship Id="rId27" Type="http://schemas.openxmlformats.org/officeDocument/2006/relationships/hyperlink" Target="https://drive.google.com/drive/folders/19oDbEaODnIWjkACbUftr_Ve09-HdKnz3?usp=drive_link"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3" Type="http://schemas.openxmlformats.org/officeDocument/2006/relationships/hyperlink" Target="https://drive.google.com/drive/folders/13_jtwoYbOSf89CkHCSDwwgN8egIavXhV?usp=drive_link" TargetMode="External"/><Relationship Id="rId18" Type="http://schemas.openxmlformats.org/officeDocument/2006/relationships/hyperlink" Target="https://drive.google.com/drive/folders/14KI1RB-9qWFi-QcUk5QIc2omQZfKrtOe?usp=drive_link" TargetMode="External"/><Relationship Id="rId26" Type="http://schemas.openxmlformats.org/officeDocument/2006/relationships/hyperlink" Target="https://drive.google.com/drive/folders/1yg3xNtFE5qR8G2XWrnLnQyjDymB3qwAn?usp=drive_link" TargetMode="External"/><Relationship Id="rId39" Type="http://schemas.openxmlformats.org/officeDocument/2006/relationships/hyperlink" Target="https://drive.google.com/drive/folders/1-GvLoDpCC5or9naLifEi5lGHKlvTiCqU?usp=drive_link" TargetMode="External"/><Relationship Id="rId21" Type="http://schemas.openxmlformats.org/officeDocument/2006/relationships/hyperlink" Target="https://drive.google.com/drive/folders/1rG2XXbf4NJMHHo6ZE_iGqRYFWx0NnlS1?usp=drive_link" TargetMode="External"/><Relationship Id="rId34" Type="http://schemas.openxmlformats.org/officeDocument/2006/relationships/hyperlink" Target="https://drive.google.com/drive/folders/1aTeWxwomgxh25CrGW9AZozGZBHnjwJO6?usp=drive_link" TargetMode="External"/><Relationship Id="rId42" Type="http://schemas.openxmlformats.org/officeDocument/2006/relationships/hyperlink" Target="https://drive.google.com/drive/folders/1-GvLoDpCC5or9naLifEi5lGHKlvTiCqU?usp=drive_link" TargetMode="External"/><Relationship Id="rId47" Type="http://schemas.openxmlformats.org/officeDocument/2006/relationships/hyperlink" Target="https://drive.google.com/drive/folders/1RMlvrVt3o3DMV0ApWEInAcTJ11nJuf_9?usp=drive_link" TargetMode="External"/><Relationship Id="rId7" Type="http://schemas.openxmlformats.org/officeDocument/2006/relationships/hyperlink" Target="https://drive.google.com/drive/folders/1W-jy5P9RDE5-NU_o-CJBzpt-pthqXlNQ?usp=drive_link" TargetMode="External"/><Relationship Id="rId2" Type="http://schemas.openxmlformats.org/officeDocument/2006/relationships/hyperlink" Target="https://drive.google.com/drive/folders/1w9GL_Zl6ZGfqv_8wkpBCy96DGtYRYB88?usp=drive_link" TargetMode="External"/><Relationship Id="rId16" Type="http://schemas.openxmlformats.org/officeDocument/2006/relationships/hyperlink" Target="https://drive.google.com/drive/folders/1XP4YY5gdFwfsq-m0eYufJk8e1xb3fvub?usp=drive_link" TargetMode="External"/><Relationship Id="rId29" Type="http://schemas.openxmlformats.org/officeDocument/2006/relationships/hyperlink" Target="https://drive.google.com/drive/folders/1Bwik5eDXqTZTE4rRPbzuWQCDCP5XoSkW?usp=drive_link" TargetMode="External"/><Relationship Id="rId1" Type="http://schemas.openxmlformats.org/officeDocument/2006/relationships/hyperlink" Target="https://drive.google.com/drive/folders/19eCr17YvIQsGjAss5JryHPPwguxkujK2?usp=drive_link" TargetMode="External"/><Relationship Id="rId6" Type="http://schemas.openxmlformats.org/officeDocument/2006/relationships/hyperlink" Target="https://drive.google.com/drive/folders/1y6gH5IVxypW745YP_otCFxAyvdkc11Bs?usp=drive_link" TargetMode="External"/><Relationship Id="rId11" Type="http://schemas.openxmlformats.org/officeDocument/2006/relationships/hyperlink" Target="https://drive.google.com/drive/folders/1MgTZr01ZER4vyilVyoDMap1IQGTeWqSk?usp=drive_link" TargetMode="External"/><Relationship Id="rId24" Type="http://schemas.openxmlformats.org/officeDocument/2006/relationships/hyperlink" Target="https://drive.google.com/drive/folders/1hejXZ9noyKKxTHLr6dgUE5M2xCwWqhOk?usp=drive_link" TargetMode="External"/><Relationship Id="rId32" Type="http://schemas.openxmlformats.org/officeDocument/2006/relationships/hyperlink" Target="https://drive.google.com/drive/folders/1jPEU0ouY7UTJJXWJ6Y0YVTs9U-UG9BnJ?usp=drive_link" TargetMode="External"/><Relationship Id="rId37" Type="http://schemas.openxmlformats.org/officeDocument/2006/relationships/hyperlink" Target="https://drive.google.com/drive/folders/1-GvLoDpCC5or9naLifEi5lGHKlvTiCqU?usp=drive_link" TargetMode="External"/><Relationship Id="rId40" Type="http://schemas.openxmlformats.org/officeDocument/2006/relationships/hyperlink" Target="https://drive.google.com/drive/folders/1-GvLoDpCC5or9naLifEi5lGHKlvTiCqU?usp=drive_link" TargetMode="External"/><Relationship Id="rId45" Type="http://schemas.openxmlformats.org/officeDocument/2006/relationships/hyperlink" Target="https://drive.google.com/drive/folders/1RMlvrVt3o3DMV0ApWEInAcTJ11nJuf_9?usp=drive_link" TargetMode="External"/><Relationship Id="rId5" Type="http://schemas.openxmlformats.org/officeDocument/2006/relationships/hyperlink" Target="https://drive.google.com/drive/folders/1kfppjNFqEEf10dBwgujNDkn23mzdiPuL?usp=drive_link" TargetMode="External"/><Relationship Id="rId15" Type="http://schemas.openxmlformats.org/officeDocument/2006/relationships/hyperlink" Target="https://drive.google.com/drive/folders/1jF_NXs0Mdj_gJesm9ZFyJLTfAjaB8bfU?usp=drive_link" TargetMode="External"/><Relationship Id="rId23" Type="http://schemas.openxmlformats.org/officeDocument/2006/relationships/hyperlink" Target="https://drive.google.com/drive/folders/1iXzt0zVLyXy0aX2w2ypD1uXViRpCPeKc?usp=drive_link" TargetMode="External"/><Relationship Id="rId28" Type="http://schemas.openxmlformats.org/officeDocument/2006/relationships/hyperlink" Target="https://drive.google.com/drive/folders/10JyUrZKO9DvedD5feMbYmXUNdhErqMVB?usp=drive_link" TargetMode="External"/><Relationship Id="rId36" Type="http://schemas.openxmlformats.org/officeDocument/2006/relationships/hyperlink" Target="https://drive.google.com/drive/folders/1pW0_LDw0zgXo6hb77UHh_gu7cw7jWW54?usp=drive_link" TargetMode="External"/><Relationship Id="rId10" Type="http://schemas.openxmlformats.org/officeDocument/2006/relationships/hyperlink" Target="https://drive.google.com/drive/folders/1pMn99yT-4UPGnB1ASZGGPZXOl02lvfTH?usp=drive_link" TargetMode="External"/><Relationship Id="rId19" Type="http://schemas.openxmlformats.org/officeDocument/2006/relationships/hyperlink" Target="https://drive.google.com/drive/folders/18ozW_8h16gZhW1bXNWRNDCbWKEAWLnc1?usp=drive_link" TargetMode="External"/><Relationship Id="rId31" Type="http://schemas.openxmlformats.org/officeDocument/2006/relationships/hyperlink" Target="https://drive.google.com/drive/folders/1jPEU0ouY7UTJJXWJ6Y0YVTs9U-UG9BnJ?usp=drive_link" TargetMode="External"/><Relationship Id="rId44" Type="http://schemas.openxmlformats.org/officeDocument/2006/relationships/hyperlink" Target="https://drive.google.com/drive/folders/1RMlvrVt3o3DMV0ApWEInAcTJ11nJuf_9?usp=drive_link" TargetMode="External"/><Relationship Id="rId4" Type="http://schemas.openxmlformats.org/officeDocument/2006/relationships/hyperlink" Target="https://drive.google.com/drive/folders/16YTit2tSg16kGdi0CqBq98-ZiHBncjyw?usp=drive_link" TargetMode="External"/><Relationship Id="rId9" Type="http://schemas.openxmlformats.org/officeDocument/2006/relationships/hyperlink" Target="https://drive.google.com/drive/folders/1hmhR_c6EN-e6B1sij0t2UIui7coxf7yQ?usp=drive_link" TargetMode="External"/><Relationship Id="rId14" Type="http://schemas.openxmlformats.org/officeDocument/2006/relationships/hyperlink" Target="https://drive.google.com/drive/folders/1cXFpzu_Hw3DBHD5Gy-orhfk-m-GjwtUc?usp=drive_link" TargetMode="External"/><Relationship Id="rId22" Type="http://schemas.openxmlformats.org/officeDocument/2006/relationships/hyperlink" Target="https://drive.google.com/drive/folders/1rG2XXbf4NJMHHo6ZE_iGqRYFWx0NnlS1?usp=drive_link" TargetMode="External"/><Relationship Id="rId27" Type="http://schemas.openxmlformats.org/officeDocument/2006/relationships/hyperlink" Target="https://drive.google.com/drive/folders/10JyUrZKO9DvedD5feMbYmXUNdhErqMVB?usp=drive_link" TargetMode="External"/><Relationship Id="rId30" Type="http://schemas.openxmlformats.org/officeDocument/2006/relationships/hyperlink" Target="https://drive.google.com/drive/folders/1jPEU0ouY7UTJJXWJ6Y0YVTs9U-UG9BnJ?usp=drive_link" TargetMode="External"/><Relationship Id="rId35" Type="http://schemas.openxmlformats.org/officeDocument/2006/relationships/hyperlink" Target="https://drive.google.com/drive/folders/1aTeWxwomgxh25CrGW9AZozGZBHnjwJO6?usp=drive_link" TargetMode="External"/><Relationship Id="rId43" Type="http://schemas.openxmlformats.org/officeDocument/2006/relationships/hyperlink" Target="https://drive.google.com/drive/folders/1jVwk6xiNtxcGZj32BGaQOjQZKvzdwRRF?usp=drive_link" TargetMode="External"/><Relationship Id="rId48" Type="http://schemas.openxmlformats.org/officeDocument/2006/relationships/drawing" Target="../drawings/drawing4.xml"/><Relationship Id="rId8" Type="http://schemas.openxmlformats.org/officeDocument/2006/relationships/hyperlink" Target="https://drive.google.com/drive/folders/1_ifs2c09aC_9nHtP0LW8S48lysB86XYx?usp=drive_link" TargetMode="External"/><Relationship Id="rId3" Type="http://schemas.openxmlformats.org/officeDocument/2006/relationships/hyperlink" Target="https://drive.google.com/drive/folders/1VmIajhnv_wFD5gphiTSPuZe3kffwhI8k?usp=drive_link" TargetMode="External"/><Relationship Id="rId12" Type="http://schemas.openxmlformats.org/officeDocument/2006/relationships/hyperlink" Target="https://drive.google.com/drive/folders/1t69ISuj-zv7OkIqBHUZXZVWFndeoPXn4?usp=drive_link" TargetMode="External"/><Relationship Id="rId17" Type="http://schemas.openxmlformats.org/officeDocument/2006/relationships/hyperlink" Target="https://drive.google.com/drive/folders/1ThCyrolbWxU-dIRHDTh4iqPJiU5_RbPn?usp=drive_link" TargetMode="External"/><Relationship Id="rId25" Type="http://schemas.openxmlformats.org/officeDocument/2006/relationships/hyperlink" Target="https://drive.google.com/drive/folders/1YDb9Rv56jCI6eZvBcQkrDyEFaO40Mtoe?usp=drive_link" TargetMode="External"/><Relationship Id="rId33" Type="http://schemas.openxmlformats.org/officeDocument/2006/relationships/hyperlink" Target="https://drive.google.com/drive/folders/1jPEU0ouY7UTJJXWJ6Y0YVTs9U-UG9BnJ?usp=drive_link" TargetMode="External"/><Relationship Id="rId38" Type="http://schemas.openxmlformats.org/officeDocument/2006/relationships/hyperlink" Target="https://drive.google.com/drive/folders/1-GvLoDpCC5or9naLifEi5lGHKlvTiCqU?usp=drive_link" TargetMode="External"/><Relationship Id="rId46" Type="http://schemas.openxmlformats.org/officeDocument/2006/relationships/hyperlink" Target="https://drive.google.com/drive/folders/1RMlvrVt3o3DMV0ApWEInAcTJ11nJuf_9?usp=drive_link" TargetMode="External"/><Relationship Id="rId20" Type="http://schemas.openxmlformats.org/officeDocument/2006/relationships/hyperlink" Target="https://drive.google.com/drive/folders/18ozW_8h16gZhW1bXNWRNDCbWKEAWLnc1?usp=drive_link" TargetMode="External"/><Relationship Id="rId41" Type="http://schemas.openxmlformats.org/officeDocument/2006/relationships/hyperlink" Target="https://drive.google.com/drive/folders/1-GvLoDpCC5or9naLifEi5lGHKlvTiCqU?usp=drive_link"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folders/16l3qk-wV84ny-24p2PiiZMkPU2YhGivn?usp=sharing" TargetMode="External"/><Relationship Id="rId13" Type="http://schemas.openxmlformats.org/officeDocument/2006/relationships/hyperlink" Target="https://drive.google.com/drive/folders/1uRgGWovd2hrLynITxuVmXWxNTF9iXi39?usp=drive_link" TargetMode="External"/><Relationship Id="rId3" Type="http://schemas.openxmlformats.org/officeDocument/2006/relationships/hyperlink" Target="https://drive.google.com/drive/folders/1C5Cry6XD2h9SaO94xlvhB8rlJqmuH7u_?usp=sharing" TargetMode="External"/><Relationship Id="rId7" Type="http://schemas.openxmlformats.org/officeDocument/2006/relationships/hyperlink" Target="https://drive.google.com/drive/folders/1b9QaCyZgHT9RbGG7P9aGfSxY7GVrjOb9?usp=drive_link" TargetMode="External"/><Relationship Id="rId12" Type="http://schemas.openxmlformats.org/officeDocument/2006/relationships/hyperlink" Target="https://drive.google.com/drive/folders/1aDSWmmDTrFbwwNNLWMckWcVQEKx8lkKk?usp=sharing" TargetMode="External"/><Relationship Id="rId2" Type="http://schemas.openxmlformats.org/officeDocument/2006/relationships/hyperlink" Target="https://drive.google.com/drive/folders/1fGqaM-JmsX5MFYhGpDHrs-gsR-YtoKZY?usp=sharing" TargetMode="External"/><Relationship Id="rId1" Type="http://schemas.openxmlformats.org/officeDocument/2006/relationships/hyperlink" Target="https://drive.google.com/drive/folders/1D4Q3NYJTeR9ynHVcBtH5Zq3goX-9ooZe?usp=drive_link" TargetMode="External"/><Relationship Id="rId6" Type="http://schemas.openxmlformats.org/officeDocument/2006/relationships/hyperlink" Target="https://drive.google.com/drive/folders/1AsAfUFVAJ-d5cTOi00DHPoY4hUUfsZiw?usp=sharing" TargetMode="External"/><Relationship Id="rId11" Type="http://schemas.openxmlformats.org/officeDocument/2006/relationships/hyperlink" Target="https://drive.google.com/drive/folders/1Qvd1Q-r2S9Vk-yOA8VrLD6bndxGC07_r?usp=drive_link" TargetMode="External"/><Relationship Id="rId5" Type="http://schemas.openxmlformats.org/officeDocument/2006/relationships/hyperlink" Target="https://drive.google.com/drive/folders/1FTDUUqtYonj25-gLrfP-joSA3ZCjVSoe?usp=drive_link" TargetMode="External"/><Relationship Id="rId10" Type="http://schemas.openxmlformats.org/officeDocument/2006/relationships/hyperlink" Target="https://drive.google.com/drive/folders/1dcMP2_Li5613kTiubUaIAEuz9UjqIoPx?usp=drive_link" TargetMode="External"/><Relationship Id="rId4" Type="http://schemas.openxmlformats.org/officeDocument/2006/relationships/hyperlink" Target="https://drive.google.com/drive/folders/1C7soTqnW8-tyrM1evwZaAP79TXM6Jr-1?usp=drive_link" TargetMode="External"/><Relationship Id="rId9" Type="http://schemas.openxmlformats.org/officeDocument/2006/relationships/hyperlink" Target="https://drive.google.com/drive/folders/1PzJkrx3e4pPbVP1A0TXudHWl5HFivTiM?usp=drive_link"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drive/u/0/folders/1ztV8KBByQ4pin2S20m8cKm8Dv179Fdrn" TargetMode="External"/><Relationship Id="rId13" Type="http://schemas.openxmlformats.org/officeDocument/2006/relationships/hyperlink" Target="https://drive.google.com/drive/folders/1e412pKAayJfz9aQCvss9lJWxw24G3sEe" TargetMode="External"/><Relationship Id="rId18" Type="http://schemas.openxmlformats.org/officeDocument/2006/relationships/hyperlink" Target="https://drive.google.com/drive/folders/1e412pKAayJfz9aQCvss9lJWxw24G3sEe" TargetMode="External"/><Relationship Id="rId26" Type="http://schemas.openxmlformats.org/officeDocument/2006/relationships/hyperlink" Target="https://drive.google.com/drive/folders/1e412pKAayJfz9aQCvss9lJWxw24G3sEe" TargetMode="External"/><Relationship Id="rId3" Type="http://schemas.openxmlformats.org/officeDocument/2006/relationships/hyperlink" Target="https://drive.google.com/drive/u/0/folders/1-qm78Ytn7O3tlUCrcLx9wuFXGZSGy1YF" TargetMode="External"/><Relationship Id="rId21" Type="http://schemas.openxmlformats.org/officeDocument/2006/relationships/hyperlink" Target="https://drive.google.com/drive/folders/1e412pKAayJfz9aQCvss9lJWxw24G3sEe" TargetMode="External"/><Relationship Id="rId7" Type="http://schemas.openxmlformats.org/officeDocument/2006/relationships/hyperlink" Target="https://drive.google.com/drive/u/0/folders/1-qm78Ytn7O3tlUCrcLx9wuFXGZSGy1YF" TargetMode="External"/><Relationship Id="rId12" Type="http://schemas.openxmlformats.org/officeDocument/2006/relationships/hyperlink" Target="https://drive.google.com/drive/folders/1e412pKAayJfz9aQCvss9lJWxw24G3sEe" TargetMode="External"/><Relationship Id="rId17" Type="http://schemas.openxmlformats.org/officeDocument/2006/relationships/hyperlink" Target="https://drive.google.com/drive/u/0/folders/1ugMG6Vay5eQSoYFX35XV3VxpAhmXUhJe" TargetMode="External"/><Relationship Id="rId25" Type="http://schemas.openxmlformats.org/officeDocument/2006/relationships/hyperlink" Target="https://drive.google.com/drive/folders/1e412pKAayJfz9aQCvss9lJWxw24G3sEe" TargetMode="External"/><Relationship Id="rId2" Type="http://schemas.openxmlformats.org/officeDocument/2006/relationships/hyperlink" Target="https://drive.google.com/drive/folders/1e412pKAayJfz9aQCvss9lJWxw24G3sEe" TargetMode="External"/><Relationship Id="rId16" Type="http://schemas.openxmlformats.org/officeDocument/2006/relationships/hyperlink" Target="https://drive.google.com/drive/u/0/folders/1ugMG6Vay5eQSoYFX35XV3VxpAhmXUhJe" TargetMode="External"/><Relationship Id="rId20" Type="http://schemas.openxmlformats.org/officeDocument/2006/relationships/hyperlink" Target="https://drive.google.com/drive/folders/1DjjQasYqGWQf7g3zyc1HJ_OO8DtrXRaE" TargetMode="External"/><Relationship Id="rId1" Type="http://schemas.openxmlformats.org/officeDocument/2006/relationships/hyperlink" Target="https://drive.google.com/drive/folders/1e412pKAayJfz9aQCvss9lJWxw24G3sEe" TargetMode="External"/><Relationship Id="rId6" Type="http://schemas.openxmlformats.org/officeDocument/2006/relationships/hyperlink" Target="https://drive.google.com/drive/folders/1TkcyvqLE1KkQ4QnJDtic2Vj0QIgFYLTy" TargetMode="External"/><Relationship Id="rId11" Type="http://schemas.openxmlformats.org/officeDocument/2006/relationships/hyperlink" Target="https://drive.google.com/drive/folders/1e412pKAayJfz9aQCvss9lJWxw24G3sEe" TargetMode="External"/><Relationship Id="rId24" Type="http://schemas.openxmlformats.org/officeDocument/2006/relationships/hyperlink" Target="https://drive.google.com/drive/folders/1e412pKAayJfz9aQCvss9lJWxw24G3sEe" TargetMode="External"/><Relationship Id="rId5" Type="http://schemas.openxmlformats.org/officeDocument/2006/relationships/hyperlink" Target="https://drive.google.com/drive/u/0/folders/1ztV8KBByQ4pin2S20m8cKm8Dv179Fdrn" TargetMode="External"/><Relationship Id="rId15" Type="http://schemas.openxmlformats.org/officeDocument/2006/relationships/hyperlink" Target="https://drive.google.com/drive/u/0/folders/1plOtkLE2D4_F7RZbvVMPmKQDtEqANb3f" TargetMode="External"/><Relationship Id="rId23" Type="http://schemas.openxmlformats.org/officeDocument/2006/relationships/hyperlink" Target="https://drive.google.com/drive/folders/1e412pKAayJfz9aQCvss9lJWxw24G3sEe" TargetMode="External"/><Relationship Id="rId28" Type="http://schemas.openxmlformats.org/officeDocument/2006/relationships/drawing" Target="../drawings/drawing7.xml"/><Relationship Id="rId10" Type="http://schemas.openxmlformats.org/officeDocument/2006/relationships/hyperlink" Target="https://drive.google.com/drive/folders/1e412pKAayJfz9aQCvss9lJWxw24G3sEe" TargetMode="External"/><Relationship Id="rId19" Type="http://schemas.openxmlformats.org/officeDocument/2006/relationships/hyperlink" Target="https://drive.google.com/drive/folders/1DjjQasYqGWQf7g3zyc1HJ_OO8DtrXRaE" TargetMode="External"/><Relationship Id="rId4" Type="http://schemas.openxmlformats.org/officeDocument/2006/relationships/hyperlink" Target="https://drive.google.com/drive/folders/1TkcyvqLE1KkQ4QnJDtic2Vj0QIgFYLTy" TargetMode="External"/><Relationship Id="rId9" Type="http://schemas.openxmlformats.org/officeDocument/2006/relationships/hyperlink" Target="https://drive.google.com/drive/folders/1e412pKAayJfz9aQCvss9lJWxw24G3sEe" TargetMode="External"/><Relationship Id="rId14" Type="http://schemas.openxmlformats.org/officeDocument/2006/relationships/hyperlink" Target="https://drive.google.com/drive/u/0/folders/1plOtkLE2D4_F7RZbvVMPmKQDtEqANb3f" TargetMode="External"/><Relationship Id="rId22" Type="http://schemas.openxmlformats.org/officeDocument/2006/relationships/hyperlink" Target="https://drive.google.com/drive/folders/1e412pKAayJfz9aQCvss9lJWxw24G3sEe" TargetMode="External"/><Relationship Id="rId27" Type="http://schemas.openxmlformats.org/officeDocument/2006/relationships/hyperlink" Target="https://drive.google.com/drive/folders/1e412pKAayJfz9aQCvss9lJWxw24G3sEe"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drive/folders/10SmdDPJ4YJfI9_TrxcDN7pb9C2ecJlmb?usp=sharing" TargetMode="External"/><Relationship Id="rId2" Type="http://schemas.openxmlformats.org/officeDocument/2006/relationships/hyperlink" Target="https://drive.google.com/drive/folders/10X-BhmGrorftEvOeOx5_iK5fmr0qkGTD?usp=sharing" TargetMode="External"/><Relationship Id="rId1" Type="http://schemas.openxmlformats.org/officeDocument/2006/relationships/hyperlink" Target="https://drive.google.com/drive/folders/12PSYalh3voPtJbzz50ogNXvCiNY3VDVK?usp=sharing"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3" Type="http://schemas.openxmlformats.org/officeDocument/2006/relationships/hyperlink" Target="https://drive.google.com/drive/u/6/folders/1OdBLIvxgqHV4mKCIVhvvOrMA7w02UTiX" TargetMode="External"/><Relationship Id="rId18" Type="http://schemas.openxmlformats.org/officeDocument/2006/relationships/hyperlink" Target="https://cucuta.gov.co/plan-de-tratamiento-de-riesgos-2025/" TargetMode="External"/><Relationship Id="rId26" Type="http://schemas.openxmlformats.org/officeDocument/2006/relationships/hyperlink" Target="https://drive.google.com/drive/u/6/folders/1spEN4_6IUjaiYxNBOSeLY7lwpQlqEXwH" TargetMode="External"/><Relationship Id="rId39" Type="http://schemas.openxmlformats.org/officeDocument/2006/relationships/hyperlink" Target="https://drive.google.com/drive/folders/1SWmtCNMzhs0iRF2b043ISyCorKYXJXey?usp=sharing" TargetMode="External"/><Relationship Id="rId21" Type="http://schemas.openxmlformats.org/officeDocument/2006/relationships/hyperlink" Target="https://drive.google.com/drive/folders/1uWjGxhP31xwdk80l3kwNaSWzjQC3yMU0?usp=sharing" TargetMode="External"/><Relationship Id="rId34" Type="http://schemas.openxmlformats.org/officeDocument/2006/relationships/hyperlink" Target="https://drive.google.com/drive/folders/15QfHXXK9qwcpTeaCPYMpqkTLlbVEQ9Qv?usp=sharing" TargetMode="External"/><Relationship Id="rId42" Type="http://schemas.openxmlformats.org/officeDocument/2006/relationships/hyperlink" Target="https://drive.google.com/drive/u/6/folders/1dOYzXNRdCPSl7LKBsIFVnLrjerb3RsvN" TargetMode="External"/><Relationship Id="rId47" Type="http://schemas.openxmlformats.org/officeDocument/2006/relationships/hyperlink" Target="https://drive.google.com/drive/u/6/folders/1e7GHVJghoUjQzCPF_UtZ2V2437H6gmiA" TargetMode="External"/><Relationship Id="rId50" Type="http://schemas.openxmlformats.org/officeDocument/2006/relationships/drawing" Target="../drawings/drawing9.xml"/><Relationship Id="rId7" Type="http://schemas.openxmlformats.org/officeDocument/2006/relationships/hyperlink" Target="https://drive.google.com/drive/u/6/folders/1cY0ISo76gijxTF3fRx_hcILV7VHpNS9f" TargetMode="External"/><Relationship Id="rId2" Type="http://schemas.openxmlformats.org/officeDocument/2006/relationships/hyperlink" Target="https://drive.google.com/drive/u/6/folders/1QXLNNUAF2qsAIUlEX-prrhQ4gtoQda4C" TargetMode="External"/><Relationship Id="rId16" Type="http://schemas.openxmlformats.org/officeDocument/2006/relationships/hyperlink" Target="https://cucuta.gov.co/plan-de-seguridad-y-privacidad-de-la-informacion-2025/" TargetMode="External"/><Relationship Id="rId29" Type="http://schemas.openxmlformats.org/officeDocument/2006/relationships/hyperlink" Target="https://drive.google.com/drive/folders/1pv77JdIOMjv98Ra7876mgx8zSWN7zDKs?usp=drive_link" TargetMode="External"/><Relationship Id="rId11" Type="http://schemas.openxmlformats.org/officeDocument/2006/relationships/hyperlink" Target="https://drive.google.com/drive/u/6/folders/1OdBLIvxgqHV4mKCIVhvvOrMA7w02UTiX" TargetMode="External"/><Relationship Id="rId24" Type="http://schemas.openxmlformats.org/officeDocument/2006/relationships/hyperlink" Target="https://drive.google.com/drive/folders/1zR80iDAb7gSu3WVjiY0K_MdQQsSjEop_?usp=sharing" TargetMode="External"/><Relationship Id="rId32" Type="http://schemas.openxmlformats.org/officeDocument/2006/relationships/hyperlink" Target="https://docs.google.com/spreadsheets/d/1EDfV3fio4ta_NRnRBNlzq5blMGSN8_sw/edit?usp=sharing&amp;ouid=109844740180066426001&amp;rtpof=true&amp;sd=true" TargetMode="External"/><Relationship Id="rId37" Type="http://schemas.openxmlformats.org/officeDocument/2006/relationships/hyperlink" Target="https://drive.google.com/drive/folders/1uG1M2manVUNIKRVIx5kWOf0WwylkjXEf?usp=sharing" TargetMode="External"/><Relationship Id="rId40" Type="http://schemas.openxmlformats.org/officeDocument/2006/relationships/hyperlink" Target="https://drive.google.com/drive/folders/1SWmtCNMzhs0iRF2b043ISyCorKYXJXey?usp=sharing" TargetMode="External"/><Relationship Id="rId45" Type="http://schemas.openxmlformats.org/officeDocument/2006/relationships/hyperlink" Target="https://drive.google.com/drive/u/6/folders/1JKe2mgvBP_c-RFvFvH4UdtyguNLt-sX9" TargetMode="External"/><Relationship Id="rId5" Type="http://schemas.openxmlformats.org/officeDocument/2006/relationships/hyperlink" Target="https://drive.google.com/drive/u/6/folders/1U6RIEU9paS36BUZcvtJgZInl6RhFn2SQ" TargetMode="External"/><Relationship Id="rId15" Type="http://schemas.openxmlformats.org/officeDocument/2006/relationships/hyperlink" Target="https://drive.google.com/drive/folders/1uG1M2manVUNIKRVIx5kWOf0WwylkjXEf?usp=sharing" TargetMode="External"/><Relationship Id="rId23" Type="http://schemas.openxmlformats.org/officeDocument/2006/relationships/hyperlink" Target="https://drive.google.com/drive/folders/1zR80iDAb7gSu3WVjiY0K_MdQQsSjEop_?usp=drive_link" TargetMode="External"/><Relationship Id="rId28" Type="http://schemas.openxmlformats.org/officeDocument/2006/relationships/hyperlink" Target="https://drive.google.com/drive/u/6/folders/1q9C9Rq4KAmwyybgEph2bX7JckT4pcfxG" TargetMode="External"/><Relationship Id="rId36" Type="http://schemas.openxmlformats.org/officeDocument/2006/relationships/hyperlink" Target="https://drive.google.com/drive/folders/15QfHXXK9qwcpTeaCPYMpqkTLlbVEQ9Qv?usp=drive_link" TargetMode="External"/><Relationship Id="rId49" Type="http://schemas.openxmlformats.org/officeDocument/2006/relationships/hyperlink" Target="https://drive.google.com/drive/u/6/folders/1Ef0__xN9PUFZvMX5WqF76TMlB0dh_vJM" TargetMode="External"/><Relationship Id="rId10" Type="http://schemas.openxmlformats.org/officeDocument/2006/relationships/hyperlink" Target="https://drive.google.com/drive/u/6/folders/1_wEj1ADeVyl2XcyXqS-M75LxH-NzhmJm" TargetMode="External"/><Relationship Id="rId19" Type="http://schemas.openxmlformats.org/officeDocument/2006/relationships/hyperlink" Target="https://drive.google.com/drive/folders/1uG1M2manVUNIKRVIx5kWOf0WwylkjXEf?usp=sharing" TargetMode="External"/><Relationship Id="rId31" Type="http://schemas.openxmlformats.org/officeDocument/2006/relationships/hyperlink" Target="https://drive.google.com/file/d/1IhlAK1LOCnvsbWWxOwl3le8XiqVMCBfG/view?usp=drive_link" TargetMode="External"/><Relationship Id="rId44" Type="http://schemas.openxmlformats.org/officeDocument/2006/relationships/hyperlink" Target="https://drive.google.com/drive/u/6/folders/1sefAHRC64zgjfX1SRjV0jF8FeEzzY4j_" TargetMode="External"/><Relationship Id="rId4" Type="http://schemas.openxmlformats.org/officeDocument/2006/relationships/hyperlink" Target="https://drive.google.com/drive/u/5/folders/1osauClP6MijG4ivvXmCj0L9KRLTQVtAO" TargetMode="External"/><Relationship Id="rId9" Type="http://schemas.openxmlformats.org/officeDocument/2006/relationships/hyperlink" Target="https://drive.google.com/drive/u/6/folders/1D-0PtH_Tos3OGV2VViuFB5VsBJjayug6" TargetMode="External"/><Relationship Id="rId14" Type="http://schemas.openxmlformats.org/officeDocument/2006/relationships/hyperlink" Target="https://cucuta.gov.co/plan-estrategico-de-tecnologias-de-la-informacion-y-las-comunicaciones-2025/" TargetMode="External"/><Relationship Id="rId22" Type="http://schemas.openxmlformats.org/officeDocument/2006/relationships/hyperlink" Target="https://drive.google.com/drive/folders/1uG1M2manVUNIKRVIx5kWOf0WwylkjXEf?usp=sharing" TargetMode="External"/><Relationship Id="rId27" Type="http://schemas.openxmlformats.org/officeDocument/2006/relationships/hyperlink" Target="https://drive.google.com/drive/u/6/folders/1q9C9Rq4KAmwyybgEph2bX7JckT4pcfxG" TargetMode="External"/><Relationship Id="rId30" Type="http://schemas.openxmlformats.org/officeDocument/2006/relationships/hyperlink" Target="https://drive.google.com/drive/folders/1pv77JdIOMjv98Ra7876mgx8zSWN7zDKs?usp=drive_link" TargetMode="External"/><Relationship Id="rId35" Type="http://schemas.openxmlformats.org/officeDocument/2006/relationships/hyperlink" Target="https://drive.google.com/drive/folders/1Q9dBVtMRXjwH6NTHJw0tvZlU_AH0aP1d?usp=drive_link" TargetMode="External"/><Relationship Id="rId43" Type="http://schemas.openxmlformats.org/officeDocument/2006/relationships/hyperlink" Target="https://drive.google.com/drive/u/6/folders/1IN2fdD-wh1fEzvVCM7CCPV0dSUTeC96D" TargetMode="External"/><Relationship Id="rId48" Type="http://schemas.openxmlformats.org/officeDocument/2006/relationships/hyperlink" Target="https://drive.google.com/drive/u/6/folders/13aHA2EZfgm9zX8GX_tzsYvbbtzWH09vT" TargetMode="External"/><Relationship Id="rId8" Type="http://schemas.openxmlformats.org/officeDocument/2006/relationships/hyperlink" Target="https://drive.google.com/drive/u/6/folders/1loUhDj8w2ofz4Q1Q0JO__hfRDPF-TSMU" TargetMode="External"/><Relationship Id="rId3" Type="http://schemas.openxmlformats.org/officeDocument/2006/relationships/hyperlink" Target="https://drive.google.com/drive/u/5/folders/1osauClP6MijG4ivvXmCj0L9KRLTQVtAO" TargetMode="External"/><Relationship Id="rId12" Type="http://schemas.openxmlformats.org/officeDocument/2006/relationships/hyperlink" Target="https://drive.google.com/drive/folders/1FiqlMQpg-gcA0d1vHKnRxvScciy_mS_q?usp=sharing" TargetMode="External"/><Relationship Id="rId17" Type="http://schemas.openxmlformats.org/officeDocument/2006/relationships/hyperlink" Target="https://drive.google.com/drive/folders/1uG1M2manVUNIKRVIx5kWOf0WwylkjXEf?usp=sharing" TargetMode="External"/><Relationship Id="rId25" Type="http://schemas.openxmlformats.org/officeDocument/2006/relationships/hyperlink" Target="https://drive.google.com/drive/folders/1Q9dBVtMRXjwH6NTHJw0tvZlU_AH0aP1d?usp=drive_link" TargetMode="External"/><Relationship Id="rId33" Type="http://schemas.openxmlformats.org/officeDocument/2006/relationships/hyperlink" Target="https://drive.google.com/drive/folders/1b1GHJLqwLw6L3RI-mrTJa4Kaa2JUVtTC?usp=drive_link" TargetMode="External"/><Relationship Id="rId38" Type="http://schemas.openxmlformats.org/officeDocument/2006/relationships/hyperlink" Target="https://drive.google.com/drive/folders/1rJQuBG5Hb7ELnyxrNg3jOJznGlKwsUDR?usp=drive_link" TargetMode="External"/><Relationship Id="rId46" Type="http://schemas.openxmlformats.org/officeDocument/2006/relationships/hyperlink" Target="https://drive.google.com/drive/u/6/folders/1MOpSAbWUeWdm2K2mj4gmuVFhyENjHF2W" TargetMode="External"/><Relationship Id="rId20" Type="http://schemas.openxmlformats.org/officeDocument/2006/relationships/hyperlink" Target="https://docs.google.com/spreadsheets/d/1MlWPBRmHKuKPwkTHXbo5WZXI-wUJQ8EF/edit?usp=drive_link&amp;ouid=109844740180066426001&amp;rtpof=true&amp;sd=true" TargetMode="External"/><Relationship Id="rId41" Type="http://schemas.openxmlformats.org/officeDocument/2006/relationships/hyperlink" Target="https://drive.google.com/drive/u/6/folders/1dOYzXNRdCPSl7LKBsIFVnLrjerb3RsvN" TargetMode="External"/><Relationship Id="rId1" Type="http://schemas.openxmlformats.org/officeDocument/2006/relationships/hyperlink" Target="https://drive.google.com/drive/u/5/folders/1QXLNNUAF2qsAIUlEX-prrhQ4gtoQda4C" TargetMode="External"/><Relationship Id="rId6" Type="http://schemas.openxmlformats.org/officeDocument/2006/relationships/hyperlink" Target="https://drive.google.com/drive/u/5/folders/1SEPfRFngy2TYrCCbc-ra4mulQhn7Gb3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outlinePr summaryBelow="0" summaryRight="0"/>
  </sheetPr>
  <dimension ref="A1:AR999"/>
  <sheetViews>
    <sheetView showGridLines="0" tabSelected="1" topLeftCell="I1" workbookViewId="0">
      <selection activeCell="L10" sqref="L10"/>
    </sheetView>
  </sheetViews>
  <sheetFormatPr baseColWidth="10" defaultColWidth="12.5703125" defaultRowHeight="15" customHeight="1" outlineLevelCol="1"/>
  <cols>
    <col min="1" max="1" width="5.28515625" customWidth="1"/>
    <col min="2" max="2" width="16.28515625" customWidth="1"/>
    <col min="3" max="3" width="35.42578125" customWidth="1"/>
    <col min="4" max="4" width="35.42578125" customWidth="1" outlineLevel="1"/>
    <col min="5" max="5" width="21.7109375" customWidth="1" outlineLevel="1"/>
    <col min="6" max="6" width="26.140625" customWidth="1"/>
    <col min="7" max="7" width="1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19.140625" customWidth="1" outlineLevel="1"/>
    <col min="18" max="18" width="20.28515625" customWidth="1" outlineLevel="1"/>
    <col min="19" max="19" width="17.7109375" customWidth="1"/>
    <col min="20" max="20" width="23.42578125" customWidth="1" outlineLevel="1"/>
    <col min="21" max="21" width="17.5703125" customWidth="1"/>
    <col min="22" max="22" width="19.42578125" customWidth="1"/>
    <col min="23" max="23" width="14.7109375" customWidth="1" outlineLevel="1"/>
    <col min="24" max="24" width="13.140625" customWidth="1" outlineLevel="1"/>
    <col min="25" max="25" width="11.28515625" customWidth="1" outlineLevel="1"/>
    <col min="26" max="26" width="9.7109375" customWidth="1" outlineLevel="1"/>
    <col min="27" max="27" width="9.140625" customWidth="1" outlineLevel="1"/>
    <col min="28" max="28" width="8.42578125" customWidth="1" outlineLevel="1"/>
    <col min="29" max="29" width="12.140625" customWidth="1" outlineLevel="1"/>
    <col min="30" max="30" width="12.28515625" customWidth="1" outlineLevel="1"/>
    <col min="31" max="31" width="9.85546875" customWidth="1" outlineLevel="1"/>
    <col min="32" max="32" width="12" customWidth="1" outlineLevel="1"/>
    <col min="33" max="33" width="10.42578125" customWidth="1" outlineLevel="1"/>
    <col min="34" max="34" width="9.140625" customWidth="1" outlineLevel="1"/>
    <col min="35" max="35" width="9.28515625" customWidth="1" outlineLevel="1"/>
    <col min="36" max="36" width="9.85546875" customWidth="1" outlineLevel="1"/>
    <col min="37" max="38" width="14.7109375" customWidth="1" outlineLevel="1"/>
    <col min="39" max="39" width="30" customWidth="1"/>
    <col min="40" max="40" width="29.42578125" customWidth="1"/>
    <col min="41" max="41" width="29.42578125" customWidth="1" outlineLevel="1"/>
    <col min="42" max="43" width="32.5703125" customWidth="1"/>
    <col min="44" max="44" width="20.42578125" customWidth="1"/>
  </cols>
  <sheetData>
    <row r="1" spans="1:44" ht="29.25" customHeight="1">
      <c r="A1" s="1629"/>
      <c r="B1" s="1630"/>
      <c r="C1" s="1635" t="s">
        <v>0</v>
      </c>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0"/>
      <c r="AR1" s="1" t="s">
        <v>1</v>
      </c>
    </row>
    <row r="2" spans="1:44" ht="29.25" customHeight="1">
      <c r="A2" s="1631"/>
      <c r="B2" s="1632"/>
      <c r="C2" s="1633"/>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4"/>
      <c r="AR2" s="1" t="s">
        <v>2</v>
      </c>
    </row>
    <row r="3" spans="1:44" ht="29.25" customHeight="1">
      <c r="A3" s="1631"/>
      <c r="B3" s="1632"/>
      <c r="C3" s="1638" t="s">
        <v>3</v>
      </c>
      <c r="D3" s="1636"/>
      <c r="E3" s="1636"/>
      <c r="F3" s="1636"/>
      <c r="G3" s="1636"/>
      <c r="H3" s="1636"/>
      <c r="I3" s="1636"/>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0"/>
      <c r="AR3" s="1" t="s">
        <v>4</v>
      </c>
    </row>
    <row r="4" spans="1:44" ht="29.25" customHeight="1">
      <c r="A4" s="1633"/>
      <c r="B4" s="1634"/>
      <c r="C4" s="1633"/>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4"/>
      <c r="AR4" s="1" t="s">
        <v>5</v>
      </c>
    </row>
    <row r="5" spans="1:44" ht="29.25" customHeight="1">
      <c r="A5" s="2"/>
      <c r="B5" s="1639"/>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c r="AR5" s="1636"/>
    </row>
    <row r="6" spans="1:44" ht="24.75" customHeight="1">
      <c r="A6" s="1640" t="s">
        <v>6</v>
      </c>
      <c r="B6" s="1641"/>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row>
    <row r="7" spans="1:44" ht="15.75" customHeight="1">
      <c r="A7" s="1627" t="s">
        <v>7</v>
      </c>
      <c r="B7" s="1623"/>
      <c r="C7" s="1628" t="s">
        <v>8</v>
      </c>
      <c r="D7" s="1626"/>
      <c r="E7" s="1626"/>
      <c r="F7" s="1626"/>
      <c r="G7" s="1626"/>
      <c r="H7" s="1626"/>
      <c r="I7" s="1626"/>
      <c r="J7" s="1626"/>
      <c r="K7" s="1623"/>
      <c r="L7" s="1643" t="s">
        <v>9</v>
      </c>
      <c r="M7" s="1626"/>
      <c r="N7" s="1626"/>
      <c r="O7" s="1623"/>
      <c r="P7" s="1644" t="s">
        <v>10</v>
      </c>
      <c r="Q7" s="1626"/>
      <c r="R7" s="1623"/>
      <c r="S7" s="1624" t="s">
        <v>11</v>
      </c>
      <c r="T7" s="1623"/>
      <c r="U7" s="1625" t="s">
        <v>12</v>
      </c>
      <c r="V7" s="1626"/>
      <c r="W7" s="1626"/>
      <c r="X7" s="1626"/>
      <c r="Y7" s="1626"/>
      <c r="Z7" s="1626"/>
      <c r="AA7" s="1626"/>
      <c r="AB7" s="1626"/>
      <c r="AC7" s="1626"/>
      <c r="AD7" s="1626"/>
      <c r="AE7" s="1626"/>
      <c r="AF7" s="1626"/>
      <c r="AG7" s="1626"/>
      <c r="AH7" s="1626"/>
      <c r="AI7" s="1626"/>
      <c r="AJ7" s="1626"/>
      <c r="AK7" s="1626"/>
      <c r="AL7" s="1623"/>
      <c r="AM7" s="3" t="s">
        <v>13</v>
      </c>
      <c r="AN7" s="1642" t="s">
        <v>14</v>
      </c>
      <c r="AO7" s="1623"/>
      <c r="AP7" s="4" t="s">
        <v>15</v>
      </c>
      <c r="AQ7" s="4" t="s">
        <v>15</v>
      </c>
      <c r="AR7" s="5" t="s">
        <v>16</v>
      </c>
    </row>
    <row r="8" spans="1:44" ht="15.75" customHeight="1">
      <c r="A8" s="6" t="s">
        <v>17</v>
      </c>
      <c r="B8" s="6" t="s">
        <v>18</v>
      </c>
      <c r="C8" s="6" t="s">
        <v>19</v>
      </c>
      <c r="D8" s="6" t="s">
        <v>20</v>
      </c>
      <c r="E8" s="6" t="s">
        <v>21</v>
      </c>
      <c r="F8" s="6" t="s">
        <v>22</v>
      </c>
      <c r="G8" s="6" t="s">
        <v>23</v>
      </c>
      <c r="H8" s="6" t="s">
        <v>24</v>
      </c>
      <c r="I8" s="6" t="s">
        <v>25</v>
      </c>
      <c r="J8" s="6" t="s">
        <v>26</v>
      </c>
      <c r="K8" s="6" t="s">
        <v>27</v>
      </c>
      <c r="L8" s="6" t="s">
        <v>28</v>
      </c>
      <c r="M8" s="6" t="s">
        <v>29</v>
      </c>
      <c r="N8" s="6" t="s">
        <v>30</v>
      </c>
      <c r="O8" s="6" t="s">
        <v>31</v>
      </c>
      <c r="P8" s="6" t="s">
        <v>32</v>
      </c>
      <c r="Q8" s="6" t="s">
        <v>33</v>
      </c>
      <c r="R8" s="6" t="s">
        <v>34</v>
      </c>
      <c r="S8" s="6" t="s">
        <v>35</v>
      </c>
      <c r="T8" s="6" t="s">
        <v>36</v>
      </c>
      <c r="U8" s="6" t="s">
        <v>37</v>
      </c>
      <c r="V8" s="6" t="s">
        <v>38</v>
      </c>
      <c r="W8" s="6" t="s">
        <v>39</v>
      </c>
      <c r="X8" s="6" t="s">
        <v>40</v>
      </c>
      <c r="Y8" s="6" t="s">
        <v>41</v>
      </c>
      <c r="Z8" s="6" t="s">
        <v>42</v>
      </c>
      <c r="AA8" s="6" t="s">
        <v>43</v>
      </c>
      <c r="AB8" s="6" t="s">
        <v>44</v>
      </c>
      <c r="AC8" s="6" t="s">
        <v>45</v>
      </c>
      <c r="AD8" s="6" t="s">
        <v>46</v>
      </c>
      <c r="AE8" s="6" t="s">
        <v>47</v>
      </c>
      <c r="AF8" s="6" t="s">
        <v>48</v>
      </c>
      <c r="AG8" s="6" t="s">
        <v>49</v>
      </c>
      <c r="AH8" s="6" t="s">
        <v>50</v>
      </c>
      <c r="AI8" s="6" t="s">
        <v>51</v>
      </c>
      <c r="AJ8" s="6" t="s">
        <v>52</v>
      </c>
      <c r="AK8" s="6" t="s">
        <v>53</v>
      </c>
      <c r="AL8" s="6" t="s">
        <v>54</v>
      </c>
      <c r="AM8" s="6" t="s">
        <v>55</v>
      </c>
      <c r="AN8" s="6" t="s">
        <v>56</v>
      </c>
      <c r="AO8" s="6" t="s">
        <v>57</v>
      </c>
      <c r="AP8" s="7" t="s">
        <v>58</v>
      </c>
      <c r="AR8" s="6" t="s">
        <v>59</v>
      </c>
    </row>
    <row r="9" spans="1:44" ht="53.25" customHeight="1">
      <c r="A9" s="8">
        <v>1</v>
      </c>
      <c r="B9" s="1618" t="s">
        <v>60</v>
      </c>
      <c r="C9" s="9" t="s">
        <v>61</v>
      </c>
      <c r="D9" s="9" t="s">
        <v>62</v>
      </c>
      <c r="E9" s="10" t="s">
        <v>63</v>
      </c>
      <c r="F9" s="9" t="s">
        <v>64</v>
      </c>
      <c r="G9" s="9" t="s">
        <v>65</v>
      </c>
      <c r="H9" s="9" t="s">
        <v>66</v>
      </c>
      <c r="I9" s="9" t="s">
        <v>66</v>
      </c>
      <c r="J9" s="9" t="s">
        <v>66</v>
      </c>
      <c r="K9" s="11" t="s">
        <v>67</v>
      </c>
      <c r="L9" s="11" t="s">
        <v>68</v>
      </c>
      <c r="M9" s="12" t="s">
        <v>69</v>
      </c>
      <c r="N9" s="13">
        <v>1.1000000000000001</v>
      </c>
      <c r="O9" s="14" t="s">
        <v>70</v>
      </c>
      <c r="P9" s="12">
        <v>150</v>
      </c>
      <c r="Q9" s="11" t="s">
        <v>71</v>
      </c>
      <c r="R9" s="15" t="s">
        <v>72</v>
      </c>
      <c r="S9" s="12" t="s">
        <v>73</v>
      </c>
      <c r="T9" s="16" t="s">
        <v>74</v>
      </c>
      <c r="U9" s="17"/>
      <c r="V9" s="18" t="s">
        <v>75</v>
      </c>
      <c r="W9" s="18" t="s">
        <v>66</v>
      </c>
      <c r="X9" s="18" t="s">
        <v>66</v>
      </c>
      <c r="Y9" s="18" t="s">
        <v>66</v>
      </c>
      <c r="Z9" s="18" t="s">
        <v>66</v>
      </c>
      <c r="AA9" s="18" t="s">
        <v>66</v>
      </c>
      <c r="AB9" s="18" t="s">
        <v>66</v>
      </c>
      <c r="AC9" s="18" t="s">
        <v>66</v>
      </c>
      <c r="AD9" s="18" t="s">
        <v>66</v>
      </c>
      <c r="AE9" s="18" t="s">
        <v>66</v>
      </c>
      <c r="AF9" s="18" t="s">
        <v>66</v>
      </c>
      <c r="AG9" s="18" t="s">
        <v>66</v>
      </c>
      <c r="AH9" s="18" t="s">
        <v>66</v>
      </c>
      <c r="AI9" s="18" t="s">
        <v>66</v>
      </c>
      <c r="AJ9" s="18" t="s">
        <v>66</v>
      </c>
      <c r="AK9" s="18" t="s">
        <v>66</v>
      </c>
      <c r="AL9" s="18" t="s">
        <v>66</v>
      </c>
      <c r="AM9" s="18" t="s">
        <v>66</v>
      </c>
      <c r="AN9" s="19" t="s">
        <v>66</v>
      </c>
      <c r="AO9" s="10"/>
      <c r="AP9" s="16">
        <v>165</v>
      </c>
      <c r="AQ9" s="10"/>
      <c r="AR9" s="17"/>
    </row>
    <row r="10" spans="1:44" ht="51" customHeight="1">
      <c r="A10" s="8">
        <v>2</v>
      </c>
      <c r="B10" s="1621"/>
      <c r="C10" s="9" t="s">
        <v>76</v>
      </c>
      <c r="D10" s="9" t="s">
        <v>62</v>
      </c>
      <c r="E10" s="10" t="s">
        <v>63</v>
      </c>
      <c r="F10" s="9" t="s">
        <v>77</v>
      </c>
      <c r="G10" s="9" t="s">
        <v>65</v>
      </c>
      <c r="H10" s="9" t="s">
        <v>66</v>
      </c>
      <c r="I10" s="9" t="s">
        <v>66</v>
      </c>
      <c r="J10" s="9" t="s">
        <v>66</v>
      </c>
      <c r="K10" s="11" t="s">
        <v>67</v>
      </c>
      <c r="L10" s="11" t="s">
        <v>78</v>
      </c>
      <c r="M10" s="12" t="s">
        <v>69</v>
      </c>
      <c r="N10" s="13">
        <v>0.8</v>
      </c>
      <c r="O10" s="14" t="s">
        <v>70</v>
      </c>
      <c r="P10" s="12">
        <v>180</v>
      </c>
      <c r="Q10" s="11" t="s">
        <v>79</v>
      </c>
      <c r="R10" s="15" t="s">
        <v>72</v>
      </c>
      <c r="S10" s="12" t="s">
        <v>73</v>
      </c>
      <c r="T10" s="16" t="s">
        <v>74</v>
      </c>
      <c r="U10" s="17"/>
      <c r="V10" s="18" t="s">
        <v>75</v>
      </c>
      <c r="W10" s="18" t="s">
        <v>66</v>
      </c>
      <c r="X10" s="18" t="s">
        <v>66</v>
      </c>
      <c r="Y10" s="18" t="s">
        <v>66</v>
      </c>
      <c r="Z10" s="18" t="s">
        <v>66</v>
      </c>
      <c r="AA10" s="18" t="s">
        <v>66</v>
      </c>
      <c r="AB10" s="18" t="s">
        <v>66</v>
      </c>
      <c r="AC10" s="18" t="s">
        <v>66</v>
      </c>
      <c r="AD10" s="18" t="s">
        <v>66</v>
      </c>
      <c r="AE10" s="18" t="s">
        <v>66</v>
      </c>
      <c r="AF10" s="18" t="s">
        <v>66</v>
      </c>
      <c r="AG10" s="18" t="s">
        <v>66</v>
      </c>
      <c r="AH10" s="18" t="s">
        <v>66</v>
      </c>
      <c r="AI10" s="18" t="s">
        <v>66</v>
      </c>
      <c r="AJ10" s="18" t="s">
        <v>66</v>
      </c>
      <c r="AK10" s="18" t="s">
        <v>66</v>
      </c>
      <c r="AL10" s="18" t="s">
        <v>66</v>
      </c>
      <c r="AM10" s="18" t="s">
        <v>66</v>
      </c>
      <c r="AN10" s="18" t="s">
        <v>80</v>
      </c>
      <c r="AO10" s="10"/>
      <c r="AP10" s="16">
        <v>144</v>
      </c>
      <c r="AQ10" s="10"/>
      <c r="AR10" s="17"/>
    </row>
    <row r="11" spans="1:44" ht="55.5" customHeight="1">
      <c r="A11" s="8">
        <v>3</v>
      </c>
      <c r="B11" s="1618" t="s">
        <v>81</v>
      </c>
      <c r="C11" s="9" t="s">
        <v>82</v>
      </c>
      <c r="D11" s="9" t="s">
        <v>83</v>
      </c>
      <c r="E11" s="10" t="s">
        <v>63</v>
      </c>
      <c r="F11" s="9" t="s">
        <v>77</v>
      </c>
      <c r="G11" s="9" t="s">
        <v>65</v>
      </c>
      <c r="H11" s="9" t="s">
        <v>66</v>
      </c>
      <c r="I11" s="9" t="s">
        <v>66</v>
      </c>
      <c r="J11" s="9" t="s">
        <v>66</v>
      </c>
      <c r="K11" s="11" t="s">
        <v>67</v>
      </c>
      <c r="L11" s="11" t="s">
        <v>84</v>
      </c>
      <c r="M11" s="12" t="s">
        <v>69</v>
      </c>
      <c r="N11" s="13">
        <v>0.95499999999999996</v>
      </c>
      <c r="O11" s="14" t="s">
        <v>70</v>
      </c>
      <c r="P11" s="12">
        <v>200</v>
      </c>
      <c r="Q11" s="11" t="s">
        <v>85</v>
      </c>
      <c r="R11" s="15" t="s">
        <v>72</v>
      </c>
      <c r="S11" s="12" t="s">
        <v>73</v>
      </c>
      <c r="T11" s="16" t="s">
        <v>74</v>
      </c>
      <c r="U11" s="14"/>
      <c r="V11" s="18" t="s">
        <v>75</v>
      </c>
      <c r="W11" s="18" t="s">
        <v>66</v>
      </c>
      <c r="X11" s="18" t="s">
        <v>66</v>
      </c>
      <c r="Y11" s="18" t="s">
        <v>66</v>
      </c>
      <c r="Z11" s="18" t="s">
        <v>66</v>
      </c>
      <c r="AA11" s="18" t="s">
        <v>66</v>
      </c>
      <c r="AB11" s="18" t="s">
        <v>66</v>
      </c>
      <c r="AC11" s="18" t="s">
        <v>66</v>
      </c>
      <c r="AD11" s="18" t="s">
        <v>66</v>
      </c>
      <c r="AE11" s="18" t="s">
        <v>66</v>
      </c>
      <c r="AF11" s="18" t="s">
        <v>66</v>
      </c>
      <c r="AG11" s="18" t="s">
        <v>66</v>
      </c>
      <c r="AH11" s="18" t="s">
        <v>66</v>
      </c>
      <c r="AI11" s="18" t="s">
        <v>66</v>
      </c>
      <c r="AJ11" s="18" t="s">
        <v>66</v>
      </c>
      <c r="AK11" s="18" t="s">
        <v>66</v>
      </c>
      <c r="AL11" s="18" t="s">
        <v>66</v>
      </c>
      <c r="AM11" s="18" t="s">
        <v>66</v>
      </c>
      <c r="AN11" s="18" t="s">
        <v>66</v>
      </c>
      <c r="AO11" s="17"/>
      <c r="AP11" s="12">
        <v>191</v>
      </c>
      <c r="AQ11" s="14"/>
      <c r="AR11" s="14"/>
    </row>
    <row r="12" spans="1:44" ht="73.5" customHeight="1">
      <c r="A12" s="8">
        <v>4</v>
      </c>
      <c r="B12" s="1621"/>
      <c r="C12" s="9" t="s">
        <v>86</v>
      </c>
      <c r="D12" s="9" t="s">
        <v>87</v>
      </c>
      <c r="E12" s="10" t="s">
        <v>63</v>
      </c>
      <c r="F12" s="9" t="s">
        <v>77</v>
      </c>
      <c r="G12" s="9" t="s">
        <v>65</v>
      </c>
      <c r="H12" s="9" t="s">
        <v>66</v>
      </c>
      <c r="I12" s="9" t="s">
        <v>66</v>
      </c>
      <c r="J12" s="9" t="s">
        <v>66</v>
      </c>
      <c r="K12" s="11" t="s">
        <v>67</v>
      </c>
      <c r="L12" s="11" t="s">
        <v>88</v>
      </c>
      <c r="M12" s="12" t="s">
        <v>69</v>
      </c>
      <c r="N12" s="13">
        <v>0.33</v>
      </c>
      <c r="O12" s="14" t="s">
        <v>70</v>
      </c>
      <c r="P12" s="14">
        <v>6</v>
      </c>
      <c r="Q12" s="11" t="s">
        <v>89</v>
      </c>
      <c r="R12" s="15" t="s">
        <v>72</v>
      </c>
      <c r="S12" s="12" t="s">
        <v>73</v>
      </c>
      <c r="T12" s="16" t="s">
        <v>74</v>
      </c>
      <c r="U12" s="14"/>
      <c r="V12" s="18" t="s">
        <v>75</v>
      </c>
      <c r="W12" s="18" t="s">
        <v>66</v>
      </c>
      <c r="X12" s="18" t="s">
        <v>66</v>
      </c>
      <c r="Y12" s="18" t="s">
        <v>66</v>
      </c>
      <c r="Z12" s="18" t="s">
        <v>66</v>
      </c>
      <c r="AA12" s="18" t="s">
        <v>66</v>
      </c>
      <c r="AB12" s="18" t="s">
        <v>66</v>
      </c>
      <c r="AC12" s="18" t="s">
        <v>66</v>
      </c>
      <c r="AD12" s="18" t="s">
        <v>66</v>
      </c>
      <c r="AE12" s="18" t="s">
        <v>66</v>
      </c>
      <c r="AF12" s="18" t="s">
        <v>66</v>
      </c>
      <c r="AG12" s="18" t="s">
        <v>66</v>
      </c>
      <c r="AH12" s="18" t="s">
        <v>66</v>
      </c>
      <c r="AI12" s="18" t="s">
        <v>66</v>
      </c>
      <c r="AJ12" s="18" t="s">
        <v>66</v>
      </c>
      <c r="AK12" s="18" t="s">
        <v>66</v>
      </c>
      <c r="AL12" s="18" t="s">
        <v>66</v>
      </c>
      <c r="AM12" s="18" t="s">
        <v>66</v>
      </c>
      <c r="AN12" s="18" t="s">
        <v>90</v>
      </c>
      <c r="AO12" s="17"/>
      <c r="AP12" s="12">
        <v>2</v>
      </c>
      <c r="AQ12" s="14"/>
      <c r="AR12" s="14"/>
    </row>
    <row r="13" spans="1:44" ht="69" customHeight="1">
      <c r="A13" s="8">
        <v>6</v>
      </c>
      <c r="B13" s="1618" t="s">
        <v>91</v>
      </c>
      <c r="C13" s="1620" t="s">
        <v>92</v>
      </c>
      <c r="D13" s="20" t="s">
        <v>93</v>
      </c>
      <c r="E13" s="10" t="s">
        <v>63</v>
      </c>
      <c r="F13" s="9" t="s">
        <v>77</v>
      </c>
      <c r="G13" s="9" t="s">
        <v>65</v>
      </c>
      <c r="H13" s="9" t="s">
        <v>66</v>
      </c>
      <c r="I13" s="9" t="s">
        <v>66</v>
      </c>
      <c r="J13" s="9" t="s">
        <v>66</v>
      </c>
      <c r="K13" s="11" t="s">
        <v>67</v>
      </c>
      <c r="L13" s="11" t="s">
        <v>94</v>
      </c>
      <c r="M13" s="12" t="s">
        <v>69</v>
      </c>
      <c r="N13" s="13">
        <v>0.3</v>
      </c>
      <c r="O13" s="14" t="s">
        <v>70</v>
      </c>
      <c r="P13" s="14">
        <v>10</v>
      </c>
      <c r="Q13" s="11" t="s">
        <v>95</v>
      </c>
      <c r="R13" s="15" t="s">
        <v>72</v>
      </c>
      <c r="S13" s="12" t="s">
        <v>73</v>
      </c>
      <c r="T13" s="16" t="s">
        <v>74</v>
      </c>
      <c r="U13" s="14"/>
      <c r="V13" s="18" t="s">
        <v>75</v>
      </c>
      <c r="W13" s="18" t="s">
        <v>66</v>
      </c>
      <c r="X13" s="18" t="s">
        <v>66</v>
      </c>
      <c r="Y13" s="18" t="s">
        <v>66</v>
      </c>
      <c r="Z13" s="18" t="s">
        <v>66</v>
      </c>
      <c r="AA13" s="18" t="s">
        <v>66</v>
      </c>
      <c r="AB13" s="18" t="s">
        <v>66</v>
      </c>
      <c r="AC13" s="18" t="s">
        <v>66</v>
      </c>
      <c r="AD13" s="18" t="s">
        <v>66</v>
      </c>
      <c r="AE13" s="18" t="s">
        <v>66</v>
      </c>
      <c r="AF13" s="18" t="s">
        <v>66</v>
      </c>
      <c r="AG13" s="18" t="s">
        <v>66</v>
      </c>
      <c r="AH13" s="18" t="s">
        <v>66</v>
      </c>
      <c r="AI13" s="18" t="s">
        <v>66</v>
      </c>
      <c r="AJ13" s="18" t="s">
        <v>66</v>
      </c>
      <c r="AK13" s="18" t="s">
        <v>66</v>
      </c>
      <c r="AL13" s="18" t="s">
        <v>66</v>
      </c>
      <c r="AM13" s="18" t="s">
        <v>66</v>
      </c>
      <c r="AN13" s="19" t="s">
        <v>96</v>
      </c>
      <c r="AO13" s="17"/>
      <c r="AP13" s="12">
        <v>3</v>
      </c>
      <c r="AQ13" s="14"/>
      <c r="AR13" s="14"/>
    </row>
    <row r="14" spans="1:44" ht="103.5" customHeight="1">
      <c r="A14" s="8">
        <v>7</v>
      </c>
      <c r="B14" s="1619"/>
      <c r="C14" s="1619"/>
      <c r="D14" s="20" t="s">
        <v>97</v>
      </c>
      <c r="E14" s="10" t="s">
        <v>63</v>
      </c>
      <c r="F14" s="9" t="s">
        <v>77</v>
      </c>
      <c r="G14" s="9" t="s">
        <v>65</v>
      </c>
      <c r="H14" s="9" t="s">
        <v>66</v>
      </c>
      <c r="I14" s="9" t="s">
        <v>66</v>
      </c>
      <c r="J14" s="9" t="s">
        <v>66</v>
      </c>
      <c r="K14" s="11" t="s">
        <v>67</v>
      </c>
      <c r="L14" s="11" t="s">
        <v>94</v>
      </c>
      <c r="M14" s="12" t="s">
        <v>69</v>
      </c>
      <c r="N14" s="13">
        <v>1.66</v>
      </c>
      <c r="O14" s="14" t="s">
        <v>70</v>
      </c>
      <c r="P14" s="12">
        <v>150</v>
      </c>
      <c r="Q14" s="11" t="s">
        <v>98</v>
      </c>
      <c r="R14" s="15" t="s">
        <v>72</v>
      </c>
      <c r="S14" s="12" t="s">
        <v>73</v>
      </c>
      <c r="T14" s="16" t="s">
        <v>74</v>
      </c>
      <c r="U14" s="14"/>
      <c r="V14" s="18" t="s">
        <v>75</v>
      </c>
      <c r="W14" s="18" t="s">
        <v>66</v>
      </c>
      <c r="X14" s="18" t="s">
        <v>66</v>
      </c>
      <c r="Y14" s="18" t="s">
        <v>66</v>
      </c>
      <c r="Z14" s="18" t="s">
        <v>66</v>
      </c>
      <c r="AA14" s="18" t="s">
        <v>66</v>
      </c>
      <c r="AB14" s="18" t="s">
        <v>66</v>
      </c>
      <c r="AC14" s="18" t="s">
        <v>66</v>
      </c>
      <c r="AD14" s="18" t="s">
        <v>66</v>
      </c>
      <c r="AE14" s="18" t="s">
        <v>66</v>
      </c>
      <c r="AF14" s="18" t="s">
        <v>66</v>
      </c>
      <c r="AG14" s="18" t="s">
        <v>66</v>
      </c>
      <c r="AH14" s="18" t="s">
        <v>66</v>
      </c>
      <c r="AI14" s="18" t="s">
        <v>66</v>
      </c>
      <c r="AJ14" s="18" t="s">
        <v>66</v>
      </c>
      <c r="AK14" s="18" t="s">
        <v>66</v>
      </c>
      <c r="AL14" s="18" t="s">
        <v>66</v>
      </c>
      <c r="AM14" s="18" t="s">
        <v>66</v>
      </c>
      <c r="AN14" s="19" t="s">
        <v>66</v>
      </c>
      <c r="AO14" s="17"/>
      <c r="AP14" s="12">
        <v>250</v>
      </c>
      <c r="AQ14" s="14"/>
      <c r="AR14" s="14"/>
    </row>
    <row r="15" spans="1:44" ht="93.75" customHeight="1">
      <c r="A15" s="8">
        <v>8</v>
      </c>
      <c r="B15" s="1619"/>
      <c r="C15" s="1619"/>
      <c r="D15" s="20" t="s">
        <v>99</v>
      </c>
      <c r="E15" s="10" t="s">
        <v>63</v>
      </c>
      <c r="F15" s="9" t="s">
        <v>77</v>
      </c>
      <c r="G15" s="9" t="s">
        <v>65</v>
      </c>
      <c r="H15" s="9" t="s">
        <v>66</v>
      </c>
      <c r="I15" s="9" t="s">
        <v>66</v>
      </c>
      <c r="J15" s="9" t="s">
        <v>66</v>
      </c>
      <c r="K15" s="11" t="s">
        <v>67</v>
      </c>
      <c r="L15" s="11" t="s">
        <v>78</v>
      </c>
      <c r="M15" s="14" t="s">
        <v>69</v>
      </c>
      <c r="N15" s="13">
        <v>1</v>
      </c>
      <c r="O15" s="14" t="s">
        <v>70</v>
      </c>
      <c r="P15" s="12">
        <v>15</v>
      </c>
      <c r="Q15" s="11" t="s">
        <v>100</v>
      </c>
      <c r="R15" s="15" t="s">
        <v>72</v>
      </c>
      <c r="S15" s="12" t="s">
        <v>73</v>
      </c>
      <c r="T15" s="16" t="s">
        <v>74</v>
      </c>
      <c r="U15" s="14"/>
      <c r="V15" s="18" t="s">
        <v>75</v>
      </c>
      <c r="W15" s="18" t="s">
        <v>66</v>
      </c>
      <c r="X15" s="18" t="s">
        <v>66</v>
      </c>
      <c r="Y15" s="18" t="s">
        <v>66</v>
      </c>
      <c r="Z15" s="18" t="s">
        <v>66</v>
      </c>
      <c r="AA15" s="18" t="s">
        <v>66</v>
      </c>
      <c r="AB15" s="18" t="s">
        <v>66</v>
      </c>
      <c r="AC15" s="18" t="s">
        <v>66</v>
      </c>
      <c r="AD15" s="18" t="s">
        <v>66</v>
      </c>
      <c r="AE15" s="18" t="s">
        <v>66</v>
      </c>
      <c r="AF15" s="18" t="s">
        <v>66</v>
      </c>
      <c r="AG15" s="18" t="s">
        <v>66</v>
      </c>
      <c r="AH15" s="18" t="s">
        <v>66</v>
      </c>
      <c r="AI15" s="18" t="s">
        <v>66</v>
      </c>
      <c r="AJ15" s="18" t="s">
        <v>66</v>
      </c>
      <c r="AK15" s="18" t="s">
        <v>66</v>
      </c>
      <c r="AL15" s="18" t="s">
        <v>66</v>
      </c>
      <c r="AM15" s="18" t="s">
        <v>66</v>
      </c>
      <c r="AN15" s="21" t="s">
        <v>66</v>
      </c>
      <c r="AO15" s="17"/>
      <c r="AP15" s="12">
        <v>15</v>
      </c>
      <c r="AQ15" s="14"/>
      <c r="AR15" s="14"/>
    </row>
    <row r="16" spans="1:44" ht="65.25" customHeight="1">
      <c r="A16" s="8">
        <v>9</v>
      </c>
      <c r="B16" s="1619"/>
      <c r="C16" s="1621"/>
      <c r="D16" s="20" t="s">
        <v>101</v>
      </c>
      <c r="E16" s="10" t="s">
        <v>63</v>
      </c>
      <c r="F16" s="9" t="s">
        <v>77</v>
      </c>
      <c r="G16" s="9" t="s">
        <v>65</v>
      </c>
      <c r="H16" s="9" t="s">
        <v>66</v>
      </c>
      <c r="I16" s="9" t="s">
        <v>66</v>
      </c>
      <c r="J16" s="9" t="s">
        <v>66</v>
      </c>
      <c r="K16" s="11" t="s">
        <v>67</v>
      </c>
      <c r="L16" s="11" t="s">
        <v>94</v>
      </c>
      <c r="M16" s="14" t="s">
        <v>69</v>
      </c>
      <c r="N16" s="13">
        <v>0.75</v>
      </c>
      <c r="O16" s="14" t="s">
        <v>70</v>
      </c>
      <c r="P16" s="12">
        <v>20</v>
      </c>
      <c r="Q16" s="11" t="s">
        <v>102</v>
      </c>
      <c r="R16" s="15" t="s">
        <v>72</v>
      </c>
      <c r="S16" s="12" t="s">
        <v>73</v>
      </c>
      <c r="T16" s="16" t="s">
        <v>74</v>
      </c>
      <c r="U16" s="14"/>
      <c r="V16" s="18" t="s">
        <v>75</v>
      </c>
      <c r="W16" s="18" t="s">
        <v>66</v>
      </c>
      <c r="X16" s="18" t="s">
        <v>66</v>
      </c>
      <c r="Y16" s="18" t="s">
        <v>66</v>
      </c>
      <c r="Z16" s="18" t="s">
        <v>66</v>
      </c>
      <c r="AA16" s="18" t="s">
        <v>66</v>
      </c>
      <c r="AB16" s="18" t="s">
        <v>66</v>
      </c>
      <c r="AC16" s="18" t="s">
        <v>66</v>
      </c>
      <c r="AD16" s="18" t="s">
        <v>66</v>
      </c>
      <c r="AE16" s="18" t="s">
        <v>66</v>
      </c>
      <c r="AF16" s="18" t="s">
        <v>66</v>
      </c>
      <c r="AG16" s="18" t="s">
        <v>66</v>
      </c>
      <c r="AH16" s="18" t="s">
        <v>66</v>
      </c>
      <c r="AI16" s="18" t="s">
        <v>66</v>
      </c>
      <c r="AJ16" s="18" t="s">
        <v>66</v>
      </c>
      <c r="AK16" s="18" t="s">
        <v>66</v>
      </c>
      <c r="AL16" s="18" t="s">
        <v>66</v>
      </c>
      <c r="AM16" s="18" t="s">
        <v>66</v>
      </c>
      <c r="AN16" s="19" t="s">
        <v>103</v>
      </c>
      <c r="AO16" s="17"/>
      <c r="AP16" s="12">
        <v>15</v>
      </c>
      <c r="AQ16" s="14"/>
      <c r="AR16" s="14"/>
    </row>
    <row r="17" spans="1:44" ht="47.25" customHeight="1">
      <c r="A17" s="8">
        <v>10</v>
      </c>
      <c r="B17" s="22"/>
      <c r="C17" s="23" t="s">
        <v>104</v>
      </c>
      <c r="D17" s="24" t="s">
        <v>105</v>
      </c>
      <c r="E17" s="10" t="s">
        <v>63</v>
      </c>
      <c r="F17" s="9" t="s">
        <v>77</v>
      </c>
      <c r="G17" s="9" t="s">
        <v>65</v>
      </c>
      <c r="H17" s="9" t="s">
        <v>66</v>
      </c>
      <c r="I17" s="9" t="s">
        <v>66</v>
      </c>
      <c r="J17" s="9" t="s">
        <v>66</v>
      </c>
      <c r="K17" s="11" t="s">
        <v>67</v>
      </c>
      <c r="L17" s="11" t="s">
        <v>94</v>
      </c>
      <c r="M17" s="12" t="s">
        <v>69</v>
      </c>
      <c r="N17" s="13">
        <v>0.5</v>
      </c>
      <c r="O17" s="14" t="s">
        <v>70</v>
      </c>
      <c r="P17" s="14">
        <v>6</v>
      </c>
      <c r="Q17" s="12" t="s">
        <v>106</v>
      </c>
      <c r="R17" s="25" t="s">
        <v>107</v>
      </c>
      <c r="S17" s="12" t="s">
        <v>73</v>
      </c>
      <c r="T17" s="16" t="s">
        <v>74</v>
      </c>
      <c r="U17" s="14"/>
      <c r="V17" s="18" t="s">
        <v>75</v>
      </c>
      <c r="W17" s="18" t="s">
        <v>66</v>
      </c>
      <c r="X17" s="18" t="s">
        <v>66</v>
      </c>
      <c r="Y17" s="18" t="s">
        <v>66</v>
      </c>
      <c r="Z17" s="18" t="s">
        <v>66</v>
      </c>
      <c r="AA17" s="18" t="s">
        <v>66</v>
      </c>
      <c r="AB17" s="18" t="s">
        <v>66</v>
      </c>
      <c r="AC17" s="18" t="s">
        <v>66</v>
      </c>
      <c r="AD17" s="18" t="s">
        <v>66</v>
      </c>
      <c r="AE17" s="18" t="s">
        <v>66</v>
      </c>
      <c r="AF17" s="18" t="s">
        <v>66</v>
      </c>
      <c r="AG17" s="18" t="s">
        <v>66</v>
      </c>
      <c r="AH17" s="18" t="s">
        <v>66</v>
      </c>
      <c r="AI17" s="18" t="s">
        <v>66</v>
      </c>
      <c r="AJ17" s="18" t="s">
        <v>66</v>
      </c>
      <c r="AK17" s="18" t="s">
        <v>66</v>
      </c>
      <c r="AL17" s="18" t="s">
        <v>66</v>
      </c>
      <c r="AM17" s="18" t="s">
        <v>66</v>
      </c>
      <c r="AN17" s="18" t="s">
        <v>108</v>
      </c>
      <c r="AO17" s="17"/>
      <c r="AP17" s="12">
        <v>3</v>
      </c>
      <c r="AQ17" s="14"/>
      <c r="AR17" s="14"/>
    </row>
    <row r="18" spans="1:44" ht="31.5" customHeight="1">
      <c r="A18" s="26">
        <v>11</v>
      </c>
      <c r="B18" s="27"/>
      <c r="C18" s="28"/>
      <c r="D18" s="28"/>
      <c r="E18" s="29"/>
      <c r="F18" s="28"/>
      <c r="G18" s="28"/>
      <c r="H18" s="28"/>
      <c r="I18" s="28"/>
      <c r="J18" s="28"/>
      <c r="K18" s="30"/>
      <c r="L18" s="30" t="s">
        <v>109</v>
      </c>
      <c r="M18" s="31" t="s">
        <v>110</v>
      </c>
      <c r="N18" s="32">
        <v>0</v>
      </c>
      <c r="O18" s="31" t="s">
        <v>70</v>
      </c>
      <c r="P18" s="31"/>
      <c r="Q18" s="31"/>
      <c r="R18" s="33"/>
      <c r="S18" s="31"/>
      <c r="T18" s="29"/>
      <c r="U18" s="31"/>
      <c r="V18" s="31"/>
      <c r="W18" s="31"/>
      <c r="X18" s="31"/>
      <c r="Y18" s="31"/>
      <c r="Z18" s="31"/>
      <c r="AA18" s="31"/>
      <c r="AB18" s="31"/>
      <c r="AC18" s="31"/>
      <c r="AD18" s="31"/>
      <c r="AE18" s="31"/>
      <c r="AF18" s="31"/>
      <c r="AG18" s="31"/>
      <c r="AH18" s="31"/>
      <c r="AI18" s="31"/>
      <c r="AJ18" s="31"/>
      <c r="AK18" s="31"/>
      <c r="AL18" s="31"/>
      <c r="AM18" s="34"/>
      <c r="AN18" s="34"/>
      <c r="AO18" s="29"/>
      <c r="AP18" s="35"/>
      <c r="AQ18" s="34"/>
      <c r="AR18" s="34"/>
    </row>
    <row r="19" spans="1:44" ht="31.5" customHeight="1">
      <c r="A19" s="36">
        <v>12</v>
      </c>
      <c r="B19" s="37"/>
      <c r="C19" s="38"/>
      <c r="D19" s="38"/>
      <c r="E19" s="39"/>
      <c r="F19" s="38"/>
      <c r="G19" s="38"/>
      <c r="H19" s="38"/>
      <c r="I19" s="38"/>
      <c r="J19" s="38"/>
      <c r="K19" s="40"/>
      <c r="L19" s="40" t="s">
        <v>109</v>
      </c>
      <c r="M19" s="41" t="s">
        <v>110</v>
      </c>
      <c r="N19" s="42">
        <v>0</v>
      </c>
      <c r="O19" s="41" t="s">
        <v>70</v>
      </c>
      <c r="P19" s="41"/>
      <c r="Q19" s="41"/>
      <c r="R19" s="43"/>
      <c r="S19" s="41"/>
      <c r="T19" s="39"/>
      <c r="U19" s="41"/>
      <c r="V19" s="41"/>
      <c r="W19" s="41"/>
      <c r="X19" s="41"/>
      <c r="Y19" s="41"/>
      <c r="Z19" s="41"/>
      <c r="AA19" s="41"/>
      <c r="AB19" s="41"/>
      <c r="AC19" s="41"/>
      <c r="AD19" s="41"/>
      <c r="AE19" s="41"/>
      <c r="AF19" s="41"/>
      <c r="AG19" s="41"/>
      <c r="AH19" s="41"/>
      <c r="AI19" s="41"/>
      <c r="AJ19" s="41"/>
      <c r="AK19" s="41"/>
      <c r="AL19" s="41"/>
      <c r="AM19" s="44"/>
      <c r="AN19" s="44"/>
      <c r="AO19" s="39"/>
      <c r="AP19" s="45"/>
      <c r="AQ19" s="44"/>
      <c r="AR19" s="44"/>
    </row>
    <row r="20" spans="1:44" ht="31.5" customHeight="1">
      <c r="A20" s="36">
        <v>13</v>
      </c>
      <c r="B20" s="46"/>
      <c r="C20" s="38"/>
      <c r="D20" s="38"/>
      <c r="E20" s="39"/>
      <c r="F20" s="38"/>
      <c r="G20" s="38"/>
      <c r="H20" s="38"/>
      <c r="I20" s="38"/>
      <c r="J20" s="38"/>
      <c r="K20" s="40"/>
      <c r="L20" s="40" t="s">
        <v>109</v>
      </c>
      <c r="M20" s="41" t="s">
        <v>110</v>
      </c>
      <c r="N20" s="42">
        <v>0</v>
      </c>
      <c r="O20" s="41" t="s">
        <v>70</v>
      </c>
      <c r="P20" s="41"/>
      <c r="Q20" s="41"/>
      <c r="R20" s="43"/>
      <c r="S20" s="41"/>
      <c r="T20" s="39"/>
      <c r="U20" s="41"/>
      <c r="V20" s="41"/>
      <c r="W20" s="41"/>
      <c r="X20" s="41"/>
      <c r="Y20" s="41"/>
      <c r="Z20" s="41"/>
      <c r="AA20" s="41"/>
      <c r="AB20" s="41"/>
      <c r="AC20" s="41"/>
      <c r="AD20" s="41"/>
      <c r="AE20" s="41"/>
      <c r="AF20" s="41"/>
      <c r="AG20" s="41"/>
      <c r="AH20" s="41"/>
      <c r="AI20" s="41"/>
      <c r="AJ20" s="41"/>
      <c r="AK20" s="41"/>
      <c r="AL20" s="41"/>
      <c r="AM20" s="44"/>
      <c r="AN20" s="44"/>
      <c r="AO20" s="44"/>
      <c r="AP20" s="47"/>
      <c r="AQ20" s="41"/>
      <c r="AR20" s="41"/>
    </row>
    <row r="21" spans="1:44" ht="31.5" customHeight="1">
      <c r="A21" s="36">
        <v>14</v>
      </c>
      <c r="B21" s="27"/>
      <c r="C21" s="38"/>
      <c r="D21" s="38"/>
      <c r="E21" s="39"/>
      <c r="F21" s="38"/>
      <c r="G21" s="38"/>
      <c r="H21" s="38"/>
      <c r="I21" s="38"/>
      <c r="J21" s="38"/>
      <c r="K21" s="40"/>
      <c r="L21" s="40" t="s">
        <v>109</v>
      </c>
      <c r="M21" s="41" t="s">
        <v>110</v>
      </c>
      <c r="N21" s="42">
        <v>0</v>
      </c>
      <c r="O21" s="41" t="s">
        <v>70</v>
      </c>
      <c r="P21" s="41"/>
      <c r="Q21" s="41"/>
      <c r="R21" s="43"/>
      <c r="S21" s="41"/>
      <c r="T21" s="39"/>
      <c r="U21" s="41"/>
      <c r="V21" s="41"/>
      <c r="W21" s="41"/>
      <c r="X21" s="41"/>
      <c r="Y21" s="41"/>
      <c r="Z21" s="41"/>
      <c r="AA21" s="41"/>
      <c r="AB21" s="41"/>
      <c r="AC21" s="41"/>
      <c r="AD21" s="41"/>
      <c r="AE21" s="41"/>
      <c r="AF21" s="41"/>
      <c r="AG21" s="41"/>
      <c r="AH21" s="41"/>
      <c r="AI21" s="41"/>
      <c r="AJ21" s="41"/>
      <c r="AK21" s="41"/>
      <c r="AL21" s="41"/>
      <c r="AM21" s="44"/>
      <c r="AN21" s="44"/>
      <c r="AO21" s="44"/>
      <c r="AP21" s="47"/>
      <c r="AQ21" s="41"/>
      <c r="AR21" s="41"/>
    </row>
    <row r="22" spans="1:44" ht="31.5" customHeight="1">
      <c r="A22" s="36">
        <v>15</v>
      </c>
      <c r="B22" s="37"/>
      <c r="C22" s="38"/>
      <c r="D22" s="38"/>
      <c r="E22" s="39"/>
      <c r="F22" s="38"/>
      <c r="G22" s="38"/>
      <c r="H22" s="38"/>
      <c r="I22" s="38"/>
      <c r="J22" s="38"/>
      <c r="K22" s="40"/>
      <c r="L22" s="40" t="s">
        <v>109</v>
      </c>
      <c r="M22" s="41" t="s">
        <v>110</v>
      </c>
      <c r="N22" s="42">
        <v>0</v>
      </c>
      <c r="O22" s="41" t="s">
        <v>70</v>
      </c>
      <c r="P22" s="41"/>
      <c r="Q22" s="41"/>
      <c r="R22" s="43"/>
      <c r="S22" s="41"/>
      <c r="T22" s="39"/>
      <c r="U22" s="41"/>
      <c r="V22" s="41"/>
      <c r="W22" s="41"/>
      <c r="X22" s="41"/>
      <c r="Y22" s="41"/>
      <c r="Z22" s="41"/>
      <c r="AA22" s="41"/>
      <c r="AB22" s="41"/>
      <c r="AC22" s="41"/>
      <c r="AD22" s="41"/>
      <c r="AE22" s="41"/>
      <c r="AF22" s="41"/>
      <c r="AG22" s="41"/>
      <c r="AH22" s="41"/>
      <c r="AI22" s="41"/>
      <c r="AJ22" s="41"/>
      <c r="AK22" s="41"/>
      <c r="AL22" s="41"/>
      <c r="AM22" s="44"/>
      <c r="AN22" s="44"/>
      <c r="AO22" s="44"/>
      <c r="AP22" s="47"/>
      <c r="AQ22" s="41"/>
      <c r="AR22" s="41"/>
    </row>
    <row r="23" spans="1:44" ht="31.5" customHeight="1">
      <c r="A23" s="48"/>
      <c r="B23" s="49"/>
      <c r="C23" s="49"/>
      <c r="D23" s="49"/>
      <c r="E23" s="49"/>
      <c r="F23" s="49"/>
      <c r="G23" s="49"/>
      <c r="H23" s="49"/>
      <c r="I23" s="49"/>
      <c r="J23" s="49"/>
      <c r="K23" s="49"/>
      <c r="L23" s="1622" t="s">
        <v>111</v>
      </c>
      <c r="M23" s="1623"/>
      <c r="N23" s="50">
        <f>AVERAGE(N9:N22)</f>
        <v>0.52821428571428564</v>
      </c>
      <c r="O23" s="49"/>
      <c r="P23" s="49"/>
      <c r="Q23" s="49"/>
      <c r="R23" s="49"/>
      <c r="S23" s="49"/>
      <c r="T23" s="49"/>
      <c r="U23" s="1622">
        <f>SUM(U9:U18)</f>
        <v>0</v>
      </c>
      <c r="V23" s="1623"/>
      <c r="W23" s="49"/>
      <c r="X23" s="49"/>
      <c r="Y23" s="49"/>
      <c r="Z23" s="49"/>
      <c r="AA23" s="49"/>
      <c r="AB23" s="49"/>
      <c r="AC23" s="49"/>
      <c r="AD23" s="49"/>
      <c r="AE23" s="49"/>
      <c r="AF23" s="49"/>
      <c r="AG23" s="49"/>
      <c r="AH23" s="49"/>
      <c r="AI23" s="49"/>
      <c r="AJ23" s="49"/>
      <c r="AK23" s="49"/>
      <c r="AL23" s="49"/>
      <c r="AM23" s="49"/>
      <c r="AN23" s="49"/>
      <c r="AO23" s="49"/>
      <c r="AP23" s="51"/>
      <c r="AQ23" s="49"/>
      <c r="AR23" s="49"/>
    </row>
    <row r="24" spans="1:44" ht="15.75" customHeight="1">
      <c r="AP24" s="52"/>
    </row>
    <row r="25" spans="1:44" ht="15.75" customHeight="1">
      <c r="AP25" s="52"/>
    </row>
    <row r="26" spans="1:44" ht="15.75" customHeight="1">
      <c r="AP26" s="52"/>
    </row>
    <row r="27" spans="1:44" ht="15.75" customHeight="1">
      <c r="AP27" s="52"/>
    </row>
    <row r="28" spans="1:44" ht="15.75" customHeight="1">
      <c r="AP28" s="52"/>
    </row>
    <row r="29" spans="1:44" ht="15.75" customHeight="1">
      <c r="AP29" s="52"/>
    </row>
    <row r="30" spans="1:44" ht="15.75" customHeight="1">
      <c r="AP30" s="52"/>
    </row>
    <row r="31" spans="1:44" ht="15.75" customHeight="1">
      <c r="AP31" s="52"/>
    </row>
    <row r="32" spans="1:44" ht="15.75" customHeight="1">
      <c r="AP32" s="52"/>
    </row>
    <row r="33" spans="42:42" ht="15.75" customHeight="1">
      <c r="AP33" s="52"/>
    </row>
    <row r="34" spans="42:42" ht="15.75" customHeight="1">
      <c r="AP34" s="52"/>
    </row>
    <row r="35" spans="42:42" ht="15.75" customHeight="1">
      <c r="AP35" s="52"/>
    </row>
    <row r="36" spans="42:42" ht="15.75" customHeight="1">
      <c r="AP36" s="52"/>
    </row>
    <row r="37" spans="42:42" ht="15.75" customHeight="1">
      <c r="AP37" s="52"/>
    </row>
    <row r="38" spans="42:42" ht="15.75" customHeight="1">
      <c r="AP38" s="52"/>
    </row>
    <row r="39" spans="42:42" ht="15.75" customHeight="1">
      <c r="AP39" s="52"/>
    </row>
    <row r="40" spans="42:42" ht="15.75" customHeight="1">
      <c r="AP40" s="52"/>
    </row>
    <row r="41" spans="42:42" ht="15.75" customHeight="1">
      <c r="AP41" s="52"/>
    </row>
    <row r="42" spans="42:42" ht="15.75" customHeight="1">
      <c r="AP42" s="52"/>
    </row>
    <row r="43" spans="42:42" ht="15.75" customHeight="1">
      <c r="AP43" s="52"/>
    </row>
    <row r="44" spans="42:42" ht="15.75" customHeight="1">
      <c r="AP44" s="52"/>
    </row>
    <row r="45" spans="42:42" ht="15.75" customHeight="1"/>
    <row r="46" spans="42:42" ht="15.75" customHeight="1"/>
    <row r="47" spans="42:42" ht="15.75" customHeight="1"/>
    <row r="48" spans="42:4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8">
    <mergeCell ref="AN7:AO7"/>
    <mergeCell ref="L7:O7"/>
    <mergeCell ref="P7:R7"/>
    <mergeCell ref="B9:B10"/>
    <mergeCell ref="B11:B12"/>
    <mergeCell ref="A1:B4"/>
    <mergeCell ref="C1:AQ2"/>
    <mergeCell ref="C3:AQ4"/>
    <mergeCell ref="B5:AR5"/>
    <mergeCell ref="A6:AR6"/>
    <mergeCell ref="B13:B16"/>
    <mergeCell ref="C13:C16"/>
    <mergeCell ref="L23:M23"/>
    <mergeCell ref="U23:V23"/>
    <mergeCell ref="S7:T7"/>
    <mergeCell ref="U7:AL7"/>
    <mergeCell ref="A7:B7"/>
    <mergeCell ref="C7:K7"/>
  </mergeCells>
  <conditionalFormatting sqref="E9:E22">
    <cfRule type="colorScale" priority="1">
      <colorScale>
        <cfvo type="min"/>
        <cfvo type="max"/>
        <color rgb="FF57BB8A"/>
        <color rgb="FFFFFFFF"/>
      </colorScale>
    </cfRule>
  </conditionalFormatting>
  <conditionalFormatting sqref="M9:M22">
    <cfRule type="containsText" dxfId="254" priority="2" operator="containsText" text="En Progreso">
      <formula>NOT(ISERROR(SEARCH(("En Progreso"),(M9))))</formula>
    </cfRule>
    <cfRule type="containsText" dxfId="253" priority="3" operator="containsText" text="Completo">
      <formula>NOT(ISERROR(SEARCH(("Completo"),(M9))))</formula>
    </cfRule>
    <cfRule type="containsText" dxfId="252" priority="4" operator="containsText" text="En espera">
      <formula>NOT(ISERROR(SEARCH(("En espera"),(M9))))</formula>
    </cfRule>
    <cfRule type="containsText" dxfId="251" priority="5" operator="containsText" text="Vencido">
      <formula>NOT(ISERROR(SEARCH(("Vencido"),(M9))))</formula>
    </cfRule>
  </conditionalFormatting>
  <conditionalFormatting sqref="N9:N22">
    <cfRule type="colorScale" priority="6">
      <colorScale>
        <cfvo type="formula" val="0%"/>
        <cfvo type="formula" val="50%"/>
        <cfvo type="formula" val="100%"/>
        <color rgb="FFF3F3F3"/>
        <color rgb="FF6AA84F"/>
        <color rgb="FF38761D"/>
      </colorScale>
    </cfRule>
  </conditionalFormatting>
  <conditionalFormatting sqref="N23">
    <cfRule type="colorScale" priority="7">
      <colorScale>
        <cfvo type="formula" val="0%"/>
        <cfvo type="formula" val="50%"/>
        <cfvo type="formula" val="100%"/>
        <color rgb="FFF3F3F3"/>
        <color rgb="FF6AA84F"/>
        <color rgb="FF38761D"/>
      </colorScale>
    </cfRule>
  </conditionalFormatting>
  <conditionalFormatting sqref="O9:O22">
    <cfRule type="containsText" dxfId="250" priority="8" operator="containsText" text="Bajo">
      <formula>NOT(ISERROR(SEARCH(("Bajo"),(O9))))</formula>
    </cfRule>
    <cfRule type="containsText" dxfId="249" priority="9" operator="containsText" text="Medio">
      <formula>NOT(ISERROR(SEARCH(("Medio"),(O9))))</formula>
    </cfRule>
    <cfRule type="containsText" dxfId="248" priority="10" operator="containsText" text="Alto">
      <formula>NOT(ISERROR(SEARCH(("Alto"),(O9))))</formula>
    </cfRule>
  </conditionalFormatting>
  <dataValidations count="3">
    <dataValidation type="list" allowBlank="1" sqref="M9:M22" xr:uid="{00000000-0002-0000-0000-000000000000}">
      <formula1>"Completo,En progreso,En espera,Vencido"</formula1>
    </dataValidation>
    <dataValidation type="list" allowBlank="1" sqref="O9:O22" xr:uid="{00000000-0002-0000-0000-000001000000}">
      <formula1>"Medio,Alto"</formula1>
    </dataValidation>
    <dataValidation type="list" allowBlank="1" sqref="E9:E22" xr:uid="{00000000-0002-0000-0000-000002000000}">
      <formula1>"Acción de gestión,Acción derivada de un proyecto de inversión"</formula1>
    </dataValidation>
  </dataValidations>
  <hyperlinks>
    <hyperlink ref="R17" r:id="rId1" xr:uid="{00000000-0004-0000-0000-000000000000}"/>
  </hyperlinks>
  <pageMargins left="0.7" right="0.7" top="0.75" bottom="0.75"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1DCB-DC17-40D7-8468-36655765AFDB}">
  <dimension ref="A1:AQ35"/>
  <sheetViews>
    <sheetView topLeftCell="A24" workbookViewId="0">
      <selection activeCell="C25" sqref="C25"/>
    </sheetView>
  </sheetViews>
  <sheetFormatPr baseColWidth="10" defaultColWidth="12.5703125" defaultRowHeight="15.75" customHeight="1" outlineLevelCol="1"/>
  <cols>
    <col min="1" max="1" width="5.28515625" style="58" customWidth="1"/>
    <col min="2" max="2" width="32.85546875" style="58" customWidth="1"/>
    <col min="3" max="3" width="35.42578125" style="58" customWidth="1"/>
    <col min="4" max="4" width="35.42578125" style="58" customWidth="1" outlineLevel="1"/>
    <col min="5" max="5" width="21.7109375" style="58" customWidth="1" outlineLevel="1"/>
    <col min="6" max="6" width="26.140625" style="58" customWidth="1"/>
    <col min="7" max="7" width="27" style="58" customWidth="1" outlineLevel="1"/>
    <col min="8" max="8" width="21.7109375" style="58" customWidth="1" outlineLevel="1"/>
    <col min="9" max="9" width="21.85546875" style="58" customWidth="1" outlineLevel="1"/>
    <col min="10" max="10" width="21.42578125" style="58" customWidth="1" outlineLevel="1"/>
    <col min="11" max="12" width="23.85546875" style="58" customWidth="1"/>
    <col min="13" max="13" width="17.7109375" style="58" customWidth="1" outlineLevel="1"/>
    <col min="14" max="14" width="22.42578125" style="58" customWidth="1" outlineLevel="1"/>
    <col min="15" max="15" width="17.7109375" style="58" customWidth="1" outlineLevel="1"/>
    <col min="16" max="16" width="17.7109375" style="58" customWidth="1"/>
    <col min="17" max="17" width="19.140625" style="58" customWidth="1" outlineLevel="1"/>
    <col min="18" max="18" width="20.28515625" style="58" customWidth="1" outlineLevel="1"/>
    <col min="19" max="19" width="17.7109375" style="58" customWidth="1"/>
    <col min="20" max="20" width="23.42578125" style="58" customWidth="1" outlineLevel="1"/>
    <col min="21" max="21" width="17.5703125" style="58" customWidth="1"/>
    <col min="22" max="22" width="19.42578125" style="58" customWidth="1" collapsed="1"/>
    <col min="23" max="23" width="14.7109375" style="58" hidden="1" customWidth="1" outlineLevel="1"/>
    <col min="24" max="24" width="13.140625" style="58" hidden="1" customWidth="1" outlineLevel="1"/>
    <col min="25" max="25" width="11.28515625" style="58" hidden="1" customWidth="1" outlineLevel="1"/>
    <col min="26" max="26" width="9.7109375" style="58" hidden="1" customWidth="1" outlineLevel="1"/>
    <col min="27" max="27" width="9.140625" style="58" hidden="1" customWidth="1" outlineLevel="1"/>
    <col min="28" max="28" width="8.42578125" style="58" hidden="1" customWidth="1" outlineLevel="1"/>
    <col min="29" max="29" width="12.140625" style="58" hidden="1" customWidth="1" outlineLevel="1"/>
    <col min="30" max="30" width="12.28515625" style="58" hidden="1" customWidth="1" outlineLevel="1"/>
    <col min="31" max="31" width="9.85546875" style="58" hidden="1" customWidth="1" outlineLevel="1"/>
    <col min="32" max="32" width="12" style="58" hidden="1" customWidth="1" outlineLevel="1"/>
    <col min="33" max="33" width="10.42578125" style="58" hidden="1" customWidth="1" outlineLevel="1"/>
    <col min="34" max="34" width="9.140625" style="58" hidden="1" customWidth="1" outlineLevel="1"/>
    <col min="35" max="35" width="9.28515625" style="58" hidden="1" customWidth="1" outlineLevel="1"/>
    <col min="36" max="36" width="9.85546875" style="58" hidden="1" customWidth="1" outlineLevel="1"/>
    <col min="37" max="38" width="14.7109375" style="58" hidden="1" customWidth="1" outlineLevel="1"/>
    <col min="39" max="39" width="30" style="58" customWidth="1" collapsed="1"/>
    <col min="40" max="40" width="29.42578125" style="58" customWidth="1"/>
    <col min="41" max="41" width="29.42578125" style="58" customWidth="1" outlineLevel="1"/>
    <col min="42" max="42" width="32.5703125" style="58" customWidth="1"/>
    <col min="43" max="43" width="29.28515625" style="58" customWidth="1"/>
    <col min="44" max="16384" width="12.5703125" style="58"/>
  </cols>
  <sheetData>
    <row r="1" spans="1:43" ht="15.75" customHeight="1">
      <c r="A1" s="1946"/>
      <c r="B1" s="1946"/>
      <c r="C1" s="1947" t="s">
        <v>0</v>
      </c>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48"/>
      <c r="AO1" s="1948"/>
      <c r="AP1" s="1948"/>
      <c r="AQ1" s="268" t="s">
        <v>1</v>
      </c>
    </row>
    <row r="2" spans="1:43" ht="15.75" customHeight="1">
      <c r="A2" s="1946"/>
      <c r="B2" s="1946"/>
      <c r="C2" s="1948"/>
      <c r="D2" s="1948"/>
      <c r="E2" s="1948"/>
      <c r="F2" s="1948"/>
      <c r="G2" s="1948"/>
      <c r="H2" s="1948"/>
      <c r="I2" s="1948"/>
      <c r="J2" s="1948"/>
      <c r="K2" s="1948"/>
      <c r="L2" s="1948"/>
      <c r="M2" s="1948"/>
      <c r="N2" s="1948"/>
      <c r="O2" s="1948"/>
      <c r="P2" s="1948"/>
      <c r="Q2" s="1948"/>
      <c r="R2" s="1948"/>
      <c r="S2" s="1948"/>
      <c r="T2" s="1948"/>
      <c r="U2" s="1948"/>
      <c r="V2" s="1948"/>
      <c r="W2" s="1948"/>
      <c r="X2" s="1948"/>
      <c r="Y2" s="1948"/>
      <c r="Z2" s="1948"/>
      <c r="AA2" s="1948"/>
      <c r="AB2" s="1948"/>
      <c r="AC2" s="1948"/>
      <c r="AD2" s="1948"/>
      <c r="AE2" s="1948"/>
      <c r="AF2" s="1948"/>
      <c r="AG2" s="1948"/>
      <c r="AH2" s="1948"/>
      <c r="AI2" s="1948"/>
      <c r="AJ2" s="1948"/>
      <c r="AK2" s="1948"/>
      <c r="AL2" s="1948"/>
      <c r="AM2" s="1948"/>
      <c r="AN2" s="1948"/>
      <c r="AO2" s="1948"/>
      <c r="AP2" s="1948"/>
      <c r="AQ2" s="268" t="s">
        <v>2</v>
      </c>
    </row>
    <row r="3" spans="1:43" ht="15.75" customHeight="1">
      <c r="A3" s="1946"/>
      <c r="B3" s="1946"/>
      <c r="C3" s="1949" t="s">
        <v>3</v>
      </c>
      <c r="D3" s="1949"/>
      <c r="E3" s="1949"/>
      <c r="F3" s="1949"/>
      <c r="G3" s="1949"/>
      <c r="H3" s="1949"/>
      <c r="I3" s="1949"/>
      <c r="J3" s="1949"/>
      <c r="K3" s="1949"/>
      <c r="L3" s="1949"/>
      <c r="M3" s="1949"/>
      <c r="N3" s="1949"/>
      <c r="O3" s="1949"/>
      <c r="P3" s="1949"/>
      <c r="Q3" s="1949"/>
      <c r="R3" s="1949"/>
      <c r="S3" s="1949"/>
      <c r="T3" s="1949"/>
      <c r="U3" s="1949"/>
      <c r="V3" s="1949"/>
      <c r="W3" s="1949"/>
      <c r="X3" s="1949"/>
      <c r="Y3" s="1949"/>
      <c r="Z3" s="1949"/>
      <c r="AA3" s="1949"/>
      <c r="AB3" s="1949"/>
      <c r="AC3" s="1949"/>
      <c r="AD3" s="1949"/>
      <c r="AE3" s="1949"/>
      <c r="AF3" s="1949"/>
      <c r="AG3" s="1949"/>
      <c r="AH3" s="1949"/>
      <c r="AI3" s="1949"/>
      <c r="AJ3" s="1949"/>
      <c r="AK3" s="1949"/>
      <c r="AL3" s="1949"/>
      <c r="AM3" s="1949"/>
      <c r="AN3" s="1949"/>
      <c r="AO3" s="1949"/>
      <c r="AP3" s="1949"/>
      <c r="AQ3" s="268" t="s">
        <v>4</v>
      </c>
    </row>
    <row r="4" spans="1:43" ht="15.75" customHeight="1">
      <c r="A4" s="1946"/>
      <c r="B4" s="1946"/>
      <c r="C4" s="1949"/>
      <c r="D4" s="1949"/>
      <c r="E4" s="1949"/>
      <c r="F4" s="1949"/>
      <c r="G4" s="1949"/>
      <c r="H4" s="1949"/>
      <c r="I4" s="1949"/>
      <c r="J4" s="1949"/>
      <c r="K4" s="1949"/>
      <c r="L4" s="1949"/>
      <c r="M4" s="1949"/>
      <c r="N4" s="1949"/>
      <c r="O4" s="1949"/>
      <c r="P4" s="1949"/>
      <c r="Q4" s="1949"/>
      <c r="R4" s="1949"/>
      <c r="S4" s="1949"/>
      <c r="T4" s="1949"/>
      <c r="U4" s="1949"/>
      <c r="V4" s="1949"/>
      <c r="W4" s="1949"/>
      <c r="X4" s="1949"/>
      <c r="Y4" s="1949"/>
      <c r="Z4" s="1949"/>
      <c r="AA4" s="1949"/>
      <c r="AB4" s="1949"/>
      <c r="AC4" s="1949"/>
      <c r="AD4" s="1949"/>
      <c r="AE4" s="1949"/>
      <c r="AF4" s="1949"/>
      <c r="AG4" s="1949"/>
      <c r="AH4" s="1949"/>
      <c r="AI4" s="1949"/>
      <c r="AJ4" s="1949"/>
      <c r="AK4" s="1949"/>
      <c r="AL4" s="1949"/>
      <c r="AM4" s="1949"/>
      <c r="AN4" s="1949"/>
      <c r="AO4" s="1949"/>
      <c r="AP4" s="1949"/>
      <c r="AQ4" s="268" t="s">
        <v>5</v>
      </c>
    </row>
    <row r="5" spans="1:43" ht="15.75" customHeight="1">
      <c r="A5" s="269"/>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950"/>
      <c r="AF5" s="1950"/>
      <c r="AG5" s="1950"/>
      <c r="AH5" s="1950"/>
      <c r="AI5" s="1950"/>
      <c r="AJ5" s="1950"/>
      <c r="AK5" s="1950"/>
      <c r="AL5" s="1950"/>
      <c r="AM5" s="1950"/>
      <c r="AN5" s="1950"/>
      <c r="AO5" s="1950"/>
      <c r="AP5" s="1950"/>
      <c r="AQ5" s="1950"/>
    </row>
    <row r="6" spans="1:43" ht="12.75">
      <c r="A6" s="1951" t="s">
        <v>1327</v>
      </c>
      <c r="B6" s="1952"/>
      <c r="C6" s="1952"/>
      <c r="D6" s="1952"/>
      <c r="E6" s="1952"/>
      <c r="F6" s="1952"/>
      <c r="G6" s="1952"/>
      <c r="H6" s="1952"/>
      <c r="I6" s="1952"/>
      <c r="J6" s="1952"/>
      <c r="K6" s="1952"/>
      <c r="L6" s="1952"/>
      <c r="M6" s="1952"/>
      <c r="N6" s="1952"/>
      <c r="O6" s="1952"/>
      <c r="P6" s="1952"/>
      <c r="Q6" s="1952"/>
      <c r="R6" s="1952"/>
      <c r="S6" s="1952"/>
      <c r="T6" s="1952"/>
      <c r="U6" s="1952"/>
      <c r="V6" s="1952"/>
      <c r="W6" s="1952"/>
      <c r="X6" s="1952"/>
      <c r="Y6" s="1952"/>
      <c r="Z6" s="1952"/>
      <c r="AA6" s="1952"/>
      <c r="AB6" s="1952"/>
      <c r="AC6" s="1952"/>
      <c r="AD6" s="1952"/>
      <c r="AE6" s="1952"/>
      <c r="AF6" s="1952"/>
      <c r="AG6" s="1952"/>
      <c r="AH6" s="1952"/>
      <c r="AI6" s="1952"/>
      <c r="AJ6" s="1952"/>
      <c r="AK6" s="1952"/>
      <c r="AL6" s="1952"/>
      <c r="AM6" s="1952"/>
      <c r="AN6" s="1952"/>
      <c r="AO6" s="1952"/>
      <c r="AP6" s="1952"/>
      <c r="AQ6" s="1952"/>
    </row>
    <row r="7" spans="1:43" ht="12.75">
      <c r="A7" s="1959" t="s">
        <v>7</v>
      </c>
      <c r="B7" s="1955"/>
      <c r="C7" s="1960" t="s">
        <v>8</v>
      </c>
      <c r="D7" s="1954"/>
      <c r="E7" s="1954"/>
      <c r="F7" s="1954"/>
      <c r="G7" s="1954"/>
      <c r="H7" s="1954"/>
      <c r="I7" s="1954"/>
      <c r="J7" s="1954"/>
      <c r="K7" s="1955"/>
      <c r="L7" s="1961" t="s">
        <v>9</v>
      </c>
      <c r="M7" s="1954"/>
      <c r="N7" s="1954"/>
      <c r="O7" s="1955"/>
      <c r="P7" s="1962" t="s">
        <v>10</v>
      </c>
      <c r="Q7" s="1954"/>
      <c r="R7" s="1955"/>
      <c r="S7" s="1963" t="s">
        <v>11</v>
      </c>
      <c r="T7" s="1955"/>
      <c r="U7" s="1953" t="s">
        <v>12</v>
      </c>
      <c r="V7" s="1954"/>
      <c r="W7" s="1954"/>
      <c r="X7" s="1954"/>
      <c r="Y7" s="1954"/>
      <c r="Z7" s="1954"/>
      <c r="AA7" s="1954"/>
      <c r="AB7" s="1954"/>
      <c r="AC7" s="1954"/>
      <c r="AD7" s="1954"/>
      <c r="AE7" s="1954"/>
      <c r="AF7" s="1954"/>
      <c r="AG7" s="1954"/>
      <c r="AH7" s="1954"/>
      <c r="AI7" s="1954"/>
      <c r="AJ7" s="1954"/>
      <c r="AK7" s="1954"/>
      <c r="AL7" s="1955"/>
      <c r="AM7" s="270" t="s">
        <v>13</v>
      </c>
      <c r="AN7" s="1956" t="s">
        <v>14</v>
      </c>
      <c r="AO7" s="1955"/>
      <c r="AP7" s="271" t="s">
        <v>15</v>
      </c>
      <c r="AQ7" s="272" t="s">
        <v>16</v>
      </c>
    </row>
    <row r="8" spans="1:43" ht="12.75">
      <c r="A8" s="273" t="s">
        <v>17</v>
      </c>
      <c r="B8" s="273" t="s">
        <v>18</v>
      </c>
      <c r="C8" s="273" t="s">
        <v>19</v>
      </c>
      <c r="D8" s="273" t="s">
        <v>20</v>
      </c>
      <c r="E8" s="273" t="s">
        <v>1553</v>
      </c>
      <c r="F8" s="273" t="s">
        <v>573</v>
      </c>
      <c r="G8" s="273" t="s">
        <v>23</v>
      </c>
      <c r="H8" s="273" t="s">
        <v>24</v>
      </c>
      <c r="I8" s="273" t="s">
        <v>25</v>
      </c>
      <c r="J8" s="273" t="s">
        <v>26</v>
      </c>
      <c r="K8" s="273" t="s">
        <v>27</v>
      </c>
      <c r="L8" s="273" t="s">
        <v>28</v>
      </c>
      <c r="M8" s="273" t="s">
        <v>29</v>
      </c>
      <c r="N8" s="273" t="s">
        <v>30</v>
      </c>
      <c r="O8" s="273" t="s">
        <v>31</v>
      </c>
      <c r="P8" s="273" t="s">
        <v>32</v>
      </c>
      <c r="Q8" s="273" t="s">
        <v>33</v>
      </c>
      <c r="R8" s="273" t="s">
        <v>34</v>
      </c>
      <c r="S8" s="273" t="s">
        <v>35</v>
      </c>
      <c r="T8" s="273" t="s">
        <v>36</v>
      </c>
      <c r="U8" s="273" t="s">
        <v>37</v>
      </c>
      <c r="V8" s="273" t="s">
        <v>38</v>
      </c>
      <c r="W8" s="273" t="s">
        <v>39</v>
      </c>
      <c r="X8" s="273" t="s">
        <v>40</v>
      </c>
      <c r="Y8" s="273" t="s">
        <v>41</v>
      </c>
      <c r="Z8" s="273" t="s">
        <v>42</v>
      </c>
      <c r="AA8" s="273" t="s">
        <v>43</v>
      </c>
      <c r="AB8" s="273" t="s">
        <v>44</v>
      </c>
      <c r="AC8" s="273" t="s">
        <v>45</v>
      </c>
      <c r="AD8" s="273" t="s">
        <v>46</v>
      </c>
      <c r="AE8" s="273" t="s">
        <v>47</v>
      </c>
      <c r="AF8" s="273" t="s">
        <v>48</v>
      </c>
      <c r="AG8" s="273" t="s">
        <v>49</v>
      </c>
      <c r="AH8" s="273" t="s">
        <v>1554</v>
      </c>
      <c r="AI8" s="273" t="s">
        <v>51</v>
      </c>
      <c r="AJ8" s="273" t="s">
        <v>52</v>
      </c>
      <c r="AK8" s="273" t="s">
        <v>53</v>
      </c>
      <c r="AL8" s="273" t="s">
        <v>54</v>
      </c>
      <c r="AM8" s="273" t="s">
        <v>55</v>
      </c>
      <c r="AN8" s="273" t="s">
        <v>56</v>
      </c>
      <c r="AO8" s="273" t="s">
        <v>57</v>
      </c>
      <c r="AP8" s="273" t="s">
        <v>114</v>
      </c>
      <c r="AQ8" s="273" t="s">
        <v>59</v>
      </c>
    </row>
    <row r="9" spans="1:43" ht="102">
      <c r="A9" s="274">
        <v>1</v>
      </c>
      <c r="B9" s="1957" t="s">
        <v>1328</v>
      </c>
      <c r="C9" s="1958" t="s">
        <v>1329</v>
      </c>
      <c r="D9" s="940" t="s">
        <v>1330</v>
      </c>
      <c r="E9" s="275" t="s">
        <v>63</v>
      </c>
      <c r="F9" s="276" t="s">
        <v>117</v>
      </c>
      <c r="G9" s="942" t="s">
        <v>118</v>
      </c>
      <c r="H9" s="940" t="s">
        <v>1331</v>
      </c>
      <c r="I9" s="942" t="s">
        <v>1332</v>
      </c>
      <c r="J9" s="181" t="s">
        <v>1018</v>
      </c>
      <c r="K9" s="277" t="s">
        <v>1333</v>
      </c>
      <c r="L9" s="278" t="s">
        <v>1334</v>
      </c>
      <c r="M9" s="181" t="s">
        <v>110</v>
      </c>
      <c r="N9" s="181">
        <v>0</v>
      </c>
      <c r="O9" s="181" t="s">
        <v>126</v>
      </c>
      <c r="P9" s="181">
        <v>1</v>
      </c>
      <c r="Q9" s="181" t="s">
        <v>1335</v>
      </c>
      <c r="R9" s="279"/>
      <c r="S9" s="280">
        <v>45658</v>
      </c>
      <c r="T9" s="281">
        <v>46022</v>
      </c>
      <c r="U9" s="282"/>
      <c r="V9" s="282"/>
      <c r="W9" s="282"/>
      <c r="X9" s="282"/>
      <c r="Y9" s="282"/>
      <c r="Z9" s="282"/>
      <c r="AA9" s="282"/>
      <c r="AB9" s="282"/>
      <c r="AC9" s="282"/>
      <c r="AD9" s="282"/>
      <c r="AE9" s="282"/>
      <c r="AF9" s="282"/>
      <c r="AG9" s="282"/>
      <c r="AH9" s="282"/>
      <c r="AI9" s="282"/>
      <c r="AJ9" s="282"/>
      <c r="AK9" s="282"/>
      <c r="AL9" s="282"/>
      <c r="AM9" s="282"/>
      <c r="AN9" s="283" t="s">
        <v>3872</v>
      </c>
      <c r="AO9" s="283" t="s">
        <v>1336</v>
      </c>
      <c r="AP9" s="282" t="s">
        <v>1337</v>
      </c>
      <c r="AQ9" s="282"/>
    </row>
    <row r="10" spans="1:43" ht="63.75">
      <c r="A10" s="274">
        <v>2</v>
      </c>
      <c r="B10" s="1957"/>
      <c r="C10" s="1958"/>
      <c r="D10" s="940" t="s">
        <v>1338</v>
      </c>
      <c r="E10" s="275" t="s">
        <v>63</v>
      </c>
      <c r="F10" s="276" t="s">
        <v>117</v>
      </c>
      <c r="G10" s="942" t="s">
        <v>118</v>
      </c>
      <c r="H10" s="940" t="s">
        <v>1339</v>
      </c>
      <c r="I10" s="942" t="s">
        <v>1332</v>
      </c>
      <c r="J10" s="181" t="s">
        <v>1051</v>
      </c>
      <c r="K10" s="277" t="s">
        <v>1333</v>
      </c>
      <c r="L10" s="278" t="s">
        <v>1334</v>
      </c>
      <c r="M10" s="181" t="s">
        <v>69</v>
      </c>
      <c r="N10" s="284">
        <v>0.42420000000000002</v>
      </c>
      <c r="O10" s="181" t="s">
        <v>126</v>
      </c>
      <c r="P10" s="284">
        <v>1</v>
      </c>
      <c r="Q10" s="181" t="s">
        <v>1340</v>
      </c>
      <c r="R10" s="279" t="s">
        <v>1341</v>
      </c>
      <c r="S10" s="280">
        <v>45658</v>
      </c>
      <c r="T10" s="281">
        <v>46022</v>
      </c>
      <c r="U10" s="282"/>
      <c r="V10" s="282"/>
      <c r="W10" s="282"/>
      <c r="X10" s="282"/>
      <c r="Y10" s="282"/>
      <c r="Z10" s="282"/>
      <c r="AA10" s="282"/>
      <c r="AB10" s="282"/>
      <c r="AC10" s="282"/>
      <c r="AD10" s="282"/>
      <c r="AE10" s="282"/>
      <c r="AF10" s="282"/>
      <c r="AG10" s="282"/>
      <c r="AH10" s="282"/>
      <c r="AI10" s="282"/>
      <c r="AJ10" s="282"/>
      <c r="AK10" s="282"/>
      <c r="AL10" s="282"/>
      <c r="AM10" s="282"/>
      <c r="AN10" s="283" t="s">
        <v>3872</v>
      </c>
      <c r="AO10" s="283" t="s">
        <v>1342</v>
      </c>
      <c r="AP10" s="282" t="s">
        <v>1343</v>
      </c>
      <c r="AQ10" s="282"/>
    </row>
    <row r="11" spans="1:43" ht="114.75">
      <c r="A11" s="274">
        <v>3</v>
      </c>
      <c r="B11" s="1957"/>
      <c r="C11" s="1958"/>
      <c r="D11" s="940" t="s">
        <v>3317</v>
      </c>
      <c r="E11" s="275" t="s">
        <v>219</v>
      </c>
      <c r="F11" s="276" t="s">
        <v>117</v>
      </c>
      <c r="G11" s="942" t="s">
        <v>118</v>
      </c>
      <c r="H11" s="940" t="s">
        <v>3318</v>
      </c>
      <c r="I11" s="942" t="s">
        <v>1332</v>
      </c>
      <c r="J11" s="181" t="s">
        <v>1051</v>
      </c>
      <c r="K11" s="277" t="s">
        <v>1333</v>
      </c>
      <c r="L11" s="278" t="s">
        <v>1334</v>
      </c>
      <c r="M11" s="181" t="s">
        <v>69</v>
      </c>
      <c r="N11" s="284">
        <v>0.16</v>
      </c>
      <c r="O11" s="181" t="s">
        <v>126</v>
      </c>
      <c r="P11" s="284">
        <v>1</v>
      </c>
      <c r="Q11" s="181" t="s">
        <v>1340</v>
      </c>
      <c r="R11" s="279" t="s">
        <v>1341</v>
      </c>
      <c r="S11" s="280">
        <v>45658</v>
      </c>
      <c r="T11" s="281">
        <v>46022</v>
      </c>
      <c r="U11" s="282"/>
      <c r="V11" s="282"/>
      <c r="W11" s="282"/>
      <c r="X11" s="282"/>
      <c r="Y11" s="282"/>
      <c r="Z11" s="282"/>
      <c r="AA11" s="282"/>
      <c r="AB11" s="282"/>
      <c r="AC11" s="282"/>
      <c r="AD11" s="282"/>
      <c r="AE11" s="282"/>
      <c r="AF11" s="282"/>
      <c r="AG11" s="282"/>
      <c r="AH11" s="282"/>
      <c r="AI11" s="282"/>
      <c r="AJ11" s="282"/>
      <c r="AK11" s="282"/>
      <c r="AL11" s="282"/>
      <c r="AM11" s="282"/>
      <c r="AN11" s="283" t="s">
        <v>3872</v>
      </c>
      <c r="AO11" s="283" t="s">
        <v>1344</v>
      </c>
      <c r="AP11" s="282" t="s">
        <v>1345</v>
      </c>
      <c r="AQ11" s="282"/>
    </row>
    <row r="12" spans="1:43" ht="76.5">
      <c r="A12" s="274">
        <v>4</v>
      </c>
      <c r="B12" s="1957"/>
      <c r="C12" s="941" t="s">
        <v>1346</v>
      </c>
      <c r="D12" s="940" t="s">
        <v>1347</v>
      </c>
      <c r="E12" s="275" t="s">
        <v>63</v>
      </c>
      <c r="F12" s="276" t="s">
        <v>117</v>
      </c>
      <c r="G12" s="942" t="s">
        <v>118</v>
      </c>
      <c r="H12" s="940" t="s">
        <v>1348</v>
      </c>
      <c r="I12" s="942" t="s">
        <v>119</v>
      </c>
      <c r="J12" s="181" t="s">
        <v>1051</v>
      </c>
      <c r="K12" s="277" t="s">
        <v>1333</v>
      </c>
      <c r="L12" s="278" t="s">
        <v>1334</v>
      </c>
      <c r="M12" s="181" t="s">
        <v>69</v>
      </c>
      <c r="N12" s="284">
        <v>0.37</v>
      </c>
      <c r="O12" s="181" t="s">
        <v>126</v>
      </c>
      <c r="P12" s="284">
        <v>1</v>
      </c>
      <c r="Q12" s="181" t="s">
        <v>1349</v>
      </c>
      <c r="R12" s="279" t="s">
        <v>1350</v>
      </c>
      <c r="S12" s="280">
        <v>45658</v>
      </c>
      <c r="T12" s="281">
        <v>46022</v>
      </c>
      <c r="U12" s="282"/>
      <c r="V12" s="282"/>
      <c r="W12" s="282"/>
      <c r="X12" s="282"/>
      <c r="Y12" s="282"/>
      <c r="Z12" s="282"/>
      <c r="AA12" s="282"/>
      <c r="AB12" s="282"/>
      <c r="AC12" s="282"/>
      <c r="AD12" s="282"/>
      <c r="AE12" s="282"/>
      <c r="AF12" s="282"/>
      <c r="AG12" s="282"/>
      <c r="AH12" s="282"/>
      <c r="AI12" s="282"/>
      <c r="AJ12" s="282"/>
      <c r="AK12" s="282"/>
      <c r="AL12" s="282"/>
      <c r="AM12" s="282"/>
      <c r="AN12" s="283" t="s">
        <v>3872</v>
      </c>
      <c r="AO12" s="283" t="s">
        <v>1351</v>
      </c>
      <c r="AP12" s="282" t="s">
        <v>1352</v>
      </c>
      <c r="AQ12" s="282"/>
    </row>
    <row r="13" spans="1:43" ht="102">
      <c r="A13" s="274">
        <v>5</v>
      </c>
      <c r="B13" s="1957" t="s">
        <v>1353</v>
      </c>
      <c r="C13" s="1958" t="s">
        <v>1354</v>
      </c>
      <c r="D13" s="940" t="s">
        <v>1355</v>
      </c>
      <c r="E13" s="275" t="s">
        <v>63</v>
      </c>
      <c r="F13" s="276" t="s">
        <v>117</v>
      </c>
      <c r="G13" s="942" t="s">
        <v>118</v>
      </c>
      <c r="H13" s="940" t="s">
        <v>3873</v>
      </c>
      <c r="I13" s="942" t="s">
        <v>1332</v>
      </c>
      <c r="J13" s="181" t="s">
        <v>1051</v>
      </c>
      <c r="K13" s="277" t="s">
        <v>1333</v>
      </c>
      <c r="L13" s="278" t="s">
        <v>1356</v>
      </c>
      <c r="M13" s="181" t="s">
        <v>69</v>
      </c>
      <c r="N13" s="284">
        <v>0.8</v>
      </c>
      <c r="O13" s="181" t="s">
        <v>126</v>
      </c>
      <c r="P13" s="284">
        <v>1</v>
      </c>
      <c r="Q13" s="181" t="s">
        <v>1357</v>
      </c>
      <c r="R13" s="279" t="s">
        <v>1358</v>
      </c>
      <c r="S13" s="280">
        <v>45658</v>
      </c>
      <c r="T13" s="281">
        <v>46022</v>
      </c>
      <c r="U13" s="282"/>
      <c r="V13" s="282"/>
      <c r="W13" s="282"/>
      <c r="X13" s="282"/>
      <c r="Y13" s="282"/>
      <c r="Z13" s="282"/>
      <c r="AA13" s="282"/>
      <c r="AB13" s="282"/>
      <c r="AC13" s="282"/>
      <c r="AD13" s="282"/>
      <c r="AE13" s="282"/>
      <c r="AF13" s="282"/>
      <c r="AG13" s="282"/>
      <c r="AH13" s="282"/>
      <c r="AI13" s="282"/>
      <c r="AJ13" s="282"/>
      <c r="AK13" s="282"/>
      <c r="AL13" s="282"/>
      <c r="AM13" s="282"/>
      <c r="AN13" s="283" t="s">
        <v>3872</v>
      </c>
      <c r="AO13" s="283" t="s">
        <v>1359</v>
      </c>
      <c r="AP13" s="282" t="s">
        <v>1360</v>
      </c>
      <c r="AQ13" s="282"/>
    </row>
    <row r="14" spans="1:43" ht="102">
      <c r="A14" s="274">
        <v>6</v>
      </c>
      <c r="B14" s="1957"/>
      <c r="C14" s="1958"/>
      <c r="D14" s="940" t="s">
        <v>3874</v>
      </c>
      <c r="E14" s="285" t="s">
        <v>63</v>
      </c>
      <c r="F14" s="276" t="s">
        <v>117</v>
      </c>
      <c r="G14" s="942" t="s">
        <v>118</v>
      </c>
      <c r="H14" s="940" t="s">
        <v>1361</v>
      </c>
      <c r="I14" s="942" t="s">
        <v>1332</v>
      </c>
      <c r="J14" s="181" t="s">
        <v>1051</v>
      </c>
      <c r="K14" s="277" t="s">
        <v>1333</v>
      </c>
      <c r="L14" s="278" t="s">
        <v>1356</v>
      </c>
      <c r="M14" s="181" t="s">
        <v>69</v>
      </c>
      <c r="N14" s="284">
        <v>0.7</v>
      </c>
      <c r="O14" s="181" t="s">
        <v>126</v>
      </c>
      <c r="P14" s="284">
        <v>1</v>
      </c>
      <c r="Q14" s="181" t="s">
        <v>1362</v>
      </c>
      <c r="R14" s="279" t="s">
        <v>1363</v>
      </c>
      <c r="S14" s="280">
        <v>45658</v>
      </c>
      <c r="T14" s="281">
        <v>46022</v>
      </c>
      <c r="U14" s="282"/>
      <c r="V14" s="282"/>
      <c r="W14" s="282"/>
      <c r="X14" s="282"/>
      <c r="Y14" s="282"/>
      <c r="Z14" s="282"/>
      <c r="AA14" s="282"/>
      <c r="AB14" s="282"/>
      <c r="AC14" s="282"/>
      <c r="AD14" s="282"/>
      <c r="AE14" s="282"/>
      <c r="AF14" s="282"/>
      <c r="AG14" s="282"/>
      <c r="AH14" s="282"/>
      <c r="AI14" s="282"/>
      <c r="AJ14" s="282"/>
      <c r="AK14" s="282"/>
      <c r="AL14" s="282"/>
      <c r="AM14" s="282"/>
      <c r="AN14" s="283" t="s">
        <v>3872</v>
      </c>
      <c r="AO14" s="283" t="s">
        <v>1364</v>
      </c>
      <c r="AP14" s="282" t="s">
        <v>1365</v>
      </c>
      <c r="AQ14" s="282"/>
    </row>
    <row r="15" spans="1:43" ht="102">
      <c r="A15" s="274">
        <v>7</v>
      </c>
      <c r="B15" s="1957"/>
      <c r="C15" s="1958"/>
      <c r="D15" s="940" t="s">
        <v>1366</v>
      </c>
      <c r="E15" s="286" t="s">
        <v>63</v>
      </c>
      <c r="F15" s="276" t="s">
        <v>117</v>
      </c>
      <c r="G15" s="942" t="s">
        <v>118</v>
      </c>
      <c r="H15" s="181" t="s">
        <v>1367</v>
      </c>
      <c r="I15" s="942" t="s">
        <v>1332</v>
      </c>
      <c r="J15" s="181" t="s">
        <v>1018</v>
      </c>
      <c r="K15" s="277" t="s">
        <v>1333</v>
      </c>
      <c r="L15" s="278" t="s">
        <v>1356</v>
      </c>
      <c r="M15" s="181" t="s">
        <v>69</v>
      </c>
      <c r="N15" s="284">
        <v>0.3</v>
      </c>
      <c r="O15" s="181" t="s">
        <v>126</v>
      </c>
      <c r="P15" s="284" t="s">
        <v>1368</v>
      </c>
      <c r="Q15" s="181" t="s">
        <v>3875</v>
      </c>
      <c r="R15" s="279" t="s">
        <v>1369</v>
      </c>
      <c r="S15" s="280">
        <v>45658</v>
      </c>
      <c r="T15" s="281">
        <v>46022</v>
      </c>
      <c r="U15" s="181"/>
      <c r="V15" s="181"/>
      <c r="W15" s="181"/>
      <c r="X15" s="181"/>
      <c r="Y15" s="181"/>
      <c r="Z15" s="181"/>
      <c r="AA15" s="181"/>
      <c r="AB15" s="181"/>
      <c r="AC15" s="181"/>
      <c r="AD15" s="181"/>
      <c r="AE15" s="181"/>
      <c r="AF15" s="181"/>
      <c r="AG15" s="181"/>
      <c r="AH15" s="181"/>
      <c r="AI15" s="181"/>
      <c r="AJ15" s="181"/>
      <c r="AK15" s="181"/>
      <c r="AL15" s="181"/>
      <c r="AM15" s="282"/>
      <c r="AN15" s="283" t="s">
        <v>3872</v>
      </c>
      <c r="AO15" s="283" t="s">
        <v>1370</v>
      </c>
      <c r="AP15" s="274" t="s">
        <v>1371</v>
      </c>
      <c r="AQ15" s="181"/>
    </row>
    <row r="16" spans="1:43" ht="204">
      <c r="A16" s="274">
        <v>8</v>
      </c>
      <c r="B16" s="1957"/>
      <c r="C16" s="1958"/>
      <c r="D16" s="940" t="s">
        <v>3876</v>
      </c>
      <c r="E16" s="287" t="s">
        <v>63</v>
      </c>
      <c r="F16" s="276" t="s">
        <v>117</v>
      </c>
      <c r="G16" s="942" t="s">
        <v>118</v>
      </c>
      <c r="H16" s="940" t="s">
        <v>3877</v>
      </c>
      <c r="I16" s="942" t="s">
        <v>1332</v>
      </c>
      <c r="J16" s="181" t="s">
        <v>1051</v>
      </c>
      <c r="K16" s="277" t="s">
        <v>1333</v>
      </c>
      <c r="L16" s="278" t="s">
        <v>1356</v>
      </c>
      <c r="M16" s="181" t="s">
        <v>69</v>
      </c>
      <c r="N16" s="284">
        <v>0.8</v>
      </c>
      <c r="O16" s="181" t="s">
        <v>126</v>
      </c>
      <c r="P16" s="284">
        <v>1</v>
      </c>
      <c r="Q16" s="181" t="s">
        <v>1372</v>
      </c>
      <c r="R16" s="279" t="s">
        <v>1373</v>
      </c>
      <c r="S16" s="280">
        <v>45658</v>
      </c>
      <c r="T16" s="281">
        <v>46022</v>
      </c>
      <c r="U16" s="181"/>
      <c r="V16" s="181"/>
      <c r="W16" s="181"/>
      <c r="X16" s="181"/>
      <c r="Y16" s="181"/>
      <c r="Z16" s="181"/>
      <c r="AA16" s="181"/>
      <c r="AB16" s="181"/>
      <c r="AC16" s="181"/>
      <c r="AD16" s="181"/>
      <c r="AE16" s="181"/>
      <c r="AF16" s="181"/>
      <c r="AG16" s="181"/>
      <c r="AH16" s="181"/>
      <c r="AI16" s="181"/>
      <c r="AJ16" s="181"/>
      <c r="AK16" s="181"/>
      <c r="AL16" s="181"/>
      <c r="AM16" s="282"/>
      <c r="AN16" s="283" t="s">
        <v>3872</v>
      </c>
      <c r="AO16" s="283" t="s">
        <v>1374</v>
      </c>
      <c r="AP16" s="274" t="s">
        <v>1375</v>
      </c>
      <c r="AQ16" s="181"/>
    </row>
    <row r="17" spans="1:43" ht="89.25">
      <c r="A17" s="274">
        <v>9</v>
      </c>
      <c r="B17" s="1957"/>
      <c r="C17" s="1958"/>
      <c r="D17" s="940" t="s">
        <v>3878</v>
      </c>
      <c r="E17" s="288" t="s">
        <v>63</v>
      </c>
      <c r="F17" s="276" t="s">
        <v>117</v>
      </c>
      <c r="G17" s="942" t="s">
        <v>118</v>
      </c>
      <c r="H17" s="940" t="s">
        <v>1376</v>
      </c>
      <c r="I17" s="942" t="s">
        <v>1332</v>
      </c>
      <c r="J17" s="181" t="s">
        <v>1051</v>
      </c>
      <c r="K17" s="277" t="s">
        <v>1333</v>
      </c>
      <c r="L17" s="278" t="s">
        <v>1356</v>
      </c>
      <c r="M17" s="181" t="s">
        <v>69</v>
      </c>
      <c r="N17" s="284">
        <v>0.4</v>
      </c>
      <c r="O17" s="181" t="s">
        <v>126</v>
      </c>
      <c r="P17" s="284">
        <v>0.8</v>
      </c>
      <c r="Q17" s="181" t="s">
        <v>3879</v>
      </c>
      <c r="R17" s="279" t="s">
        <v>1377</v>
      </c>
      <c r="S17" s="280">
        <v>45658</v>
      </c>
      <c r="T17" s="281">
        <v>46022</v>
      </c>
      <c r="U17" s="181"/>
      <c r="V17" s="181"/>
      <c r="W17" s="181"/>
      <c r="X17" s="181"/>
      <c r="Y17" s="181"/>
      <c r="Z17" s="181"/>
      <c r="AA17" s="181"/>
      <c r="AB17" s="181"/>
      <c r="AC17" s="181"/>
      <c r="AD17" s="181"/>
      <c r="AE17" s="181"/>
      <c r="AF17" s="181"/>
      <c r="AG17" s="181"/>
      <c r="AH17" s="181"/>
      <c r="AI17" s="181"/>
      <c r="AJ17" s="181"/>
      <c r="AK17" s="181"/>
      <c r="AL17" s="181"/>
      <c r="AM17" s="282"/>
      <c r="AN17" s="283" t="s">
        <v>3872</v>
      </c>
      <c r="AO17" s="283" t="s">
        <v>1378</v>
      </c>
      <c r="AP17" s="274" t="s">
        <v>1379</v>
      </c>
      <c r="AQ17" s="181"/>
    </row>
    <row r="18" spans="1:43" ht="89.25">
      <c r="A18" s="274">
        <v>10</v>
      </c>
      <c r="B18" s="1957"/>
      <c r="C18" s="941" t="s">
        <v>1346</v>
      </c>
      <c r="D18" s="181" t="s">
        <v>1380</v>
      </c>
      <c r="E18" s="283" t="s">
        <v>63</v>
      </c>
      <c r="F18" s="276" t="s">
        <v>117</v>
      </c>
      <c r="G18" s="942" t="s">
        <v>118</v>
      </c>
      <c r="H18" s="940" t="s">
        <v>1348</v>
      </c>
      <c r="I18" s="942" t="s">
        <v>1332</v>
      </c>
      <c r="J18" s="181" t="s">
        <v>1051</v>
      </c>
      <c r="K18" s="277" t="s">
        <v>1333</v>
      </c>
      <c r="L18" s="278" t="s">
        <v>1356</v>
      </c>
      <c r="M18" s="181" t="s">
        <v>69</v>
      </c>
      <c r="N18" s="284">
        <v>0.5</v>
      </c>
      <c r="O18" s="181" t="s">
        <v>126</v>
      </c>
      <c r="P18" s="284">
        <v>0.9</v>
      </c>
      <c r="Q18" s="181" t="s">
        <v>1349</v>
      </c>
      <c r="R18" s="279" t="s">
        <v>1381</v>
      </c>
      <c r="S18" s="280">
        <v>45658</v>
      </c>
      <c r="T18" s="281">
        <v>46022</v>
      </c>
      <c r="U18" s="181"/>
      <c r="V18" s="181"/>
      <c r="W18" s="181"/>
      <c r="X18" s="181"/>
      <c r="Y18" s="181"/>
      <c r="Z18" s="181"/>
      <c r="AA18" s="181"/>
      <c r="AB18" s="181"/>
      <c r="AC18" s="181"/>
      <c r="AD18" s="181"/>
      <c r="AE18" s="181"/>
      <c r="AF18" s="181"/>
      <c r="AG18" s="181"/>
      <c r="AH18" s="181"/>
      <c r="AI18" s="181"/>
      <c r="AJ18" s="181"/>
      <c r="AK18" s="181"/>
      <c r="AL18" s="181"/>
      <c r="AM18" s="282"/>
      <c r="AN18" s="283" t="s">
        <v>3872</v>
      </c>
      <c r="AO18" s="283" t="s">
        <v>1382</v>
      </c>
      <c r="AP18" s="274" t="s">
        <v>1383</v>
      </c>
      <c r="AQ18" s="181"/>
    </row>
    <row r="19" spans="1:43" ht="114.75">
      <c r="A19" s="274">
        <v>11</v>
      </c>
      <c r="B19" s="1957" t="s">
        <v>1384</v>
      </c>
      <c r="C19" s="1965" t="s">
        <v>1385</v>
      </c>
      <c r="D19" s="181" t="s">
        <v>1386</v>
      </c>
      <c r="E19" s="283" t="s">
        <v>63</v>
      </c>
      <c r="F19" s="181" t="s">
        <v>117</v>
      </c>
      <c r="G19" s="181" t="s">
        <v>3880</v>
      </c>
      <c r="H19" s="181" t="s">
        <v>1387</v>
      </c>
      <c r="I19" s="181" t="s">
        <v>1332</v>
      </c>
      <c r="J19" s="181" t="s">
        <v>1388</v>
      </c>
      <c r="K19" s="277" t="s">
        <v>1333</v>
      </c>
      <c r="L19" s="278" t="s">
        <v>1389</v>
      </c>
      <c r="M19" s="181" t="s">
        <v>69</v>
      </c>
      <c r="N19" s="284">
        <v>0.52</v>
      </c>
      <c r="O19" s="181" t="s">
        <v>70</v>
      </c>
      <c r="P19" s="289">
        <v>1</v>
      </c>
      <c r="Q19" s="181" t="s">
        <v>3881</v>
      </c>
      <c r="R19" s="279" t="s">
        <v>1390</v>
      </c>
      <c r="S19" s="280">
        <v>45658</v>
      </c>
      <c r="T19" s="281">
        <v>46022</v>
      </c>
      <c r="U19" s="181"/>
      <c r="V19" s="181"/>
      <c r="W19" s="181"/>
      <c r="X19" s="181"/>
      <c r="Y19" s="181"/>
      <c r="Z19" s="181"/>
      <c r="AA19" s="181"/>
      <c r="AB19" s="181"/>
      <c r="AC19" s="181"/>
      <c r="AD19" s="181"/>
      <c r="AE19" s="181"/>
      <c r="AF19" s="181"/>
      <c r="AG19" s="181"/>
      <c r="AH19" s="181"/>
      <c r="AI19" s="181"/>
      <c r="AJ19" s="181"/>
      <c r="AK19" s="181"/>
      <c r="AL19" s="181"/>
      <c r="AM19" s="282"/>
      <c r="AN19" s="283" t="s">
        <v>3872</v>
      </c>
      <c r="AO19" s="283" t="s">
        <v>1391</v>
      </c>
      <c r="AP19" s="274" t="s">
        <v>1392</v>
      </c>
      <c r="AQ19" s="181"/>
    </row>
    <row r="20" spans="1:43" ht="76.5">
      <c r="A20" s="274">
        <v>12</v>
      </c>
      <c r="B20" s="1957"/>
      <c r="C20" s="1965"/>
      <c r="D20" s="181" t="s">
        <v>1393</v>
      </c>
      <c r="E20" s="283" t="s">
        <v>63</v>
      </c>
      <c r="F20" s="181" t="s">
        <v>117</v>
      </c>
      <c r="G20" s="181" t="s">
        <v>3880</v>
      </c>
      <c r="H20" s="181" t="s">
        <v>1394</v>
      </c>
      <c r="I20" s="181" t="s">
        <v>1332</v>
      </c>
      <c r="J20" s="181" t="s">
        <v>1388</v>
      </c>
      <c r="K20" s="277" t="s">
        <v>1333</v>
      </c>
      <c r="L20" s="278" t="s">
        <v>1389</v>
      </c>
      <c r="M20" s="181" t="s">
        <v>69</v>
      </c>
      <c r="N20" s="284">
        <v>1</v>
      </c>
      <c r="O20" s="181" t="s">
        <v>70</v>
      </c>
      <c r="P20" s="289">
        <v>1</v>
      </c>
      <c r="Q20" s="181" t="s">
        <v>1395</v>
      </c>
      <c r="R20" s="279"/>
      <c r="S20" s="280">
        <v>45658</v>
      </c>
      <c r="T20" s="281">
        <v>46022</v>
      </c>
      <c r="U20" s="181"/>
      <c r="V20" s="181"/>
      <c r="W20" s="181"/>
      <c r="X20" s="181"/>
      <c r="Y20" s="181"/>
      <c r="Z20" s="181"/>
      <c r="AA20" s="181"/>
      <c r="AB20" s="181"/>
      <c r="AC20" s="181"/>
      <c r="AD20" s="181"/>
      <c r="AE20" s="181"/>
      <c r="AF20" s="181"/>
      <c r="AG20" s="181"/>
      <c r="AH20" s="181"/>
      <c r="AI20" s="181"/>
      <c r="AJ20" s="181"/>
      <c r="AK20" s="181"/>
      <c r="AL20" s="181"/>
      <c r="AM20" s="282"/>
      <c r="AN20" s="283" t="s">
        <v>3872</v>
      </c>
      <c r="AO20" s="283" t="s">
        <v>1396</v>
      </c>
      <c r="AP20" s="274" t="s">
        <v>1397</v>
      </c>
      <c r="AQ20" s="181"/>
    </row>
    <row r="21" spans="1:43" ht="63.75">
      <c r="A21" s="274">
        <v>13</v>
      </c>
      <c r="B21" s="1957"/>
      <c r="C21" s="1965"/>
      <c r="D21" s="181" t="s">
        <v>1398</v>
      </c>
      <c r="E21" s="283" t="s">
        <v>63</v>
      </c>
      <c r="F21" s="181" t="s">
        <v>117</v>
      </c>
      <c r="G21" s="181" t="s">
        <v>3880</v>
      </c>
      <c r="H21" s="181" t="s">
        <v>1399</v>
      </c>
      <c r="I21" s="181" t="s">
        <v>1332</v>
      </c>
      <c r="J21" s="181" t="s">
        <v>1388</v>
      </c>
      <c r="K21" s="277" t="s">
        <v>1333</v>
      </c>
      <c r="L21" s="278" t="s">
        <v>1389</v>
      </c>
      <c r="M21" s="181" t="s">
        <v>69</v>
      </c>
      <c r="N21" s="284">
        <v>1</v>
      </c>
      <c r="O21" s="181" t="s">
        <v>70</v>
      </c>
      <c r="P21" s="289">
        <v>1</v>
      </c>
      <c r="Q21" s="181" t="s">
        <v>1400</v>
      </c>
      <c r="R21" s="279"/>
      <c r="S21" s="280">
        <v>45658</v>
      </c>
      <c r="T21" s="281">
        <v>46022</v>
      </c>
      <c r="U21" s="181"/>
      <c r="V21" s="181"/>
      <c r="W21" s="181"/>
      <c r="X21" s="181"/>
      <c r="Y21" s="181"/>
      <c r="Z21" s="181"/>
      <c r="AA21" s="181"/>
      <c r="AB21" s="181"/>
      <c r="AC21" s="181"/>
      <c r="AD21" s="181"/>
      <c r="AE21" s="181"/>
      <c r="AF21" s="181"/>
      <c r="AG21" s="181"/>
      <c r="AH21" s="181"/>
      <c r="AI21" s="181"/>
      <c r="AJ21" s="181"/>
      <c r="AK21" s="181"/>
      <c r="AL21" s="181"/>
      <c r="AM21" s="282"/>
      <c r="AN21" s="283" t="s">
        <v>3872</v>
      </c>
      <c r="AO21" s="283" t="s">
        <v>1401</v>
      </c>
      <c r="AP21" s="274" t="s">
        <v>1402</v>
      </c>
      <c r="AQ21" s="181"/>
    </row>
    <row r="22" spans="1:43" ht="76.5">
      <c r="A22" s="274">
        <v>14</v>
      </c>
      <c r="B22" s="1957"/>
      <c r="C22" s="1965"/>
      <c r="D22" s="181" t="s">
        <v>1403</v>
      </c>
      <c r="E22" s="283" t="s">
        <v>63</v>
      </c>
      <c r="F22" s="181" t="s">
        <v>117</v>
      </c>
      <c r="G22" s="181" t="s">
        <v>3880</v>
      </c>
      <c r="H22" s="181" t="s">
        <v>1404</v>
      </c>
      <c r="I22" s="181" t="s">
        <v>1332</v>
      </c>
      <c r="J22" s="181" t="s">
        <v>1388</v>
      </c>
      <c r="K22" s="277" t="s">
        <v>1333</v>
      </c>
      <c r="L22" s="278" t="s">
        <v>1389</v>
      </c>
      <c r="M22" s="181" t="s">
        <v>69</v>
      </c>
      <c r="N22" s="284">
        <v>1</v>
      </c>
      <c r="O22" s="181" t="s">
        <v>70</v>
      </c>
      <c r="P22" s="289">
        <v>1</v>
      </c>
      <c r="Q22" s="181" t="s">
        <v>1405</v>
      </c>
      <c r="R22" s="279"/>
      <c r="S22" s="280">
        <v>45658</v>
      </c>
      <c r="T22" s="281">
        <v>46022</v>
      </c>
      <c r="U22" s="181"/>
      <c r="V22" s="181"/>
      <c r="W22" s="181"/>
      <c r="X22" s="181"/>
      <c r="Y22" s="181"/>
      <c r="Z22" s="181"/>
      <c r="AA22" s="181"/>
      <c r="AB22" s="181"/>
      <c r="AC22" s="181"/>
      <c r="AD22" s="181"/>
      <c r="AE22" s="181"/>
      <c r="AF22" s="181"/>
      <c r="AG22" s="181"/>
      <c r="AH22" s="181"/>
      <c r="AI22" s="181"/>
      <c r="AJ22" s="181"/>
      <c r="AK22" s="181"/>
      <c r="AL22" s="181"/>
      <c r="AM22" s="282"/>
      <c r="AN22" s="283" t="s">
        <v>3872</v>
      </c>
      <c r="AO22" s="283" t="s">
        <v>1406</v>
      </c>
      <c r="AP22" s="274" t="s">
        <v>1407</v>
      </c>
      <c r="AQ22" s="181"/>
    </row>
    <row r="23" spans="1:43" ht="89.25">
      <c r="A23" s="274">
        <v>15</v>
      </c>
      <c r="B23" s="1957"/>
      <c r="C23" s="941" t="s">
        <v>1408</v>
      </c>
      <c r="D23" s="181" t="s">
        <v>1409</v>
      </c>
      <c r="E23" s="283" t="s">
        <v>63</v>
      </c>
      <c r="F23" s="181" t="s">
        <v>117</v>
      </c>
      <c r="G23" s="181" t="s">
        <v>3880</v>
      </c>
      <c r="H23" s="181" t="s">
        <v>1410</v>
      </c>
      <c r="I23" s="181" t="s">
        <v>1332</v>
      </c>
      <c r="J23" s="181" t="s">
        <v>1388</v>
      </c>
      <c r="K23" s="277" t="s">
        <v>1333</v>
      </c>
      <c r="L23" s="278" t="s">
        <v>1389</v>
      </c>
      <c r="M23" s="181" t="s">
        <v>69</v>
      </c>
      <c r="N23" s="284">
        <v>1</v>
      </c>
      <c r="O23" s="181" t="s">
        <v>70</v>
      </c>
      <c r="P23" s="289">
        <v>1</v>
      </c>
      <c r="Q23" s="181" t="s">
        <v>1411</v>
      </c>
      <c r="R23" s="279" t="s">
        <v>3882</v>
      </c>
      <c r="S23" s="280">
        <v>45658</v>
      </c>
      <c r="T23" s="281">
        <v>46022</v>
      </c>
      <c r="U23" s="181"/>
      <c r="V23" s="181"/>
      <c r="W23" s="181"/>
      <c r="X23" s="181"/>
      <c r="Y23" s="181"/>
      <c r="Z23" s="181"/>
      <c r="AA23" s="181"/>
      <c r="AB23" s="181"/>
      <c r="AC23" s="181"/>
      <c r="AD23" s="181"/>
      <c r="AE23" s="181"/>
      <c r="AF23" s="181"/>
      <c r="AG23" s="181"/>
      <c r="AH23" s="181"/>
      <c r="AI23" s="181"/>
      <c r="AJ23" s="181"/>
      <c r="AK23" s="181"/>
      <c r="AL23" s="181"/>
      <c r="AM23" s="282"/>
      <c r="AN23" s="283" t="s">
        <v>3872</v>
      </c>
      <c r="AO23" s="283" t="s">
        <v>1412</v>
      </c>
      <c r="AP23" s="274" t="s">
        <v>1413</v>
      </c>
      <c r="AQ23" s="181"/>
    </row>
    <row r="24" spans="1:43" ht="76.5">
      <c r="A24" s="274">
        <v>16</v>
      </c>
      <c r="B24" s="1957"/>
      <c r="C24" s="941" t="s">
        <v>1414</v>
      </c>
      <c r="D24" s="181" t="s">
        <v>3883</v>
      </c>
      <c r="E24" s="283" t="s">
        <v>63</v>
      </c>
      <c r="F24" s="181" t="s">
        <v>117</v>
      </c>
      <c r="G24" s="181" t="s">
        <v>3880</v>
      </c>
      <c r="H24" s="181" t="s">
        <v>1415</v>
      </c>
      <c r="I24" s="181" t="s">
        <v>1332</v>
      </c>
      <c r="J24" s="181" t="s">
        <v>1388</v>
      </c>
      <c r="K24" s="277" t="s">
        <v>1333</v>
      </c>
      <c r="L24" s="278" t="s">
        <v>1389</v>
      </c>
      <c r="M24" s="181" t="s">
        <v>69</v>
      </c>
      <c r="N24" s="284">
        <v>1</v>
      </c>
      <c r="O24" s="181" t="s">
        <v>126</v>
      </c>
      <c r="P24" s="289">
        <v>1</v>
      </c>
      <c r="Q24" s="181" t="s">
        <v>1416</v>
      </c>
      <c r="R24" s="279" t="s">
        <v>1417</v>
      </c>
      <c r="S24" s="280">
        <v>45658</v>
      </c>
      <c r="T24" s="281">
        <v>46022</v>
      </c>
      <c r="U24" s="181"/>
      <c r="V24" s="181"/>
      <c r="W24" s="181"/>
      <c r="X24" s="181"/>
      <c r="Y24" s="181"/>
      <c r="Z24" s="181"/>
      <c r="AA24" s="181"/>
      <c r="AB24" s="181"/>
      <c r="AC24" s="181"/>
      <c r="AD24" s="181"/>
      <c r="AE24" s="181"/>
      <c r="AF24" s="181"/>
      <c r="AG24" s="181"/>
      <c r="AH24" s="181"/>
      <c r="AI24" s="181"/>
      <c r="AJ24" s="181"/>
      <c r="AK24" s="181"/>
      <c r="AL24" s="181"/>
      <c r="AM24" s="282"/>
      <c r="AN24" s="283" t="s">
        <v>3872</v>
      </c>
      <c r="AO24" s="283" t="s">
        <v>1418</v>
      </c>
      <c r="AP24" s="282" t="s">
        <v>1419</v>
      </c>
      <c r="AQ24" s="282"/>
    </row>
    <row r="25" spans="1:43" ht="102">
      <c r="A25" s="274">
        <v>17</v>
      </c>
      <c r="B25" s="1957"/>
      <c r="C25" s="941" t="s">
        <v>1420</v>
      </c>
      <c r="D25" s="181" t="s">
        <v>1421</v>
      </c>
      <c r="E25" s="283" t="s">
        <v>63</v>
      </c>
      <c r="F25" s="181" t="s">
        <v>117</v>
      </c>
      <c r="G25" s="181" t="s">
        <v>3880</v>
      </c>
      <c r="H25" s="181" t="s">
        <v>1422</v>
      </c>
      <c r="I25" s="181" t="s">
        <v>1332</v>
      </c>
      <c r="J25" s="181" t="s">
        <v>1388</v>
      </c>
      <c r="K25" s="277" t="s">
        <v>1333</v>
      </c>
      <c r="L25" s="278" t="s">
        <v>1389</v>
      </c>
      <c r="M25" s="181" t="s">
        <v>69</v>
      </c>
      <c r="N25" s="284">
        <v>1</v>
      </c>
      <c r="O25" s="181" t="s">
        <v>126</v>
      </c>
      <c r="P25" s="289">
        <v>1</v>
      </c>
      <c r="Q25" s="181" t="s">
        <v>3884</v>
      </c>
      <c r="R25" s="279"/>
      <c r="S25" s="280">
        <v>45658</v>
      </c>
      <c r="T25" s="281">
        <v>46022</v>
      </c>
      <c r="U25" s="181"/>
      <c r="V25" s="181"/>
      <c r="W25" s="181"/>
      <c r="X25" s="181"/>
      <c r="Y25" s="181"/>
      <c r="Z25" s="181"/>
      <c r="AA25" s="181"/>
      <c r="AB25" s="181"/>
      <c r="AC25" s="181"/>
      <c r="AD25" s="181"/>
      <c r="AE25" s="181"/>
      <c r="AF25" s="181"/>
      <c r="AG25" s="181"/>
      <c r="AH25" s="181"/>
      <c r="AI25" s="181"/>
      <c r="AJ25" s="181"/>
      <c r="AK25" s="181"/>
      <c r="AL25" s="181"/>
      <c r="AM25" s="282"/>
      <c r="AN25" s="283" t="s">
        <v>3872</v>
      </c>
      <c r="AO25" s="283" t="s">
        <v>1423</v>
      </c>
      <c r="AP25" s="282" t="s">
        <v>1424</v>
      </c>
      <c r="AQ25" s="282"/>
    </row>
    <row r="26" spans="1:43" ht="89.25">
      <c r="A26" s="274">
        <v>18</v>
      </c>
      <c r="B26" s="1957"/>
      <c r="C26" s="941" t="s">
        <v>1425</v>
      </c>
      <c r="D26" s="181" t="s">
        <v>1426</v>
      </c>
      <c r="E26" s="283" t="s">
        <v>63</v>
      </c>
      <c r="F26" s="181" t="s">
        <v>117</v>
      </c>
      <c r="G26" s="181" t="s">
        <v>3880</v>
      </c>
      <c r="H26" s="181" t="s">
        <v>1410</v>
      </c>
      <c r="I26" s="181" t="s">
        <v>1332</v>
      </c>
      <c r="J26" s="181" t="s">
        <v>1388</v>
      </c>
      <c r="K26" s="277" t="s">
        <v>1333</v>
      </c>
      <c r="L26" s="278" t="s">
        <v>1389</v>
      </c>
      <c r="M26" s="181" t="s">
        <v>69</v>
      </c>
      <c r="N26" s="284">
        <v>1</v>
      </c>
      <c r="O26" s="181" t="s">
        <v>70</v>
      </c>
      <c r="P26" s="289">
        <v>1</v>
      </c>
      <c r="Q26" s="181" t="s">
        <v>1411</v>
      </c>
      <c r="R26" s="279"/>
      <c r="S26" s="280">
        <v>45658</v>
      </c>
      <c r="T26" s="281">
        <v>46022</v>
      </c>
      <c r="U26" s="181"/>
      <c r="V26" s="181"/>
      <c r="W26" s="181"/>
      <c r="X26" s="181"/>
      <c r="Y26" s="181"/>
      <c r="Z26" s="181"/>
      <c r="AA26" s="181"/>
      <c r="AB26" s="181"/>
      <c r="AC26" s="181"/>
      <c r="AD26" s="181"/>
      <c r="AE26" s="181"/>
      <c r="AF26" s="181"/>
      <c r="AG26" s="181"/>
      <c r="AH26" s="181"/>
      <c r="AI26" s="181"/>
      <c r="AJ26" s="181"/>
      <c r="AK26" s="181"/>
      <c r="AL26" s="181"/>
      <c r="AM26" s="282"/>
      <c r="AN26" s="283" t="s">
        <v>3872</v>
      </c>
      <c r="AO26" s="283" t="s">
        <v>1427</v>
      </c>
      <c r="AP26" s="274" t="s">
        <v>1428</v>
      </c>
      <c r="AQ26" s="181"/>
    </row>
    <row r="27" spans="1:43" ht="63.75">
      <c r="A27" s="274">
        <v>19</v>
      </c>
      <c r="B27" s="1957" t="s">
        <v>1429</v>
      </c>
      <c r="C27" s="1966" t="s">
        <v>1430</v>
      </c>
      <c r="D27" s="181" t="s">
        <v>1431</v>
      </c>
      <c r="E27" s="283" t="s">
        <v>63</v>
      </c>
      <c r="F27" s="181" t="s">
        <v>117</v>
      </c>
      <c r="G27" s="181" t="s">
        <v>118</v>
      </c>
      <c r="H27" s="181" t="s">
        <v>1432</v>
      </c>
      <c r="I27" s="181" t="s">
        <v>119</v>
      </c>
      <c r="J27" s="181" t="s">
        <v>1433</v>
      </c>
      <c r="K27" s="277" t="s">
        <v>1333</v>
      </c>
      <c r="L27" s="278" t="s">
        <v>1434</v>
      </c>
      <c r="M27" s="181" t="s">
        <v>69</v>
      </c>
      <c r="N27" s="284">
        <v>0.65400000000000003</v>
      </c>
      <c r="O27" s="181" t="s">
        <v>70</v>
      </c>
      <c r="P27" s="181">
        <v>4000</v>
      </c>
      <c r="Q27" s="181" t="s">
        <v>3885</v>
      </c>
      <c r="R27" s="279" t="s">
        <v>1435</v>
      </c>
      <c r="S27" s="280">
        <v>45658</v>
      </c>
      <c r="T27" s="281">
        <v>46022</v>
      </c>
      <c r="U27" s="181">
        <v>34800</v>
      </c>
      <c r="V27" s="181"/>
      <c r="W27" s="181"/>
      <c r="X27" s="181"/>
      <c r="Y27" s="181"/>
      <c r="Z27" s="181"/>
      <c r="AA27" s="181"/>
      <c r="AB27" s="181"/>
      <c r="AC27" s="181"/>
      <c r="AD27" s="181"/>
      <c r="AE27" s="181"/>
      <c r="AF27" s="181"/>
      <c r="AG27" s="181"/>
      <c r="AH27" s="181"/>
      <c r="AI27" s="181"/>
      <c r="AJ27" s="181"/>
      <c r="AK27" s="181"/>
      <c r="AL27" s="181"/>
      <c r="AM27" s="282"/>
      <c r="AN27" s="283" t="s">
        <v>3872</v>
      </c>
      <c r="AO27" s="283" t="s">
        <v>1436</v>
      </c>
      <c r="AP27" s="282" t="s">
        <v>1437</v>
      </c>
      <c r="AQ27" s="282"/>
    </row>
    <row r="28" spans="1:43" ht="63.75">
      <c r="A28" s="274">
        <v>20</v>
      </c>
      <c r="B28" s="1957"/>
      <c r="C28" s="1966"/>
      <c r="D28" s="181" t="s">
        <v>1438</v>
      </c>
      <c r="E28" s="283" t="s">
        <v>63</v>
      </c>
      <c r="F28" s="181" t="s">
        <v>117</v>
      </c>
      <c r="G28" s="181" t="s">
        <v>118</v>
      </c>
      <c r="H28" s="181" t="s">
        <v>1439</v>
      </c>
      <c r="I28" s="181" t="s">
        <v>119</v>
      </c>
      <c r="J28" s="181" t="s">
        <v>1433</v>
      </c>
      <c r="K28" s="277" t="s">
        <v>1333</v>
      </c>
      <c r="L28" s="278" t="s">
        <v>1434</v>
      </c>
      <c r="M28" s="181" t="s">
        <v>69</v>
      </c>
      <c r="N28" s="284">
        <v>4.3600000000000002E-3</v>
      </c>
      <c r="O28" s="181" t="s">
        <v>70</v>
      </c>
      <c r="P28" s="181">
        <v>1</v>
      </c>
      <c r="Q28" s="181" t="s">
        <v>1440</v>
      </c>
      <c r="R28" s="279" t="s">
        <v>1435</v>
      </c>
      <c r="S28" s="280">
        <v>45658</v>
      </c>
      <c r="T28" s="281">
        <v>46022</v>
      </c>
      <c r="U28" s="181">
        <v>388688</v>
      </c>
      <c r="V28" s="181"/>
      <c r="W28" s="181"/>
      <c r="X28" s="181"/>
      <c r="Y28" s="181"/>
      <c r="Z28" s="181"/>
      <c r="AA28" s="181"/>
      <c r="AB28" s="181"/>
      <c r="AC28" s="181"/>
      <c r="AD28" s="181"/>
      <c r="AE28" s="181"/>
      <c r="AF28" s="181"/>
      <c r="AG28" s="181"/>
      <c r="AH28" s="181"/>
      <c r="AI28" s="181"/>
      <c r="AJ28" s="181"/>
      <c r="AK28" s="181"/>
      <c r="AL28" s="181"/>
      <c r="AM28" s="282"/>
      <c r="AN28" s="283" t="s">
        <v>3872</v>
      </c>
      <c r="AO28" s="283" t="s">
        <v>1436</v>
      </c>
      <c r="AP28" s="282" t="s">
        <v>1437</v>
      </c>
      <c r="AQ28" s="282"/>
    </row>
    <row r="29" spans="1:43" ht="76.5">
      <c r="A29" s="274">
        <v>21</v>
      </c>
      <c r="B29" s="1957"/>
      <c r="C29" s="1966"/>
      <c r="D29" s="181" t="s">
        <v>1441</v>
      </c>
      <c r="E29" s="283" t="s">
        <v>63</v>
      </c>
      <c r="F29" s="181" t="s">
        <v>117</v>
      </c>
      <c r="G29" s="181" t="s">
        <v>118</v>
      </c>
      <c r="H29" s="181" t="s">
        <v>1442</v>
      </c>
      <c r="I29" s="181" t="s">
        <v>119</v>
      </c>
      <c r="J29" s="181" t="s">
        <v>1433</v>
      </c>
      <c r="K29" s="277" t="s">
        <v>1333</v>
      </c>
      <c r="L29" s="278" t="s">
        <v>1434</v>
      </c>
      <c r="M29" s="181" t="s">
        <v>110</v>
      </c>
      <c r="N29" s="284">
        <v>0</v>
      </c>
      <c r="O29" s="181" t="s">
        <v>70</v>
      </c>
      <c r="P29" s="181">
        <v>60000</v>
      </c>
      <c r="Q29" s="181" t="s">
        <v>1443</v>
      </c>
      <c r="R29" s="279" t="s">
        <v>1435</v>
      </c>
      <c r="S29" s="280">
        <v>45658</v>
      </c>
      <c r="T29" s="281">
        <v>46022</v>
      </c>
      <c r="U29" s="181">
        <v>388688</v>
      </c>
      <c r="V29" s="181"/>
      <c r="W29" s="181"/>
      <c r="X29" s="181"/>
      <c r="Y29" s="181"/>
      <c r="Z29" s="181"/>
      <c r="AA29" s="181"/>
      <c r="AB29" s="181"/>
      <c r="AC29" s="181"/>
      <c r="AD29" s="181"/>
      <c r="AE29" s="181"/>
      <c r="AF29" s="181"/>
      <c r="AG29" s="181"/>
      <c r="AH29" s="181"/>
      <c r="AI29" s="181"/>
      <c r="AJ29" s="181"/>
      <c r="AK29" s="181"/>
      <c r="AL29" s="181"/>
      <c r="AM29" s="282"/>
      <c r="AN29" s="283" t="s">
        <v>3872</v>
      </c>
      <c r="AO29" s="283" t="s">
        <v>1436</v>
      </c>
      <c r="AP29" s="282" t="s">
        <v>1437</v>
      </c>
      <c r="AQ29" s="274" t="s">
        <v>3886</v>
      </c>
    </row>
    <row r="30" spans="1:43" ht="89.25">
      <c r="A30" s="291">
        <v>22</v>
      </c>
      <c r="B30" s="1967" t="s">
        <v>1444</v>
      </c>
      <c r="C30" s="1968" t="s">
        <v>1445</v>
      </c>
      <c r="D30" s="179" t="s">
        <v>3887</v>
      </c>
      <c r="E30" s="179" t="s">
        <v>63</v>
      </c>
      <c r="F30" s="181" t="s">
        <v>117</v>
      </c>
      <c r="G30" s="292" t="s">
        <v>1446</v>
      </c>
      <c r="H30" s="292" t="s">
        <v>3888</v>
      </c>
      <c r="I30" s="181" t="s">
        <v>1332</v>
      </c>
      <c r="J30" s="293" t="s">
        <v>1447</v>
      </c>
      <c r="K30" s="277" t="s">
        <v>1333</v>
      </c>
      <c r="L30" s="294" t="s">
        <v>1448</v>
      </c>
      <c r="M30" s="292" t="s">
        <v>69</v>
      </c>
      <c r="N30" s="295">
        <v>0.6</v>
      </c>
      <c r="O30" s="292" t="s">
        <v>70</v>
      </c>
      <c r="P30" s="292">
        <v>2</v>
      </c>
      <c r="Q30" s="292" t="s">
        <v>1449</v>
      </c>
      <c r="R30" s="296" t="s">
        <v>1450</v>
      </c>
      <c r="S30" s="280">
        <v>45658</v>
      </c>
      <c r="T30" s="281">
        <v>46022</v>
      </c>
      <c r="U30" s="292" t="s">
        <v>1451</v>
      </c>
      <c r="V30" s="292"/>
      <c r="W30" s="292"/>
      <c r="X30" s="292"/>
      <c r="Y30" s="292"/>
      <c r="Z30" s="292"/>
      <c r="AA30" s="292"/>
      <c r="AB30" s="292"/>
      <c r="AC30" s="292"/>
      <c r="AD30" s="292"/>
      <c r="AE30" s="292"/>
      <c r="AF30" s="292"/>
      <c r="AG30" s="292"/>
      <c r="AH30" s="292"/>
      <c r="AI30" s="292"/>
      <c r="AJ30" s="292"/>
      <c r="AK30" s="292"/>
      <c r="AL30" s="292"/>
      <c r="AM30" s="297"/>
      <c r="AN30" s="283" t="s">
        <v>3872</v>
      </c>
      <c r="AO30" s="179" t="s">
        <v>1452</v>
      </c>
      <c r="AP30" s="291" t="s">
        <v>1453</v>
      </c>
      <c r="AQ30" s="292"/>
    </row>
    <row r="31" spans="1:43" ht="102">
      <c r="A31" s="291">
        <v>23</v>
      </c>
      <c r="B31" s="1967"/>
      <c r="C31" s="1968"/>
      <c r="D31" s="179" t="s">
        <v>1454</v>
      </c>
      <c r="E31" s="179" t="s">
        <v>63</v>
      </c>
      <c r="F31" s="181" t="s">
        <v>117</v>
      </c>
      <c r="G31" s="292" t="s">
        <v>1446</v>
      </c>
      <c r="H31" s="292" t="s">
        <v>1455</v>
      </c>
      <c r="I31" s="181" t="s">
        <v>1332</v>
      </c>
      <c r="J31" s="293" t="s">
        <v>1447</v>
      </c>
      <c r="K31" s="277" t="s">
        <v>1333</v>
      </c>
      <c r="L31" s="294" t="s">
        <v>1448</v>
      </c>
      <c r="M31" s="292" t="s">
        <v>260</v>
      </c>
      <c r="N31" s="295">
        <v>1</v>
      </c>
      <c r="O31" s="292" t="s">
        <v>70</v>
      </c>
      <c r="P31" s="292">
        <v>10</v>
      </c>
      <c r="Q31" s="292" t="s">
        <v>3889</v>
      </c>
      <c r="R31" s="296" t="s">
        <v>1450</v>
      </c>
      <c r="S31" s="280">
        <v>45658</v>
      </c>
      <c r="T31" s="281">
        <v>46022</v>
      </c>
      <c r="U31" s="292" t="s">
        <v>1451</v>
      </c>
      <c r="V31" s="292"/>
      <c r="W31" s="292"/>
      <c r="X31" s="292"/>
      <c r="Y31" s="292"/>
      <c r="Z31" s="292"/>
      <c r="AA31" s="292"/>
      <c r="AB31" s="292"/>
      <c r="AC31" s="292"/>
      <c r="AD31" s="292"/>
      <c r="AE31" s="292"/>
      <c r="AF31" s="292"/>
      <c r="AG31" s="292"/>
      <c r="AH31" s="292"/>
      <c r="AI31" s="292"/>
      <c r="AJ31" s="292"/>
      <c r="AK31" s="292"/>
      <c r="AL31" s="292"/>
      <c r="AM31" s="297"/>
      <c r="AN31" s="283" t="s">
        <v>3872</v>
      </c>
      <c r="AO31" s="179" t="s">
        <v>1456</v>
      </c>
      <c r="AP31" s="291" t="s">
        <v>1457</v>
      </c>
      <c r="AQ31" s="292"/>
    </row>
    <row r="32" spans="1:43" ht="89.25">
      <c r="A32" s="291">
        <v>24</v>
      </c>
      <c r="B32" s="1967"/>
      <c r="C32" s="1968"/>
      <c r="D32" s="292" t="s">
        <v>1458</v>
      </c>
      <c r="E32" s="179" t="s">
        <v>63</v>
      </c>
      <c r="F32" s="181" t="s">
        <v>117</v>
      </c>
      <c r="G32" s="292" t="s">
        <v>1446</v>
      </c>
      <c r="H32" s="292" t="s">
        <v>1459</v>
      </c>
      <c r="I32" s="181" t="s">
        <v>1332</v>
      </c>
      <c r="J32" s="293" t="s">
        <v>1051</v>
      </c>
      <c r="K32" s="277" t="s">
        <v>1333</v>
      </c>
      <c r="L32" s="294" t="s">
        <v>1448</v>
      </c>
      <c r="M32" s="292" t="s">
        <v>69</v>
      </c>
      <c r="N32" s="295">
        <v>0.6</v>
      </c>
      <c r="O32" s="292" t="s">
        <v>70</v>
      </c>
      <c r="P32" s="292">
        <v>1</v>
      </c>
      <c r="Q32" s="292" t="s">
        <v>1460</v>
      </c>
      <c r="R32" s="296" t="s">
        <v>1450</v>
      </c>
      <c r="S32" s="280">
        <v>45658</v>
      </c>
      <c r="T32" s="281">
        <v>46022</v>
      </c>
      <c r="U32" s="292" t="s">
        <v>1451</v>
      </c>
      <c r="V32" s="292"/>
      <c r="W32" s="292"/>
      <c r="X32" s="292"/>
      <c r="Y32" s="292"/>
      <c r="Z32" s="292"/>
      <c r="AA32" s="292"/>
      <c r="AB32" s="292"/>
      <c r="AC32" s="292"/>
      <c r="AD32" s="292"/>
      <c r="AE32" s="292"/>
      <c r="AF32" s="292"/>
      <c r="AG32" s="292"/>
      <c r="AH32" s="292"/>
      <c r="AI32" s="292"/>
      <c r="AJ32" s="292"/>
      <c r="AK32" s="292"/>
      <c r="AL32" s="292"/>
      <c r="AM32" s="297"/>
      <c r="AN32" s="283" t="s">
        <v>3872</v>
      </c>
      <c r="AO32" s="179" t="s">
        <v>1461</v>
      </c>
      <c r="AP32" s="291" t="s">
        <v>1462</v>
      </c>
      <c r="AQ32" s="292"/>
    </row>
    <row r="33" spans="1:43" ht="89.25">
      <c r="A33" s="291">
        <v>25</v>
      </c>
      <c r="B33" s="1967"/>
      <c r="C33" s="1968"/>
      <c r="D33" s="292" t="s">
        <v>1463</v>
      </c>
      <c r="E33" s="179" t="s">
        <v>63</v>
      </c>
      <c r="F33" s="181" t="s">
        <v>117</v>
      </c>
      <c r="G33" s="292" t="s">
        <v>1446</v>
      </c>
      <c r="H33" s="292" t="s">
        <v>1464</v>
      </c>
      <c r="I33" s="181" t="s">
        <v>1332</v>
      </c>
      <c r="J33" s="293" t="s">
        <v>1447</v>
      </c>
      <c r="K33" s="277" t="s">
        <v>1333</v>
      </c>
      <c r="L33" s="294" t="s">
        <v>1448</v>
      </c>
      <c r="M33" s="292" t="s">
        <v>69</v>
      </c>
      <c r="N33" s="295">
        <v>1</v>
      </c>
      <c r="O33" s="292" t="s">
        <v>70</v>
      </c>
      <c r="P33" s="292">
        <v>10</v>
      </c>
      <c r="Q33" s="292" t="s">
        <v>3889</v>
      </c>
      <c r="R33" s="296" t="s">
        <v>1450</v>
      </c>
      <c r="S33" s="280">
        <v>45658</v>
      </c>
      <c r="T33" s="281">
        <v>46022</v>
      </c>
      <c r="U33" s="292" t="s">
        <v>1451</v>
      </c>
      <c r="V33" s="292"/>
      <c r="W33" s="292"/>
      <c r="X33" s="292"/>
      <c r="Y33" s="292"/>
      <c r="Z33" s="292"/>
      <c r="AA33" s="292"/>
      <c r="AB33" s="292"/>
      <c r="AC33" s="292"/>
      <c r="AD33" s="292"/>
      <c r="AE33" s="292"/>
      <c r="AF33" s="292"/>
      <c r="AG33" s="292"/>
      <c r="AH33" s="292"/>
      <c r="AI33" s="292"/>
      <c r="AJ33" s="292"/>
      <c r="AK33" s="292"/>
      <c r="AL33" s="292"/>
      <c r="AM33" s="297"/>
      <c r="AN33" s="283" t="s">
        <v>3872</v>
      </c>
      <c r="AO33" s="179" t="s">
        <v>1465</v>
      </c>
      <c r="AP33" s="291" t="s">
        <v>1466</v>
      </c>
      <c r="AQ33" s="292"/>
    </row>
    <row r="34" spans="1:43" ht="89.25">
      <c r="A34" s="291">
        <v>26</v>
      </c>
      <c r="B34" s="1967"/>
      <c r="C34" s="1968"/>
      <c r="D34" s="292" t="s">
        <v>1467</v>
      </c>
      <c r="E34" s="179" t="s">
        <v>63</v>
      </c>
      <c r="F34" s="181" t="s">
        <v>117</v>
      </c>
      <c r="G34" s="292" t="s">
        <v>1446</v>
      </c>
      <c r="H34" s="292" t="s">
        <v>1468</v>
      </c>
      <c r="I34" s="181" t="s">
        <v>119</v>
      </c>
      <c r="J34" s="293" t="s">
        <v>1051</v>
      </c>
      <c r="K34" s="277" t="s">
        <v>1333</v>
      </c>
      <c r="L34" s="294" t="s">
        <v>1448</v>
      </c>
      <c r="M34" s="292" t="s">
        <v>69</v>
      </c>
      <c r="N34" s="295">
        <v>0.4</v>
      </c>
      <c r="O34" s="292" t="s">
        <v>126</v>
      </c>
      <c r="P34" s="292">
        <v>1</v>
      </c>
      <c r="Q34" s="292" t="s">
        <v>1469</v>
      </c>
      <c r="R34" s="296" t="s">
        <v>1450</v>
      </c>
      <c r="S34" s="280">
        <v>45658</v>
      </c>
      <c r="T34" s="281">
        <v>46022</v>
      </c>
      <c r="U34" s="292" t="s">
        <v>1451</v>
      </c>
      <c r="V34" s="292"/>
      <c r="W34" s="292"/>
      <c r="X34" s="292"/>
      <c r="Y34" s="292"/>
      <c r="Z34" s="292"/>
      <c r="AA34" s="292"/>
      <c r="AB34" s="292"/>
      <c r="AC34" s="292"/>
      <c r="AD34" s="292"/>
      <c r="AE34" s="292"/>
      <c r="AF34" s="292"/>
      <c r="AG34" s="292"/>
      <c r="AH34" s="292"/>
      <c r="AI34" s="292"/>
      <c r="AJ34" s="292"/>
      <c r="AK34" s="292"/>
      <c r="AL34" s="292"/>
      <c r="AM34" s="297"/>
      <c r="AN34" s="283" t="s">
        <v>3872</v>
      </c>
      <c r="AO34" s="179" t="s">
        <v>1461</v>
      </c>
      <c r="AP34" s="291" t="s">
        <v>1470</v>
      </c>
      <c r="AQ34" s="292"/>
    </row>
    <row r="35" spans="1:43" ht="12.75">
      <c r="A35" s="48"/>
      <c r="B35" s="298"/>
      <c r="C35" s="298"/>
      <c r="D35" s="298"/>
      <c r="E35" s="298"/>
      <c r="F35" s="298"/>
      <c r="G35" s="298"/>
      <c r="H35" s="298"/>
      <c r="I35" s="298"/>
      <c r="J35" s="298"/>
      <c r="K35" s="298"/>
      <c r="L35" s="1964" t="s">
        <v>1471</v>
      </c>
      <c r="M35" s="1955"/>
      <c r="N35" s="299">
        <f>AVERAGE(N13:N34)</f>
        <v>0.69447090909090903</v>
      </c>
      <c r="O35" s="298"/>
      <c r="P35" s="298"/>
      <c r="Q35" s="298"/>
      <c r="R35" s="298"/>
      <c r="S35" s="298"/>
      <c r="T35" s="298"/>
      <c r="U35" s="1964">
        <f>SUM(U13:U24)</f>
        <v>0</v>
      </c>
      <c r="V35" s="1955"/>
      <c r="W35" s="298"/>
      <c r="X35" s="298"/>
      <c r="Y35" s="298"/>
      <c r="Z35" s="298"/>
      <c r="AA35" s="298"/>
      <c r="AB35" s="298"/>
      <c r="AC35" s="298"/>
      <c r="AD35" s="298"/>
      <c r="AE35" s="298"/>
      <c r="AF35" s="298"/>
      <c r="AG35" s="298"/>
      <c r="AH35" s="298"/>
      <c r="AI35" s="298"/>
      <c r="AJ35" s="298"/>
      <c r="AK35" s="298"/>
      <c r="AL35" s="298"/>
      <c r="AM35" s="298"/>
      <c r="AN35" s="298"/>
      <c r="AO35" s="298"/>
      <c r="AP35" s="298"/>
      <c r="AQ35" s="298"/>
    </row>
  </sheetData>
  <mergeCells count="24">
    <mergeCell ref="L35:M35"/>
    <mergeCell ref="U35:V35"/>
    <mergeCell ref="B19:B26"/>
    <mergeCell ref="C19:C22"/>
    <mergeCell ref="B27:B29"/>
    <mergeCell ref="C27:C29"/>
    <mergeCell ref="B30:B34"/>
    <mergeCell ref="C30:C34"/>
    <mergeCell ref="U7:AL7"/>
    <mergeCell ref="AN7:AO7"/>
    <mergeCell ref="B9:B12"/>
    <mergeCell ref="C9:C11"/>
    <mergeCell ref="B13:B18"/>
    <mergeCell ref="C13:C17"/>
    <mergeCell ref="A7:B7"/>
    <mergeCell ref="C7:K7"/>
    <mergeCell ref="L7:O7"/>
    <mergeCell ref="P7:R7"/>
    <mergeCell ref="S7:T7"/>
    <mergeCell ref="A1:B4"/>
    <mergeCell ref="C1:AP2"/>
    <mergeCell ref="C3:AP4"/>
    <mergeCell ref="B5:AQ5"/>
    <mergeCell ref="A6:AQ6"/>
  </mergeCells>
  <conditionalFormatting sqref="E9:E11">
    <cfRule type="colorScale" priority="11">
      <colorScale>
        <cfvo type="min"/>
        <cfvo type="max"/>
        <color rgb="FF57BB8A"/>
        <color rgb="FFFFFFFF"/>
      </colorScale>
    </cfRule>
  </conditionalFormatting>
  <conditionalFormatting sqref="E12">
    <cfRule type="colorScale" priority="19">
      <colorScale>
        <cfvo type="min"/>
        <cfvo type="max"/>
        <color rgb="FF57BB8A"/>
        <color rgb="FFFFFFFF"/>
      </colorScale>
    </cfRule>
  </conditionalFormatting>
  <conditionalFormatting sqref="E13:E29">
    <cfRule type="colorScale" priority="29">
      <colorScale>
        <cfvo type="min"/>
        <cfvo type="max"/>
        <color rgb="FF57BB8A"/>
        <color rgb="FFFFFFFF"/>
      </colorScale>
    </cfRule>
  </conditionalFormatting>
  <conditionalFormatting sqref="E30:E34">
    <cfRule type="colorScale" priority="1">
      <colorScale>
        <cfvo type="min"/>
        <cfvo type="max"/>
        <color rgb="FF57BB8A"/>
        <color rgb="FFFFFFFF"/>
      </colorScale>
    </cfRule>
  </conditionalFormatting>
  <conditionalFormatting sqref="M9:M34">
    <cfRule type="containsText" dxfId="178" priority="4" operator="containsText" text="En Progreso">
      <formula>NOT(ISERROR(SEARCH(("En Progreso"),(M9))))</formula>
    </cfRule>
    <cfRule type="containsText" dxfId="177" priority="5" operator="containsText" text="Completo">
      <formula>NOT(ISERROR(SEARCH(("Completo"),(M9))))</formula>
    </cfRule>
    <cfRule type="containsText" dxfId="176" priority="6" operator="containsText" text="En espera">
      <formula>NOT(ISERROR(SEARCH(("En espera"),(M9))))</formula>
    </cfRule>
    <cfRule type="containsText" dxfId="175" priority="7" operator="containsText" text="Vencido">
      <formula>NOT(ISERROR(SEARCH(("Vencido"),(M9))))</formula>
    </cfRule>
  </conditionalFormatting>
  <conditionalFormatting sqref="N9">
    <cfRule type="colorScale" priority="3">
      <colorScale>
        <cfvo type="formula" val="0%"/>
        <cfvo type="formula" val="50%"/>
        <cfvo type="formula" val="100%"/>
        <color rgb="FFF3F3F3"/>
        <color rgb="FF6AA84F"/>
        <color rgb="FF38761D"/>
      </colorScale>
    </cfRule>
  </conditionalFormatting>
  <conditionalFormatting sqref="N10:N12">
    <cfRule type="colorScale" priority="2">
      <colorScale>
        <cfvo type="formula" val="0%"/>
        <cfvo type="formula" val="50%"/>
        <cfvo type="formula" val="100%"/>
        <color rgb="FFF3F3F3"/>
        <color rgb="FF6AA84F"/>
        <color rgb="FF38761D"/>
      </colorScale>
    </cfRule>
  </conditionalFormatting>
  <conditionalFormatting sqref="N13:N34">
    <cfRule type="colorScale" priority="20">
      <colorScale>
        <cfvo type="formula" val="0%"/>
        <cfvo type="formula" val="50%"/>
        <cfvo type="formula" val="100%"/>
        <color rgb="FFF3F3F3"/>
        <color rgb="FF6AA84F"/>
        <color rgb="FF38761D"/>
      </colorScale>
    </cfRule>
  </conditionalFormatting>
  <conditionalFormatting sqref="N35">
    <cfRule type="colorScale" priority="28">
      <colorScale>
        <cfvo type="formula" val="0%"/>
        <cfvo type="formula" val="50%"/>
        <cfvo type="formula" val="100%"/>
        <color rgb="FFF3F3F3"/>
        <color rgb="FF6AA84F"/>
        <color rgb="FF38761D"/>
      </colorScale>
    </cfRule>
  </conditionalFormatting>
  <conditionalFormatting sqref="O9:O34">
    <cfRule type="containsText" dxfId="174" priority="8" operator="containsText" text="Bajo">
      <formula>NOT(ISERROR(SEARCH(("Bajo"),(O9))))</formula>
    </cfRule>
    <cfRule type="containsText" dxfId="173" priority="9" operator="containsText" text="Medio">
      <formula>NOT(ISERROR(SEARCH(("Medio"),(O9))))</formula>
    </cfRule>
    <cfRule type="containsText" dxfId="172" priority="10" operator="containsText" text="Alto">
      <formula>NOT(ISERROR(SEARCH(("Alto"),(O9))))</formula>
    </cfRule>
  </conditionalFormatting>
  <dataValidations count="3">
    <dataValidation type="list" allowBlank="1" sqref="O9:O34" xr:uid="{0FE177A6-B205-45B5-A45D-25155E946EB9}">
      <formula1>"Medio,Alto"</formula1>
    </dataValidation>
    <dataValidation type="list" allowBlank="1" sqref="E9:E34" xr:uid="{F6F9E06A-9092-4409-984D-5BDD30FCFA18}">
      <formula1>"Acción de gestión,Acción derivada de un proyecto de inversión"</formula1>
    </dataValidation>
    <dataValidation type="list" allowBlank="1" sqref="M9:M34" xr:uid="{ABD595B8-96E8-46CD-B297-1D316A61703A}">
      <formula1>"Completo,En progreso,En espera,Vencido"</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B222D-0ADC-40AB-8A34-B763C4F9F2B4}">
  <dimension ref="A1:AQ71"/>
  <sheetViews>
    <sheetView topLeftCell="A43" workbookViewId="0">
      <selection activeCell="D44" sqref="D44"/>
    </sheetView>
  </sheetViews>
  <sheetFormatPr baseColWidth="10" defaultColWidth="12.5703125" defaultRowHeight="15.75" customHeight="1" outlineLevelCol="1"/>
  <cols>
    <col min="1" max="1" width="5.28515625" style="943" customWidth="1"/>
    <col min="2" max="2" width="16.28515625" style="943" customWidth="1"/>
    <col min="3" max="3" width="35.42578125" style="943" customWidth="1"/>
    <col min="4" max="4" width="35.42578125" style="943" customWidth="1" outlineLevel="1"/>
    <col min="5" max="5" width="21.7109375" style="943" hidden="1" customWidth="1" outlineLevel="1"/>
    <col min="6" max="6" width="26.140625" style="943" hidden="1" customWidth="1"/>
    <col min="7" max="7" width="15" style="943" hidden="1" customWidth="1" outlineLevel="1"/>
    <col min="8" max="8" width="21.7109375" style="943" hidden="1" customWidth="1" outlineLevel="1"/>
    <col min="9" max="9" width="21.28515625" style="943" hidden="1" customWidth="1" outlineLevel="1"/>
    <col min="10" max="10" width="21.42578125" style="943" hidden="1" customWidth="1" outlineLevel="1"/>
    <col min="11" max="12" width="23.85546875" style="943" hidden="1" customWidth="1"/>
    <col min="13" max="13" width="17.7109375" style="943" customWidth="1" outlineLevel="1"/>
    <col min="14" max="14" width="22.42578125" style="943" customWidth="1" outlineLevel="1"/>
    <col min="15" max="15" width="17.7109375" style="943" customWidth="1" outlineLevel="1"/>
    <col min="16" max="16" width="17.7109375" style="943" customWidth="1"/>
    <col min="17" max="17" width="19.140625" style="943" customWidth="1" outlineLevel="1"/>
    <col min="18" max="18" width="20.28515625" style="943" customWidth="1" outlineLevel="1"/>
    <col min="19" max="19" width="17.7109375" style="943" customWidth="1"/>
    <col min="20" max="20" width="23.42578125" style="943" customWidth="1" outlineLevel="1"/>
    <col min="21" max="21" width="17.5703125" style="943" hidden="1" customWidth="1"/>
    <col min="22" max="22" width="19.42578125" style="943" hidden="1" customWidth="1" collapsed="1"/>
    <col min="23" max="23" width="14.7109375" style="943" hidden="1" customWidth="1" outlineLevel="1"/>
    <col min="24" max="24" width="13.140625" style="943" hidden="1" customWidth="1" outlineLevel="1"/>
    <col min="25" max="25" width="11.28515625" style="943" hidden="1" customWidth="1" outlineLevel="1"/>
    <col min="26" max="26" width="9.7109375" style="943" hidden="1" customWidth="1" outlineLevel="1"/>
    <col min="27" max="27" width="9.140625" style="943" hidden="1" customWidth="1" outlineLevel="1"/>
    <col min="28" max="28" width="8.42578125" style="943" hidden="1" customWidth="1" outlineLevel="1"/>
    <col min="29" max="29" width="12.140625" style="943" hidden="1" customWidth="1" outlineLevel="1"/>
    <col min="30" max="30" width="12.28515625" style="943" hidden="1" customWidth="1" outlineLevel="1"/>
    <col min="31" max="31" width="9.85546875" style="943" hidden="1" customWidth="1" outlineLevel="1"/>
    <col min="32" max="32" width="12" style="943" hidden="1" customWidth="1" outlineLevel="1"/>
    <col min="33" max="33" width="10.42578125" style="943" hidden="1" customWidth="1" outlineLevel="1"/>
    <col min="34" max="34" width="9.140625" style="943" hidden="1" customWidth="1" outlineLevel="1"/>
    <col min="35" max="35" width="9.28515625" style="943" hidden="1" customWidth="1" outlineLevel="1"/>
    <col min="36" max="36" width="9.85546875" style="943" hidden="1" customWidth="1" outlineLevel="1"/>
    <col min="37" max="38" width="14.7109375" style="943" hidden="1" customWidth="1" outlineLevel="1"/>
    <col min="39" max="39" width="30" style="943" hidden="1" customWidth="1"/>
    <col min="40" max="40" width="29.42578125" style="943" hidden="1" customWidth="1" collapsed="1"/>
    <col min="41" max="41" width="29.42578125" style="943" hidden="1" customWidth="1" outlineLevel="1"/>
    <col min="42" max="42" width="32.5703125" style="943" hidden="1" customWidth="1"/>
    <col min="43" max="44" width="37.85546875" style="943" customWidth="1"/>
    <col min="45" max="16384" width="12.5703125" style="943"/>
  </cols>
  <sheetData>
    <row r="1" spans="1:43" ht="29.25" customHeight="1">
      <c r="A1" s="1969"/>
      <c r="B1" s="1969"/>
      <c r="C1" s="1970" t="s">
        <v>0</v>
      </c>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401" t="s">
        <v>1</v>
      </c>
    </row>
    <row r="2" spans="1:43" ht="29.25" customHeight="1">
      <c r="A2" s="1969"/>
      <c r="B2" s="1969"/>
      <c r="C2" s="1970"/>
      <c r="D2" s="1970"/>
      <c r="E2" s="1970"/>
      <c r="F2" s="1970"/>
      <c r="G2" s="1970"/>
      <c r="H2" s="1970"/>
      <c r="I2" s="1970"/>
      <c r="J2" s="1970"/>
      <c r="K2" s="1970"/>
      <c r="L2" s="1970"/>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0"/>
      <c r="AO2" s="1970"/>
      <c r="AP2" s="1970"/>
      <c r="AQ2" s="1401" t="s">
        <v>2</v>
      </c>
    </row>
    <row r="3" spans="1:43" ht="29.25" customHeight="1">
      <c r="A3" s="1969"/>
      <c r="B3" s="1969"/>
      <c r="C3" s="1971" t="s">
        <v>570</v>
      </c>
      <c r="D3" s="1971"/>
      <c r="E3" s="1971"/>
      <c r="F3" s="1971"/>
      <c r="G3" s="1971"/>
      <c r="H3" s="1971"/>
      <c r="I3" s="1971"/>
      <c r="J3" s="1971"/>
      <c r="K3" s="1971"/>
      <c r="L3" s="1971"/>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1"/>
      <c r="AO3" s="1971"/>
      <c r="AP3" s="1971"/>
      <c r="AQ3" s="1401" t="s">
        <v>4</v>
      </c>
    </row>
    <row r="4" spans="1:43" ht="29.25" customHeight="1">
      <c r="A4" s="1969"/>
      <c r="B4" s="1969"/>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401" t="s">
        <v>5</v>
      </c>
    </row>
    <row r="5" spans="1:43" ht="29.25" customHeight="1">
      <c r="A5" s="1402"/>
      <c r="B5" s="1972"/>
      <c r="C5" s="1972"/>
      <c r="D5" s="1972"/>
      <c r="E5" s="1972"/>
      <c r="F5" s="1972"/>
      <c r="G5" s="1972"/>
      <c r="H5" s="1972"/>
      <c r="I5" s="1972"/>
      <c r="J5" s="1972"/>
      <c r="K5" s="1972"/>
      <c r="L5" s="1972"/>
      <c r="M5" s="1972"/>
      <c r="N5" s="1972"/>
      <c r="O5" s="1972"/>
      <c r="P5" s="1972"/>
      <c r="Q5" s="1972"/>
      <c r="R5" s="1972"/>
      <c r="S5" s="1972"/>
      <c r="T5" s="1972"/>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row>
    <row r="6" spans="1:43">
      <c r="A6" s="1973" t="s">
        <v>1472</v>
      </c>
      <c r="B6" s="1974"/>
      <c r="C6" s="1974"/>
      <c r="D6" s="1974"/>
      <c r="E6" s="1974"/>
      <c r="F6" s="1974"/>
      <c r="G6" s="1974"/>
      <c r="H6" s="1974"/>
      <c r="I6" s="1974"/>
      <c r="J6" s="1974"/>
      <c r="K6" s="1974"/>
      <c r="L6" s="1974"/>
      <c r="M6" s="1974"/>
      <c r="N6" s="1974"/>
      <c r="O6" s="1974"/>
      <c r="P6" s="1974"/>
      <c r="Q6" s="1974"/>
      <c r="R6" s="1974"/>
      <c r="S6" s="1974"/>
      <c r="T6" s="1974"/>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row>
    <row r="7" spans="1:43">
      <c r="A7" s="1983" t="s">
        <v>7</v>
      </c>
      <c r="B7" s="1976"/>
      <c r="C7" s="1984" t="s">
        <v>8</v>
      </c>
      <c r="D7" s="1976"/>
      <c r="E7" s="1976"/>
      <c r="F7" s="1976"/>
      <c r="G7" s="1976"/>
      <c r="H7" s="1976"/>
      <c r="I7" s="1976"/>
      <c r="J7" s="1976"/>
      <c r="K7" s="1976"/>
      <c r="L7" s="1985" t="s">
        <v>9</v>
      </c>
      <c r="M7" s="1976"/>
      <c r="N7" s="1976"/>
      <c r="O7" s="1976"/>
      <c r="P7" s="1986" t="s">
        <v>10</v>
      </c>
      <c r="Q7" s="1976"/>
      <c r="R7" s="1976"/>
      <c r="S7" s="1987" t="s">
        <v>11</v>
      </c>
      <c r="T7" s="1976"/>
      <c r="U7" s="1994" t="s">
        <v>12</v>
      </c>
      <c r="V7" s="1976"/>
      <c r="W7" s="1976"/>
      <c r="X7" s="1976"/>
      <c r="Y7" s="1976"/>
      <c r="Z7" s="1976"/>
      <c r="AA7" s="1976"/>
      <c r="AB7" s="1976"/>
      <c r="AC7" s="1976"/>
      <c r="AD7" s="1976"/>
      <c r="AE7" s="1976"/>
      <c r="AF7" s="1976"/>
      <c r="AG7" s="1976"/>
      <c r="AH7" s="1976"/>
      <c r="AI7" s="1976"/>
      <c r="AJ7" s="1976"/>
      <c r="AK7" s="1976"/>
      <c r="AL7" s="1976"/>
      <c r="AM7" s="1403" t="s">
        <v>13</v>
      </c>
      <c r="AN7" s="1975" t="s">
        <v>14</v>
      </c>
      <c r="AO7" s="1976"/>
      <c r="AP7" s="1404" t="s">
        <v>15</v>
      </c>
      <c r="AQ7" s="1405" t="s">
        <v>16</v>
      </c>
    </row>
    <row r="8" spans="1:43" ht="31.5">
      <c r="A8" s="1406" t="s">
        <v>17</v>
      </c>
      <c r="B8" s="1406" t="s">
        <v>18</v>
      </c>
      <c r="C8" s="1406" t="s">
        <v>19</v>
      </c>
      <c r="D8" s="1406" t="s">
        <v>20</v>
      </c>
      <c r="E8" s="1406" t="s">
        <v>1553</v>
      </c>
      <c r="F8" s="1406" t="s">
        <v>573</v>
      </c>
      <c r="G8" s="1406" t="s">
        <v>23</v>
      </c>
      <c r="H8" s="1406" t="s">
        <v>24</v>
      </c>
      <c r="I8" s="1406" t="s">
        <v>25</v>
      </c>
      <c r="J8" s="1406" t="s">
        <v>26</v>
      </c>
      <c r="K8" s="1406" t="s">
        <v>27</v>
      </c>
      <c r="L8" s="1406" t="s">
        <v>28</v>
      </c>
      <c r="M8" s="1406" t="s">
        <v>29</v>
      </c>
      <c r="N8" s="1406" t="s">
        <v>30</v>
      </c>
      <c r="O8" s="1406" t="s">
        <v>31</v>
      </c>
      <c r="P8" s="1406" t="s">
        <v>32</v>
      </c>
      <c r="Q8" s="1406" t="s">
        <v>33</v>
      </c>
      <c r="R8" s="1406" t="s">
        <v>34</v>
      </c>
      <c r="S8" s="1406" t="s">
        <v>35</v>
      </c>
      <c r="T8" s="1406" t="s">
        <v>36</v>
      </c>
      <c r="U8" s="1406" t="s">
        <v>37</v>
      </c>
      <c r="V8" s="1406" t="s">
        <v>38</v>
      </c>
      <c r="W8" s="1406" t="s">
        <v>39</v>
      </c>
      <c r="X8" s="1406" t="s">
        <v>40</v>
      </c>
      <c r="Y8" s="1406" t="s">
        <v>41</v>
      </c>
      <c r="Z8" s="1406" t="s">
        <v>42</v>
      </c>
      <c r="AA8" s="1406" t="s">
        <v>43</v>
      </c>
      <c r="AB8" s="1406" t="s">
        <v>44</v>
      </c>
      <c r="AC8" s="1406" t="s">
        <v>45</v>
      </c>
      <c r="AD8" s="1406" t="s">
        <v>46</v>
      </c>
      <c r="AE8" s="1406" t="s">
        <v>47</v>
      </c>
      <c r="AF8" s="1406" t="s">
        <v>48</v>
      </c>
      <c r="AG8" s="1406" t="s">
        <v>49</v>
      </c>
      <c r="AH8" s="1406" t="s">
        <v>1554</v>
      </c>
      <c r="AI8" s="1406" t="s">
        <v>51</v>
      </c>
      <c r="AJ8" s="1406" t="s">
        <v>52</v>
      </c>
      <c r="AK8" s="1406" t="s">
        <v>53</v>
      </c>
      <c r="AL8" s="1406" t="s">
        <v>54</v>
      </c>
      <c r="AM8" s="1406" t="s">
        <v>55</v>
      </c>
      <c r="AN8" s="1406" t="s">
        <v>56</v>
      </c>
      <c r="AO8" s="1406" t="s">
        <v>57</v>
      </c>
      <c r="AP8" s="1406" t="s">
        <v>114</v>
      </c>
      <c r="AQ8" s="1406" t="s">
        <v>59</v>
      </c>
    </row>
    <row r="9" spans="1:43" ht="252">
      <c r="A9" s="1407">
        <v>1</v>
      </c>
      <c r="B9" s="1977" t="s">
        <v>1473</v>
      </c>
      <c r="C9" s="1978" t="s">
        <v>1474</v>
      </c>
      <c r="D9" s="1408" t="s">
        <v>3890</v>
      </c>
      <c r="E9" s="1409" t="s">
        <v>63</v>
      </c>
      <c r="F9" s="1410" t="s">
        <v>120</v>
      </c>
      <c r="G9" s="1410" t="s">
        <v>120</v>
      </c>
      <c r="H9" s="1410" t="s">
        <v>120</v>
      </c>
      <c r="I9" s="1410" t="s">
        <v>120</v>
      </c>
      <c r="J9" s="1410" t="s">
        <v>120</v>
      </c>
      <c r="K9" s="1411" t="s">
        <v>3891</v>
      </c>
      <c r="L9" s="1408" t="s">
        <v>3892</v>
      </c>
      <c r="M9" s="1410" t="s">
        <v>69</v>
      </c>
      <c r="N9" s="1412">
        <v>0.6</v>
      </c>
      <c r="O9" s="1410" t="s">
        <v>126</v>
      </c>
      <c r="P9" s="1410">
        <v>5</v>
      </c>
      <c r="Q9" s="1410" t="s">
        <v>1475</v>
      </c>
      <c r="R9" s="1413" t="s">
        <v>1476</v>
      </c>
      <c r="S9" s="1410" t="s">
        <v>1477</v>
      </c>
      <c r="T9" s="1409" t="s">
        <v>1478</v>
      </c>
      <c r="U9" s="1414"/>
      <c r="V9" s="1414"/>
      <c r="W9" s="1414"/>
      <c r="X9" s="1414"/>
      <c r="Y9" s="1414"/>
      <c r="Z9" s="1414"/>
      <c r="AA9" s="1414"/>
      <c r="AB9" s="1414"/>
      <c r="AC9" s="1414"/>
      <c r="AD9" s="1414"/>
      <c r="AE9" s="1414"/>
      <c r="AF9" s="1414"/>
      <c r="AG9" s="1414"/>
      <c r="AH9" s="1414"/>
      <c r="AI9" s="1414"/>
      <c r="AJ9" s="1414"/>
      <c r="AK9" s="1414"/>
      <c r="AL9" s="1414"/>
      <c r="AM9" s="1414"/>
      <c r="AN9" s="1414"/>
      <c r="AO9" s="1409"/>
      <c r="AP9" s="1414"/>
      <c r="AQ9" s="1409" t="s">
        <v>1479</v>
      </c>
    </row>
    <row r="10" spans="1:43" ht="157.5">
      <c r="A10" s="1407">
        <v>2</v>
      </c>
      <c r="B10" s="1977"/>
      <c r="C10" s="1979"/>
      <c r="D10" s="1415" t="s">
        <v>1480</v>
      </c>
      <c r="E10" s="1409" t="s">
        <v>63</v>
      </c>
      <c r="F10" s="1410" t="s">
        <v>120</v>
      </c>
      <c r="G10" s="1410" t="s">
        <v>120</v>
      </c>
      <c r="H10" s="1410" t="s">
        <v>120</v>
      </c>
      <c r="I10" s="1410" t="s">
        <v>120</v>
      </c>
      <c r="J10" s="1410" t="s">
        <v>120</v>
      </c>
      <c r="K10" s="1411" t="s">
        <v>3891</v>
      </c>
      <c r="L10" s="1408" t="s">
        <v>3892</v>
      </c>
      <c r="M10" s="1410" t="s">
        <v>69</v>
      </c>
      <c r="N10" s="1412">
        <v>0.4</v>
      </c>
      <c r="O10" s="1410" t="s">
        <v>126</v>
      </c>
      <c r="P10" s="1410">
        <v>5</v>
      </c>
      <c r="Q10" s="1410" t="s">
        <v>1481</v>
      </c>
      <c r="R10" s="1413" t="s">
        <v>1482</v>
      </c>
      <c r="S10" s="1410" t="s">
        <v>1477</v>
      </c>
      <c r="T10" s="1409" t="s">
        <v>1478</v>
      </c>
      <c r="U10" s="1414"/>
      <c r="V10" s="1414"/>
      <c r="W10" s="1414"/>
      <c r="X10" s="1414"/>
      <c r="Y10" s="1414"/>
      <c r="Z10" s="1414"/>
      <c r="AA10" s="1414"/>
      <c r="AB10" s="1414"/>
      <c r="AC10" s="1414"/>
      <c r="AD10" s="1414"/>
      <c r="AE10" s="1414"/>
      <c r="AF10" s="1414"/>
      <c r="AG10" s="1414"/>
      <c r="AH10" s="1414"/>
      <c r="AI10" s="1414"/>
      <c r="AJ10" s="1414"/>
      <c r="AK10" s="1414"/>
      <c r="AL10" s="1414"/>
      <c r="AM10" s="1414"/>
      <c r="AN10" s="1414"/>
      <c r="AO10" s="1409"/>
      <c r="AP10" s="1414"/>
      <c r="AQ10" s="1409" t="s">
        <v>1479</v>
      </c>
    </row>
    <row r="11" spans="1:43" ht="409.5">
      <c r="A11" s="1407">
        <v>3</v>
      </c>
      <c r="B11" s="1977"/>
      <c r="C11" s="1979"/>
      <c r="D11" s="1416" t="s">
        <v>1483</v>
      </c>
      <c r="E11" s="1409" t="s">
        <v>63</v>
      </c>
      <c r="F11" s="1410" t="s">
        <v>120</v>
      </c>
      <c r="G11" s="1410" t="s">
        <v>120</v>
      </c>
      <c r="H11" s="1410" t="s">
        <v>120</v>
      </c>
      <c r="I11" s="1410" t="s">
        <v>120</v>
      </c>
      <c r="J11" s="1410" t="s">
        <v>120</v>
      </c>
      <c r="K11" s="1411" t="s">
        <v>3891</v>
      </c>
      <c r="L11" s="1408" t="s">
        <v>3892</v>
      </c>
      <c r="M11" s="1410" t="s">
        <v>69</v>
      </c>
      <c r="N11" s="1412">
        <v>0.2</v>
      </c>
      <c r="O11" s="1410" t="s">
        <v>126</v>
      </c>
      <c r="P11" s="1410">
        <v>2</v>
      </c>
      <c r="Q11" s="1410" t="s">
        <v>1481</v>
      </c>
      <c r="R11" s="1017" t="s">
        <v>1484</v>
      </c>
      <c r="S11" s="1410" t="s">
        <v>1477</v>
      </c>
      <c r="T11" s="1409" t="s">
        <v>1478</v>
      </c>
      <c r="U11" s="1410"/>
      <c r="V11" s="1410"/>
      <c r="W11" s="1410"/>
      <c r="X11" s="1410"/>
      <c r="Y11" s="1410"/>
      <c r="Z11" s="1410"/>
      <c r="AA11" s="1410"/>
      <c r="AB11" s="1410"/>
      <c r="AC11" s="1410"/>
      <c r="AD11" s="1410"/>
      <c r="AE11" s="1410"/>
      <c r="AF11" s="1410"/>
      <c r="AG11" s="1410"/>
      <c r="AH11" s="1410"/>
      <c r="AI11" s="1410"/>
      <c r="AJ11" s="1410"/>
      <c r="AK11" s="1410"/>
      <c r="AL11" s="1410"/>
      <c r="AM11" s="1414"/>
      <c r="AN11" s="1414"/>
      <c r="AO11" s="1414"/>
      <c r="AP11" s="1410"/>
      <c r="AQ11" s="1410" t="s">
        <v>1485</v>
      </c>
    </row>
    <row r="12" spans="1:43" ht="78.75">
      <c r="A12" s="1407">
        <v>4</v>
      </c>
      <c r="B12" s="1977"/>
      <c r="C12" s="1978" t="s">
        <v>1486</v>
      </c>
      <c r="D12" s="1415" t="s">
        <v>1487</v>
      </c>
      <c r="E12" s="1409" t="s">
        <v>63</v>
      </c>
      <c r="F12" s="1410" t="s">
        <v>120</v>
      </c>
      <c r="G12" s="1410" t="s">
        <v>120</v>
      </c>
      <c r="H12" s="1410" t="s">
        <v>120</v>
      </c>
      <c r="I12" s="1410" t="s">
        <v>120</v>
      </c>
      <c r="J12" s="1410" t="s">
        <v>120</v>
      </c>
      <c r="K12" s="1411" t="s">
        <v>3891</v>
      </c>
      <c r="L12" s="1408" t="s">
        <v>3892</v>
      </c>
      <c r="M12" s="1410" t="s">
        <v>260</v>
      </c>
      <c r="N12" s="1412">
        <v>1</v>
      </c>
      <c r="O12" s="1410" t="s">
        <v>126</v>
      </c>
      <c r="P12" s="1410">
        <v>1</v>
      </c>
      <c r="Q12" s="1410" t="s">
        <v>1481</v>
      </c>
      <c r="R12" s="1413" t="s">
        <v>1488</v>
      </c>
      <c r="S12" s="1410" t="s">
        <v>1489</v>
      </c>
      <c r="T12" s="1409" t="s">
        <v>1490</v>
      </c>
      <c r="U12" s="1410"/>
      <c r="V12" s="1410"/>
      <c r="W12" s="1410"/>
      <c r="X12" s="1410"/>
      <c r="Y12" s="1410"/>
      <c r="Z12" s="1410"/>
      <c r="AA12" s="1410"/>
      <c r="AB12" s="1410"/>
      <c r="AC12" s="1410"/>
      <c r="AD12" s="1410"/>
      <c r="AE12" s="1410"/>
      <c r="AF12" s="1410"/>
      <c r="AG12" s="1410"/>
      <c r="AH12" s="1410"/>
      <c r="AI12" s="1410"/>
      <c r="AJ12" s="1410"/>
      <c r="AK12" s="1410"/>
      <c r="AL12" s="1410"/>
      <c r="AM12" s="1414"/>
      <c r="AN12" s="1414"/>
      <c r="AO12" s="1414"/>
      <c r="AP12" s="1410"/>
      <c r="AQ12" s="1410" t="s">
        <v>1491</v>
      </c>
    </row>
    <row r="13" spans="1:43" ht="78.75">
      <c r="A13" s="1407">
        <v>5</v>
      </c>
      <c r="B13" s="1977"/>
      <c r="C13" s="1978"/>
      <c r="D13" s="1415" t="s">
        <v>3893</v>
      </c>
      <c r="E13" s="1409" t="s">
        <v>63</v>
      </c>
      <c r="F13" s="1410" t="s">
        <v>120</v>
      </c>
      <c r="G13" s="1410" t="s">
        <v>120</v>
      </c>
      <c r="H13" s="1410" t="s">
        <v>120</v>
      </c>
      <c r="I13" s="1410" t="s">
        <v>120</v>
      </c>
      <c r="J13" s="1410" t="s">
        <v>120</v>
      </c>
      <c r="K13" s="1411" t="s">
        <v>3891</v>
      </c>
      <c r="L13" s="1408" t="s">
        <v>3892</v>
      </c>
      <c r="M13" s="1410" t="s">
        <v>260</v>
      </c>
      <c r="N13" s="1412">
        <v>1</v>
      </c>
      <c r="O13" s="1410" t="s">
        <v>126</v>
      </c>
      <c r="P13" s="1410">
        <v>1</v>
      </c>
      <c r="Q13" s="1410" t="s">
        <v>1481</v>
      </c>
      <c r="R13" s="1064" t="s">
        <v>1492</v>
      </c>
      <c r="S13" s="1410" t="s">
        <v>1493</v>
      </c>
      <c r="T13" s="1409" t="s">
        <v>1494</v>
      </c>
      <c r="U13" s="1410"/>
      <c r="V13" s="1410"/>
      <c r="W13" s="1410"/>
      <c r="X13" s="1410"/>
      <c r="Y13" s="1410"/>
      <c r="Z13" s="1410"/>
      <c r="AA13" s="1410"/>
      <c r="AB13" s="1410"/>
      <c r="AC13" s="1410"/>
      <c r="AD13" s="1410"/>
      <c r="AE13" s="1410"/>
      <c r="AF13" s="1410"/>
      <c r="AG13" s="1410"/>
      <c r="AH13" s="1410"/>
      <c r="AI13" s="1410"/>
      <c r="AJ13" s="1410"/>
      <c r="AK13" s="1410"/>
      <c r="AL13" s="1410"/>
      <c r="AM13" s="1414"/>
      <c r="AN13" s="1414"/>
      <c r="AO13" s="1414"/>
      <c r="AP13" s="1410"/>
      <c r="AQ13" s="1410" t="s">
        <v>1495</v>
      </c>
    </row>
    <row r="14" spans="1:43" ht="409.5">
      <c r="A14" s="1407"/>
      <c r="B14" s="1977"/>
      <c r="C14" s="1978"/>
      <c r="D14" s="1415" t="s">
        <v>3894</v>
      </c>
      <c r="E14" s="1409" t="s">
        <v>63</v>
      </c>
      <c r="F14" s="1410" t="s">
        <v>120</v>
      </c>
      <c r="G14" s="1410" t="s">
        <v>120</v>
      </c>
      <c r="H14" s="1410" t="s">
        <v>120</v>
      </c>
      <c r="I14" s="1410" t="s">
        <v>120</v>
      </c>
      <c r="J14" s="1410" t="s">
        <v>120</v>
      </c>
      <c r="K14" s="1411" t="s">
        <v>3891</v>
      </c>
      <c r="L14" s="1408" t="s">
        <v>3892</v>
      </c>
      <c r="M14" s="1410" t="s">
        <v>69</v>
      </c>
      <c r="N14" s="1412">
        <v>0.2</v>
      </c>
      <c r="O14" s="1410" t="s">
        <v>126</v>
      </c>
      <c r="P14" s="1410">
        <v>2</v>
      </c>
      <c r="Q14" s="1410" t="s">
        <v>1481</v>
      </c>
      <c r="R14" s="1417" t="s">
        <v>1496</v>
      </c>
      <c r="S14" s="1410" t="s">
        <v>1493</v>
      </c>
      <c r="T14" s="1409" t="s">
        <v>1478</v>
      </c>
      <c r="U14" s="1410"/>
      <c r="V14" s="1410"/>
      <c r="W14" s="1410"/>
      <c r="X14" s="1410"/>
      <c r="Y14" s="1410"/>
      <c r="Z14" s="1410"/>
      <c r="AA14" s="1410"/>
      <c r="AB14" s="1410"/>
      <c r="AC14" s="1410"/>
      <c r="AD14" s="1410"/>
      <c r="AE14" s="1410"/>
      <c r="AF14" s="1410"/>
      <c r="AG14" s="1410"/>
      <c r="AH14" s="1410"/>
      <c r="AI14" s="1410"/>
      <c r="AJ14" s="1410"/>
      <c r="AK14" s="1410"/>
      <c r="AL14" s="1410"/>
      <c r="AM14" s="1414"/>
      <c r="AN14" s="1414"/>
      <c r="AO14" s="1414"/>
      <c r="AP14" s="1410"/>
      <c r="AQ14" s="1410" t="s">
        <v>1485</v>
      </c>
    </row>
    <row r="15" spans="1:43" ht="78.75">
      <c r="A15" s="1407">
        <v>6</v>
      </c>
      <c r="B15" s="1977"/>
      <c r="C15" s="1978"/>
      <c r="D15" s="1415" t="s">
        <v>3895</v>
      </c>
      <c r="E15" s="1409" t="s">
        <v>63</v>
      </c>
      <c r="F15" s="1410" t="s">
        <v>120</v>
      </c>
      <c r="G15" s="1410" t="s">
        <v>120</v>
      </c>
      <c r="H15" s="1410" t="s">
        <v>120</v>
      </c>
      <c r="I15" s="1410" t="s">
        <v>120</v>
      </c>
      <c r="J15" s="1410" t="s">
        <v>120</v>
      </c>
      <c r="K15" s="1411" t="s">
        <v>3891</v>
      </c>
      <c r="L15" s="1408" t="s">
        <v>3892</v>
      </c>
      <c r="M15" s="1410" t="s">
        <v>260</v>
      </c>
      <c r="N15" s="1412">
        <v>1</v>
      </c>
      <c r="O15" s="1410" t="s">
        <v>126</v>
      </c>
      <c r="P15" s="1410">
        <v>1</v>
      </c>
      <c r="Q15" s="1410" t="s">
        <v>1481</v>
      </c>
      <c r="R15" s="1413" t="s">
        <v>1497</v>
      </c>
      <c r="S15" s="1410" t="s">
        <v>1498</v>
      </c>
      <c r="T15" s="1409" t="s">
        <v>1499</v>
      </c>
      <c r="U15" s="1410"/>
      <c r="V15" s="1410"/>
      <c r="W15" s="1410"/>
      <c r="X15" s="1410"/>
      <c r="Y15" s="1410"/>
      <c r="Z15" s="1410"/>
      <c r="AA15" s="1410"/>
      <c r="AB15" s="1410"/>
      <c r="AC15" s="1410"/>
      <c r="AD15" s="1410"/>
      <c r="AE15" s="1410"/>
      <c r="AF15" s="1410"/>
      <c r="AG15" s="1410"/>
      <c r="AH15" s="1410"/>
      <c r="AI15" s="1410"/>
      <c r="AJ15" s="1410"/>
      <c r="AK15" s="1410"/>
      <c r="AL15" s="1410"/>
      <c r="AM15" s="1414"/>
      <c r="AN15" s="1414"/>
      <c r="AO15" s="1414"/>
      <c r="AP15" s="1410"/>
      <c r="AQ15" s="1410" t="s">
        <v>1500</v>
      </c>
    </row>
    <row r="16" spans="1:43" ht="126">
      <c r="A16" s="1407">
        <v>7</v>
      </c>
      <c r="B16" s="1977"/>
      <c r="C16" s="1978"/>
      <c r="D16" s="1415" t="s">
        <v>3896</v>
      </c>
      <c r="E16" s="1409" t="s">
        <v>63</v>
      </c>
      <c r="F16" s="1410" t="s">
        <v>120</v>
      </c>
      <c r="G16" s="1410" t="s">
        <v>120</v>
      </c>
      <c r="H16" s="1410" t="s">
        <v>120</v>
      </c>
      <c r="I16" s="1410" t="s">
        <v>120</v>
      </c>
      <c r="J16" s="1410" t="s">
        <v>120</v>
      </c>
      <c r="K16" s="1411" t="s">
        <v>3891</v>
      </c>
      <c r="L16" s="1408" t="s">
        <v>3892</v>
      </c>
      <c r="M16" s="1410" t="s">
        <v>69</v>
      </c>
      <c r="N16" s="1412">
        <v>0.5</v>
      </c>
      <c r="O16" s="1410" t="s">
        <v>126</v>
      </c>
      <c r="P16" s="1410">
        <v>2</v>
      </c>
      <c r="Q16" s="1410" t="s">
        <v>1481</v>
      </c>
      <c r="R16" s="1413" t="s">
        <v>1501</v>
      </c>
      <c r="S16" s="1410" t="s">
        <v>1493</v>
      </c>
      <c r="T16" s="1409" t="s">
        <v>1478</v>
      </c>
      <c r="U16" s="1410"/>
      <c r="V16" s="1410"/>
      <c r="W16" s="1410"/>
      <c r="X16" s="1410"/>
      <c r="Y16" s="1410"/>
      <c r="Z16" s="1410"/>
      <c r="AA16" s="1410"/>
      <c r="AB16" s="1410"/>
      <c r="AC16" s="1410"/>
      <c r="AD16" s="1410"/>
      <c r="AE16" s="1410"/>
      <c r="AF16" s="1410"/>
      <c r="AG16" s="1410"/>
      <c r="AH16" s="1410"/>
      <c r="AI16" s="1410"/>
      <c r="AJ16" s="1410"/>
      <c r="AK16" s="1410"/>
      <c r="AL16" s="1410"/>
      <c r="AM16" s="1414"/>
      <c r="AN16" s="1414"/>
      <c r="AO16" s="1414"/>
      <c r="AP16" s="1410"/>
      <c r="AQ16" s="1410"/>
    </row>
    <row r="17" spans="1:43" ht="78.75">
      <c r="A17" s="1407">
        <v>8</v>
      </c>
      <c r="B17" s="1977"/>
      <c r="C17" s="1978"/>
      <c r="D17" s="1415" t="s">
        <v>3897</v>
      </c>
      <c r="E17" s="1409" t="s">
        <v>63</v>
      </c>
      <c r="F17" s="1410" t="s">
        <v>120</v>
      </c>
      <c r="G17" s="1410" t="s">
        <v>120</v>
      </c>
      <c r="H17" s="1410" t="s">
        <v>120</v>
      </c>
      <c r="I17" s="1410" t="s">
        <v>120</v>
      </c>
      <c r="J17" s="1410" t="s">
        <v>120</v>
      </c>
      <c r="K17" s="1411" t="s">
        <v>3891</v>
      </c>
      <c r="L17" s="1408" t="s">
        <v>3892</v>
      </c>
      <c r="M17" s="1410" t="s">
        <v>260</v>
      </c>
      <c r="N17" s="1412">
        <v>1</v>
      </c>
      <c r="O17" s="1410" t="s">
        <v>126</v>
      </c>
      <c r="P17" s="1410">
        <v>1</v>
      </c>
      <c r="Q17" s="1410" t="s">
        <v>1481</v>
      </c>
      <c r="R17" s="1413" t="s">
        <v>1502</v>
      </c>
      <c r="S17" s="1410" t="s">
        <v>1493</v>
      </c>
      <c r="T17" s="1409" t="s">
        <v>1503</v>
      </c>
      <c r="U17" s="1410"/>
      <c r="V17" s="1410"/>
      <c r="W17" s="1410"/>
      <c r="X17" s="1410"/>
      <c r="Y17" s="1410"/>
      <c r="Z17" s="1410"/>
      <c r="AA17" s="1410"/>
      <c r="AB17" s="1410"/>
      <c r="AC17" s="1410"/>
      <c r="AD17" s="1410"/>
      <c r="AE17" s="1410"/>
      <c r="AF17" s="1410"/>
      <c r="AG17" s="1410"/>
      <c r="AH17" s="1410"/>
      <c r="AI17" s="1410"/>
      <c r="AJ17" s="1410"/>
      <c r="AK17" s="1410"/>
      <c r="AL17" s="1410"/>
      <c r="AM17" s="1414"/>
      <c r="AN17" s="1414"/>
      <c r="AO17" s="1414"/>
      <c r="AP17" s="1410"/>
      <c r="AQ17" s="1410"/>
    </row>
    <row r="18" spans="1:43" ht="110.25">
      <c r="A18" s="1407">
        <v>9</v>
      </c>
      <c r="B18" s="1977"/>
      <c r="C18" s="1978"/>
      <c r="D18" s="1415" t="s">
        <v>1504</v>
      </c>
      <c r="E18" s="1409" t="s">
        <v>63</v>
      </c>
      <c r="F18" s="1410" t="s">
        <v>120</v>
      </c>
      <c r="G18" s="1410" t="s">
        <v>120</v>
      </c>
      <c r="H18" s="1410" t="s">
        <v>120</v>
      </c>
      <c r="I18" s="1410" t="s">
        <v>120</v>
      </c>
      <c r="J18" s="1410" t="s">
        <v>120</v>
      </c>
      <c r="K18" s="1411" t="s">
        <v>3891</v>
      </c>
      <c r="L18" s="1408" t="s">
        <v>3892</v>
      </c>
      <c r="M18" s="1410" t="s">
        <v>69</v>
      </c>
      <c r="N18" s="1412">
        <v>0.25</v>
      </c>
      <c r="O18" s="1410" t="s">
        <v>126</v>
      </c>
      <c r="P18" s="1410">
        <v>4</v>
      </c>
      <c r="Q18" s="1410" t="s">
        <v>1481</v>
      </c>
      <c r="R18" s="1413" t="s">
        <v>1505</v>
      </c>
      <c r="S18" s="1410" t="s">
        <v>1493</v>
      </c>
      <c r="T18" s="1409" t="s">
        <v>1503</v>
      </c>
      <c r="U18" s="1410"/>
      <c r="V18" s="1410"/>
      <c r="W18" s="1410"/>
      <c r="X18" s="1410"/>
      <c r="Y18" s="1410"/>
      <c r="Z18" s="1410"/>
      <c r="AA18" s="1410"/>
      <c r="AB18" s="1410"/>
      <c r="AC18" s="1410"/>
      <c r="AD18" s="1410"/>
      <c r="AE18" s="1410"/>
      <c r="AF18" s="1410"/>
      <c r="AG18" s="1410"/>
      <c r="AH18" s="1410"/>
      <c r="AI18" s="1410"/>
      <c r="AJ18" s="1410"/>
      <c r="AK18" s="1410"/>
      <c r="AL18" s="1410"/>
      <c r="AM18" s="1414"/>
      <c r="AN18" s="1414"/>
      <c r="AO18" s="1414"/>
      <c r="AP18" s="1410"/>
      <c r="AQ18" s="1410"/>
    </row>
    <row r="19" spans="1:43" ht="94.5">
      <c r="A19" s="1407"/>
      <c r="B19" s="1977"/>
      <c r="C19" s="1978"/>
      <c r="D19" s="1415" t="s">
        <v>1506</v>
      </c>
      <c r="E19" s="1409" t="s">
        <v>63</v>
      </c>
      <c r="F19" s="1410" t="s">
        <v>120</v>
      </c>
      <c r="G19" s="1410" t="s">
        <v>120</v>
      </c>
      <c r="H19" s="1410" t="s">
        <v>120</v>
      </c>
      <c r="I19" s="1410" t="s">
        <v>120</v>
      </c>
      <c r="J19" s="1410" t="s">
        <v>120</v>
      </c>
      <c r="K19" s="1411" t="s">
        <v>3891</v>
      </c>
      <c r="L19" s="1408" t="s">
        <v>3892</v>
      </c>
      <c r="M19" s="1410" t="s">
        <v>69</v>
      </c>
      <c r="N19" s="1412">
        <v>0.33329999999999999</v>
      </c>
      <c r="O19" s="1410" t="s">
        <v>126</v>
      </c>
      <c r="P19" s="1410">
        <v>3</v>
      </c>
      <c r="Q19" s="1410" t="s">
        <v>1481</v>
      </c>
      <c r="R19" s="1413" t="s">
        <v>1507</v>
      </c>
      <c r="S19" s="1410" t="s">
        <v>1493</v>
      </c>
      <c r="T19" s="1409" t="s">
        <v>1503</v>
      </c>
      <c r="U19" s="1410"/>
      <c r="V19" s="1410"/>
      <c r="W19" s="1410"/>
      <c r="X19" s="1410"/>
      <c r="Y19" s="1410"/>
      <c r="Z19" s="1410"/>
      <c r="AA19" s="1410"/>
      <c r="AB19" s="1410"/>
      <c r="AC19" s="1410"/>
      <c r="AD19" s="1410"/>
      <c r="AE19" s="1410"/>
      <c r="AF19" s="1410"/>
      <c r="AG19" s="1410"/>
      <c r="AH19" s="1410"/>
      <c r="AI19" s="1410"/>
      <c r="AJ19" s="1410"/>
      <c r="AK19" s="1410"/>
      <c r="AL19" s="1410"/>
      <c r="AM19" s="1414"/>
      <c r="AN19" s="1414"/>
      <c r="AO19" s="1414"/>
      <c r="AP19" s="1410"/>
      <c r="AQ19" s="1410"/>
    </row>
    <row r="20" spans="1:43" ht="236.25">
      <c r="A20" s="1407">
        <v>10</v>
      </c>
      <c r="B20" s="1977"/>
      <c r="C20" s="1978"/>
      <c r="D20" s="1415" t="s">
        <v>1508</v>
      </c>
      <c r="E20" s="1409" t="s">
        <v>63</v>
      </c>
      <c r="F20" s="1410" t="s">
        <v>120</v>
      </c>
      <c r="G20" s="1410" t="s">
        <v>120</v>
      </c>
      <c r="H20" s="1410" t="s">
        <v>120</v>
      </c>
      <c r="I20" s="1410" t="s">
        <v>120</v>
      </c>
      <c r="J20" s="1410" t="s">
        <v>120</v>
      </c>
      <c r="K20" s="1411" t="s">
        <v>3891</v>
      </c>
      <c r="L20" s="1408" t="s">
        <v>3892</v>
      </c>
      <c r="M20" s="1410" t="s">
        <v>69</v>
      </c>
      <c r="N20" s="1412">
        <v>0.2</v>
      </c>
      <c r="O20" s="1410" t="s">
        <v>126</v>
      </c>
      <c r="P20" s="1410">
        <v>2</v>
      </c>
      <c r="Q20" s="1410" t="s">
        <v>1481</v>
      </c>
      <c r="R20" s="1413" t="s">
        <v>1509</v>
      </c>
      <c r="S20" s="1410" t="s">
        <v>1493</v>
      </c>
      <c r="T20" s="1409" t="s">
        <v>1478</v>
      </c>
      <c r="U20" s="1410"/>
      <c r="V20" s="1410"/>
      <c r="W20" s="1410"/>
      <c r="X20" s="1410"/>
      <c r="Y20" s="1410"/>
      <c r="Z20" s="1410"/>
      <c r="AA20" s="1410"/>
      <c r="AB20" s="1410"/>
      <c r="AC20" s="1410"/>
      <c r="AD20" s="1410"/>
      <c r="AE20" s="1410"/>
      <c r="AF20" s="1410"/>
      <c r="AG20" s="1410"/>
      <c r="AH20" s="1410"/>
      <c r="AI20" s="1410"/>
      <c r="AJ20" s="1410"/>
      <c r="AK20" s="1410"/>
      <c r="AL20" s="1410"/>
      <c r="AM20" s="1414"/>
      <c r="AN20" s="1414"/>
      <c r="AO20" s="1414"/>
      <c r="AP20" s="1410"/>
      <c r="AQ20" s="1410" t="s">
        <v>1485</v>
      </c>
    </row>
    <row r="21" spans="1:43" ht="267.75">
      <c r="A21" s="1407">
        <v>11</v>
      </c>
      <c r="B21" s="1977"/>
      <c r="C21" s="1978"/>
      <c r="D21" s="1415" t="s">
        <v>1510</v>
      </c>
      <c r="E21" s="1409" t="s">
        <v>63</v>
      </c>
      <c r="F21" s="1410" t="s">
        <v>120</v>
      </c>
      <c r="G21" s="1410" t="s">
        <v>120</v>
      </c>
      <c r="H21" s="1410" t="s">
        <v>120</v>
      </c>
      <c r="I21" s="1410" t="s">
        <v>120</v>
      </c>
      <c r="J21" s="1410" t="s">
        <v>120</v>
      </c>
      <c r="K21" s="1411" t="s">
        <v>3891</v>
      </c>
      <c r="L21" s="1408" t="s">
        <v>3892</v>
      </c>
      <c r="M21" s="1410" t="s">
        <v>69</v>
      </c>
      <c r="N21" s="1412">
        <v>0.2</v>
      </c>
      <c r="O21" s="1410" t="s">
        <v>126</v>
      </c>
      <c r="P21" s="1410">
        <v>2</v>
      </c>
      <c r="Q21" s="1410" t="s">
        <v>1481</v>
      </c>
      <c r="R21" s="1413" t="s">
        <v>1511</v>
      </c>
      <c r="S21" s="1410" t="s">
        <v>1493</v>
      </c>
      <c r="T21" s="1409" t="s">
        <v>1478</v>
      </c>
      <c r="U21" s="1410"/>
      <c r="V21" s="1410"/>
      <c r="W21" s="1410"/>
      <c r="X21" s="1410"/>
      <c r="Y21" s="1410"/>
      <c r="Z21" s="1410"/>
      <c r="AA21" s="1410"/>
      <c r="AB21" s="1410"/>
      <c r="AC21" s="1410"/>
      <c r="AD21" s="1410"/>
      <c r="AE21" s="1410"/>
      <c r="AF21" s="1410"/>
      <c r="AG21" s="1410"/>
      <c r="AH21" s="1410"/>
      <c r="AI21" s="1410"/>
      <c r="AJ21" s="1410"/>
      <c r="AK21" s="1410"/>
      <c r="AL21" s="1410"/>
      <c r="AM21" s="1414"/>
      <c r="AN21" s="1414"/>
      <c r="AO21" s="1414"/>
      <c r="AP21" s="1410"/>
      <c r="AQ21" s="1410" t="s">
        <v>1485</v>
      </c>
    </row>
    <row r="22" spans="1:43" ht="252">
      <c r="A22" s="1407">
        <v>13</v>
      </c>
      <c r="B22" s="1977"/>
      <c r="C22" s="1978" t="s">
        <v>3898</v>
      </c>
      <c r="D22" s="1415" t="s">
        <v>3899</v>
      </c>
      <c r="E22" s="1409" t="s">
        <v>63</v>
      </c>
      <c r="F22" s="1410" t="s">
        <v>120</v>
      </c>
      <c r="G22" s="1410" t="s">
        <v>120</v>
      </c>
      <c r="H22" s="1410" t="s">
        <v>120</v>
      </c>
      <c r="I22" s="1410" t="s">
        <v>120</v>
      </c>
      <c r="J22" s="1410" t="s">
        <v>120</v>
      </c>
      <c r="K22" s="1411" t="s">
        <v>3891</v>
      </c>
      <c r="L22" s="1408" t="s">
        <v>3892</v>
      </c>
      <c r="M22" s="1410" t="s">
        <v>69</v>
      </c>
      <c r="N22" s="1412">
        <v>0.2</v>
      </c>
      <c r="O22" s="1410" t="s">
        <v>126</v>
      </c>
      <c r="P22" s="1410">
        <v>2</v>
      </c>
      <c r="Q22" s="1410" t="s">
        <v>1481</v>
      </c>
      <c r="R22" s="1417" t="s">
        <v>1512</v>
      </c>
      <c r="S22" s="1410" t="s">
        <v>1493</v>
      </c>
      <c r="T22" s="1409" t="s">
        <v>1478</v>
      </c>
      <c r="U22" s="1410"/>
      <c r="V22" s="1410"/>
      <c r="W22" s="1410"/>
      <c r="X22" s="1410"/>
      <c r="Y22" s="1410"/>
      <c r="Z22" s="1410"/>
      <c r="AA22" s="1410"/>
      <c r="AB22" s="1410"/>
      <c r="AC22" s="1410"/>
      <c r="AD22" s="1410"/>
      <c r="AE22" s="1410"/>
      <c r="AF22" s="1410"/>
      <c r="AG22" s="1410"/>
      <c r="AH22" s="1410"/>
      <c r="AI22" s="1410"/>
      <c r="AJ22" s="1410"/>
      <c r="AK22" s="1410"/>
      <c r="AL22" s="1410"/>
      <c r="AM22" s="1414"/>
      <c r="AN22" s="1414"/>
      <c r="AO22" s="1414"/>
      <c r="AP22" s="1410"/>
      <c r="AQ22" s="1410" t="s">
        <v>1485</v>
      </c>
    </row>
    <row r="23" spans="1:43" ht="94.5">
      <c r="A23" s="1407">
        <v>14</v>
      </c>
      <c r="B23" s="1977"/>
      <c r="C23" s="1978"/>
      <c r="D23" s="1416" t="s">
        <v>1513</v>
      </c>
      <c r="E23" s="1409" t="s">
        <v>63</v>
      </c>
      <c r="F23" s="1410" t="s">
        <v>120</v>
      </c>
      <c r="G23" s="1410" t="s">
        <v>120</v>
      </c>
      <c r="H23" s="1410" t="s">
        <v>120</v>
      </c>
      <c r="I23" s="1410" t="s">
        <v>120</v>
      </c>
      <c r="J23" s="1410" t="s">
        <v>120</v>
      </c>
      <c r="K23" s="1411" t="s">
        <v>3891</v>
      </c>
      <c r="L23" s="1408" t="s">
        <v>3892</v>
      </c>
      <c r="M23" s="1410" t="s">
        <v>69</v>
      </c>
      <c r="N23" s="1412">
        <v>0.5</v>
      </c>
      <c r="O23" s="1410" t="s">
        <v>126</v>
      </c>
      <c r="P23" s="1410">
        <v>2</v>
      </c>
      <c r="Q23" s="1410" t="s">
        <v>1481</v>
      </c>
      <c r="R23" s="1413" t="s">
        <v>1514</v>
      </c>
      <c r="S23" s="1410" t="s">
        <v>1493</v>
      </c>
      <c r="T23" s="1409" t="s">
        <v>1478</v>
      </c>
      <c r="U23" s="1410"/>
      <c r="V23" s="1410"/>
      <c r="W23" s="1410"/>
      <c r="X23" s="1410"/>
      <c r="Y23" s="1410"/>
      <c r="Z23" s="1410"/>
      <c r="AA23" s="1410"/>
      <c r="AB23" s="1410"/>
      <c r="AC23" s="1410"/>
      <c r="AD23" s="1410"/>
      <c r="AE23" s="1410"/>
      <c r="AF23" s="1410"/>
      <c r="AG23" s="1410"/>
      <c r="AH23" s="1410"/>
      <c r="AI23" s="1410"/>
      <c r="AJ23" s="1410"/>
      <c r="AK23" s="1410"/>
      <c r="AL23" s="1410"/>
      <c r="AM23" s="1414"/>
      <c r="AN23" s="1414"/>
      <c r="AO23" s="1414"/>
      <c r="AP23" s="1410"/>
      <c r="AQ23" s="1410"/>
    </row>
    <row r="24" spans="1:43" ht="78.75">
      <c r="A24" s="1407">
        <v>16</v>
      </c>
      <c r="B24" s="1977"/>
      <c r="C24" s="1978"/>
      <c r="D24" s="1415" t="s">
        <v>1515</v>
      </c>
      <c r="E24" s="1409" t="s">
        <v>63</v>
      </c>
      <c r="F24" s="1410" t="s">
        <v>120</v>
      </c>
      <c r="G24" s="1410" t="s">
        <v>120</v>
      </c>
      <c r="H24" s="1410" t="s">
        <v>120</v>
      </c>
      <c r="I24" s="1410" t="s">
        <v>120</v>
      </c>
      <c r="J24" s="1410" t="s">
        <v>120</v>
      </c>
      <c r="K24" s="1411" t="s">
        <v>3891</v>
      </c>
      <c r="L24" s="1408" t="s">
        <v>3892</v>
      </c>
      <c r="M24" s="1410" t="s">
        <v>69</v>
      </c>
      <c r="N24" s="1412">
        <v>0.33329999999999999</v>
      </c>
      <c r="O24" s="1410" t="s">
        <v>126</v>
      </c>
      <c r="P24" s="1410">
        <v>3</v>
      </c>
      <c r="Q24" s="1410" t="s">
        <v>1481</v>
      </c>
      <c r="R24" s="1413" t="s">
        <v>1516</v>
      </c>
      <c r="S24" s="1410" t="s">
        <v>1493</v>
      </c>
      <c r="T24" s="1409" t="s">
        <v>1478</v>
      </c>
      <c r="U24" s="1410"/>
      <c r="V24" s="1410"/>
      <c r="W24" s="1410"/>
      <c r="X24" s="1410"/>
      <c r="Y24" s="1410"/>
      <c r="Z24" s="1410"/>
      <c r="AA24" s="1410"/>
      <c r="AB24" s="1410"/>
      <c r="AC24" s="1410"/>
      <c r="AD24" s="1410"/>
      <c r="AE24" s="1410"/>
      <c r="AF24" s="1410"/>
      <c r="AG24" s="1410"/>
      <c r="AH24" s="1410"/>
      <c r="AI24" s="1410"/>
      <c r="AJ24" s="1410"/>
      <c r="AK24" s="1410"/>
      <c r="AL24" s="1410"/>
      <c r="AM24" s="1414"/>
      <c r="AN24" s="1414"/>
      <c r="AO24" s="1414"/>
      <c r="AP24" s="1410"/>
      <c r="AQ24" s="1410"/>
    </row>
    <row r="25" spans="1:43" ht="157.5">
      <c r="A25" s="1407">
        <v>17</v>
      </c>
      <c r="B25" s="1977"/>
      <c r="C25" s="1978"/>
      <c r="D25" s="1415" t="s">
        <v>1517</v>
      </c>
      <c r="E25" s="1409" t="s">
        <v>63</v>
      </c>
      <c r="F25" s="1410" t="s">
        <v>120</v>
      </c>
      <c r="G25" s="1410" t="s">
        <v>120</v>
      </c>
      <c r="H25" s="1410" t="s">
        <v>120</v>
      </c>
      <c r="I25" s="1410" t="s">
        <v>120</v>
      </c>
      <c r="J25" s="1410" t="s">
        <v>120</v>
      </c>
      <c r="K25" s="1411" t="s">
        <v>3891</v>
      </c>
      <c r="L25" s="1408" t="s">
        <v>3892</v>
      </c>
      <c r="M25" s="1410" t="s">
        <v>69</v>
      </c>
      <c r="N25" s="1412">
        <v>0.2</v>
      </c>
      <c r="O25" s="1410" t="s">
        <v>126</v>
      </c>
      <c r="P25" s="1410">
        <v>2</v>
      </c>
      <c r="Q25" s="1410" t="s">
        <v>1481</v>
      </c>
      <c r="R25" s="1417" t="s">
        <v>1518</v>
      </c>
      <c r="S25" s="1410" t="s">
        <v>1493</v>
      </c>
      <c r="T25" s="1409" t="s">
        <v>1478</v>
      </c>
      <c r="U25" s="1410"/>
      <c r="V25" s="1410"/>
      <c r="W25" s="1410"/>
      <c r="X25" s="1410"/>
      <c r="Y25" s="1410"/>
      <c r="Z25" s="1410"/>
      <c r="AA25" s="1410"/>
      <c r="AB25" s="1410"/>
      <c r="AC25" s="1410"/>
      <c r="AD25" s="1410"/>
      <c r="AE25" s="1410"/>
      <c r="AF25" s="1410"/>
      <c r="AG25" s="1410"/>
      <c r="AH25" s="1410"/>
      <c r="AI25" s="1410"/>
      <c r="AJ25" s="1410"/>
      <c r="AK25" s="1410"/>
      <c r="AL25" s="1410"/>
      <c r="AM25" s="1414"/>
      <c r="AN25" s="1414"/>
      <c r="AO25" s="1414"/>
      <c r="AP25" s="1410"/>
      <c r="AQ25" s="1410" t="s">
        <v>1485</v>
      </c>
    </row>
    <row r="26" spans="1:43" ht="157.5">
      <c r="A26" s="1407"/>
      <c r="B26" s="1977"/>
      <c r="C26" s="1978"/>
      <c r="D26" s="1415" t="s">
        <v>1519</v>
      </c>
      <c r="E26" s="1409" t="s">
        <v>63</v>
      </c>
      <c r="F26" s="1410" t="s">
        <v>120</v>
      </c>
      <c r="G26" s="1410" t="s">
        <v>120</v>
      </c>
      <c r="H26" s="1410" t="s">
        <v>120</v>
      </c>
      <c r="I26" s="1410" t="s">
        <v>120</v>
      </c>
      <c r="J26" s="1410" t="s">
        <v>120</v>
      </c>
      <c r="K26" s="1411" t="s">
        <v>3891</v>
      </c>
      <c r="L26" s="1408" t="s">
        <v>3892</v>
      </c>
      <c r="M26" s="1410" t="s">
        <v>69</v>
      </c>
      <c r="N26" s="1412">
        <v>0.2</v>
      </c>
      <c r="O26" s="1410" t="s">
        <v>126</v>
      </c>
      <c r="P26" s="1410">
        <v>2</v>
      </c>
      <c r="Q26" s="1410" t="s">
        <v>1481</v>
      </c>
      <c r="R26" s="1413" t="s">
        <v>1520</v>
      </c>
      <c r="S26" s="1410" t="s">
        <v>1493</v>
      </c>
      <c r="T26" s="1409" t="s">
        <v>1478</v>
      </c>
      <c r="U26" s="1410"/>
      <c r="V26" s="1410"/>
      <c r="W26" s="1410"/>
      <c r="X26" s="1410"/>
      <c r="Y26" s="1410"/>
      <c r="Z26" s="1410"/>
      <c r="AA26" s="1410"/>
      <c r="AB26" s="1410"/>
      <c r="AC26" s="1410"/>
      <c r="AD26" s="1410"/>
      <c r="AE26" s="1410"/>
      <c r="AF26" s="1410"/>
      <c r="AG26" s="1410"/>
      <c r="AH26" s="1410"/>
      <c r="AI26" s="1410"/>
      <c r="AJ26" s="1410"/>
      <c r="AK26" s="1410"/>
      <c r="AL26" s="1410"/>
      <c r="AM26" s="1414"/>
      <c r="AN26" s="1414"/>
      <c r="AO26" s="1414"/>
      <c r="AP26" s="1410"/>
      <c r="AQ26" s="1410" t="s">
        <v>1485</v>
      </c>
    </row>
    <row r="27" spans="1:43" ht="157.5">
      <c r="A27" s="1407">
        <v>18</v>
      </c>
      <c r="B27" s="1977"/>
      <c r="C27" s="1978"/>
      <c r="D27" s="1415" t="s">
        <v>1521</v>
      </c>
      <c r="E27" s="1409" t="s">
        <v>63</v>
      </c>
      <c r="F27" s="1410" t="s">
        <v>120</v>
      </c>
      <c r="G27" s="1410" t="s">
        <v>120</v>
      </c>
      <c r="H27" s="1410" t="s">
        <v>120</v>
      </c>
      <c r="I27" s="1410" t="s">
        <v>120</v>
      </c>
      <c r="J27" s="1410" t="s">
        <v>120</v>
      </c>
      <c r="K27" s="1411" t="s">
        <v>3891</v>
      </c>
      <c r="L27" s="1408" t="s">
        <v>3892</v>
      </c>
      <c r="M27" s="1410" t="s">
        <v>69</v>
      </c>
      <c r="N27" s="1412">
        <v>0.2</v>
      </c>
      <c r="O27" s="1410" t="s">
        <v>126</v>
      </c>
      <c r="P27" s="1410">
        <v>2</v>
      </c>
      <c r="Q27" s="1410" t="s">
        <v>1481</v>
      </c>
      <c r="R27" s="1417" t="s">
        <v>1522</v>
      </c>
      <c r="S27" s="1410" t="s">
        <v>1493</v>
      </c>
      <c r="T27" s="1409" t="s">
        <v>1478</v>
      </c>
      <c r="U27" s="1410"/>
      <c r="V27" s="1410"/>
      <c r="W27" s="1410"/>
      <c r="X27" s="1410"/>
      <c r="Y27" s="1410"/>
      <c r="Z27" s="1410"/>
      <c r="AA27" s="1410"/>
      <c r="AB27" s="1410"/>
      <c r="AC27" s="1410"/>
      <c r="AD27" s="1410"/>
      <c r="AE27" s="1410"/>
      <c r="AF27" s="1410"/>
      <c r="AG27" s="1410"/>
      <c r="AH27" s="1410"/>
      <c r="AI27" s="1410"/>
      <c r="AJ27" s="1410"/>
      <c r="AK27" s="1410"/>
      <c r="AL27" s="1410"/>
      <c r="AM27" s="1414"/>
      <c r="AN27" s="1414"/>
      <c r="AO27" s="1414"/>
      <c r="AP27" s="1410"/>
      <c r="AQ27" s="1410" t="s">
        <v>1485</v>
      </c>
    </row>
    <row r="28" spans="1:43" ht="78.75">
      <c r="A28" s="1407">
        <v>20</v>
      </c>
      <c r="B28" s="1977"/>
      <c r="C28" s="1978"/>
      <c r="D28" s="1415" t="s">
        <v>1523</v>
      </c>
      <c r="E28" s="1409" t="s">
        <v>63</v>
      </c>
      <c r="F28" s="1410" t="s">
        <v>120</v>
      </c>
      <c r="G28" s="1410" t="s">
        <v>120</v>
      </c>
      <c r="H28" s="1410" t="s">
        <v>120</v>
      </c>
      <c r="I28" s="1410" t="s">
        <v>120</v>
      </c>
      <c r="J28" s="1410" t="s">
        <v>120</v>
      </c>
      <c r="K28" s="1411" t="s">
        <v>3891</v>
      </c>
      <c r="L28" s="1408" t="s">
        <v>3892</v>
      </c>
      <c r="M28" s="1410" t="s">
        <v>69</v>
      </c>
      <c r="N28" s="1412">
        <v>0.5</v>
      </c>
      <c r="O28" s="1410" t="s">
        <v>126</v>
      </c>
      <c r="P28" s="1410">
        <v>2</v>
      </c>
      <c r="Q28" s="1410" t="s">
        <v>1481</v>
      </c>
      <c r="R28" s="1413" t="s">
        <v>1524</v>
      </c>
      <c r="S28" s="1410" t="s">
        <v>1493</v>
      </c>
      <c r="T28" s="1409" t="s">
        <v>1478</v>
      </c>
      <c r="U28" s="1410"/>
      <c r="V28" s="1410"/>
      <c r="W28" s="1410"/>
      <c r="X28" s="1410"/>
      <c r="Y28" s="1410"/>
      <c r="Z28" s="1410"/>
      <c r="AA28" s="1410"/>
      <c r="AB28" s="1410"/>
      <c r="AC28" s="1410"/>
      <c r="AD28" s="1410"/>
      <c r="AE28" s="1410"/>
      <c r="AF28" s="1410"/>
      <c r="AG28" s="1410"/>
      <c r="AH28" s="1410"/>
      <c r="AI28" s="1410"/>
      <c r="AJ28" s="1410"/>
      <c r="AK28" s="1410"/>
      <c r="AL28" s="1410"/>
      <c r="AM28" s="1414"/>
      <c r="AN28" s="1414"/>
      <c r="AO28" s="1414"/>
      <c r="AP28" s="1410"/>
      <c r="AQ28" s="1410"/>
    </row>
    <row r="29" spans="1:43" ht="409.5">
      <c r="A29" s="1407">
        <v>22</v>
      </c>
      <c r="B29" s="1977"/>
      <c r="C29" s="1978"/>
      <c r="D29" s="1415" t="s">
        <v>1525</v>
      </c>
      <c r="E29" s="1409" t="s">
        <v>63</v>
      </c>
      <c r="F29" s="1410" t="s">
        <v>120</v>
      </c>
      <c r="G29" s="1410" t="s">
        <v>120</v>
      </c>
      <c r="H29" s="1410" t="s">
        <v>120</v>
      </c>
      <c r="I29" s="1410" t="s">
        <v>120</v>
      </c>
      <c r="J29" s="1410" t="s">
        <v>120</v>
      </c>
      <c r="K29" s="1411" t="s">
        <v>3891</v>
      </c>
      <c r="L29" s="1408" t="s">
        <v>3892</v>
      </c>
      <c r="M29" s="1410" t="s">
        <v>69</v>
      </c>
      <c r="N29" s="1412">
        <v>0.2</v>
      </c>
      <c r="O29" s="1410" t="s">
        <v>126</v>
      </c>
      <c r="P29" s="1410">
        <v>2</v>
      </c>
      <c r="Q29" s="1410" t="s">
        <v>1481</v>
      </c>
      <c r="R29" s="1417" t="s">
        <v>1526</v>
      </c>
      <c r="S29" s="1410" t="s">
        <v>1493</v>
      </c>
      <c r="T29" s="1409" t="s">
        <v>1478</v>
      </c>
      <c r="U29" s="1410"/>
      <c r="V29" s="1410"/>
      <c r="W29" s="1410"/>
      <c r="X29" s="1410"/>
      <c r="Y29" s="1410"/>
      <c r="Z29" s="1410"/>
      <c r="AA29" s="1410"/>
      <c r="AB29" s="1410"/>
      <c r="AC29" s="1410"/>
      <c r="AD29" s="1410"/>
      <c r="AE29" s="1410"/>
      <c r="AF29" s="1410"/>
      <c r="AG29" s="1410"/>
      <c r="AH29" s="1410"/>
      <c r="AI29" s="1410"/>
      <c r="AJ29" s="1410"/>
      <c r="AK29" s="1410"/>
      <c r="AL29" s="1410"/>
      <c r="AM29" s="1414"/>
      <c r="AN29" s="1414"/>
      <c r="AO29" s="1414"/>
      <c r="AP29" s="1410"/>
      <c r="AQ29" s="1410" t="s">
        <v>1485</v>
      </c>
    </row>
    <row r="30" spans="1:43" ht="63">
      <c r="A30" s="1407">
        <v>23</v>
      </c>
      <c r="B30" s="1977"/>
      <c r="C30" s="1978"/>
      <c r="D30" s="1415" t="s">
        <v>1527</v>
      </c>
      <c r="E30" s="1409" t="s">
        <v>63</v>
      </c>
      <c r="F30" s="1410" t="s">
        <v>120</v>
      </c>
      <c r="G30" s="1410" t="s">
        <v>120</v>
      </c>
      <c r="H30" s="1410" t="s">
        <v>120</v>
      </c>
      <c r="I30" s="1410" t="s">
        <v>120</v>
      </c>
      <c r="J30" s="1410" t="s">
        <v>120</v>
      </c>
      <c r="K30" s="1411" t="s">
        <v>3891</v>
      </c>
      <c r="L30" s="1408" t="s">
        <v>3892</v>
      </c>
      <c r="M30" s="1410" t="s">
        <v>69</v>
      </c>
      <c r="N30" s="1412">
        <v>0</v>
      </c>
      <c r="O30" s="1410" t="s">
        <v>126</v>
      </c>
      <c r="P30" s="1410">
        <v>1</v>
      </c>
      <c r="Q30" s="1410" t="s">
        <v>1481</v>
      </c>
      <c r="R30" s="1417"/>
      <c r="S30" s="1410" t="s">
        <v>1493</v>
      </c>
      <c r="T30" s="1409" t="s">
        <v>1478</v>
      </c>
      <c r="U30" s="1410"/>
      <c r="V30" s="1410"/>
      <c r="W30" s="1410"/>
      <c r="X30" s="1410"/>
      <c r="Y30" s="1410"/>
      <c r="Z30" s="1410"/>
      <c r="AA30" s="1410"/>
      <c r="AB30" s="1410"/>
      <c r="AC30" s="1410"/>
      <c r="AD30" s="1410"/>
      <c r="AE30" s="1410"/>
      <c r="AF30" s="1410"/>
      <c r="AG30" s="1410"/>
      <c r="AH30" s="1410"/>
      <c r="AI30" s="1410"/>
      <c r="AJ30" s="1410"/>
      <c r="AK30" s="1410"/>
      <c r="AL30" s="1410"/>
      <c r="AM30" s="1414"/>
      <c r="AN30" s="1414"/>
      <c r="AO30" s="1414"/>
      <c r="AP30" s="1410"/>
      <c r="AQ30" s="1410" t="s">
        <v>1485</v>
      </c>
    </row>
    <row r="31" spans="1:43" ht="63">
      <c r="A31" s="1407">
        <v>24</v>
      </c>
      <c r="B31" s="1977"/>
      <c r="C31" s="1978"/>
      <c r="D31" s="1415" t="s">
        <v>3900</v>
      </c>
      <c r="E31" s="1409" t="s">
        <v>63</v>
      </c>
      <c r="F31" s="1410" t="s">
        <v>120</v>
      </c>
      <c r="G31" s="1410" t="s">
        <v>120</v>
      </c>
      <c r="H31" s="1410" t="s">
        <v>120</v>
      </c>
      <c r="I31" s="1410" t="s">
        <v>120</v>
      </c>
      <c r="J31" s="1410" t="s">
        <v>120</v>
      </c>
      <c r="K31" s="1411" t="s">
        <v>3891</v>
      </c>
      <c r="L31" s="1408" t="s">
        <v>3892</v>
      </c>
      <c r="M31" s="1410" t="s">
        <v>69</v>
      </c>
      <c r="N31" s="1412">
        <v>0.2</v>
      </c>
      <c r="O31" s="1410" t="s">
        <v>126</v>
      </c>
      <c r="P31" s="1410">
        <v>1</v>
      </c>
      <c r="Q31" s="1410" t="s">
        <v>1481</v>
      </c>
      <c r="R31" s="1417"/>
      <c r="S31" s="1410" t="s">
        <v>1493</v>
      </c>
      <c r="T31" s="1409" t="s">
        <v>1478</v>
      </c>
      <c r="U31" s="1410"/>
      <c r="V31" s="1410"/>
      <c r="W31" s="1410"/>
      <c r="X31" s="1410"/>
      <c r="Y31" s="1410"/>
      <c r="Z31" s="1410"/>
      <c r="AA31" s="1410"/>
      <c r="AB31" s="1410"/>
      <c r="AC31" s="1410"/>
      <c r="AD31" s="1410"/>
      <c r="AE31" s="1410"/>
      <c r="AF31" s="1410"/>
      <c r="AG31" s="1410"/>
      <c r="AH31" s="1410"/>
      <c r="AI31" s="1410"/>
      <c r="AJ31" s="1410"/>
      <c r="AK31" s="1410"/>
      <c r="AL31" s="1410"/>
      <c r="AM31" s="1414"/>
      <c r="AN31" s="1414"/>
      <c r="AO31" s="1414"/>
      <c r="AP31" s="1410"/>
      <c r="AQ31" s="1410" t="s">
        <v>1528</v>
      </c>
    </row>
    <row r="32" spans="1:43" ht="78.75">
      <c r="A32" s="1407">
        <v>25</v>
      </c>
      <c r="B32" s="1977"/>
      <c r="C32" s="1978"/>
      <c r="D32" s="1415" t="s">
        <v>1529</v>
      </c>
      <c r="E32" s="1409" t="s">
        <v>63</v>
      </c>
      <c r="F32" s="1410" t="s">
        <v>120</v>
      </c>
      <c r="G32" s="1410" t="s">
        <v>120</v>
      </c>
      <c r="H32" s="1410" t="s">
        <v>120</v>
      </c>
      <c r="I32" s="1410" t="s">
        <v>120</v>
      </c>
      <c r="J32" s="1410" t="s">
        <v>120</v>
      </c>
      <c r="K32" s="1411" t="s">
        <v>3891</v>
      </c>
      <c r="L32" s="1408" t="s">
        <v>3892</v>
      </c>
      <c r="M32" s="1410" t="s">
        <v>69</v>
      </c>
      <c r="N32" s="1412">
        <v>0.5</v>
      </c>
      <c r="O32" s="1410" t="s">
        <v>126</v>
      </c>
      <c r="P32" s="1410">
        <v>2</v>
      </c>
      <c r="Q32" s="1410" t="s">
        <v>1481</v>
      </c>
      <c r="R32" s="1413" t="s">
        <v>1530</v>
      </c>
      <c r="S32" s="1410" t="s">
        <v>1493</v>
      </c>
      <c r="T32" s="1409" t="s">
        <v>1478</v>
      </c>
      <c r="U32" s="1410"/>
      <c r="V32" s="1410"/>
      <c r="W32" s="1410"/>
      <c r="X32" s="1410"/>
      <c r="Y32" s="1410"/>
      <c r="Z32" s="1410"/>
      <c r="AA32" s="1410"/>
      <c r="AB32" s="1410"/>
      <c r="AC32" s="1410"/>
      <c r="AD32" s="1410"/>
      <c r="AE32" s="1410"/>
      <c r="AF32" s="1410"/>
      <c r="AG32" s="1410"/>
      <c r="AH32" s="1410"/>
      <c r="AI32" s="1410"/>
      <c r="AJ32" s="1410"/>
      <c r="AK32" s="1410"/>
      <c r="AL32" s="1410"/>
      <c r="AM32" s="1414"/>
      <c r="AN32" s="1414"/>
      <c r="AO32" s="1414"/>
      <c r="AP32" s="1410"/>
      <c r="AQ32" s="1410"/>
    </row>
    <row r="33" spans="1:43" ht="409.5">
      <c r="A33" s="1407">
        <v>28</v>
      </c>
      <c r="B33" s="1977"/>
      <c r="C33" s="1980" t="s">
        <v>3901</v>
      </c>
      <c r="D33" s="1415" t="s">
        <v>3902</v>
      </c>
      <c r="E33" s="1409" t="s">
        <v>63</v>
      </c>
      <c r="F33" s="1410" t="s">
        <v>120</v>
      </c>
      <c r="G33" s="1410" t="s">
        <v>120</v>
      </c>
      <c r="H33" s="1410" t="s">
        <v>120</v>
      </c>
      <c r="I33" s="1410" t="s">
        <v>120</v>
      </c>
      <c r="J33" s="1410" t="s">
        <v>120</v>
      </c>
      <c r="K33" s="1411" t="s">
        <v>3891</v>
      </c>
      <c r="L33" s="1408" t="s">
        <v>3892</v>
      </c>
      <c r="M33" s="1410" t="s">
        <v>69</v>
      </c>
      <c r="N33" s="1412">
        <v>0.2</v>
      </c>
      <c r="O33" s="1410" t="s">
        <v>126</v>
      </c>
      <c r="P33" s="1410">
        <v>2</v>
      </c>
      <c r="Q33" s="1410" t="s">
        <v>1481</v>
      </c>
      <c r="R33" s="1417" t="s">
        <v>1531</v>
      </c>
      <c r="S33" s="1410" t="s">
        <v>1493</v>
      </c>
      <c r="T33" s="1409" t="s">
        <v>1478</v>
      </c>
      <c r="U33" s="1410"/>
      <c r="V33" s="1410"/>
      <c r="W33" s="1410"/>
      <c r="X33" s="1410"/>
      <c r="Y33" s="1410"/>
      <c r="Z33" s="1410"/>
      <c r="AA33" s="1410"/>
      <c r="AB33" s="1410"/>
      <c r="AC33" s="1410"/>
      <c r="AD33" s="1410"/>
      <c r="AE33" s="1410"/>
      <c r="AF33" s="1410"/>
      <c r="AG33" s="1410"/>
      <c r="AH33" s="1410"/>
      <c r="AI33" s="1410"/>
      <c r="AJ33" s="1410"/>
      <c r="AK33" s="1410"/>
      <c r="AL33" s="1410"/>
      <c r="AM33" s="1414"/>
      <c r="AN33" s="1414"/>
      <c r="AO33" s="1414"/>
      <c r="AP33" s="1410"/>
      <c r="AQ33" s="1410" t="s">
        <v>1485</v>
      </c>
    </row>
    <row r="34" spans="1:43" ht="409.5">
      <c r="A34" s="1407"/>
      <c r="B34" s="1977"/>
      <c r="C34" s="1981"/>
      <c r="D34" s="1415" t="s">
        <v>1532</v>
      </c>
      <c r="E34" s="1409" t="s">
        <v>63</v>
      </c>
      <c r="F34" s="1410" t="s">
        <v>120</v>
      </c>
      <c r="G34" s="1410" t="s">
        <v>120</v>
      </c>
      <c r="H34" s="1410" t="s">
        <v>120</v>
      </c>
      <c r="I34" s="1410" t="s">
        <v>120</v>
      </c>
      <c r="J34" s="1410" t="s">
        <v>120</v>
      </c>
      <c r="K34" s="1411" t="s">
        <v>3891</v>
      </c>
      <c r="L34" s="1408" t="s">
        <v>3892</v>
      </c>
      <c r="M34" s="1410" t="s">
        <v>69</v>
      </c>
      <c r="N34" s="1412">
        <v>0.2</v>
      </c>
      <c r="O34" s="1410" t="s">
        <v>126</v>
      </c>
      <c r="P34" s="1410">
        <v>4</v>
      </c>
      <c r="Q34" s="1410" t="s">
        <v>1481</v>
      </c>
      <c r="R34" s="1417" t="s">
        <v>1533</v>
      </c>
      <c r="S34" s="1410" t="s">
        <v>1493</v>
      </c>
      <c r="T34" s="1409" t="s">
        <v>1478</v>
      </c>
      <c r="U34" s="1410"/>
      <c r="V34" s="1410"/>
      <c r="W34" s="1410"/>
      <c r="X34" s="1410"/>
      <c r="Y34" s="1410"/>
      <c r="Z34" s="1410"/>
      <c r="AA34" s="1410"/>
      <c r="AB34" s="1410"/>
      <c r="AC34" s="1410"/>
      <c r="AD34" s="1410"/>
      <c r="AE34" s="1410"/>
      <c r="AF34" s="1410"/>
      <c r="AG34" s="1410"/>
      <c r="AH34" s="1410"/>
      <c r="AI34" s="1410"/>
      <c r="AJ34" s="1410"/>
      <c r="AK34" s="1410"/>
      <c r="AL34" s="1410"/>
      <c r="AM34" s="1414"/>
      <c r="AN34" s="1414"/>
      <c r="AO34" s="1414"/>
      <c r="AP34" s="1410"/>
      <c r="AQ34" s="1410" t="s">
        <v>1485</v>
      </c>
    </row>
    <row r="35" spans="1:43" ht="78.75">
      <c r="A35" s="1407"/>
      <c r="B35" s="1977"/>
      <c r="C35" s="1982"/>
      <c r="D35" s="1415" t="s">
        <v>1534</v>
      </c>
      <c r="E35" s="1409" t="s">
        <v>63</v>
      </c>
      <c r="F35" s="1410" t="s">
        <v>120</v>
      </c>
      <c r="G35" s="1410" t="s">
        <v>120</v>
      </c>
      <c r="H35" s="1410" t="s">
        <v>120</v>
      </c>
      <c r="I35" s="1410" t="s">
        <v>120</v>
      </c>
      <c r="J35" s="1410" t="s">
        <v>120</v>
      </c>
      <c r="K35" s="1411" t="s">
        <v>3891</v>
      </c>
      <c r="L35" s="1408" t="s">
        <v>3892</v>
      </c>
      <c r="M35" s="1410" t="s">
        <v>260</v>
      </c>
      <c r="N35" s="1412">
        <v>1</v>
      </c>
      <c r="O35" s="1410" t="s">
        <v>126</v>
      </c>
      <c r="P35" s="1410">
        <v>1</v>
      </c>
      <c r="Q35" s="1410" t="s">
        <v>1481</v>
      </c>
      <c r="R35" s="1413" t="s">
        <v>1535</v>
      </c>
      <c r="S35" s="1410" t="s">
        <v>1493</v>
      </c>
      <c r="T35" s="1409" t="s">
        <v>1478</v>
      </c>
      <c r="U35" s="1410"/>
      <c r="V35" s="1410"/>
      <c r="W35" s="1410"/>
      <c r="X35" s="1410"/>
      <c r="Y35" s="1410"/>
      <c r="Z35" s="1410"/>
      <c r="AA35" s="1410"/>
      <c r="AB35" s="1410"/>
      <c r="AC35" s="1410"/>
      <c r="AD35" s="1410"/>
      <c r="AE35" s="1410"/>
      <c r="AF35" s="1410"/>
      <c r="AG35" s="1410"/>
      <c r="AH35" s="1410"/>
      <c r="AI35" s="1410"/>
      <c r="AJ35" s="1410"/>
      <c r="AK35" s="1410"/>
      <c r="AL35" s="1410"/>
      <c r="AM35" s="1414"/>
      <c r="AN35" s="1414"/>
      <c r="AO35" s="1414"/>
      <c r="AP35" s="1410"/>
      <c r="AQ35" s="1410"/>
    </row>
    <row r="36" spans="1:43" ht="157.5">
      <c r="A36" s="1407">
        <v>29</v>
      </c>
      <c r="B36" s="1977"/>
      <c r="C36" s="1978" t="s">
        <v>3903</v>
      </c>
      <c r="D36" s="1415" t="s">
        <v>1536</v>
      </c>
      <c r="E36" s="1409" t="s">
        <v>63</v>
      </c>
      <c r="F36" s="1410" t="s">
        <v>120</v>
      </c>
      <c r="G36" s="1410" t="s">
        <v>120</v>
      </c>
      <c r="H36" s="1410" t="s">
        <v>120</v>
      </c>
      <c r="I36" s="1410" t="s">
        <v>120</v>
      </c>
      <c r="J36" s="1410" t="s">
        <v>120</v>
      </c>
      <c r="K36" s="1411" t="s">
        <v>3891</v>
      </c>
      <c r="L36" s="1408" t="s">
        <v>3892</v>
      </c>
      <c r="M36" s="1410" t="s">
        <v>69</v>
      </c>
      <c r="N36" s="1412">
        <v>0.2</v>
      </c>
      <c r="O36" s="1410" t="s">
        <v>126</v>
      </c>
      <c r="P36" s="1410">
        <v>2</v>
      </c>
      <c r="Q36" s="1410" t="s">
        <v>1481</v>
      </c>
      <c r="R36" s="1413" t="s">
        <v>1537</v>
      </c>
      <c r="S36" s="1410" t="s">
        <v>1493</v>
      </c>
      <c r="T36" s="1409" t="s">
        <v>1478</v>
      </c>
      <c r="U36" s="1410"/>
      <c r="V36" s="1410"/>
      <c r="W36" s="1410"/>
      <c r="X36" s="1410"/>
      <c r="Y36" s="1410"/>
      <c r="Z36" s="1410"/>
      <c r="AA36" s="1410"/>
      <c r="AB36" s="1410"/>
      <c r="AC36" s="1410"/>
      <c r="AD36" s="1410"/>
      <c r="AE36" s="1410"/>
      <c r="AF36" s="1410"/>
      <c r="AG36" s="1410"/>
      <c r="AH36" s="1410"/>
      <c r="AI36" s="1410"/>
      <c r="AJ36" s="1410"/>
      <c r="AK36" s="1410"/>
      <c r="AL36" s="1410"/>
      <c r="AM36" s="1414"/>
      <c r="AN36" s="1414"/>
      <c r="AO36" s="1414"/>
      <c r="AP36" s="1410"/>
      <c r="AQ36" s="1410" t="s">
        <v>1485</v>
      </c>
    </row>
    <row r="37" spans="1:43" ht="78.75">
      <c r="A37" s="1407"/>
      <c r="B37" s="1977"/>
      <c r="C37" s="1978"/>
      <c r="D37" s="1415" t="s">
        <v>1538</v>
      </c>
      <c r="E37" s="1409" t="s">
        <v>63</v>
      </c>
      <c r="F37" s="1410" t="s">
        <v>120</v>
      </c>
      <c r="G37" s="1410" t="s">
        <v>120</v>
      </c>
      <c r="H37" s="1410" t="s">
        <v>120</v>
      </c>
      <c r="I37" s="1410" t="s">
        <v>120</v>
      </c>
      <c r="J37" s="1410" t="s">
        <v>120</v>
      </c>
      <c r="K37" s="1411" t="s">
        <v>3891</v>
      </c>
      <c r="L37" s="1408" t="s">
        <v>3892</v>
      </c>
      <c r="M37" s="1410" t="s">
        <v>69</v>
      </c>
      <c r="N37" s="1412">
        <v>0.5</v>
      </c>
      <c r="O37" s="1410" t="s">
        <v>126</v>
      </c>
      <c r="P37" s="1410">
        <v>2</v>
      </c>
      <c r="Q37" s="1410" t="s">
        <v>1481</v>
      </c>
      <c r="R37" s="1413" t="s">
        <v>1535</v>
      </c>
      <c r="S37" s="1410" t="s">
        <v>1493</v>
      </c>
      <c r="T37" s="1409" t="s">
        <v>1478</v>
      </c>
      <c r="U37" s="1410"/>
      <c r="V37" s="1410"/>
      <c r="W37" s="1410"/>
      <c r="X37" s="1410"/>
      <c r="Y37" s="1410"/>
      <c r="Z37" s="1410"/>
      <c r="AA37" s="1410"/>
      <c r="AB37" s="1410"/>
      <c r="AC37" s="1410"/>
      <c r="AD37" s="1410"/>
      <c r="AE37" s="1410"/>
      <c r="AF37" s="1410"/>
      <c r="AG37" s="1410"/>
      <c r="AH37" s="1410"/>
      <c r="AI37" s="1410"/>
      <c r="AJ37" s="1410"/>
      <c r="AK37" s="1410"/>
      <c r="AL37" s="1410"/>
      <c r="AM37" s="1414"/>
      <c r="AN37" s="1414"/>
      <c r="AO37" s="1414"/>
      <c r="AP37" s="1410"/>
      <c r="AQ37" s="1410"/>
    </row>
    <row r="38" spans="1:43" ht="63">
      <c r="A38" s="1407">
        <v>30</v>
      </c>
      <c r="B38" s="1977"/>
      <c r="C38" s="1978"/>
      <c r="D38" s="1415" t="s">
        <v>1539</v>
      </c>
      <c r="E38" s="1409" t="s">
        <v>63</v>
      </c>
      <c r="F38" s="1410" t="s">
        <v>120</v>
      </c>
      <c r="G38" s="1410" t="s">
        <v>120</v>
      </c>
      <c r="H38" s="1410" t="s">
        <v>120</v>
      </c>
      <c r="I38" s="1410" t="s">
        <v>120</v>
      </c>
      <c r="J38" s="1410" t="s">
        <v>120</v>
      </c>
      <c r="K38" s="1411" t="s">
        <v>3891</v>
      </c>
      <c r="L38" s="1408" t="s">
        <v>3892</v>
      </c>
      <c r="M38" s="1410" t="s">
        <v>69</v>
      </c>
      <c r="N38" s="1412">
        <v>0</v>
      </c>
      <c r="O38" s="1410" t="s">
        <v>126</v>
      </c>
      <c r="P38" s="1410">
        <v>1</v>
      </c>
      <c r="Q38" s="1410" t="s">
        <v>1481</v>
      </c>
      <c r="R38" s="1417"/>
      <c r="S38" s="1410" t="s">
        <v>1493</v>
      </c>
      <c r="T38" s="1409" t="s">
        <v>1478</v>
      </c>
      <c r="U38" s="1410"/>
      <c r="V38" s="1410"/>
      <c r="W38" s="1410"/>
      <c r="X38" s="1410"/>
      <c r="Y38" s="1410"/>
      <c r="Z38" s="1410"/>
      <c r="AA38" s="1410"/>
      <c r="AB38" s="1410"/>
      <c r="AC38" s="1410"/>
      <c r="AD38" s="1410"/>
      <c r="AE38" s="1410"/>
      <c r="AF38" s="1410"/>
      <c r="AG38" s="1410"/>
      <c r="AH38" s="1410"/>
      <c r="AI38" s="1410"/>
      <c r="AJ38" s="1410"/>
      <c r="AK38" s="1410"/>
      <c r="AL38" s="1410"/>
      <c r="AM38" s="1414"/>
      <c r="AN38" s="1414"/>
      <c r="AO38" s="1414"/>
      <c r="AP38" s="1410"/>
      <c r="AQ38" s="1410"/>
    </row>
    <row r="39" spans="1:43" ht="78.75">
      <c r="A39" s="1407">
        <v>31</v>
      </c>
      <c r="B39" s="1977"/>
      <c r="C39" s="1978"/>
      <c r="D39" s="1415" t="s">
        <v>3904</v>
      </c>
      <c r="E39" s="1409" t="s">
        <v>63</v>
      </c>
      <c r="F39" s="1410" t="s">
        <v>120</v>
      </c>
      <c r="G39" s="1410" t="s">
        <v>120</v>
      </c>
      <c r="H39" s="1410" t="s">
        <v>120</v>
      </c>
      <c r="I39" s="1410" t="s">
        <v>120</v>
      </c>
      <c r="J39" s="1410" t="s">
        <v>120</v>
      </c>
      <c r="K39" s="1411" t="s">
        <v>3891</v>
      </c>
      <c r="L39" s="1408" t="s">
        <v>3892</v>
      </c>
      <c r="M39" s="1410" t="s">
        <v>69</v>
      </c>
      <c r="N39" s="1412">
        <v>0.25</v>
      </c>
      <c r="O39" s="1410" t="s">
        <v>126</v>
      </c>
      <c r="P39" s="1410">
        <v>4</v>
      </c>
      <c r="Q39" s="1410" t="s">
        <v>1481</v>
      </c>
      <c r="R39" s="1413" t="s">
        <v>1540</v>
      </c>
      <c r="S39" s="1410" t="s">
        <v>1493</v>
      </c>
      <c r="T39" s="1409" t="s">
        <v>1478</v>
      </c>
      <c r="U39" s="1410"/>
      <c r="V39" s="1410"/>
      <c r="W39" s="1410"/>
      <c r="X39" s="1410"/>
      <c r="Y39" s="1410"/>
      <c r="Z39" s="1410"/>
      <c r="AA39" s="1410"/>
      <c r="AB39" s="1410"/>
      <c r="AC39" s="1410"/>
      <c r="AD39" s="1410"/>
      <c r="AE39" s="1410"/>
      <c r="AF39" s="1410"/>
      <c r="AG39" s="1410"/>
      <c r="AH39" s="1410"/>
      <c r="AI39" s="1410"/>
      <c r="AJ39" s="1410"/>
      <c r="AK39" s="1410"/>
      <c r="AL39" s="1410"/>
      <c r="AM39" s="1414"/>
      <c r="AN39" s="1414"/>
      <c r="AO39" s="1414"/>
      <c r="AP39" s="1410"/>
      <c r="AQ39" s="1410" t="s">
        <v>1485</v>
      </c>
    </row>
    <row r="40" spans="1:43" ht="315">
      <c r="A40" s="1407">
        <v>32</v>
      </c>
      <c r="B40" s="1977"/>
      <c r="C40" s="1978"/>
      <c r="D40" s="1415" t="s">
        <v>1541</v>
      </c>
      <c r="E40" s="1409" t="s">
        <v>63</v>
      </c>
      <c r="F40" s="1410" t="s">
        <v>120</v>
      </c>
      <c r="G40" s="1410" t="s">
        <v>120</v>
      </c>
      <c r="H40" s="1410" t="s">
        <v>120</v>
      </c>
      <c r="I40" s="1410" t="s">
        <v>120</v>
      </c>
      <c r="J40" s="1410" t="s">
        <v>120</v>
      </c>
      <c r="K40" s="1411" t="s">
        <v>3891</v>
      </c>
      <c r="L40" s="1408" t="s">
        <v>3892</v>
      </c>
      <c r="M40" s="1410" t="s">
        <v>69</v>
      </c>
      <c r="N40" s="1418">
        <v>0.2</v>
      </c>
      <c r="O40" s="1410" t="s">
        <v>126</v>
      </c>
      <c r="P40" s="1410">
        <v>2</v>
      </c>
      <c r="Q40" s="1410" t="s">
        <v>1481</v>
      </c>
      <c r="R40" s="1417" t="s">
        <v>1542</v>
      </c>
      <c r="S40" s="1410" t="s">
        <v>1493</v>
      </c>
      <c r="T40" s="1409" t="s">
        <v>1478</v>
      </c>
      <c r="U40" s="1410"/>
      <c r="V40" s="1410"/>
      <c r="W40" s="1410"/>
      <c r="X40" s="1410"/>
      <c r="Y40" s="1410"/>
      <c r="Z40" s="1410"/>
      <c r="AA40" s="1410"/>
      <c r="AB40" s="1410"/>
      <c r="AC40" s="1410"/>
      <c r="AD40" s="1410"/>
      <c r="AE40" s="1410"/>
      <c r="AF40" s="1410"/>
      <c r="AG40" s="1410"/>
      <c r="AH40" s="1410"/>
      <c r="AI40" s="1410"/>
      <c r="AJ40" s="1410"/>
      <c r="AK40" s="1410"/>
      <c r="AL40" s="1410"/>
      <c r="AM40" s="1414"/>
      <c r="AN40" s="1414"/>
      <c r="AO40" s="1414"/>
      <c r="AP40" s="1410"/>
      <c r="AQ40" s="1410" t="s">
        <v>1485</v>
      </c>
    </row>
    <row r="41" spans="1:43" s="1420" customFormat="1" ht="94.5">
      <c r="A41" s="1407">
        <v>34</v>
      </c>
      <c r="B41" s="1977"/>
      <c r="C41" s="1419" t="s">
        <v>3905</v>
      </c>
      <c r="D41" s="1415" t="s">
        <v>3906</v>
      </c>
      <c r="E41" s="1409" t="s">
        <v>63</v>
      </c>
      <c r="F41" s="1410" t="s">
        <v>120</v>
      </c>
      <c r="G41" s="1410" t="s">
        <v>120</v>
      </c>
      <c r="H41" s="1410" t="s">
        <v>120</v>
      </c>
      <c r="I41" s="1410" t="s">
        <v>120</v>
      </c>
      <c r="J41" s="1410" t="s">
        <v>120</v>
      </c>
      <c r="K41" s="1411" t="s">
        <v>3891</v>
      </c>
      <c r="L41" s="1408" t="s">
        <v>3892</v>
      </c>
      <c r="M41" s="1410" t="s">
        <v>69</v>
      </c>
      <c r="N41" s="1412">
        <v>0.33329999999999999</v>
      </c>
      <c r="O41" s="1410" t="s">
        <v>126</v>
      </c>
      <c r="P41" s="1410">
        <v>3</v>
      </c>
      <c r="Q41" s="1410" t="s">
        <v>1481</v>
      </c>
      <c r="R41" s="1413" t="s">
        <v>1543</v>
      </c>
      <c r="S41" s="1410" t="s">
        <v>1493</v>
      </c>
      <c r="T41" s="1409" t="s">
        <v>1478</v>
      </c>
      <c r="U41" s="1410"/>
      <c r="V41" s="1410"/>
      <c r="W41" s="1410"/>
      <c r="X41" s="1410"/>
      <c r="Y41" s="1410"/>
      <c r="Z41" s="1410"/>
      <c r="AA41" s="1410"/>
      <c r="AB41" s="1410"/>
      <c r="AC41" s="1410"/>
      <c r="AD41" s="1410"/>
      <c r="AE41" s="1410"/>
      <c r="AF41" s="1410"/>
      <c r="AG41" s="1410"/>
      <c r="AH41" s="1410"/>
      <c r="AI41" s="1410"/>
      <c r="AJ41" s="1410"/>
      <c r="AK41" s="1410"/>
      <c r="AL41" s="1410"/>
      <c r="AM41" s="1414"/>
      <c r="AN41" s="1414"/>
      <c r="AO41" s="1414"/>
      <c r="AP41" s="1410"/>
      <c r="AQ41" s="1410"/>
    </row>
    <row r="42" spans="1:43" ht="189">
      <c r="A42" s="1407">
        <v>35</v>
      </c>
      <c r="B42" s="1977"/>
      <c r="C42" s="1978" t="s">
        <v>1544</v>
      </c>
      <c r="D42" s="1415" t="s">
        <v>3907</v>
      </c>
      <c r="E42" s="1409" t="s">
        <v>63</v>
      </c>
      <c r="F42" s="1410" t="s">
        <v>120</v>
      </c>
      <c r="G42" s="1410" t="s">
        <v>120</v>
      </c>
      <c r="H42" s="1410" t="s">
        <v>120</v>
      </c>
      <c r="I42" s="1410" t="s">
        <v>120</v>
      </c>
      <c r="J42" s="1410" t="s">
        <v>120</v>
      </c>
      <c r="K42" s="1411" t="s">
        <v>3891</v>
      </c>
      <c r="L42" s="1408" t="s">
        <v>3892</v>
      </c>
      <c r="M42" s="1410" t="s">
        <v>69</v>
      </c>
      <c r="N42" s="1412">
        <v>0.5</v>
      </c>
      <c r="O42" s="1410" t="s">
        <v>126</v>
      </c>
      <c r="P42" s="1410">
        <v>4</v>
      </c>
      <c r="Q42" s="1410" t="s">
        <v>1545</v>
      </c>
      <c r="R42" s="1417" t="s">
        <v>1546</v>
      </c>
      <c r="S42" s="1410" t="s">
        <v>1493</v>
      </c>
      <c r="T42" s="1409" t="s">
        <v>1478</v>
      </c>
      <c r="U42" s="1410"/>
      <c r="V42" s="1410"/>
      <c r="W42" s="1410"/>
      <c r="X42" s="1410"/>
      <c r="Y42" s="1410"/>
      <c r="Z42" s="1410"/>
      <c r="AA42" s="1410"/>
      <c r="AB42" s="1410"/>
      <c r="AC42" s="1410"/>
      <c r="AD42" s="1410"/>
      <c r="AE42" s="1410"/>
      <c r="AF42" s="1410"/>
      <c r="AG42" s="1410"/>
      <c r="AH42" s="1410"/>
      <c r="AI42" s="1410"/>
      <c r="AJ42" s="1410"/>
      <c r="AK42" s="1410"/>
      <c r="AL42" s="1410"/>
      <c r="AM42" s="1414"/>
      <c r="AN42" s="1414"/>
      <c r="AO42" s="1414"/>
      <c r="AP42" s="1410"/>
      <c r="AQ42" s="1410" t="s">
        <v>1547</v>
      </c>
    </row>
    <row r="43" spans="1:43" ht="78.75">
      <c r="A43" s="1407">
        <v>36</v>
      </c>
      <c r="B43" s="1977"/>
      <c r="C43" s="1978"/>
      <c r="D43" s="1415" t="s">
        <v>3908</v>
      </c>
      <c r="E43" s="1409" t="s">
        <v>63</v>
      </c>
      <c r="F43" s="1410" t="s">
        <v>120</v>
      </c>
      <c r="G43" s="1410" t="s">
        <v>120</v>
      </c>
      <c r="H43" s="1410" t="s">
        <v>120</v>
      </c>
      <c r="I43" s="1410" t="s">
        <v>120</v>
      </c>
      <c r="J43" s="1410" t="s">
        <v>120</v>
      </c>
      <c r="K43" s="1411" t="s">
        <v>3891</v>
      </c>
      <c r="L43" s="1408" t="s">
        <v>3892</v>
      </c>
      <c r="M43" s="1410" t="s">
        <v>69</v>
      </c>
      <c r="N43" s="1412">
        <v>0.5</v>
      </c>
      <c r="O43" s="1410" t="s">
        <v>126</v>
      </c>
      <c r="P43" s="1410">
        <v>2</v>
      </c>
      <c r="Q43" s="1410" t="s">
        <v>1548</v>
      </c>
      <c r="R43" s="1413" t="s">
        <v>1549</v>
      </c>
      <c r="S43" s="1410" t="s">
        <v>1493</v>
      </c>
      <c r="T43" s="1409" t="s">
        <v>1478</v>
      </c>
      <c r="U43" s="1410"/>
      <c r="V43" s="1410"/>
      <c r="W43" s="1410"/>
      <c r="X43" s="1410"/>
      <c r="Y43" s="1410"/>
      <c r="Z43" s="1410"/>
      <c r="AA43" s="1410"/>
      <c r="AB43" s="1410"/>
      <c r="AC43" s="1410"/>
      <c r="AD43" s="1410"/>
      <c r="AE43" s="1410"/>
      <c r="AF43" s="1410"/>
      <c r="AG43" s="1410"/>
      <c r="AH43" s="1410"/>
      <c r="AI43" s="1410"/>
      <c r="AJ43" s="1410"/>
      <c r="AK43" s="1410"/>
      <c r="AL43" s="1410"/>
      <c r="AM43" s="1414"/>
      <c r="AN43" s="1414"/>
      <c r="AO43" s="1414"/>
      <c r="AP43" s="1410"/>
      <c r="AQ43" s="1410"/>
    </row>
    <row r="44" spans="1:43" ht="78.75">
      <c r="A44" s="1407">
        <v>37</v>
      </c>
      <c r="B44" s="1977"/>
      <c r="C44" s="1978"/>
      <c r="D44" s="1415" t="s">
        <v>3909</v>
      </c>
      <c r="E44" s="1409" t="s">
        <v>63</v>
      </c>
      <c r="F44" s="1410" t="s">
        <v>120</v>
      </c>
      <c r="G44" s="1410" t="s">
        <v>120</v>
      </c>
      <c r="H44" s="1410" t="s">
        <v>120</v>
      </c>
      <c r="I44" s="1410" t="s">
        <v>120</v>
      </c>
      <c r="J44" s="1410" t="s">
        <v>120</v>
      </c>
      <c r="K44" s="1411" t="s">
        <v>3891</v>
      </c>
      <c r="L44" s="1408" t="s">
        <v>3892</v>
      </c>
      <c r="M44" s="1410" t="s">
        <v>69</v>
      </c>
      <c r="N44" s="1412">
        <v>0.5</v>
      </c>
      <c r="O44" s="1410" t="s">
        <v>126</v>
      </c>
      <c r="P44" s="1410">
        <v>2</v>
      </c>
      <c r="Q44" s="1410" t="s">
        <v>1545</v>
      </c>
      <c r="R44" s="1413" t="s">
        <v>1550</v>
      </c>
      <c r="S44" s="1410" t="s">
        <v>1493</v>
      </c>
      <c r="T44" s="1409" t="s">
        <v>1478</v>
      </c>
      <c r="U44" s="1410"/>
      <c r="V44" s="1410"/>
      <c r="W44" s="1410"/>
      <c r="X44" s="1410"/>
      <c r="Y44" s="1410"/>
      <c r="Z44" s="1410"/>
      <c r="AA44" s="1410"/>
      <c r="AB44" s="1410"/>
      <c r="AC44" s="1410"/>
      <c r="AD44" s="1410"/>
      <c r="AE44" s="1410"/>
      <c r="AF44" s="1410"/>
      <c r="AG44" s="1410"/>
      <c r="AH44" s="1410"/>
      <c r="AI44" s="1410"/>
      <c r="AJ44" s="1410"/>
      <c r="AK44" s="1410"/>
      <c r="AL44" s="1410"/>
      <c r="AM44" s="1414"/>
      <c r="AN44" s="1414"/>
      <c r="AO44" s="1414"/>
      <c r="AP44" s="1410"/>
      <c r="AQ44" s="1410"/>
    </row>
    <row r="45" spans="1:43">
      <c r="A45" s="1421"/>
      <c r="B45" s="1422"/>
      <c r="C45" s="1988" t="s">
        <v>3892</v>
      </c>
      <c r="D45" s="1989"/>
      <c r="E45" s="1989"/>
      <c r="F45" s="1989"/>
      <c r="G45" s="1989"/>
      <c r="H45" s="1989"/>
      <c r="I45" s="1989"/>
      <c r="J45" s="1989"/>
      <c r="K45" s="1989"/>
      <c r="L45" s="1989"/>
      <c r="M45" s="1990"/>
      <c r="N45" s="1423">
        <f>AVERAGE(N9:N44)</f>
        <v>0.39721944444444435</v>
      </c>
      <c r="O45" s="1422"/>
      <c r="P45" s="1422"/>
      <c r="Q45" s="1422"/>
      <c r="R45" s="1422"/>
      <c r="S45" s="1422"/>
      <c r="T45" s="1422"/>
      <c r="U45" s="1991">
        <f>SUM(U9:U44)</f>
        <v>0</v>
      </c>
      <c r="V45" s="1976"/>
      <c r="W45" s="1422"/>
      <c r="X45" s="1422"/>
      <c r="Y45" s="1422"/>
      <c r="Z45" s="1422"/>
      <c r="AA45" s="1422"/>
      <c r="AB45" s="1422"/>
      <c r="AC45" s="1422"/>
      <c r="AD45" s="1422"/>
      <c r="AE45" s="1422"/>
      <c r="AF45" s="1422"/>
      <c r="AG45" s="1422"/>
      <c r="AH45" s="1422"/>
      <c r="AI45" s="1422"/>
      <c r="AJ45" s="1422"/>
      <c r="AK45" s="1422"/>
      <c r="AL45" s="1422"/>
      <c r="AM45" s="1422"/>
      <c r="AN45" s="1422"/>
      <c r="AO45" s="1422"/>
      <c r="AP45" s="1422"/>
      <c r="AQ45" s="1422"/>
    </row>
    <row r="46" spans="1:43">
      <c r="A46" s="1424"/>
      <c r="B46" s="1424"/>
      <c r="C46" s="1425"/>
      <c r="D46" s="1424"/>
      <c r="E46" s="1424"/>
      <c r="F46" s="1424"/>
    </row>
    <row r="47" spans="1:43">
      <c r="A47" s="1424"/>
      <c r="B47" s="1424"/>
      <c r="C47" s="1425"/>
      <c r="D47" s="1424"/>
      <c r="E47" s="1424"/>
      <c r="F47" s="1424"/>
    </row>
    <row r="48" spans="1:43">
      <c r="A48" s="1424"/>
      <c r="B48" s="1424"/>
      <c r="C48" s="1425"/>
      <c r="D48" s="1424"/>
      <c r="E48" s="1424"/>
      <c r="F48" s="1424"/>
    </row>
    <row r="49" spans="1:6">
      <c r="A49" s="1424"/>
      <c r="B49" s="1424"/>
      <c r="C49" s="1425"/>
      <c r="D49" s="1424"/>
      <c r="E49" s="1424"/>
      <c r="F49" s="1424"/>
    </row>
    <row r="50" spans="1:6">
      <c r="A50" s="1424"/>
      <c r="B50" s="1424"/>
      <c r="C50" s="1425"/>
      <c r="D50" s="1424"/>
      <c r="E50" s="1424"/>
      <c r="F50" s="1424"/>
    </row>
    <row r="51" spans="1:6">
      <c r="A51" s="1424"/>
      <c r="B51" s="1424"/>
      <c r="C51" s="1425"/>
      <c r="D51" s="1424"/>
      <c r="E51" s="1424"/>
      <c r="F51" s="1424"/>
    </row>
    <row r="52" spans="1:6">
      <c r="A52" s="1424"/>
      <c r="B52" s="1424"/>
      <c r="C52" s="1425"/>
      <c r="D52" s="1424"/>
      <c r="E52" s="1424"/>
      <c r="F52" s="1424"/>
    </row>
    <row r="53" spans="1:6">
      <c r="A53" s="1424"/>
      <c r="B53" s="1424"/>
      <c r="C53" s="1425"/>
      <c r="D53" s="1424"/>
      <c r="E53" s="1424"/>
      <c r="F53" s="1424"/>
    </row>
    <row r="54" spans="1:6">
      <c r="A54" s="1424"/>
      <c r="B54" s="1424"/>
      <c r="C54" s="1425"/>
      <c r="D54" s="1424"/>
      <c r="E54" s="1424"/>
      <c r="F54" s="1424"/>
    </row>
    <row r="55" spans="1:6">
      <c r="A55" s="1424"/>
      <c r="B55" s="1424"/>
      <c r="C55" s="1425"/>
      <c r="D55" s="1424"/>
      <c r="E55" s="1424"/>
      <c r="F55" s="1424"/>
    </row>
    <row r="56" spans="1:6">
      <c r="A56" s="1424"/>
      <c r="B56" s="1424"/>
      <c r="C56" s="1425"/>
      <c r="D56" s="1424"/>
      <c r="E56" s="1424"/>
      <c r="F56" s="1424"/>
    </row>
    <row r="57" spans="1:6">
      <c r="A57" s="1424"/>
      <c r="B57" s="1424"/>
      <c r="C57" s="1425"/>
      <c r="D57" s="1424"/>
      <c r="E57" s="1424"/>
      <c r="F57" s="1424"/>
    </row>
    <row r="58" spans="1:6">
      <c r="A58" s="1424"/>
      <c r="B58" s="1424"/>
      <c r="C58" s="1992"/>
      <c r="D58" s="1424"/>
      <c r="E58" s="1424"/>
      <c r="F58" s="1424"/>
    </row>
    <row r="59" spans="1:6">
      <c r="A59" s="1424"/>
      <c r="B59" s="1424"/>
      <c r="C59" s="1993"/>
      <c r="D59" s="1424"/>
      <c r="E59" s="1424"/>
      <c r="F59" s="1424"/>
    </row>
    <row r="60" spans="1:6">
      <c r="A60" s="1424"/>
      <c r="B60" s="1424"/>
      <c r="C60" s="1426"/>
      <c r="D60" s="1424"/>
      <c r="E60" s="1424"/>
      <c r="F60" s="1424"/>
    </row>
    <row r="61" spans="1:6" ht="15.75" customHeight="1">
      <c r="A61" s="1424"/>
      <c r="B61" s="1424"/>
      <c r="C61" s="1425"/>
      <c r="D61" s="1424"/>
      <c r="E61" s="1424"/>
      <c r="F61" s="1424"/>
    </row>
    <row r="62" spans="1:6" ht="15.75" customHeight="1">
      <c r="A62" s="1424"/>
      <c r="B62" s="1424"/>
      <c r="C62" s="1425"/>
      <c r="D62" s="1424"/>
      <c r="E62" s="1424"/>
      <c r="F62" s="1424"/>
    </row>
    <row r="63" spans="1:6" ht="15.75" customHeight="1">
      <c r="A63" s="1424"/>
      <c r="B63" s="1424"/>
      <c r="C63" s="1425"/>
      <c r="D63" s="1424"/>
      <c r="E63" s="1424"/>
      <c r="F63" s="1424"/>
    </row>
    <row r="64" spans="1:6" ht="15.75" customHeight="1">
      <c r="A64" s="1424"/>
      <c r="B64" s="1424"/>
      <c r="C64" s="1425"/>
      <c r="D64" s="1424"/>
      <c r="E64" s="1424"/>
      <c r="F64" s="1424"/>
    </row>
    <row r="65" spans="1:6" ht="15.75" customHeight="1">
      <c r="A65" s="1424"/>
      <c r="B65" s="1424"/>
      <c r="C65" s="1992"/>
      <c r="D65" s="1424"/>
      <c r="E65" s="1424"/>
      <c r="F65" s="1424"/>
    </row>
    <row r="66" spans="1:6" ht="15.75" customHeight="1">
      <c r="A66" s="1424"/>
      <c r="B66" s="1424"/>
      <c r="C66" s="1993"/>
      <c r="D66" s="1424"/>
      <c r="E66" s="1424"/>
      <c r="F66" s="1424"/>
    </row>
    <row r="67" spans="1:6" ht="15.75" customHeight="1">
      <c r="A67" s="1424"/>
      <c r="B67" s="1424"/>
      <c r="C67" s="1426"/>
      <c r="D67" s="1424"/>
      <c r="E67" s="1424"/>
      <c r="F67" s="1424"/>
    </row>
    <row r="68" spans="1:6" ht="15.75" customHeight="1">
      <c r="A68" s="1424"/>
      <c r="B68" s="1424"/>
      <c r="C68" s="1426"/>
      <c r="D68" s="1424"/>
      <c r="E68" s="1424"/>
      <c r="F68" s="1424"/>
    </row>
    <row r="69" spans="1:6" ht="15.75" customHeight="1">
      <c r="A69" s="1424"/>
      <c r="B69" s="1424"/>
      <c r="C69" s="1426"/>
      <c r="D69" s="1424"/>
      <c r="E69" s="1424"/>
      <c r="F69" s="1424"/>
    </row>
    <row r="70" spans="1:6" ht="15.75" customHeight="1">
      <c r="A70" s="1424"/>
      <c r="B70" s="1424"/>
      <c r="C70" s="1424"/>
      <c r="D70" s="1424"/>
      <c r="E70" s="1424"/>
      <c r="F70" s="1424"/>
    </row>
    <row r="71" spans="1:6" ht="15.75" customHeight="1">
      <c r="A71" s="1424"/>
      <c r="B71" s="1424"/>
      <c r="C71" s="1424"/>
      <c r="D71" s="1424"/>
      <c r="E71" s="1424"/>
      <c r="F71" s="1424"/>
    </row>
  </sheetData>
  <mergeCells count="23">
    <mergeCell ref="C45:M45"/>
    <mergeCell ref="U45:V45"/>
    <mergeCell ref="C58:C59"/>
    <mergeCell ref="C65:C66"/>
    <mergeCell ref="U7:AL7"/>
    <mergeCell ref="AN7:AO7"/>
    <mergeCell ref="B9:B44"/>
    <mergeCell ref="C9:C11"/>
    <mergeCell ref="C12:C21"/>
    <mergeCell ref="C22:C32"/>
    <mergeCell ref="C33:C35"/>
    <mergeCell ref="C36:C40"/>
    <mergeCell ref="C42:C44"/>
    <mergeCell ref="A7:B7"/>
    <mergeCell ref="C7:K7"/>
    <mergeCell ref="L7:O7"/>
    <mergeCell ref="P7:R7"/>
    <mergeCell ref="S7:T7"/>
    <mergeCell ref="A1:B4"/>
    <mergeCell ref="C1:AP2"/>
    <mergeCell ref="C3:AP4"/>
    <mergeCell ref="B5:AQ5"/>
    <mergeCell ref="A6:AQ6"/>
  </mergeCells>
  <conditionalFormatting sqref="E9:E44">
    <cfRule type="colorScale" priority="10">
      <colorScale>
        <cfvo type="min"/>
        <cfvo type="max"/>
        <color rgb="FF57BB8A"/>
        <color rgb="FFFFFFFF"/>
      </colorScale>
    </cfRule>
  </conditionalFormatting>
  <conditionalFormatting sqref="M9:M44">
    <cfRule type="containsText" dxfId="171" priority="2" operator="containsText" text="En Progreso">
      <formula>NOT(ISERROR(SEARCH(("En Progreso"),(M9))))</formula>
    </cfRule>
    <cfRule type="containsText" dxfId="170" priority="3" operator="containsText" text="Completo">
      <formula>NOT(ISERROR(SEARCH(("Completo"),(M9))))</formula>
    </cfRule>
    <cfRule type="containsText" dxfId="169" priority="4" operator="containsText" text="En espera">
      <formula>NOT(ISERROR(SEARCH(("En espera"),(M9))))</formula>
    </cfRule>
    <cfRule type="containsText" dxfId="168" priority="5" operator="containsText" text="Vencido">
      <formula>NOT(ISERROR(SEARCH(("Vencido"),(M9))))</formula>
    </cfRule>
  </conditionalFormatting>
  <conditionalFormatting sqref="N9:N44">
    <cfRule type="colorScale" priority="1">
      <colorScale>
        <cfvo type="formula" val="0%"/>
        <cfvo type="formula" val="50%"/>
        <cfvo type="formula" val="100%"/>
        <color rgb="FFF3F3F3"/>
        <color rgb="FF6AA84F"/>
        <color rgb="FF38761D"/>
      </colorScale>
    </cfRule>
  </conditionalFormatting>
  <conditionalFormatting sqref="N45">
    <cfRule type="colorScale" priority="9">
      <colorScale>
        <cfvo type="formula" val="0%"/>
        <cfvo type="formula" val="50%"/>
        <cfvo type="formula" val="100%"/>
        <color rgb="FFF3F3F3"/>
        <color rgb="FF6AA84F"/>
        <color rgb="FF38761D"/>
      </colorScale>
    </cfRule>
  </conditionalFormatting>
  <conditionalFormatting sqref="O9:O44">
    <cfRule type="containsText" dxfId="167" priority="6" operator="containsText" text="Bajo">
      <formula>NOT(ISERROR(SEARCH(("Bajo"),(O9))))</formula>
    </cfRule>
    <cfRule type="containsText" dxfId="166" priority="7" operator="containsText" text="Medio">
      <formula>NOT(ISERROR(SEARCH(("Medio"),(O9))))</formula>
    </cfRule>
    <cfRule type="containsText" dxfId="165" priority="8" operator="containsText" text="Alto">
      <formula>NOT(ISERROR(SEARCH(("Alto"),(O9))))</formula>
    </cfRule>
  </conditionalFormatting>
  <dataValidations count="3">
    <dataValidation type="list" allowBlank="1" sqref="O9:O44" xr:uid="{897A8CE1-A1AC-4C94-997F-24F74A70414A}">
      <formula1>"Medio,Alto"</formula1>
    </dataValidation>
    <dataValidation type="list" allowBlank="1" sqref="E9:E44" xr:uid="{C76EFC70-6183-44C2-904F-CF9022DC1E5A}">
      <formula1>"Acción de gestión,Acción derivada de un proyecto de inversión"</formula1>
    </dataValidation>
    <dataValidation type="list" allowBlank="1" sqref="M9:M44" xr:uid="{8DE7DC3E-5458-4C4D-955F-133AA83D49E3}">
      <formula1>"Completo,En progreso,En espera,Vencido"</formula1>
    </dataValidation>
  </dataValidations>
  <hyperlinks>
    <hyperlink ref="R9" r:id="rId1" display="https://drive.google.com/file/d/1JQu0DiCkOxMOsQW6FzDoGo001UysR9tu/view?usp=sharing_x000a_" xr:uid="{E95888F6-343F-47AC-BD91-7201FB3402E2}"/>
    <hyperlink ref="R10" r:id="rId2" display="https://drive.google.com/file/d/1ulk5SUUG5opIHyXtLE9OgARqWhbXun3e/view?usp=sharing" xr:uid="{406E2ACD-83AE-4A60-A00B-DCB5476BFCC0}"/>
    <hyperlink ref="R12" r:id="rId3" xr:uid="{643653D0-1D5F-4CD1-B102-15DBB588A14D}"/>
    <hyperlink ref="R15" r:id="rId4" xr:uid="{6B46D8EF-FF68-4350-8779-9D2169EBEE7C}"/>
    <hyperlink ref="R13" r:id="rId5" xr:uid="{AB26F879-9F10-4DD0-B696-EFF90A80040B}"/>
    <hyperlink ref="R16" r:id="rId6" xr:uid="{34A422F9-114B-467A-AE5F-54AF60FB70B7}"/>
    <hyperlink ref="R17" r:id="rId7" xr:uid="{768F4258-732E-4364-8FD8-30E696758952}"/>
    <hyperlink ref="R18" r:id="rId8" xr:uid="{764CCA97-E2C7-473D-9AA6-6911184DD934}"/>
    <hyperlink ref="R19" r:id="rId9" xr:uid="{01CA71D9-D645-4C74-9D91-0A64B086E3A1}"/>
    <hyperlink ref="R23" r:id="rId10" xr:uid="{71FFAA78-66DE-45BC-9B0B-13027F5A765C}"/>
    <hyperlink ref="R24" r:id="rId11" xr:uid="{25CF4B24-FAE1-434B-9A85-0D336D3C847A}"/>
    <hyperlink ref="R28" r:id="rId12" xr:uid="{348C5714-5BBB-4491-AF30-49B014BBB317}"/>
    <hyperlink ref="R32" r:id="rId13" xr:uid="{D76C002A-33E6-4B1B-ADB1-98761DA4C1C2}"/>
    <hyperlink ref="R35" r:id="rId14" xr:uid="{7716399E-7BC3-456E-A269-3B4F7E728969}"/>
    <hyperlink ref="R37" r:id="rId15" xr:uid="{04220F27-FB4F-45D0-AB73-B58FCC748199}"/>
    <hyperlink ref="R41" r:id="rId16" xr:uid="{3F92B161-191F-409E-BAAF-19D4C61CB16B}"/>
    <hyperlink ref="R43" r:id="rId17" xr:uid="{DAFEFC5F-D8BB-4C9F-85C3-C54EC5AFB7E4}"/>
    <hyperlink ref="R44" r:id="rId18" xr:uid="{3D813B53-F28F-4337-9E85-DE3EC347AB26}"/>
    <hyperlink ref="R20" r:id="rId19" display="https://drive.google.com/file/d/14U8lXtTmJEm83yI6w9rxw2Jl0cO6mPOy/view?usp=drive_link" xr:uid="{E3D55593-A482-42C7-BA88-F7F3B612EA54}"/>
    <hyperlink ref="R21" r:id="rId20" display="https://drive.google.com/file/d/1onMoIaBIOLgPd8x9Lf4gdrbIM7gy6Td0/view?usp=drive_link" xr:uid="{9FDA733C-9828-4814-906D-54999EC17317}"/>
    <hyperlink ref="R26" r:id="rId21" display="https://drive.google.com/file/d/16jQ3aronHqRnOAmzhCYeNvZFQu3Qd8vi/view?usp=drive_link" xr:uid="{F4ED927D-D754-4EF4-9186-8C4A7CABCE96}"/>
    <hyperlink ref="R36" r:id="rId22" display="https://drive.google.com/file/d/1M4CAcU58fwx964NegYl0CreBmb7Em8h0/view?usp=drive_link" xr:uid="{B4BE0A94-4A11-4E3C-BB2C-969C58D94038}"/>
    <hyperlink ref="R39" r:id="rId23" xr:uid="{D8B1D726-D361-49E7-9B32-9D1743759973}"/>
  </hyperlinks>
  <pageMargins left="0.7" right="0.7" top="0.75" bottom="0.75" header="0.3" footer="0.3"/>
  <drawing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EAF33-428C-4A97-9436-41C5B4706634}">
  <dimension ref="A1:BC1001"/>
  <sheetViews>
    <sheetView topLeftCell="E25" zoomScale="80" zoomScaleNormal="80" workbookViewId="0">
      <selection activeCell="F30" sqref="F30"/>
    </sheetView>
  </sheetViews>
  <sheetFormatPr baseColWidth="10" defaultColWidth="14.42578125" defaultRowHeight="15.75" outlineLevelCol="1"/>
  <cols>
    <col min="1" max="1" width="20.42578125" style="943" customWidth="1"/>
    <col min="2" max="2" width="27" style="943" customWidth="1"/>
    <col min="3" max="3" width="70.28515625" style="943" customWidth="1"/>
    <col min="4" max="4" width="128.85546875" style="943" customWidth="1" outlineLevel="1"/>
    <col min="5" max="5" width="32" style="943" customWidth="1" outlineLevel="1"/>
    <col min="6" max="6" width="38" style="943" customWidth="1"/>
    <col min="7" max="7" width="42.28515625" style="943" hidden="1" customWidth="1" outlineLevel="1"/>
    <col min="8" max="8" width="35.5703125" style="943" hidden="1" customWidth="1" outlineLevel="1"/>
    <col min="9" max="9" width="34" style="943" hidden="1" customWidth="1" outlineLevel="1"/>
    <col min="10" max="10" width="34.42578125" style="943" hidden="1" customWidth="1" outlineLevel="1"/>
    <col min="11" max="11" width="43.85546875" style="943" customWidth="1" collapsed="1"/>
    <col min="12" max="12" width="42.5703125" style="943" customWidth="1"/>
    <col min="13" max="13" width="20.85546875" style="943" customWidth="1" outlineLevel="1"/>
    <col min="14" max="14" width="34.28515625" style="943" customWidth="1" outlineLevel="1"/>
    <col min="15" max="15" width="28.42578125" style="943" customWidth="1" outlineLevel="1"/>
    <col min="16" max="16" width="51.28515625" style="943" customWidth="1"/>
    <col min="17" max="17" width="45.85546875" style="943" customWidth="1" outlineLevel="1"/>
    <col min="18" max="18" width="46.7109375" style="943" customWidth="1" outlineLevel="1"/>
    <col min="19" max="19" width="39.7109375" style="943" customWidth="1"/>
    <col min="20" max="20" width="39.7109375" style="943" customWidth="1" outlineLevel="1"/>
    <col min="21" max="22" width="39.7109375" style="943" customWidth="1"/>
    <col min="23" max="29" width="39.7109375" style="943" customWidth="1" outlineLevel="1"/>
    <col min="30" max="42" width="39.7109375" style="943" customWidth="1"/>
    <col min="43" max="43" width="62" style="943" customWidth="1"/>
    <col min="44" max="50" width="13.7109375" style="943" customWidth="1"/>
    <col min="51" max="16384" width="14.42578125" style="943"/>
  </cols>
  <sheetData>
    <row r="1" spans="1:55" ht="117" customHeight="1">
      <c r="A1" s="2004" t="s">
        <v>203</v>
      </c>
      <c r="B1" s="2005"/>
      <c r="C1" s="2005"/>
      <c r="D1" s="2005"/>
      <c r="E1" s="2005"/>
      <c r="F1" s="2005"/>
      <c r="G1" s="2005"/>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6"/>
      <c r="AQ1" s="1451" t="s">
        <v>1</v>
      </c>
    </row>
    <row r="2" spans="1:55">
      <c r="A2" s="2007" t="s">
        <v>1551</v>
      </c>
      <c r="B2" s="2008"/>
      <c r="C2" s="2008"/>
      <c r="D2" s="2008"/>
      <c r="E2" s="2008"/>
      <c r="F2" s="2008"/>
      <c r="G2" s="2008"/>
      <c r="H2" s="2008"/>
      <c r="I2" s="2008"/>
      <c r="J2" s="2008"/>
      <c r="K2" s="2008"/>
      <c r="L2" s="2008"/>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08"/>
      <c r="AO2" s="2008"/>
      <c r="AP2" s="2008"/>
      <c r="AQ2" s="1451" t="s">
        <v>2</v>
      </c>
    </row>
    <row r="3" spans="1:55">
      <c r="A3" s="2009"/>
      <c r="B3" s="2010"/>
      <c r="C3" s="2010"/>
      <c r="D3" s="2010"/>
      <c r="E3" s="2010"/>
      <c r="F3" s="2010"/>
      <c r="G3" s="2010"/>
      <c r="H3" s="2010"/>
      <c r="I3" s="2010"/>
      <c r="J3" s="2010"/>
      <c r="K3" s="2010"/>
      <c r="L3" s="2010"/>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2010"/>
      <c r="AK3" s="2010"/>
      <c r="AL3" s="2010"/>
      <c r="AM3" s="2010"/>
      <c r="AN3" s="2010"/>
      <c r="AO3" s="2010"/>
      <c r="AP3" s="2011"/>
      <c r="AQ3" s="1451" t="s">
        <v>4</v>
      </c>
    </row>
    <row r="4" spans="1:55">
      <c r="A4" s="2009"/>
      <c r="B4" s="2010"/>
      <c r="C4" s="2010"/>
      <c r="D4" s="2010"/>
      <c r="E4" s="2010"/>
      <c r="F4" s="2010"/>
      <c r="G4" s="2010"/>
      <c r="H4" s="2010"/>
      <c r="I4" s="2010"/>
      <c r="J4" s="2010"/>
      <c r="K4" s="2010"/>
      <c r="L4" s="2010"/>
      <c r="M4" s="2010"/>
      <c r="N4" s="2010"/>
      <c r="O4" s="2010"/>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2010"/>
      <c r="AO4" s="2010"/>
      <c r="AP4" s="2011"/>
      <c r="AQ4" s="1451" t="s">
        <v>5</v>
      </c>
    </row>
    <row r="5" spans="1:55" ht="49.5" customHeight="1">
      <c r="A5" s="2012"/>
      <c r="B5" s="2013"/>
      <c r="C5" s="2013"/>
      <c r="D5" s="2013"/>
      <c r="E5" s="2013"/>
      <c r="F5" s="2013"/>
      <c r="G5" s="2013"/>
      <c r="H5" s="2013"/>
      <c r="I5" s="2013"/>
      <c r="J5" s="2013"/>
      <c r="K5" s="2013"/>
      <c r="L5" s="2013"/>
      <c r="M5" s="2013"/>
      <c r="N5" s="2013"/>
      <c r="O5" s="2013"/>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2013"/>
      <c r="AP5" s="2013"/>
      <c r="AQ5" s="1452"/>
    </row>
    <row r="6" spans="1:55">
      <c r="A6" s="2014" t="s">
        <v>1552</v>
      </c>
      <c r="B6" s="2005"/>
      <c r="C6" s="2005"/>
      <c r="D6" s="2005"/>
      <c r="E6" s="2005"/>
      <c r="F6" s="2005"/>
      <c r="G6" s="2005"/>
      <c r="H6" s="2005"/>
      <c r="I6" s="2005"/>
      <c r="J6" s="2005"/>
      <c r="K6" s="2005"/>
      <c r="L6" s="2005"/>
      <c r="M6" s="2005"/>
      <c r="N6" s="2005"/>
      <c r="O6" s="2005"/>
      <c r="P6" s="2005"/>
      <c r="Q6" s="2005"/>
      <c r="R6" s="2005"/>
      <c r="S6" s="2005"/>
      <c r="T6" s="2005"/>
      <c r="U6" s="2005"/>
      <c r="V6" s="2005"/>
      <c r="W6" s="2005"/>
      <c r="X6" s="2005"/>
      <c r="Y6" s="2005"/>
      <c r="Z6" s="2005"/>
      <c r="AA6" s="2005"/>
      <c r="AB6" s="2005"/>
      <c r="AC6" s="2005"/>
      <c r="AD6" s="2005"/>
      <c r="AE6" s="2005"/>
      <c r="AF6" s="2005"/>
      <c r="AG6" s="2005"/>
      <c r="AH6" s="2005"/>
      <c r="AI6" s="2005"/>
      <c r="AJ6" s="2005"/>
      <c r="AK6" s="2005"/>
      <c r="AL6" s="2005"/>
      <c r="AM6" s="2005"/>
      <c r="AN6" s="2005"/>
      <c r="AO6" s="2005"/>
      <c r="AP6" s="2005"/>
      <c r="AQ6" s="1452"/>
      <c r="AR6" s="1453"/>
      <c r="AS6" s="1420"/>
      <c r="AT6" s="1420"/>
      <c r="AU6" s="1420"/>
      <c r="AV6" s="1420"/>
      <c r="AW6" s="1420"/>
      <c r="AX6" s="1420"/>
    </row>
    <row r="7" spans="1:55" s="1017" customFormat="1">
      <c r="A7" s="2015" t="s">
        <v>7</v>
      </c>
      <c r="B7" s="2016"/>
      <c r="C7" s="2017" t="s">
        <v>8</v>
      </c>
      <c r="D7" s="2018"/>
      <c r="E7" s="2018"/>
      <c r="F7" s="2018"/>
      <c r="G7" s="2018"/>
      <c r="H7" s="2018"/>
      <c r="I7" s="2018"/>
      <c r="J7" s="2018"/>
      <c r="K7" s="2016"/>
      <c r="L7" s="2019" t="s">
        <v>9</v>
      </c>
      <c r="M7" s="2018"/>
      <c r="N7" s="2018"/>
      <c r="O7" s="2016"/>
      <c r="P7" s="2020" t="s">
        <v>10</v>
      </c>
      <c r="Q7" s="2018"/>
      <c r="R7" s="2016"/>
      <c r="S7" s="2021" t="s">
        <v>11</v>
      </c>
      <c r="T7" s="2016"/>
      <c r="U7" s="2022" t="s">
        <v>12</v>
      </c>
      <c r="V7" s="2018"/>
      <c r="W7" s="2018"/>
      <c r="X7" s="2018"/>
      <c r="Y7" s="2018"/>
      <c r="Z7" s="2018"/>
      <c r="AA7" s="2018"/>
      <c r="AB7" s="2018"/>
      <c r="AC7" s="2018"/>
      <c r="AD7" s="2018"/>
      <c r="AE7" s="2018"/>
      <c r="AF7" s="2018"/>
      <c r="AG7" s="2018"/>
      <c r="AH7" s="2018"/>
      <c r="AI7" s="2018"/>
      <c r="AJ7" s="2018"/>
      <c r="AK7" s="2018"/>
      <c r="AL7" s="2016"/>
      <c r="AM7" s="1454" t="s">
        <v>13</v>
      </c>
      <c r="AN7" s="2023" t="s">
        <v>14</v>
      </c>
      <c r="AO7" s="2016"/>
      <c r="AP7" s="1455" t="s">
        <v>15</v>
      </c>
      <c r="AQ7" s="1456" t="s">
        <v>16</v>
      </c>
      <c r="AR7" s="979"/>
      <c r="AS7" s="979"/>
      <c r="AT7" s="979"/>
      <c r="AU7" s="979"/>
      <c r="AV7" s="979"/>
      <c r="AW7" s="979"/>
      <c r="AX7" s="979"/>
      <c r="AY7" s="970"/>
      <c r="AZ7" s="970"/>
      <c r="BA7" s="970"/>
      <c r="BB7" s="970"/>
      <c r="BC7" s="970"/>
    </row>
    <row r="8" spans="1:55" s="1017" customFormat="1">
      <c r="A8" s="1427" t="s">
        <v>17</v>
      </c>
      <c r="B8" s="1427" t="s">
        <v>18</v>
      </c>
      <c r="C8" s="1427" t="s">
        <v>19</v>
      </c>
      <c r="D8" s="1427" t="s">
        <v>20</v>
      </c>
      <c r="E8" s="1427" t="s">
        <v>1553</v>
      </c>
      <c r="F8" s="1427" t="s">
        <v>573</v>
      </c>
      <c r="G8" s="1427" t="s">
        <v>23</v>
      </c>
      <c r="H8" s="1427" t="s">
        <v>24</v>
      </c>
      <c r="I8" s="1427" t="s">
        <v>25</v>
      </c>
      <c r="J8" s="1427" t="s">
        <v>26</v>
      </c>
      <c r="K8" s="1427" t="s">
        <v>27</v>
      </c>
      <c r="L8" s="1427" t="s">
        <v>28</v>
      </c>
      <c r="M8" s="1427" t="s">
        <v>29</v>
      </c>
      <c r="N8" s="1427" t="s">
        <v>30</v>
      </c>
      <c r="O8" s="1427" t="s">
        <v>31</v>
      </c>
      <c r="P8" s="1427" t="s">
        <v>32</v>
      </c>
      <c r="Q8" s="1427" t="s">
        <v>33</v>
      </c>
      <c r="R8" s="1427" t="s">
        <v>34</v>
      </c>
      <c r="S8" s="1427" t="s">
        <v>35</v>
      </c>
      <c r="T8" s="1427" t="s">
        <v>36</v>
      </c>
      <c r="U8" s="1427" t="s">
        <v>37</v>
      </c>
      <c r="V8" s="1427" t="s">
        <v>38</v>
      </c>
      <c r="W8" s="1427" t="s">
        <v>39</v>
      </c>
      <c r="X8" s="1427" t="s">
        <v>40</v>
      </c>
      <c r="Y8" s="1427" t="s">
        <v>41</v>
      </c>
      <c r="Z8" s="1427" t="s">
        <v>42</v>
      </c>
      <c r="AA8" s="1427" t="s">
        <v>43</v>
      </c>
      <c r="AB8" s="1427" t="s">
        <v>44</v>
      </c>
      <c r="AC8" s="1427" t="s">
        <v>45</v>
      </c>
      <c r="AD8" s="1427" t="s">
        <v>46</v>
      </c>
      <c r="AE8" s="1427" t="s">
        <v>47</v>
      </c>
      <c r="AF8" s="1427" t="s">
        <v>48</v>
      </c>
      <c r="AG8" s="1427" t="s">
        <v>49</v>
      </c>
      <c r="AH8" s="1427" t="s">
        <v>1554</v>
      </c>
      <c r="AI8" s="1427" t="s">
        <v>51</v>
      </c>
      <c r="AJ8" s="1427" t="s">
        <v>52</v>
      </c>
      <c r="AK8" s="1427" t="s">
        <v>53</v>
      </c>
      <c r="AL8" s="1427" t="s">
        <v>54</v>
      </c>
      <c r="AM8" s="1427" t="s">
        <v>55</v>
      </c>
      <c r="AN8" s="1427" t="s">
        <v>56</v>
      </c>
      <c r="AO8" s="1427" t="s">
        <v>57</v>
      </c>
      <c r="AP8" s="1427" t="s">
        <v>114</v>
      </c>
      <c r="AQ8" s="1427" t="s">
        <v>59</v>
      </c>
      <c r="AR8" s="1457"/>
      <c r="AS8" s="1457"/>
      <c r="AT8" s="1457"/>
      <c r="AU8" s="1457"/>
      <c r="AV8" s="1457"/>
      <c r="AW8" s="1457"/>
      <c r="AX8" s="1457"/>
      <c r="AY8" s="1457"/>
      <c r="AZ8" s="1457"/>
      <c r="BA8" s="1457"/>
      <c r="BB8" s="1457"/>
      <c r="BC8" s="1457"/>
    </row>
    <row r="9" spans="1:55" s="1017" customFormat="1" ht="47.25">
      <c r="A9" s="1428">
        <v>1</v>
      </c>
      <c r="B9" s="1998" t="s">
        <v>1555</v>
      </c>
      <c r="C9" s="2001" t="s">
        <v>3917</v>
      </c>
      <c r="D9" s="1429" t="s">
        <v>3910</v>
      </c>
      <c r="E9" s="1430" t="s">
        <v>63</v>
      </c>
      <c r="F9" s="1431" t="s">
        <v>1556</v>
      </c>
      <c r="G9" s="1431" t="s">
        <v>118</v>
      </c>
      <c r="H9" s="1431" t="s">
        <v>119</v>
      </c>
      <c r="I9" s="1431" t="s">
        <v>120</v>
      </c>
      <c r="J9" s="1431" t="s">
        <v>120</v>
      </c>
      <c r="K9" s="1430" t="s">
        <v>121</v>
      </c>
      <c r="L9" s="1432" t="s">
        <v>1557</v>
      </c>
      <c r="M9" s="1431" t="s">
        <v>260</v>
      </c>
      <c r="N9" s="1433">
        <v>1</v>
      </c>
      <c r="O9" s="1431" t="s">
        <v>70</v>
      </c>
      <c r="P9" s="1429" t="s">
        <v>1558</v>
      </c>
      <c r="Q9" s="1429" t="s">
        <v>1559</v>
      </c>
      <c r="R9" s="1434" t="s">
        <v>1560</v>
      </c>
      <c r="S9" s="1430" t="s">
        <v>1561</v>
      </c>
      <c r="T9" s="1430" t="s">
        <v>1562</v>
      </c>
      <c r="U9" s="1428"/>
      <c r="V9" s="1428"/>
      <c r="W9" s="1435"/>
      <c r="X9" s="1435"/>
      <c r="Y9" s="1435"/>
      <c r="Z9" s="1435"/>
      <c r="AA9" s="1435"/>
      <c r="AB9" s="1435"/>
      <c r="AC9" s="1435"/>
      <c r="AD9" s="1435"/>
      <c r="AE9" s="1428"/>
      <c r="AF9" s="1428"/>
      <c r="AG9" s="1428"/>
      <c r="AH9" s="1428"/>
      <c r="AI9" s="1428"/>
      <c r="AJ9" s="1428"/>
      <c r="AK9" s="1428"/>
      <c r="AL9" s="1428"/>
      <c r="AM9" s="1428"/>
      <c r="AN9" s="1428"/>
      <c r="AO9" s="1428"/>
      <c r="AP9" s="1428"/>
      <c r="AQ9" s="1428"/>
    </row>
    <row r="10" spans="1:55" s="1017" customFormat="1" ht="47.25">
      <c r="A10" s="1428">
        <v>2</v>
      </c>
      <c r="B10" s="1999"/>
      <c r="C10" s="2000"/>
      <c r="D10" s="1429" t="s">
        <v>3911</v>
      </c>
      <c r="E10" s="1430" t="s">
        <v>63</v>
      </c>
      <c r="F10" s="1431" t="s">
        <v>1556</v>
      </c>
      <c r="G10" s="1431" t="s">
        <v>118</v>
      </c>
      <c r="H10" s="1431" t="s">
        <v>119</v>
      </c>
      <c r="I10" s="1431" t="s">
        <v>120</v>
      </c>
      <c r="J10" s="1431" t="s">
        <v>120</v>
      </c>
      <c r="K10" s="1431" t="s">
        <v>121</v>
      </c>
      <c r="L10" s="1432" t="s">
        <v>1557</v>
      </c>
      <c r="M10" s="1431" t="s">
        <v>69</v>
      </c>
      <c r="N10" s="1433">
        <v>0.66</v>
      </c>
      <c r="O10" s="1431" t="s">
        <v>70</v>
      </c>
      <c r="P10" s="1429" t="s">
        <v>1563</v>
      </c>
      <c r="Q10" s="1429" t="s">
        <v>1564</v>
      </c>
      <c r="R10" s="1436" t="s">
        <v>1565</v>
      </c>
      <c r="S10" s="1430" t="s">
        <v>1561</v>
      </c>
      <c r="T10" s="1430" t="s">
        <v>1562</v>
      </c>
      <c r="U10" s="1428"/>
      <c r="V10" s="1428"/>
      <c r="W10" s="1435"/>
      <c r="X10" s="1437"/>
      <c r="Y10" s="1435"/>
      <c r="Z10" s="1435"/>
      <c r="AA10" s="1435"/>
      <c r="AB10" s="1435"/>
      <c r="AC10" s="1435"/>
      <c r="AD10" s="1435"/>
      <c r="AE10" s="1428"/>
      <c r="AF10" s="1428"/>
      <c r="AG10" s="1428"/>
      <c r="AH10" s="1428"/>
      <c r="AI10" s="1428"/>
      <c r="AJ10" s="1428"/>
      <c r="AK10" s="1428"/>
      <c r="AL10" s="1428"/>
      <c r="AM10" s="1428"/>
      <c r="AN10" s="1428"/>
      <c r="AO10" s="1428"/>
      <c r="AP10" s="1428"/>
      <c r="AQ10" s="1428"/>
    </row>
    <row r="11" spans="1:55" s="1017" customFormat="1" ht="63">
      <c r="A11" s="1428">
        <v>3</v>
      </c>
      <c r="B11" s="1999"/>
      <c r="C11" s="2003" t="s">
        <v>1566</v>
      </c>
      <c r="D11" s="1429" t="s">
        <v>1567</v>
      </c>
      <c r="E11" s="1430" t="s">
        <v>63</v>
      </c>
      <c r="F11" s="1431" t="s">
        <v>1556</v>
      </c>
      <c r="G11" s="1431" t="s">
        <v>118</v>
      </c>
      <c r="H11" s="1431" t="s">
        <v>119</v>
      </c>
      <c r="I11" s="1431" t="s">
        <v>120</v>
      </c>
      <c r="J11" s="1431" t="s">
        <v>120</v>
      </c>
      <c r="K11" s="1430" t="s">
        <v>121</v>
      </c>
      <c r="L11" s="1432" t="s">
        <v>1557</v>
      </c>
      <c r="M11" s="1431" t="s">
        <v>260</v>
      </c>
      <c r="N11" s="1433">
        <v>1</v>
      </c>
      <c r="O11" s="1431" t="s">
        <v>70</v>
      </c>
      <c r="P11" s="1438" t="s">
        <v>1568</v>
      </c>
      <c r="Q11" s="1429" t="s">
        <v>1569</v>
      </c>
      <c r="R11" s="1436" t="s">
        <v>1570</v>
      </c>
      <c r="S11" s="1431" t="s">
        <v>1571</v>
      </c>
      <c r="T11" s="1430" t="s">
        <v>1572</v>
      </c>
      <c r="U11" s="1428"/>
      <c r="V11" s="1428"/>
      <c r="W11" s="1435"/>
      <c r="X11" s="1435"/>
      <c r="Y11" s="1435"/>
      <c r="Z11" s="1435"/>
      <c r="AA11" s="1435"/>
      <c r="AB11" s="1435"/>
      <c r="AC11" s="1435"/>
      <c r="AD11" s="1435"/>
      <c r="AE11" s="1428"/>
      <c r="AF11" s="1428"/>
      <c r="AG11" s="1428"/>
      <c r="AH11" s="1428"/>
      <c r="AI11" s="1428"/>
      <c r="AJ11" s="1428"/>
      <c r="AK11" s="1428"/>
      <c r="AL11" s="1428"/>
      <c r="AM11" s="1428"/>
      <c r="AN11" s="1428"/>
      <c r="AO11" s="1428"/>
      <c r="AP11" s="1428"/>
      <c r="AQ11" s="1428"/>
    </row>
    <row r="12" spans="1:55" s="1017" customFormat="1" ht="47.25">
      <c r="A12" s="1428">
        <v>4</v>
      </c>
      <c r="B12" s="1999"/>
      <c r="C12" s="2000"/>
      <c r="D12" s="1429" t="s">
        <v>1573</v>
      </c>
      <c r="E12" s="1430" t="s">
        <v>63</v>
      </c>
      <c r="F12" s="1431" t="s">
        <v>1556</v>
      </c>
      <c r="G12" s="1431" t="s">
        <v>118</v>
      </c>
      <c r="H12" s="1431" t="s">
        <v>119</v>
      </c>
      <c r="I12" s="1431" t="s">
        <v>120</v>
      </c>
      <c r="J12" s="1431" t="s">
        <v>120</v>
      </c>
      <c r="K12" s="1430" t="s">
        <v>121</v>
      </c>
      <c r="L12" s="1432" t="s">
        <v>1557</v>
      </c>
      <c r="M12" s="1431" t="s">
        <v>69</v>
      </c>
      <c r="N12" s="1433">
        <v>0.45</v>
      </c>
      <c r="O12" s="1431" t="s">
        <v>70</v>
      </c>
      <c r="P12" s="1438" t="s">
        <v>1574</v>
      </c>
      <c r="Q12" s="1429" t="s">
        <v>1575</v>
      </c>
      <c r="R12" s="1439" t="s">
        <v>1576</v>
      </c>
      <c r="S12" s="1431" t="s">
        <v>1561</v>
      </c>
      <c r="T12" s="1430" t="s">
        <v>1562</v>
      </c>
      <c r="U12" s="1428"/>
      <c r="V12" s="1428"/>
      <c r="W12" s="1437"/>
      <c r="X12" s="1435"/>
      <c r="Y12" s="1437"/>
      <c r="Z12" s="1435"/>
      <c r="AA12" s="1435"/>
      <c r="AB12" s="1435"/>
      <c r="AC12" s="1435"/>
      <c r="AD12" s="1435"/>
      <c r="AE12" s="1428"/>
      <c r="AF12" s="1428"/>
      <c r="AG12" s="1428"/>
      <c r="AH12" s="1428"/>
      <c r="AI12" s="1428"/>
      <c r="AJ12" s="1428"/>
      <c r="AK12" s="1428"/>
      <c r="AL12" s="1428"/>
      <c r="AM12" s="1428"/>
      <c r="AN12" s="1428"/>
      <c r="AO12" s="1428"/>
      <c r="AP12" s="1428"/>
      <c r="AQ12" s="1428"/>
    </row>
    <row r="13" spans="1:55" s="1017" customFormat="1" ht="47.25">
      <c r="A13" s="1428">
        <v>5</v>
      </c>
      <c r="B13" s="1999"/>
      <c r="C13" s="2001" t="s">
        <v>1577</v>
      </c>
      <c r="D13" s="1429" t="s">
        <v>1164</v>
      </c>
      <c r="E13" s="1430" t="s">
        <v>63</v>
      </c>
      <c r="F13" s="1431" t="s">
        <v>1556</v>
      </c>
      <c r="G13" s="1431" t="s">
        <v>118</v>
      </c>
      <c r="H13" s="1431" t="s">
        <v>119</v>
      </c>
      <c r="I13" s="1431" t="s">
        <v>120</v>
      </c>
      <c r="J13" s="1431" t="s">
        <v>120</v>
      </c>
      <c r="K13" s="1430" t="s">
        <v>121</v>
      </c>
      <c r="L13" s="1432" t="s">
        <v>1557</v>
      </c>
      <c r="M13" s="1431" t="s">
        <v>260</v>
      </c>
      <c r="N13" s="1433">
        <v>1</v>
      </c>
      <c r="O13" s="1431" t="s">
        <v>70</v>
      </c>
      <c r="P13" s="1429" t="s">
        <v>1578</v>
      </c>
      <c r="Q13" s="1429" t="s">
        <v>1579</v>
      </c>
      <c r="R13" s="1440" t="s">
        <v>1580</v>
      </c>
      <c r="S13" s="1431" t="s">
        <v>1571</v>
      </c>
      <c r="T13" s="1430" t="s">
        <v>1572</v>
      </c>
      <c r="U13" s="1428"/>
      <c r="V13" s="1435"/>
      <c r="W13" s="1435"/>
      <c r="X13" s="1435"/>
      <c r="Y13" s="1435"/>
      <c r="Z13" s="1435"/>
      <c r="AA13" s="1435"/>
      <c r="AB13" s="1435"/>
      <c r="AC13" s="1435"/>
      <c r="AD13" s="1435"/>
      <c r="AE13" s="1428"/>
      <c r="AF13" s="1428"/>
      <c r="AG13" s="1428"/>
      <c r="AH13" s="1428"/>
      <c r="AI13" s="1428"/>
      <c r="AJ13" s="1428"/>
      <c r="AK13" s="1428"/>
      <c r="AL13" s="1428"/>
      <c r="AM13" s="1428"/>
      <c r="AN13" s="1428"/>
      <c r="AO13" s="1428"/>
      <c r="AP13" s="1428"/>
      <c r="AQ13" s="1428"/>
    </row>
    <row r="14" spans="1:55" s="1017" customFormat="1" ht="47.25">
      <c r="A14" s="1428">
        <v>6</v>
      </c>
      <c r="B14" s="1999"/>
      <c r="C14" s="2000"/>
      <c r="D14" s="1429" t="s">
        <v>1581</v>
      </c>
      <c r="E14" s="1430" t="s">
        <v>63</v>
      </c>
      <c r="F14" s="1431" t="s">
        <v>1556</v>
      </c>
      <c r="G14" s="1431" t="s">
        <v>118</v>
      </c>
      <c r="H14" s="1431" t="s">
        <v>119</v>
      </c>
      <c r="I14" s="1431" t="s">
        <v>120</v>
      </c>
      <c r="J14" s="1431" t="s">
        <v>120</v>
      </c>
      <c r="K14" s="1430" t="s">
        <v>121</v>
      </c>
      <c r="L14" s="1432" t="s">
        <v>1557</v>
      </c>
      <c r="M14" s="1431" t="s">
        <v>69</v>
      </c>
      <c r="N14" s="1433">
        <v>0.45</v>
      </c>
      <c r="O14" s="1431" t="s">
        <v>70</v>
      </c>
      <c r="P14" s="1429" t="s">
        <v>1582</v>
      </c>
      <c r="Q14" s="1429" t="s">
        <v>1583</v>
      </c>
      <c r="R14" s="1436" t="s">
        <v>1584</v>
      </c>
      <c r="S14" s="1430" t="s">
        <v>1561</v>
      </c>
      <c r="T14" s="1430" t="s">
        <v>1562</v>
      </c>
      <c r="U14" s="1428"/>
      <c r="V14" s="1435"/>
      <c r="W14" s="1435"/>
      <c r="X14" s="1435"/>
      <c r="Y14" s="1435"/>
      <c r="Z14" s="1435"/>
      <c r="AA14" s="1435"/>
      <c r="AB14" s="1435"/>
      <c r="AC14" s="1435"/>
      <c r="AD14" s="1435"/>
      <c r="AE14" s="1428"/>
      <c r="AF14" s="1428"/>
      <c r="AG14" s="1428"/>
      <c r="AH14" s="1428"/>
      <c r="AI14" s="1428"/>
      <c r="AJ14" s="1428"/>
      <c r="AK14" s="1428"/>
      <c r="AL14" s="1428"/>
      <c r="AM14" s="1428"/>
      <c r="AN14" s="1428"/>
      <c r="AO14" s="1428"/>
      <c r="AP14" s="1428"/>
      <c r="AQ14" s="1428"/>
    </row>
    <row r="15" spans="1:55" s="1017" customFormat="1" ht="47.25">
      <c r="A15" s="1428">
        <v>7</v>
      </c>
      <c r="B15" s="1999"/>
      <c r="C15" s="2003" t="s">
        <v>1585</v>
      </c>
      <c r="D15" s="1429" t="s">
        <v>1586</v>
      </c>
      <c r="E15" s="1430" t="s">
        <v>63</v>
      </c>
      <c r="F15" s="1431" t="s">
        <v>1556</v>
      </c>
      <c r="G15" s="1431" t="s">
        <v>118</v>
      </c>
      <c r="H15" s="1431" t="s">
        <v>119</v>
      </c>
      <c r="I15" s="1431" t="s">
        <v>120</v>
      </c>
      <c r="J15" s="1431" t="s">
        <v>120</v>
      </c>
      <c r="K15" s="1430" t="s">
        <v>121</v>
      </c>
      <c r="L15" s="1432" t="s">
        <v>1557</v>
      </c>
      <c r="M15" s="1431" t="s">
        <v>69</v>
      </c>
      <c r="N15" s="1433">
        <v>0.4</v>
      </c>
      <c r="O15" s="1431" t="s">
        <v>70</v>
      </c>
      <c r="P15" s="1438" t="s">
        <v>1587</v>
      </c>
      <c r="Q15" s="1438" t="s">
        <v>1588</v>
      </c>
      <c r="R15" s="1436" t="s">
        <v>1589</v>
      </c>
      <c r="S15" s="1430" t="s">
        <v>1561</v>
      </c>
      <c r="T15" s="1430" t="s">
        <v>1562</v>
      </c>
      <c r="U15" s="1428"/>
      <c r="V15" s="1428"/>
      <c r="W15" s="1435"/>
      <c r="X15" s="1435"/>
      <c r="Y15" s="1435"/>
      <c r="Z15" s="1435"/>
      <c r="AA15" s="1435"/>
      <c r="AB15" s="1435"/>
      <c r="AC15" s="1435"/>
      <c r="AD15" s="1435"/>
      <c r="AE15" s="1428"/>
      <c r="AF15" s="1428"/>
      <c r="AG15" s="1428"/>
      <c r="AH15" s="1428"/>
      <c r="AI15" s="1428"/>
      <c r="AJ15" s="1428"/>
      <c r="AK15" s="1428"/>
      <c r="AL15" s="1428"/>
      <c r="AM15" s="1428"/>
      <c r="AN15" s="1428"/>
      <c r="AO15" s="1428"/>
      <c r="AP15" s="1428"/>
      <c r="AQ15" s="1428"/>
    </row>
    <row r="16" spans="1:55" s="1017" customFormat="1" ht="47.25">
      <c r="A16" s="1428">
        <v>8</v>
      </c>
      <c r="B16" s="1999"/>
      <c r="C16" s="1999"/>
      <c r="D16" s="1429" t="s">
        <v>1590</v>
      </c>
      <c r="E16" s="1430" t="s">
        <v>63</v>
      </c>
      <c r="F16" s="1431" t="s">
        <v>1556</v>
      </c>
      <c r="G16" s="1431" t="s">
        <v>118</v>
      </c>
      <c r="H16" s="1431" t="s">
        <v>119</v>
      </c>
      <c r="I16" s="1431" t="s">
        <v>120</v>
      </c>
      <c r="J16" s="1431" t="s">
        <v>120</v>
      </c>
      <c r="K16" s="1430" t="s">
        <v>121</v>
      </c>
      <c r="L16" s="1432" t="s">
        <v>1557</v>
      </c>
      <c r="M16" s="1431" t="s">
        <v>69</v>
      </c>
      <c r="N16" s="1433">
        <v>0.5</v>
      </c>
      <c r="O16" s="1431" t="s">
        <v>70</v>
      </c>
      <c r="P16" s="1438" t="s">
        <v>1591</v>
      </c>
      <c r="Q16" s="1438" t="s">
        <v>1592</v>
      </c>
      <c r="R16" s="1436" t="s">
        <v>1593</v>
      </c>
      <c r="S16" s="1431" t="s">
        <v>1594</v>
      </c>
      <c r="T16" s="1430" t="s">
        <v>1562</v>
      </c>
      <c r="U16" s="1428"/>
      <c r="V16" s="1428"/>
      <c r="W16" s="1435"/>
      <c r="X16" s="1435"/>
      <c r="Y16" s="1435"/>
      <c r="Z16" s="1435"/>
      <c r="AA16" s="1435"/>
      <c r="AB16" s="1435"/>
      <c r="AC16" s="1435"/>
      <c r="AD16" s="1435"/>
      <c r="AE16" s="1428"/>
      <c r="AF16" s="1428"/>
      <c r="AG16" s="1428"/>
      <c r="AH16" s="1428"/>
      <c r="AI16" s="1428"/>
      <c r="AJ16" s="1428"/>
      <c r="AK16" s="1428"/>
      <c r="AL16" s="1428"/>
      <c r="AM16" s="1428"/>
      <c r="AN16" s="1428"/>
      <c r="AO16" s="1428"/>
      <c r="AP16" s="1428"/>
      <c r="AQ16" s="1429"/>
    </row>
    <row r="17" spans="1:50" s="1017" customFormat="1" ht="47.25">
      <c r="A17" s="1428">
        <v>9</v>
      </c>
      <c r="B17" s="1999"/>
      <c r="C17" s="1999"/>
      <c r="D17" s="1429" t="s">
        <v>1595</v>
      </c>
      <c r="E17" s="1430" t="s">
        <v>63</v>
      </c>
      <c r="F17" s="1431" t="s">
        <v>1556</v>
      </c>
      <c r="G17" s="1431" t="s">
        <v>118</v>
      </c>
      <c r="H17" s="1431" t="s">
        <v>119</v>
      </c>
      <c r="I17" s="1431" t="s">
        <v>120</v>
      </c>
      <c r="J17" s="1431" t="s">
        <v>120</v>
      </c>
      <c r="K17" s="1430" t="s">
        <v>121</v>
      </c>
      <c r="L17" s="1432" t="s">
        <v>1557</v>
      </c>
      <c r="M17" s="1431" t="s">
        <v>69</v>
      </c>
      <c r="N17" s="1433">
        <v>0.33</v>
      </c>
      <c r="O17" s="1431" t="s">
        <v>70</v>
      </c>
      <c r="P17" s="1438" t="s">
        <v>1596</v>
      </c>
      <c r="Q17" s="1438" t="s">
        <v>1597</v>
      </c>
      <c r="R17" s="1441" t="s">
        <v>1598</v>
      </c>
      <c r="S17" s="1430" t="s">
        <v>1599</v>
      </c>
      <c r="T17" s="1430" t="s">
        <v>1562</v>
      </c>
      <c r="U17" s="1428"/>
      <c r="V17" s="1435"/>
      <c r="W17" s="1435"/>
      <c r="X17" s="1435"/>
      <c r="Y17" s="1435"/>
      <c r="Z17" s="1435"/>
      <c r="AA17" s="1435"/>
      <c r="AB17" s="1435"/>
      <c r="AC17" s="1435"/>
      <c r="AD17" s="1435"/>
      <c r="AE17" s="1428"/>
      <c r="AF17" s="1428"/>
      <c r="AG17" s="1428"/>
      <c r="AH17" s="1428"/>
      <c r="AI17" s="1428"/>
      <c r="AJ17" s="1428"/>
      <c r="AK17" s="1428"/>
      <c r="AL17" s="1428"/>
      <c r="AM17" s="1428"/>
      <c r="AN17" s="1428"/>
      <c r="AO17" s="1428"/>
      <c r="AP17" s="1428"/>
      <c r="AQ17" s="1428"/>
    </row>
    <row r="18" spans="1:50" s="1017" customFormat="1" ht="47.25">
      <c r="A18" s="1428">
        <v>10</v>
      </c>
      <c r="B18" s="1999"/>
      <c r="C18" s="2000"/>
      <c r="D18" s="1429" t="s">
        <v>1600</v>
      </c>
      <c r="E18" s="1430" t="s">
        <v>63</v>
      </c>
      <c r="F18" s="1431" t="s">
        <v>1556</v>
      </c>
      <c r="G18" s="1431" t="s">
        <v>118</v>
      </c>
      <c r="H18" s="1431" t="s">
        <v>119</v>
      </c>
      <c r="I18" s="1431" t="s">
        <v>120</v>
      </c>
      <c r="J18" s="1431" t="s">
        <v>120</v>
      </c>
      <c r="K18" s="1430" t="s">
        <v>121</v>
      </c>
      <c r="L18" s="1432" t="s">
        <v>1557</v>
      </c>
      <c r="M18" s="1431" t="s">
        <v>110</v>
      </c>
      <c r="N18" s="1433">
        <v>0</v>
      </c>
      <c r="O18" s="1431" t="s">
        <v>70</v>
      </c>
      <c r="P18" s="1438" t="s">
        <v>1601</v>
      </c>
      <c r="Q18" s="1438" t="s">
        <v>1602</v>
      </c>
      <c r="R18" s="1441" t="s">
        <v>1603</v>
      </c>
      <c r="S18" s="1431" t="s">
        <v>1604</v>
      </c>
      <c r="T18" s="1430" t="s">
        <v>1562</v>
      </c>
      <c r="U18" s="1428"/>
      <c r="V18" s="1428"/>
      <c r="W18" s="1435"/>
      <c r="X18" s="1435"/>
      <c r="Y18" s="1435"/>
      <c r="Z18" s="1435"/>
      <c r="AA18" s="1435"/>
      <c r="AB18" s="1435"/>
      <c r="AC18" s="1435"/>
      <c r="AD18" s="1435"/>
      <c r="AE18" s="1428"/>
      <c r="AF18" s="1428"/>
      <c r="AG18" s="1428"/>
      <c r="AH18" s="1428"/>
      <c r="AI18" s="1428"/>
      <c r="AJ18" s="1428"/>
      <c r="AK18" s="1428"/>
      <c r="AL18" s="1428"/>
      <c r="AM18" s="1428"/>
      <c r="AN18" s="1428"/>
      <c r="AO18" s="1428"/>
      <c r="AP18" s="1428"/>
      <c r="AQ18" s="1428"/>
    </row>
    <row r="19" spans="1:50" s="1017" customFormat="1" ht="47.25">
      <c r="A19" s="1428">
        <v>11</v>
      </c>
      <c r="B19" s="1999"/>
      <c r="C19" s="2003" t="s">
        <v>1605</v>
      </c>
      <c r="D19" s="1429" t="s">
        <v>1606</v>
      </c>
      <c r="E19" s="1430" t="s">
        <v>63</v>
      </c>
      <c r="F19" s="1431" t="s">
        <v>1556</v>
      </c>
      <c r="G19" s="1431" t="s">
        <v>118</v>
      </c>
      <c r="H19" s="1431" t="s">
        <v>119</v>
      </c>
      <c r="I19" s="1431" t="s">
        <v>120</v>
      </c>
      <c r="J19" s="1431" t="s">
        <v>120</v>
      </c>
      <c r="K19" s="1430" t="s">
        <v>121</v>
      </c>
      <c r="L19" s="1432" t="s">
        <v>1557</v>
      </c>
      <c r="M19" s="1431" t="s">
        <v>260</v>
      </c>
      <c r="N19" s="1433">
        <v>1</v>
      </c>
      <c r="O19" s="1431" t="s">
        <v>70</v>
      </c>
      <c r="P19" s="1438" t="s">
        <v>1607</v>
      </c>
      <c r="Q19" s="1438" t="s">
        <v>1608</v>
      </c>
      <c r="R19" s="1441" t="s">
        <v>1609</v>
      </c>
      <c r="S19" s="1430" t="s">
        <v>1610</v>
      </c>
      <c r="T19" s="1430" t="s">
        <v>1611</v>
      </c>
      <c r="U19" s="1428"/>
      <c r="V19" s="1435"/>
      <c r="W19" s="1435"/>
      <c r="X19" s="1435"/>
      <c r="Y19" s="1435"/>
      <c r="Z19" s="1435"/>
      <c r="AA19" s="1435"/>
      <c r="AB19" s="1435"/>
      <c r="AC19" s="1435"/>
      <c r="AD19" s="1435"/>
      <c r="AE19" s="1428"/>
      <c r="AF19" s="1428"/>
      <c r="AG19" s="1428"/>
      <c r="AH19" s="1428"/>
      <c r="AI19" s="1428"/>
      <c r="AJ19" s="1428"/>
      <c r="AK19" s="1428"/>
      <c r="AL19" s="1428"/>
      <c r="AM19" s="1428"/>
      <c r="AN19" s="1428"/>
      <c r="AO19" s="1428"/>
      <c r="AP19" s="1428"/>
      <c r="AQ19" s="1428"/>
    </row>
    <row r="20" spans="1:50" s="1017" customFormat="1" ht="47.25">
      <c r="A20" s="1428">
        <v>12</v>
      </c>
      <c r="B20" s="2000"/>
      <c r="C20" s="2000"/>
      <c r="D20" s="1429" t="s">
        <v>1612</v>
      </c>
      <c r="E20" s="1430" t="s">
        <v>63</v>
      </c>
      <c r="F20" s="1431" t="s">
        <v>1556</v>
      </c>
      <c r="G20" s="1431" t="s">
        <v>118</v>
      </c>
      <c r="H20" s="1431" t="s">
        <v>119</v>
      </c>
      <c r="I20" s="1431" t="s">
        <v>120</v>
      </c>
      <c r="J20" s="1431" t="s">
        <v>120</v>
      </c>
      <c r="K20" s="1430" t="s">
        <v>121</v>
      </c>
      <c r="L20" s="1432" t="s">
        <v>1557</v>
      </c>
      <c r="M20" s="1431" t="s">
        <v>110</v>
      </c>
      <c r="N20" s="1433">
        <v>0</v>
      </c>
      <c r="O20" s="1431" t="s">
        <v>70</v>
      </c>
      <c r="P20" s="1438" t="s">
        <v>1613</v>
      </c>
      <c r="Q20" s="1438" t="s">
        <v>1614</v>
      </c>
      <c r="R20" s="1441" t="s">
        <v>1615</v>
      </c>
      <c r="S20" s="1431" t="s">
        <v>1616</v>
      </c>
      <c r="T20" s="1430" t="s">
        <v>1562</v>
      </c>
      <c r="U20" s="1428"/>
      <c r="V20" s="1435"/>
      <c r="W20" s="1435"/>
      <c r="X20" s="1435"/>
      <c r="Y20" s="1435"/>
      <c r="Z20" s="1435"/>
      <c r="AA20" s="1435"/>
      <c r="AB20" s="1435"/>
      <c r="AC20" s="1435"/>
      <c r="AD20" s="1435"/>
      <c r="AE20" s="1428"/>
      <c r="AF20" s="1428"/>
      <c r="AG20" s="1428"/>
      <c r="AH20" s="1428"/>
      <c r="AI20" s="1428"/>
      <c r="AJ20" s="1428"/>
      <c r="AK20" s="1428"/>
      <c r="AL20" s="1428"/>
      <c r="AM20" s="1428"/>
      <c r="AN20" s="1428"/>
      <c r="AO20" s="1428"/>
      <c r="AP20" s="1428"/>
      <c r="AQ20" s="1428"/>
    </row>
    <row r="21" spans="1:50" s="1017" customFormat="1" ht="47.25">
      <c r="A21" s="1428">
        <v>13</v>
      </c>
      <c r="B21" s="1998" t="s">
        <v>609</v>
      </c>
      <c r="C21" s="2001" t="s">
        <v>3918</v>
      </c>
      <c r="D21" s="1429" t="s">
        <v>3919</v>
      </c>
      <c r="E21" s="1430" t="s">
        <v>63</v>
      </c>
      <c r="F21" s="1431" t="s">
        <v>1556</v>
      </c>
      <c r="G21" s="1431" t="s">
        <v>118</v>
      </c>
      <c r="H21" s="1430" t="s">
        <v>1617</v>
      </c>
      <c r="I21" s="1431" t="s">
        <v>120</v>
      </c>
      <c r="J21" s="1431" t="s">
        <v>120</v>
      </c>
      <c r="K21" s="1430" t="s">
        <v>1618</v>
      </c>
      <c r="L21" s="1432" t="s">
        <v>1619</v>
      </c>
      <c r="M21" s="1431" t="s">
        <v>69</v>
      </c>
      <c r="N21" s="1433">
        <v>0.5</v>
      </c>
      <c r="O21" s="1431" t="s">
        <v>70</v>
      </c>
      <c r="P21" s="1438" t="s">
        <v>1620</v>
      </c>
      <c r="Q21" s="1429" t="s">
        <v>1621</v>
      </c>
      <c r="R21" s="1442" t="s">
        <v>1622</v>
      </c>
      <c r="S21" s="1430" t="s">
        <v>1623</v>
      </c>
      <c r="T21" s="1430" t="s">
        <v>1562</v>
      </c>
      <c r="U21" s="1428"/>
      <c r="V21" s="1428"/>
      <c r="W21" s="1428"/>
      <c r="X21" s="1428"/>
      <c r="Y21" s="1428"/>
      <c r="Z21" s="1428"/>
      <c r="AA21" s="1428"/>
      <c r="AB21" s="1428"/>
      <c r="AC21" s="1428"/>
      <c r="AD21" s="1428"/>
      <c r="AE21" s="1428"/>
      <c r="AF21" s="1428"/>
      <c r="AG21" s="1428"/>
      <c r="AH21" s="1428"/>
      <c r="AI21" s="1428"/>
      <c r="AJ21" s="1428"/>
      <c r="AK21" s="1428"/>
      <c r="AL21" s="1428"/>
      <c r="AM21" s="1428"/>
      <c r="AN21" s="1428"/>
      <c r="AO21" s="1428"/>
      <c r="AP21" s="1428"/>
      <c r="AQ21" s="1428"/>
      <c r="AR21" s="1458"/>
      <c r="AS21" s="1458"/>
      <c r="AT21" s="1458"/>
      <c r="AU21" s="1458"/>
      <c r="AV21" s="1458"/>
      <c r="AW21" s="1458"/>
      <c r="AX21" s="1458"/>
    </row>
    <row r="22" spans="1:50" s="1017" customFormat="1" ht="47.25">
      <c r="A22" s="1428">
        <v>14</v>
      </c>
      <c r="B22" s="1999"/>
      <c r="C22" s="1999"/>
      <c r="D22" s="1429" t="s">
        <v>1624</v>
      </c>
      <c r="E22" s="1430" t="s">
        <v>63</v>
      </c>
      <c r="F22" s="1431" t="s">
        <v>1556</v>
      </c>
      <c r="G22" s="1431" t="s">
        <v>118</v>
      </c>
      <c r="H22" s="1430" t="s">
        <v>1617</v>
      </c>
      <c r="I22" s="1431" t="s">
        <v>120</v>
      </c>
      <c r="J22" s="1431" t="s">
        <v>120</v>
      </c>
      <c r="K22" s="1430" t="s">
        <v>1618</v>
      </c>
      <c r="L22" s="1432" t="s">
        <v>1557</v>
      </c>
      <c r="M22" s="1431" t="s">
        <v>69</v>
      </c>
      <c r="N22" s="1433">
        <v>0.5</v>
      </c>
      <c r="O22" s="1431" t="s">
        <v>70</v>
      </c>
      <c r="P22" s="1438" t="s">
        <v>1625</v>
      </c>
      <c r="Q22" s="1438" t="s">
        <v>3920</v>
      </c>
      <c r="R22" s="1441" t="s">
        <v>1626</v>
      </c>
      <c r="S22" s="1430" t="s">
        <v>1623</v>
      </c>
      <c r="T22" s="1430" t="s">
        <v>1562</v>
      </c>
      <c r="U22" s="1428"/>
      <c r="V22" s="1428"/>
      <c r="W22" s="1428"/>
      <c r="X22" s="1428"/>
      <c r="Y22" s="1428"/>
      <c r="Z22" s="1428"/>
      <c r="AA22" s="1428"/>
      <c r="AB22" s="1428"/>
      <c r="AC22" s="1428"/>
      <c r="AD22" s="1443"/>
      <c r="AE22" s="1428"/>
      <c r="AF22" s="1428"/>
      <c r="AG22" s="1428"/>
      <c r="AH22" s="1428"/>
      <c r="AI22" s="1428"/>
      <c r="AJ22" s="1428"/>
      <c r="AK22" s="1428"/>
      <c r="AL22" s="1428"/>
      <c r="AM22" s="1428"/>
      <c r="AN22" s="1428"/>
      <c r="AO22" s="1428"/>
      <c r="AP22" s="1428"/>
      <c r="AQ22" s="1429"/>
      <c r="AR22" s="1458"/>
      <c r="AS22" s="1458"/>
      <c r="AT22" s="1458"/>
      <c r="AU22" s="1458"/>
      <c r="AV22" s="1458"/>
      <c r="AW22" s="1458"/>
      <c r="AX22" s="1458"/>
    </row>
    <row r="23" spans="1:50" s="1017" customFormat="1" ht="47.25">
      <c r="A23" s="1428">
        <v>15</v>
      </c>
      <c r="B23" s="1999"/>
      <c r="C23" s="2000"/>
      <c r="D23" s="1429" t="s">
        <v>1627</v>
      </c>
      <c r="E23" s="1430" t="s">
        <v>63</v>
      </c>
      <c r="F23" s="1431" t="s">
        <v>1556</v>
      </c>
      <c r="G23" s="1431" t="s">
        <v>118</v>
      </c>
      <c r="H23" s="1430" t="s">
        <v>1617</v>
      </c>
      <c r="I23" s="1431" t="s">
        <v>120</v>
      </c>
      <c r="J23" s="1431" t="s">
        <v>120</v>
      </c>
      <c r="K23" s="1430" t="s">
        <v>1618</v>
      </c>
      <c r="L23" s="1432" t="s">
        <v>1557</v>
      </c>
      <c r="M23" s="1431" t="s">
        <v>69</v>
      </c>
      <c r="N23" s="1433">
        <v>0.5</v>
      </c>
      <c r="O23" s="1431" t="s">
        <v>70</v>
      </c>
      <c r="P23" s="1438" t="s">
        <v>1628</v>
      </c>
      <c r="Q23" s="1438" t="s">
        <v>3921</v>
      </c>
      <c r="R23" s="1444" t="s">
        <v>1629</v>
      </c>
      <c r="S23" s="1430" t="s">
        <v>1623</v>
      </c>
      <c r="T23" s="1430" t="s">
        <v>1562</v>
      </c>
      <c r="U23" s="1428"/>
      <c r="V23" s="1428"/>
      <c r="W23" s="1428"/>
      <c r="X23" s="1428"/>
      <c r="Y23" s="1428"/>
      <c r="Z23" s="1428"/>
      <c r="AA23" s="1428"/>
      <c r="AB23" s="1428"/>
      <c r="AC23" s="1428"/>
      <c r="AD23" s="1428"/>
      <c r="AE23" s="1428"/>
      <c r="AF23" s="1428"/>
      <c r="AG23" s="1428"/>
      <c r="AH23" s="1428"/>
      <c r="AI23" s="1428"/>
      <c r="AJ23" s="1428"/>
      <c r="AK23" s="1428"/>
      <c r="AL23" s="1428"/>
      <c r="AM23" s="1428"/>
      <c r="AN23" s="1428"/>
      <c r="AO23" s="1428"/>
      <c r="AP23" s="1428"/>
      <c r="AQ23" s="1429"/>
      <c r="AR23" s="1458"/>
      <c r="AS23" s="1458"/>
      <c r="AT23" s="1458"/>
      <c r="AU23" s="1458"/>
      <c r="AV23" s="1458"/>
      <c r="AW23" s="1458"/>
      <c r="AX23" s="1458"/>
    </row>
    <row r="24" spans="1:50" s="1017" customFormat="1" ht="47.25">
      <c r="A24" s="1428">
        <v>16</v>
      </c>
      <c r="B24" s="1999"/>
      <c r="C24" s="2001" t="s">
        <v>1630</v>
      </c>
      <c r="D24" s="1429" t="s">
        <v>1631</v>
      </c>
      <c r="E24" s="1430" t="s">
        <v>63</v>
      </c>
      <c r="F24" s="1431" t="s">
        <v>1556</v>
      </c>
      <c r="G24" s="1431" t="s">
        <v>118</v>
      </c>
      <c r="H24" s="1431" t="s">
        <v>119</v>
      </c>
      <c r="I24" s="1431" t="s">
        <v>120</v>
      </c>
      <c r="J24" s="1431" t="s">
        <v>120</v>
      </c>
      <c r="K24" s="1430" t="s">
        <v>619</v>
      </c>
      <c r="L24" s="1432" t="s">
        <v>1557</v>
      </c>
      <c r="M24" s="1431" t="s">
        <v>69</v>
      </c>
      <c r="N24" s="1433">
        <v>0.1</v>
      </c>
      <c r="O24" s="1431" t="s">
        <v>70</v>
      </c>
      <c r="P24" s="1438" t="s">
        <v>1632</v>
      </c>
      <c r="Q24" s="1438" t="s">
        <v>1633</v>
      </c>
      <c r="R24" s="1445" t="s">
        <v>1634</v>
      </c>
      <c r="S24" s="1430" t="s">
        <v>1594</v>
      </c>
      <c r="T24" s="1430" t="s">
        <v>1562</v>
      </c>
      <c r="U24" s="1428"/>
      <c r="V24" s="1428"/>
      <c r="W24" s="1435"/>
      <c r="X24" s="1435"/>
      <c r="Y24" s="1435"/>
      <c r="Z24" s="1435"/>
      <c r="AA24" s="1435"/>
      <c r="AB24" s="1435"/>
      <c r="AC24" s="1435"/>
      <c r="AD24" s="1435"/>
      <c r="AE24" s="1428"/>
      <c r="AF24" s="1428"/>
      <c r="AG24" s="1428"/>
      <c r="AH24" s="1428"/>
      <c r="AI24" s="1428"/>
      <c r="AJ24" s="1428"/>
      <c r="AK24" s="1428"/>
      <c r="AL24" s="1428"/>
      <c r="AM24" s="1428"/>
      <c r="AN24" s="1428"/>
      <c r="AO24" s="1428"/>
      <c r="AP24" s="1428"/>
      <c r="AQ24" s="1428"/>
    </row>
    <row r="25" spans="1:50" s="1017" customFormat="1" ht="47.25">
      <c r="A25" s="1428">
        <v>17</v>
      </c>
      <c r="B25" s="1999"/>
      <c r="C25" s="1999"/>
      <c r="D25" s="1429" t="s">
        <v>1635</v>
      </c>
      <c r="E25" s="1430" t="s">
        <v>63</v>
      </c>
      <c r="F25" s="1431" t="s">
        <v>1556</v>
      </c>
      <c r="G25" s="1431" t="s">
        <v>118</v>
      </c>
      <c r="H25" s="1431" t="s">
        <v>119</v>
      </c>
      <c r="I25" s="1431" t="s">
        <v>120</v>
      </c>
      <c r="J25" s="1431" t="s">
        <v>120</v>
      </c>
      <c r="K25" s="1430" t="s">
        <v>619</v>
      </c>
      <c r="L25" s="1432" t="s">
        <v>1557</v>
      </c>
      <c r="M25" s="1431" t="s">
        <v>69</v>
      </c>
      <c r="N25" s="1433">
        <v>0.5</v>
      </c>
      <c r="O25" s="1431" t="s">
        <v>70</v>
      </c>
      <c r="P25" s="1438" t="s">
        <v>1636</v>
      </c>
      <c r="Q25" s="1438" t="s">
        <v>1633</v>
      </c>
      <c r="R25" s="1441" t="s">
        <v>1637</v>
      </c>
      <c r="S25" s="1430" t="s">
        <v>1594</v>
      </c>
      <c r="T25" s="1430" t="s">
        <v>1562</v>
      </c>
      <c r="U25" s="1428"/>
      <c r="V25" s="1428"/>
      <c r="W25" s="1435"/>
      <c r="X25" s="1435"/>
      <c r="Y25" s="1435"/>
      <c r="Z25" s="1435"/>
      <c r="AA25" s="1435"/>
      <c r="AB25" s="1435"/>
      <c r="AC25" s="1435"/>
      <c r="AD25" s="1435"/>
      <c r="AE25" s="1428"/>
      <c r="AF25" s="1428"/>
      <c r="AG25" s="1428"/>
      <c r="AH25" s="1428"/>
      <c r="AI25" s="1428"/>
      <c r="AJ25" s="1428"/>
      <c r="AK25" s="1428"/>
      <c r="AL25" s="1428"/>
      <c r="AM25" s="1428"/>
      <c r="AN25" s="1428"/>
      <c r="AO25" s="1428"/>
      <c r="AP25" s="1428"/>
      <c r="AQ25" s="1446"/>
    </row>
    <row r="26" spans="1:50" s="1017" customFormat="1" ht="47.25">
      <c r="A26" s="1428">
        <v>18</v>
      </c>
      <c r="B26" s="1999"/>
      <c r="C26" s="2000"/>
      <c r="D26" s="1429" t="s">
        <v>1638</v>
      </c>
      <c r="E26" s="1430" t="s">
        <v>63</v>
      </c>
      <c r="F26" s="1431" t="s">
        <v>1556</v>
      </c>
      <c r="G26" s="1431" t="s">
        <v>118</v>
      </c>
      <c r="H26" s="1431" t="s">
        <v>119</v>
      </c>
      <c r="I26" s="1431" t="s">
        <v>120</v>
      </c>
      <c r="J26" s="1431" t="s">
        <v>120</v>
      </c>
      <c r="K26" s="1430" t="s">
        <v>619</v>
      </c>
      <c r="L26" s="1432" t="s">
        <v>1557</v>
      </c>
      <c r="M26" s="1431" t="s">
        <v>110</v>
      </c>
      <c r="N26" s="1433">
        <v>0</v>
      </c>
      <c r="O26" s="1431" t="s">
        <v>70</v>
      </c>
      <c r="P26" s="1438" t="s">
        <v>1639</v>
      </c>
      <c r="Q26" s="1438" t="s">
        <v>1640</v>
      </c>
      <c r="R26" s="1441"/>
      <c r="S26" s="1430" t="s">
        <v>1561</v>
      </c>
      <c r="T26" s="1430" t="s">
        <v>1562</v>
      </c>
      <c r="U26" s="1428"/>
      <c r="V26" s="1428"/>
      <c r="W26" s="1435"/>
      <c r="X26" s="1435"/>
      <c r="Y26" s="1435"/>
      <c r="Z26" s="1435"/>
      <c r="AA26" s="1435"/>
      <c r="AB26" s="1435"/>
      <c r="AC26" s="1435"/>
      <c r="AD26" s="1435"/>
      <c r="AE26" s="1428"/>
      <c r="AF26" s="1428"/>
      <c r="AG26" s="1428"/>
      <c r="AH26" s="1428"/>
      <c r="AI26" s="1428"/>
      <c r="AJ26" s="1428"/>
      <c r="AK26" s="1428"/>
      <c r="AL26" s="1428"/>
      <c r="AM26" s="1428"/>
      <c r="AN26" s="1428"/>
      <c r="AO26" s="1428"/>
      <c r="AP26" s="1428"/>
      <c r="AQ26" s="1428"/>
    </row>
    <row r="27" spans="1:50" s="1017" customFormat="1" ht="47.25">
      <c r="A27" s="1428">
        <v>19</v>
      </c>
      <c r="B27" s="2000"/>
      <c r="C27" s="1438" t="s">
        <v>1641</v>
      </c>
      <c r="D27" s="1429" t="s">
        <v>1642</v>
      </c>
      <c r="E27" s="1430" t="s">
        <v>63</v>
      </c>
      <c r="F27" s="1431" t="s">
        <v>1556</v>
      </c>
      <c r="G27" s="1431" t="s">
        <v>118</v>
      </c>
      <c r="H27" s="1431" t="s">
        <v>119</v>
      </c>
      <c r="I27" s="1431" t="s">
        <v>120</v>
      </c>
      <c r="J27" s="1431" t="s">
        <v>120</v>
      </c>
      <c r="K27" s="1430" t="s">
        <v>619</v>
      </c>
      <c r="L27" s="1432" t="s">
        <v>1557</v>
      </c>
      <c r="M27" s="1431" t="s">
        <v>69</v>
      </c>
      <c r="N27" s="1447">
        <v>0.33</v>
      </c>
      <c r="O27" s="1431" t="s">
        <v>70</v>
      </c>
      <c r="P27" s="1438" t="s">
        <v>1643</v>
      </c>
      <c r="Q27" s="1438" t="s">
        <v>1644</v>
      </c>
      <c r="R27" s="1442" t="s">
        <v>1645</v>
      </c>
      <c r="S27" s="1430" t="s">
        <v>1561</v>
      </c>
      <c r="T27" s="1430" t="s">
        <v>1562</v>
      </c>
      <c r="U27" s="1428"/>
      <c r="V27" s="1428"/>
      <c r="W27" s="1435"/>
      <c r="X27" s="1435"/>
      <c r="Y27" s="1435"/>
      <c r="Z27" s="1435"/>
      <c r="AA27" s="1435"/>
      <c r="AB27" s="1435"/>
      <c r="AC27" s="1435"/>
      <c r="AD27" s="1435"/>
      <c r="AE27" s="1428"/>
      <c r="AF27" s="1428"/>
      <c r="AG27" s="1428"/>
      <c r="AH27" s="1428"/>
      <c r="AI27" s="1428"/>
      <c r="AJ27" s="1428"/>
      <c r="AK27" s="1428"/>
      <c r="AL27" s="1428"/>
      <c r="AM27" s="1428"/>
      <c r="AN27" s="1428"/>
      <c r="AO27" s="1428"/>
      <c r="AP27" s="1428"/>
      <c r="AQ27" s="1428"/>
    </row>
    <row r="28" spans="1:50" s="1017" customFormat="1" ht="63">
      <c r="A28" s="1428">
        <v>20</v>
      </c>
      <c r="B28" s="1998" t="s">
        <v>623</v>
      </c>
      <c r="C28" s="1429" t="s">
        <v>1646</v>
      </c>
      <c r="D28" s="1429" t="s">
        <v>3922</v>
      </c>
      <c r="E28" s="1430" t="s">
        <v>63</v>
      </c>
      <c r="F28" s="1431" t="s">
        <v>1556</v>
      </c>
      <c r="G28" s="1431" t="s">
        <v>118</v>
      </c>
      <c r="H28" s="1431" t="s">
        <v>119</v>
      </c>
      <c r="I28" s="1431" t="s">
        <v>120</v>
      </c>
      <c r="J28" s="1431" t="s">
        <v>120</v>
      </c>
      <c r="K28" s="1430" t="s">
        <v>619</v>
      </c>
      <c r="L28" s="1432" t="s">
        <v>1647</v>
      </c>
      <c r="M28" s="1431" t="s">
        <v>69</v>
      </c>
      <c r="N28" s="1433">
        <v>0.4</v>
      </c>
      <c r="O28" s="1431" t="s">
        <v>70</v>
      </c>
      <c r="P28" s="1438" t="s">
        <v>1648</v>
      </c>
      <c r="Q28" s="1438" t="s">
        <v>1649</v>
      </c>
      <c r="R28" s="1442" t="s">
        <v>1650</v>
      </c>
      <c r="S28" s="1430" t="s">
        <v>1561</v>
      </c>
      <c r="T28" s="1430" t="s">
        <v>1562</v>
      </c>
      <c r="U28" s="1428"/>
      <c r="V28" s="1428"/>
      <c r="W28" s="1435"/>
      <c r="X28" s="1435"/>
      <c r="Y28" s="1435"/>
      <c r="Z28" s="1435"/>
      <c r="AA28" s="1435"/>
      <c r="AB28" s="1435"/>
      <c r="AC28" s="1435"/>
      <c r="AD28" s="1435"/>
      <c r="AE28" s="1428"/>
      <c r="AF28" s="1428"/>
      <c r="AG28" s="1428"/>
      <c r="AH28" s="1428"/>
      <c r="AI28" s="1428"/>
      <c r="AJ28" s="1428"/>
      <c r="AK28" s="1428"/>
      <c r="AL28" s="1428"/>
      <c r="AM28" s="1428"/>
      <c r="AN28" s="1428"/>
      <c r="AO28" s="1428"/>
      <c r="AP28" s="1428"/>
      <c r="AQ28" s="1428"/>
    </row>
    <row r="29" spans="1:50" s="1017" customFormat="1" ht="63">
      <c r="A29" s="1428">
        <v>21</v>
      </c>
      <c r="B29" s="2000"/>
      <c r="C29" s="1429" t="s">
        <v>1651</v>
      </c>
      <c r="D29" s="1429" t="s">
        <v>1652</v>
      </c>
      <c r="E29" s="1430" t="s">
        <v>63</v>
      </c>
      <c r="F29" s="1431" t="s">
        <v>1556</v>
      </c>
      <c r="G29" s="1431" t="s">
        <v>118</v>
      </c>
      <c r="H29" s="1431" t="s">
        <v>119</v>
      </c>
      <c r="I29" s="1431" t="s">
        <v>120</v>
      </c>
      <c r="J29" s="1431" t="s">
        <v>120</v>
      </c>
      <c r="K29" s="1430" t="s">
        <v>619</v>
      </c>
      <c r="L29" s="1432" t="s">
        <v>1647</v>
      </c>
      <c r="M29" s="1431" t="s">
        <v>69</v>
      </c>
      <c r="N29" s="1433">
        <v>0.5</v>
      </c>
      <c r="O29" s="1431" t="s">
        <v>70</v>
      </c>
      <c r="P29" s="1438" t="s">
        <v>3923</v>
      </c>
      <c r="Q29" s="1438" t="s">
        <v>1653</v>
      </c>
      <c r="R29" s="1436" t="s">
        <v>1654</v>
      </c>
      <c r="S29" s="1430" t="s">
        <v>1655</v>
      </c>
      <c r="T29" s="1430" t="s">
        <v>1562</v>
      </c>
      <c r="U29" s="1428"/>
      <c r="V29" s="1428"/>
      <c r="W29" s="1435"/>
      <c r="X29" s="1435"/>
      <c r="Y29" s="1435"/>
      <c r="Z29" s="1435"/>
      <c r="AA29" s="1435"/>
      <c r="AB29" s="1435"/>
      <c r="AC29" s="1435"/>
      <c r="AD29" s="1435"/>
      <c r="AE29" s="1428"/>
      <c r="AF29" s="1428"/>
      <c r="AG29" s="1428"/>
      <c r="AH29" s="1428"/>
      <c r="AI29" s="1428"/>
      <c r="AJ29" s="1428"/>
      <c r="AK29" s="1428"/>
      <c r="AL29" s="1428"/>
      <c r="AM29" s="1428"/>
      <c r="AN29" s="1428"/>
      <c r="AO29" s="1428"/>
      <c r="AP29" s="1428"/>
      <c r="AQ29" s="1428"/>
    </row>
    <row r="30" spans="1:50" s="1017" customFormat="1" ht="63">
      <c r="A30" s="1428">
        <v>22</v>
      </c>
      <c r="B30" s="1998" t="s">
        <v>1656</v>
      </c>
      <c r="C30" s="2001" t="s">
        <v>3912</v>
      </c>
      <c r="D30" s="1429" t="s">
        <v>1657</v>
      </c>
      <c r="E30" s="1430" t="s">
        <v>219</v>
      </c>
      <c r="F30" s="1431" t="s">
        <v>3924</v>
      </c>
      <c r="G30" s="1431" t="s">
        <v>180</v>
      </c>
      <c r="H30" s="1431" t="s">
        <v>1658</v>
      </c>
      <c r="I30" s="1431" t="s">
        <v>1659</v>
      </c>
      <c r="J30" s="1430" t="s">
        <v>227</v>
      </c>
      <c r="K30" s="1430" t="s">
        <v>1030</v>
      </c>
      <c r="L30" s="1432" t="s">
        <v>1647</v>
      </c>
      <c r="M30" s="1431" t="s">
        <v>69</v>
      </c>
      <c r="N30" s="1433">
        <v>0.45</v>
      </c>
      <c r="O30" s="1431" t="s">
        <v>70</v>
      </c>
      <c r="P30" s="1438" t="s">
        <v>1660</v>
      </c>
      <c r="Q30" s="1438" t="s">
        <v>1661</v>
      </c>
      <c r="R30" s="1442" t="s">
        <v>1662</v>
      </c>
      <c r="S30" s="1430" t="s">
        <v>1610</v>
      </c>
      <c r="T30" s="1430" t="s">
        <v>1562</v>
      </c>
      <c r="U30" s="1448"/>
      <c r="V30" s="1428"/>
      <c r="W30" s="1435"/>
      <c r="X30" s="1435"/>
      <c r="Y30" s="1435"/>
      <c r="Z30" s="1435"/>
      <c r="AA30" s="1435"/>
      <c r="AB30" s="1435"/>
      <c r="AC30" s="1435"/>
      <c r="AD30" s="1435"/>
      <c r="AE30" s="1428"/>
      <c r="AF30" s="1428"/>
      <c r="AG30" s="1428"/>
      <c r="AH30" s="1428"/>
      <c r="AI30" s="1428"/>
      <c r="AJ30" s="1428"/>
      <c r="AK30" s="1428"/>
      <c r="AL30" s="1428"/>
      <c r="AM30" s="1428"/>
      <c r="AN30" s="1428"/>
      <c r="AO30" s="1428"/>
      <c r="AP30" s="1428"/>
      <c r="AQ30" s="1428"/>
    </row>
    <row r="31" spans="1:50" s="1017" customFormat="1" ht="47.25">
      <c r="A31" s="1428">
        <v>23</v>
      </c>
      <c r="B31" s="1999"/>
      <c r="C31" s="1999"/>
      <c r="D31" s="1429" t="s">
        <v>1663</v>
      </c>
      <c r="E31" s="1430" t="s">
        <v>219</v>
      </c>
      <c r="F31" s="1431" t="s">
        <v>3924</v>
      </c>
      <c r="G31" s="1431" t="s">
        <v>180</v>
      </c>
      <c r="H31" s="1431" t="s">
        <v>1658</v>
      </c>
      <c r="I31" s="1431" t="s">
        <v>1659</v>
      </c>
      <c r="J31" s="1430" t="s">
        <v>227</v>
      </c>
      <c r="K31" s="1430" t="s">
        <v>1030</v>
      </c>
      <c r="L31" s="1432" t="s">
        <v>1557</v>
      </c>
      <c r="M31" s="1431" t="s">
        <v>69</v>
      </c>
      <c r="N31" s="1433">
        <v>0.5</v>
      </c>
      <c r="O31" s="1431" t="s">
        <v>70</v>
      </c>
      <c r="P31" s="1438" t="s">
        <v>1664</v>
      </c>
      <c r="Q31" s="1438" t="s">
        <v>1665</v>
      </c>
      <c r="R31" s="1441" t="s">
        <v>1666</v>
      </c>
      <c r="S31" s="1430" t="s">
        <v>1561</v>
      </c>
      <c r="T31" s="1430" t="s">
        <v>1562</v>
      </c>
      <c r="U31" s="1428"/>
      <c r="V31" s="1428"/>
      <c r="W31" s="1435"/>
      <c r="X31" s="1435"/>
      <c r="Y31" s="1435"/>
      <c r="Z31" s="1435"/>
      <c r="AA31" s="1435"/>
      <c r="AB31" s="1435"/>
      <c r="AC31" s="1435"/>
      <c r="AD31" s="1435"/>
      <c r="AE31" s="1428"/>
      <c r="AF31" s="1449"/>
      <c r="AG31" s="1428"/>
      <c r="AH31" s="1428"/>
      <c r="AI31" s="1428"/>
      <c r="AJ31" s="1428"/>
      <c r="AK31" s="1428"/>
      <c r="AL31" s="1428"/>
      <c r="AM31" s="1428"/>
      <c r="AN31" s="1428"/>
      <c r="AO31" s="1428"/>
      <c r="AP31" s="1428"/>
      <c r="AQ31" s="1446"/>
    </row>
    <row r="32" spans="1:50" s="1017" customFormat="1" ht="47.25">
      <c r="A32" s="1428">
        <v>24</v>
      </c>
      <c r="B32" s="1999"/>
      <c r="C32" s="1999"/>
      <c r="D32" s="1429" t="s">
        <v>1667</v>
      </c>
      <c r="E32" s="1430" t="s">
        <v>219</v>
      </c>
      <c r="F32" s="1431" t="s">
        <v>3924</v>
      </c>
      <c r="G32" s="1431" t="s">
        <v>180</v>
      </c>
      <c r="H32" s="1431" t="s">
        <v>1658</v>
      </c>
      <c r="I32" s="1431" t="s">
        <v>1659</v>
      </c>
      <c r="J32" s="1430" t="s">
        <v>227</v>
      </c>
      <c r="K32" s="1430" t="s">
        <v>1030</v>
      </c>
      <c r="L32" s="1432" t="s">
        <v>1557</v>
      </c>
      <c r="M32" s="1431" t="s">
        <v>69</v>
      </c>
      <c r="N32" s="1433">
        <v>0.5</v>
      </c>
      <c r="O32" s="1431" t="s">
        <v>70</v>
      </c>
      <c r="P32" s="1438" t="s">
        <v>1668</v>
      </c>
      <c r="Q32" s="1438" t="s">
        <v>1669</v>
      </c>
      <c r="R32" s="1441" t="s">
        <v>1670</v>
      </c>
      <c r="S32" s="1430" t="s">
        <v>1561</v>
      </c>
      <c r="T32" s="1430" t="s">
        <v>1562</v>
      </c>
      <c r="U32" s="1428"/>
      <c r="V32" s="1428"/>
      <c r="W32" s="1435"/>
      <c r="X32" s="1435"/>
      <c r="Y32" s="1435"/>
      <c r="Z32" s="1435"/>
      <c r="AA32" s="1435"/>
      <c r="AB32" s="1435"/>
      <c r="AC32" s="1435"/>
      <c r="AD32" s="1435"/>
      <c r="AE32" s="1428"/>
      <c r="AF32" s="1428"/>
      <c r="AG32" s="1428"/>
      <c r="AH32" s="1428"/>
      <c r="AI32" s="1428"/>
      <c r="AJ32" s="1428"/>
      <c r="AK32" s="1428"/>
      <c r="AL32" s="1428"/>
      <c r="AM32" s="1428"/>
      <c r="AN32" s="1428"/>
      <c r="AO32" s="1428"/>
      <c r="AP32" s="1428"/>
      <c r="AQ32" s="1446"/>
    </row>
    <row r="33" spans="1:43" s="1017" customFormat="1" ht="47.25">
      <c r="A33" s="1428">
        <v>25</v>
      </c>
      <c r="B33" s="1999"/>
      <c r="C33" s="1999"/>
      <c r="D33" s="1429" t="s">
        <v>1671</v>
      </c>
      <c r="E33" s="1430" t="s">
        <v>219</v>
      </c>
      <c r="F33" s="1431" t="s">
        <v>3924</v>
      </c>
      <c r="G33" s="1431" t="s">
        <v>180</v>
      </c>
      <c r="H33" s="1431" t="s">
        <v>1658</v>
      </c>
      <c r="I33" s="1431" t="s">
        <v>1659</v>
      </c>
      <c r="J33" s="1430" t="s">
        <v>227</v>
      </c>
      <c r="K33" s="1430" t="s">
        <v>1030</v>
      </c>
      <c r="L33" s="1432" t="s">
        <v>1557</v>
      </c>
      <c r="M33" s="1431" t="s">
        <v>69</v>
      </c>
      <c r="N33" s="1433">
        <v>0.5</v>
      </c>
      <c r="O33" s="1431" t="s">
        <v>70</v>
      </c>
      <c r="P33" s="1438" t="s">
        <v>1672</v>
      </c>
      <c r="Q33" s="1438" t="s">
        <v>1673</v>
      </c>
      <c r="R33" s="1441" t="s">
        <v>1674</v>
      </c>
      <c r="S33" s="1430" t="s">
        <v>1561</v>
      </c>
      <c r="T33" s="1430" t="s">
        <v>1562</v>
      </c>
      <c r="U33" s="1428"/>
      <c r="V33" s="1428"/>
      <c r="W33" s="1435"/>
      <c r="X33" s="1435"/>
      <c r="Y33" s="1435"/>
      <c r="Z33" s="1435"/>
      <c r="AA33" s="1435"/>
      <c r="AB33" s="1435"/>
      <c r="AC33" s="1435"/>
      <c r="AD33" s="1435"/>
      <c r="AE33" s="1428"/>
      <c r="AF33" s="1428"/>
      <c r="AG33" s="1428"/>
      <c r="AH33" s="1428"/>
      <c r="AI33" s="1428"/>
      <c r="AJ33" s="1428"/>
      <c r="AK33" s="1428"/>
      <c r="AL33" s="1428"/>
      <c r="AM33" s="1428"/>
      <c r="AN33" s="1428"/>
      <c r="AO33" s="1428"/>
      <c r="AP33" s="1428"/>
      <c r="AQ33" s="1428"/>
    </row>
    <row r="34" spans="1:43" s="1017" customFormat="1" ht="47.25">
      <c r="A34" s="1428">
        <v>26</v>
      </c>
      <c r="B34" s="1999"/>
      <c r="C34" s="1999"/>
      <c r="D34" s="1429" t="s">
        <v>1675</v>
      </c>
      <c r="E34" s="1430" t="s">
        <v>219</v>
      </c>
      <c r="F34" s="1431" t="s">
        <v>3924</v>
      </c>
      <c r="G34" s="1431" t="s">
        <v>180</v>
      </c>
      <c r="H34" s="1431" t="s">
        <v>1658</v>
      </c>
      <c r="I34" s="1431" t="s">
        <v>1659</v>
      </c>
      <c r="J34" s="1430" t="s">
        <v>227</v>
      </c>
      <c r="K34" s="1430" t="s">
        <v>1030</v>
      </c>
      <c r="L34" s="1432" t="s">
        <v>1557</v>
      </c>
      <c r="M34" s="1431" t="s">
        <v>69</v>
      </c>
      <c r="N34" s="1433">
        <v>0.5</v>
      </c>
      <c r="O34" s="1431" t="s">
        <v>70</v>
      </c>
      <c r="P34" s="1438" t="s">
        <v>1676</v>
      </c>
      <c r="Q34" s="1438" t="s">
        <v>1677</v>
      </c>
      <c r="R34" s="1442" t="s">
        <v>1678</v>
      </c>
      <c r="S34" s="1430" t="s">
        <v>1623</v>
      </c>
      <c r="T34" s="1430" t="s">
        <v>1562</v>
      </c>
      <c r="U34" s="1428"/>
      <c r="V34" s="1428"/>
      <c r="W34" s="1435"/>
      <c r="X34" s="1435"/>
      <c r="Y34" s="1435"/>
      <c r="Z34" s="1435"/>
      <c r="AA34" s="1435"/>
      <c r="AB34" s="1435"/>
      <c r="AC34" s="1435"/>
      <c r="AD34" s="1435"/>
      <c r="AE34" s="1428"/>
      <c r="AF34" s="1428"/>
      <c r="AG34" s="1428"/>
      <c r="AH34" s="1428"/>
      <c r="AI34" s="1428"/>
      <c r="AJ34" s="1428"/>
      <c r="AK34" s="1428"/>
      <c r="AL34" s="1428"/>
      <c r="AM34" s="1428"/>
      <c r="AN34" s="1428"/>
      <c r="AO34" s="1428"/>
      <c r="AP34" s="1428"/>
      <c r="AQ34" s="1446"/>
    </row>
    <row r="35" spans="1:43" s="1017" customFormat="1" ht="47.25">
      <c r="A35" s="1428">
        <v>27</v>
      </c>
      <c r="B35" s="1999"/>
      <c r="C35" s="1999"/>
      <c r="D35" s="1429" t="s">
        <v>1679</v>
      </c>
      <c r="E35" s="1430" t="s">
        <v>219</v>
      </c>
      <c r="F35" s="1431" t="s">
        <v>3924</v>
      </c>
      <c r="G35" s="1431" t="s">
        <v>180</v>
      </c>
      <c r="H35" s="1431" t="s">
        <v>1658</v>
      </c>
      <c r="I35" s="1431" t="s">
        <v>1659</v>
      </c>
      <c r="J35" s="1430" t="s">
        <v>227</v>
      </c>
      <c r="K35" s="1430" t="s">
        <v>1030</v>
      </c>
      <c r="L35" s="1432" t="s">
        <v>1557</v>
      </c>
      <c r="M35" s="1431" t="s">
        <v>69</v>
      </c>
      <c r="N35" s="1433">
        <v>0.1</v>
      </c>
      <c r="O35" s="1431" t="s">
        <v>70</v>
      </c>
      <c r="P35" s="1429" t="s">
        <v>1680</v>
      </c>
      <c r="Q35" s="1429" t="s">
        <v>1681</v>
      </c>
      <c r="R35" s="1439" t="s">
        <v>1682</v>
      </c>
      <c r="S35" s="1430" t="s">
        <v>1683</v>
      </c>
      <c r="T35" s="1430" t="s">
        <v>1562</v>
      </c>
      <c r="U35" s="1448"/>
      <c r="V35" s="1428"/>
      <c r="W35" s="1435"/>
      <c r="X35" s="1435"/>
      <c r="Y35" s="1435"/>
      <c r="Z35" s="1435"/>
      <c r="AA35" s="1435"/>
      <c r="AB35" s="1435"/>
      <c r="AC35" s="1435"/>
      <c r="AD35" s="1435"/>
      <c r="AE35" s="1428"/>
      <c r="AF35" s="1428"/>
      <c r="AG35" s="1428"/>
      <c r="AH35" s="1428"/>
      <c r="AI35" s="1428"/>
      <c r="AJ35" s="1428"/>
      <c r="AK35" s="1428"/>
      <c r="AL35" s="1428"/>
      <c r="AM35" s="1428"/>
      <c r="AN35" s="1428"/>
      <c r="AO35" s="1428"/>
      <c r="AP35" s="1428"/>
      <c r="AQ35" s="1428"/>
    </row>
    <row r="36" spans="1:43" s="1017" customFormat="1" ht="47.25">
      <c r="A36" s="1428">
        <v>28</v>
      </c>
      <c r="B36" s="1999"/>
      <c r="C36" s="1999"/>
      <c r="D36" s="1429" t="s">
        <v>1684</v>
      </c>
      <c r="E36" s="1430" t="s">
        <v>219</v>
      </c>
      <c r="F36" s="1431" t="s">
        <v>3924</v>
      </c>
      <c r="G36" s="1431" t="s">
        <v>180</v>
      </c>
      <c r="H36" s="1431" t="s">
        <v>1658</v>
      </c>
      <c r="I36" s="1431" t="s">
        <v>1659</v>
      </c>
      <c r="J36" s="1430" t="s">
        <v>227</v>
      </c>
      <c r="K36" s="1430" t="s">
        <v>1030</v>
      </c>
      <c r="L36" s="1432" t="s">
        <v>1557</v>
      </c>
      <c r="M36" s="1431" t="s">
        <v>69</v>
      </c>
      <c r="N36" s="1433">
        <v>0.66</v>
      </c>
      <c r="O36" s="1431" t="s">
        <v>70</v>
      </c>
      <c r="P36" s="1429" t="s">
        <v>1685</v>
      </c>
      <c r="Q36" s="1429" t="s">
        <v>1686</v>
      </c>
      <c r="R36" s="1441" t="s">
        <v>1687</v>
      </c>
      <c r="S36" s="1430" t="s">
        <v>1683</v>
      </c>
      <c r="T36" s="1430" t="s">
        <v>1562</v>
      </c>
      <c r="U36" s="1428"/>
      <c r="V36" s="1428"/>
      <c r="W36" s="1435"/>
      <c r="X36" s="1435"/>
      <c r="Y36" s="1435"/>
      <c r="Z36" s="1435"/>
      <c r="AA36" s="1435"/>
      <c r="AB36" s="1435"/>
      <c r="AC36" s="1435"/>
      <c r="AD36" s="1435"/>
      <c r="AE36" s="1428"/>
      <c r="AF36" s="1428"/>
      <c r="AG36" s="1428"/>
      <c r="AH36" s="1428"/>
      <c r="AI36" s="1428"/>
      <c r="AJ36" s="1428"/>
      <c r="AK36" s="1428"/>
      <c r="AL36" s="1428"/>
      <c r="AM36" s="1428"/>
      <c r="AN36" s="1428"/>
      <c r="AO36" s="1428"/>
      <c r="AP36" s="1428"/>
      <c r="AQ36" s="1428"/>
    </row>
    <row r="37" spans="1:43" s="1017" customFormat="1" ht="63">
      <c r="A37" s="1428">
        <v>29</v>
      </c>
      <c r="B37" s="1999"/>
      <c r="C37" s="1999"/>
      <c r="D37" s="1429" t="s">
        <v>1688</v>
      </c>
      <c r="E37" s="1430" t="s">
        <v>219</v>
      </c>
      <c r="F37" s="1431" t="s">
        <v>3924</v>
      </c>
      <c r="G37" s="1431" t="s">
        <v>180</v>
      </c>
      <c r="H37" s="1431" t="s">
        <v>1658</v>
      </c>
      <c r="I37" s="1431" t="s">
        <v>1659</v>
      </c>
      <c r="J37" s="1430" t="s">
        <v>227</v>
      </c>
      <c r="K37" s="1430" t="s">
        <v>1030</v>
      </c>
      <c r="L37" s="1432" t="s">
        <v>1557</v>
      </c>
      <c r="M37" s="1431" t="s">
        <v>69</v>
      </c>
      <c r="N37" s="1433">
        <v>0.1</v>
      </c>
      <c r="O37" s="1431" t="s">
        <v>70</v>
      </c>
      <c r="P37" s="1429" t="s">
        <v>1689</v>
      </c>
      <c r="Q37" s="1429" t="s">
        <v>1690</v>
      </c>
      <c r="R37" s="1445" t="s">
        <v>1691</v>
      </c>
      <c r="S37" s="1431" t="s">
        <v>1692</v>
      </c>
      <c r="T37" s="1430" t="s">
        <v>1562</v>
      </c>
      <c r="U37" s="1448"/>
      <c r="V37" s="1428"/>
      <c r="W37" s="1435"/>
      <c r="X37" s="1435"/>
      <c r="Y37" s="1435"/>
      <c r="Z37" s="1435"/>
      <c r="AA37" s="1435"/>
      <c r="AB37" s="1435"/>
      <c r="AC37" s="1435"/>
      <c r="AD37" s="1435"/>
      <c r="AE37" s="1428"/>
      <c r="AF37" s="1428"/>
      <c r="AG37" s="1428"/>
      <c r="AH37" s="1428"/>
      <c r="AI37" s="1428"/>
      <c r="AJ37" s="1428"/>
      <c r="AK37" s="1428"/>
      <c r="AL37" s="1428"/>
      <c r="AM37" s="1428"/>
      <c r="AN37" s="1428"/>
      <c r="AO37" s="1428"/>
      <c r="AP37" s="1428"/>
      <c r="AQ37" s="1428"/>
    </row>
    <row r="38" spans="1:43" s="1017" customFormat="1" ht="63">
      <c r="A38" s="1428">
        <v>30</v>
      </c>
      <c r="B38" s="2000"/>
      <c r="C38" s="2000"/>
      <c r="D38" s="1429" t="s">
        <v>1693</v>
      </c>
      <c r="E38" s="1430" t="s">
        <v>219</v>
      </c>
      <c r="F38" s="1431" t="s">
        <v>3924</v>
      </c>
      <c r="G38" s="1431" t="s">
        <v>180</v>
      </c>
      <c r="H38" s="1431" t="s">
        <v>1658</v>
      </c>
      <c r="I38" s="1431" t="s">
        <v>1659</v>
      </c>
      <c r="J38" s="1430" t="s">
        <v>227</v>
      </c>
      <c r="K38" s="1430" t="s">
        <v>1030</v>
      </c>
      <c r="L38" s="1432" t="s">
        <v>1557</v>
      </c>
      <c r="M38" s="1431" t="s">
        <v>260</v>
      </c>
      <c r="N38" s="1433">
        <v>1</v>
      </c>
      <c r="O38" s="1431" t="s">
        <v>70</v>
      </c>
      <c r="P38" s="1429" t="s">
        <v>1694</v>
      </c>
      <c r="Q38" s="1429" t="s">
        <v>1695</v>
      </c>
      <c r="R38" s="1442" t="s">
        <v>1696</v>
      </c>
      <c r="S38" s="1431" t="s">
        <v>1692</v>
      </c>
      <c r="T38" s="1430" t="s">
        <v>1562</v>
      </c>
      <c r="U38" s="1448"/>
      <c r="V38" s="1428"/>
      <c r="W38" s="1435"/>
      <c r="X38" s="1435"/>
      <c r="Y38" s="1435"/>
      <c r="Z38" s="1435"/>
      <c r="AA38" s="1435"/>
      <c r="AB38" s="1435"/>
      <c r="AC38" s="1435"/>
      <c r="AD38" s="1435"/>
      <c r="AE38" s="1428"/>
      <c r="AF38" s="1428"/>
      <c r="AG38" s="1428"/>
      <c r="AH38" s="1428"/>
      <c r="AI38" s="1428"/>
      <c r="AJ38" s="1428"/>
      <c r="AK38" s="1428"/>
      <c r="AL38" s="1428"/>
      <c r="AM38" s="1428"/>
      <c r="AN38" s="1428"/>
      <c r="AO38" s="1428"/>
      <c r="AP38" s="1428"/>
      <c r="AQ38" s="1428"/>
    </row>
    <row r="39" spans="1:43" s="1017" customFormat="1" ht="47.25">
      <c r="A39" s="1428">
        <v>31</v>
      </c>
      <c r="B39" s="1998" t="s">
        <v>1697</v>
      </c>
      <c r="C39" s="2001" t="s">
        <v>3913</v>
      </c>
      <c r="D39" s="1429" t="s">
        <v>1698</v>
      </c>
      <c r="E39" s="1430" t="s">
        <v>219</v>
      </c>
      <c r="F39" s="1431" t="s">
        <v>3924</v>
      </c>
      <c r="G39" s="1431" t="s">
        <v>180</v>
      </c>
      <c r="H39" s="1431" t="s">
        <v>1658</v>
      </c>
      <c r="I39" s="1431" t="s">
        <v>1659</v>
      </c>
      <c r="J39" s="1430" t="s">
        <v>202</v>
      </c>
      <c r="K39" s="1430" t="s">
        <v>1030</v>
      </c>
      <c r="L39" s="1432" t="s">
        <v>1557</v>
      </c>
      <c r="M39" s="1431" t="s">
        <v>69</v>
      </c>
      <c r="N39" s="1447">
        <v>0.4</v>
      </c>
      <c r="O39" s="1431" t="s">
        <v>70</v>
      </c>
      <c r="P39" s="1438" t="s">
        <v>1699</v>
      </c>
      <c r="Q39" s="1438" t="s">
        <v>1700</v>
      </c>
      <c r="R39" s="1441" t="s">
        <v>1701</v>
      </c>
      <c r="S39" s="1430" t="s">
        <v>1561</v>
      </c>
      <c r="T39" s="1430" t="s">
        <v>1562</v>
      </c>
      <c r="U39" s="1428"/>
      <c r="V39" s="1428"/>
      <c r="W39" s="1435"/>
      <c r="X39" s="1435"/>
      <c r="Y39" s="1435"/>
      <c r="Z39" s="1435"/>
      <c r="AA39" s="1435"/>
      <c r="AB39" s="1435"/>
      <c r="AC39" s="1435"/>
      <c r="AD39" s="1435"/>
      <c r="AE39" s="1428"/>
      <c r="AF39" s="1428"/>
      <c r="AG39" s="1428"/>
      <c r="AH39" s="1428"/>
      <c r="AI39" s="1428"/>
      <c r="AJ39" s="1428"/>
      <c r="AK39" s="1428"/>
      <c r="AL39" s="1428"/>
      <c r="AM39" s="1428"/>
      <c r="AN39" s="1428"/>
      <c r="AO39" s="1428"/>
      <c r="AP39" s="1428"/>
      <c r="AQ39" s="1428"/>
    </row>
    <row r="40" spans="1:43" s="1017" customFormat="1" ht="47.25">
      <c r="A40" s="1428">
        <v>32</v>
      </c>
      <c r="B40" s="1999"/>
      <c r="C40" s="1999"/>
      <c r="D40" s="1429" t="s">
        <v>1702</v>
      </c>
      <c r="E40" s="1430" t="s">
        <v>219</v>
      </c>
      <c r="F40" s="1431" t="s">
        <v>3924</v>
      </c>
      <c r="G40" s="1431" t="s">
        <v>180</v>
      </c>
      <c r="H40" s="1431" t="s">
        <v>1658</v>
      </c>
      <c r="I40" s="1431" t="s">
        <v>1659</v>
      </c>
      <c r="J40" s="1430" t="s">
        <v>202</v>
      </c>
      <c r="K40" s="1430" t="s">
        <v>1030</v>
      </c>
      <c r="L40" s="1432" t="s">
        <v>1557</v>
      </c>
      <c r="M40" s="1431" t="s">
        <v>110</v>
      </c>
      <c r="N40" s="1433">
        <v>0.5</v>
      </c>
      <c r="O40" s="1431" t="s">
        <v>70</v>
      </c>
      <c r="P40" s="1438" t="s">
        <v>1703</v>
      </c>
      <c r="Q40" s="1438" t="s">
        <v>1704</v>
      </c>
      <c r="R40" s="1445" t="s">
        <v>1705</v>
      </c>
      <c r="S40" s="1430" t="s">
        <v>1561</v>
      </c>
      <c r="T40" s="1430" t="s">
        <v>1562</v>
      </c>
      <c r="U40" s="1428"/>
      <c r="V40" s="1428"/>
      <c r="W40" s="1435"/>
      <c r="X40" s="1435"/>
      <c r="Y40" s="1435"/>
      <c r="Z40" s="1435"/>
      <c r="AA40" s="1435"/>
      <c r="AB40" s="1435"/>
      <c r="AC40" s="1435"/>
      <c r="AD40" s="1435"/>
      <c r="AE40" s="1428"/>
      <c r="AF40" s="1428"/>
      <c r="AG40" s="1428"/>
      <c r="AH40" s="1428"/>
      <c r="AI40" s="1428"/>
      <c r="AJ40" s="1428"/>
      <c r="AK40" s="1428"/>
      <c r="AL40" s="1428"/>
      <c r="AM40" s="1428"/>
      <c r="AN40" s="1428"/>
      <c r="AO40" s="1428"/>
      <c r="AP40" s="1428"/>
      <c r="AQ40" s="1428"/>
    </row>
    <row r="41" spans="1:43" s="1017" customFormat="1" ht="47.25">
      <c r="A41" s="1428">
        <v>33</v>
      </c>
      <c r="B41" s="1999"/>
      <c r="C41" s="1999"/>
      <c r="D41" s="1429" t="s">
        <v>1706</v>
      </c>
      <c r="E41" s="1430" t="s">
        <v>219</v>
      </c>
      <c r="F41" s="1431" t="s">
        <v>3924</v>
      </c>
      <c r="G41" s="1431" t="s">
        <v>180</v>
      </c>
      <c r="H41" s="1431" t="s">
        <v>1658</v>
      </c>
      <c r="I41" s="1431" t="s">
        <v>1659</v>
      </c>
      <c r="J41" s="1430" t="s">
        <v>202</v>
      </c>
      <c r="K41" s="1430" t="s">
        <v>1030</v>
      </c>
      <c r="L41" s="1432" t="s">
        <v>1557</v>
      </c>
      <c r="M41" s="1431" t="s">
        <v>69</v>
      </c>
      <c r="N41" s="1433">
        <v>0.55000000000000004</v>
      </c>
      <c r="O41" s="1431" t="s">
        <v>70</v>
      </c>
      <c r="P41" s="1438" t="s">
        <v>1707</v>
      </c>
      <c r="Q41" s="1438" t="s">
        <v>1708</v>
      </c>
      <c r="R41" s="1441" t="s">
        <v>1709</v>
      </c>
      <c r="S41" s="1430" t="s">
        <v>1561</v>
      </c>
      <c r="T41" s="1430" t="s">
        <v>1562</v>
      </c>
      <c r="U41" s="1428"/>
      <c r="V41" s="1428"/>
      <c r="W41" s="1435"/>
      <c r="X41" s="1435"/>
      <c r="Y41" s="1435"/>
      <c r="Z41" s="1435"/>
      <c r="AA41" s="1435"/>
      <c r="AB41" s="1435"/>
      <c r="AC41" s="1435"/>
      <c r="AD41" s="1435"/>
      <c r="AE41" s="1428"/>
      <c r="AF41" s="1428"/>
      <c r="AG41" s="1428"/>
      <c r="AH41" s="1428"/>
      <c r="AI41" s="1428"/>
      <c r="AJ41" s="1428"/>
      <c r="AK41" s="1428"/>
      <c r="AL41" s="1428"/>
      <c r="AM41" s="1428"/>
      <c r="AN41" s="1428"/>
      <c r="AO41" s="1428"/>
      <c r="AP41" s="1428"/>
      <c r="AQ41" s="1428"/>
    </row>
    <row r="42" spans="1:43" s="1017" customFormat="1" ht="63">
      <c r="A42" s="1428">
        <v>34</v>
      </c>
      <c r="B42" s="1999"/>
      <c r="C42" s="1999"/>
      <c r="D42" s="1429" t="s">
        <v>1710</v>
      </c>
      <c r="E42" s="1430" t="s">
        <v>219</v>
      </c>
      <c r="F42" s="1431" t="s">
        <v>3924</v>
      </c>
      <c r="G42" s="1431" t="s">
        <v>180</v>
      </c>
      <c r="H42" s="1431" t="s">
        <v>1658</v>
      </c>
      <c r="I42" s="1431" t="s">
        <v>1659</v>
      </c>
      <c r="J42" s="1430" t="s">
        <v>202</v>
      </c>
      <c r="K42" s="1430" t="s">
        <v>1030</v>
      </c>
      <c r="L42" s="1432" t="s">
        <v>1647</v>
      </c>
      <c r="M42" s="1431" t="s">
        <v>69</v>
      </c>
      <c r="N42" s="1433">
        <v>0.55000000000000004</v>
      </c>
      <c r="O42" s="1431" t="s">
        <v>70</v>
      </c>
      <c r="P42" s="1438" t="s">
        <v>1711</v>
      </c>
      <c r="Q42" s="1438" t="s">
        <v>1712</v>
      </c>
      <c r="R42" s="1436" t="s">
        <v>1713</v>
      </c>
      <c r="S42" s="1430" t="s">
        <v>1561</v>
      </c>
      <c r="T42" s="1430" t="s">
        <v>1562</v>
      </c>
      <c r="U42" s="1428"/>
      <c r="V42" s="1428"/>
      <c r="W42" s="1435"/>
      <c r="X42" s="1435"/>
      <c r="Y42" s="1435"/>
      <c r="Z42" s="1435"/>
      <c r="AA42" s="1435"/>
      <c r="AB42" s="1435"/>
      <c r="AC42" s="1435"/>
      <c r="AD42" s="1435"/>
      <c r="AE42" s="1428"/>
      <c r="AF42" s="1428"/>
      <c r="AG42" s="1428"/>
      <c r="AH42" s="1428"/>
      <c r="AI42" s="1428"/>
      <c r="AJ42" s="1428"/>
      <c r="AK42" s="1428"/>
      <c r="AL42" s="1428"/>
      <c r="AM42" s="1428"/>
      <c r="AN42" s="1428"/>
      <c r="AO42" s="1428"/>
      <c r="AP42" s="1428"/>
      <c r="AQ42" s="1428"/>
    </row>
    <row r="43" spans="1:43" s="1017" customFormat="1" ht="47.25">
      <c r="A43" s="1428">
        <v>35</v>
      </c>
      <c r="B43" s="1999"/>
      <c r="C43" s="1999"/>
      <c r="D43" s="1429" t="s">
        <v>1714</v>
      </c>
      <c r="E43" s="1430" t="s">
        <v>219</v>
      </c>
      <c r="F43" s="1431" t="s">
        <v>3924</v>
      </c>
      <c r="G43" s="1431" t="s">
        <v>180</v>
      </c>
      <c r="H43" s="1431" t="s">
        <v>1658</v>
      </c>
      <c r="I43" s="1431" t="s">
        <v>1659</v>
      </c>
      <c r="J43" s="1430" t="s">
        <v>202</v>
      </c>
      <c r="K43" s="1430" t="s">
        <v>1030</v>
      </c>
      <c r="L43" s="1432" t="s">
        <v>1557</v>
      </c>
      <c r="M43" s="1431" t="s">
        <v>69</v>
      </c>
      <c r="N43" s="1433">
        <v>0.44</v>
      </c>
      <c r="O43" s="1431" t="s">
        <v>70</v>
      </c>
      <c r="P43" s="1438" t="s">
        <v>1715</v>
      </c>
      <c r="Q43" s="1438" t="s">
        <v>1716</v>
      </c>
      <c r="R43" s="1436" t="s">
        <v>1717</v>
      </c>
      <c r="S43" s="1430" t="s">
        <v>1561</v>
      </c>
      <c r="T43" s="1430" t="s">
        <v>1562</v>
      </c>
      <c r="U43" s="1428"/>
      <c r="V43" s="1428"/>
      <c r="W43" s="1435"/>
      <c r="X43" s="1435"/>
      <c r="Y43" s="1435"/>
      <c r="Z43" s="1435"/>
      <c r="AA43" s="1435"/>
      <c r="AB43" s="1435"/>
      <c r="AC43" s="1435"/>
      <c r="AD43" s="1435"/>
      <c r="AE43" s="1428"/>
      <c r="AF43" s="1428"/>
      <c r="AG43" s="1428"/>
      <c r="AH43" s="1428"/>
      <c r="AI43" s="1428"/>
      <c r="AJ43" s="1428"/>
      <c r="AK43" s="1428"/>
      <c r="AL43" s="1428"/>
      <c r="AM43" s="1428"/>
      <c r="AN43" s="1428"/>
      <c r="AO43" s="1428"/>
      <c r="AP43" s="1428"/>
      <c r="AQ43" s="1428"/>
    </row>
    <row r="44" spans="1:43" s="1017" customFormat="1" ht="78.75">
      <c r="A44" s="1428">
        <v>36</v>
      </c>
      <c r="B44" s="2000"/>
      <c r="C44" s="2000"/>
      <c r="D44" s="1429" t="s">
        <v>1718</v>
      </c>
      <c r="E44" s="1430" t="s">
        <v>219</v>
      </c>
      <c r="F44" s="1431" t="s">
        <v>3924</v>
      </c>
      <c r="G44" s="1431" t="s">
        <v>180</v>
      </c>
      <c r="H44" s="1431" t="s">
        <v>1658</v>
      </c>
      <c r="I44" s="1431" t="s">
        <v>1659</v>
      </c>
      <c r="J44" s="1430" t="s">
        <v>202</v>
      </c>
      <c r="K44" s="1430" t="s">
        <v>1030</v>
      </c>
      <c r="L44" s="1432" t="s">
        <v>1557</v>
      </c>
      <c r="M44" s="1431" t="s">
        <v>69</v>
      </c>
      <c r="N44" s="1433">
        <v>0.55000000000000004</v>
      </c>
      <c r="O44" s="1431" t="s">
        <v>70</v>
      </c>
      <c r="P44" s="1438" t="s">
        <v>1719</v>
      </c>
      <c r="Q44" s="1438" t="s">
        <v>1720</v>
      </c>
      <c r="R44" s="1441" t="s">
        <v>1721</v>
      </c>
      <c r="S44" s="1430" t="s">
        <v>1561</v>
      </c>
      <c r="T44" s="1430" t="s">
        <v>1562</v>
      </c>
      <c r="U44" s="1428"/>
      <c r="V44" s="1428"/>
      <c r="W44" s="1435"/>
      <c r="X44" s="1435"/>
      <c r="Y44" s="1435"/>
      <c r="Z44" s="1435"/>
      <c r="AA44" s="1435"/>
      <c r="AB44" s="1435"/>
      <c r="AC44" s="1435"/>
      <c r="AD44" s="1435"/>
      <c r="AE44" s="1428"/>
      <c r="AF44" s="1428"/>
      <c r="AG44" s="1428"/>
      <c r="AH44" s="1428"/>
      <c r="AI44" s="1428"/>
      <c r="AJ44" s="1428"/>
      <c r="AK44" s="1428"/>
      <c r="AL44" s="1428"/>
      <c r="AM44" s="1428"/>
      <c r="AN44" s="1428"/>
      <c r="AO44" s="1428"/>
      <c r="AP44" s="1428"/>
      <c r="AQ44" s="1428"/>
    </row>
    <row r="45" spans="1:43" s="1017" customFormat="1" ht="47.25">
      <c r="A45" s="1428">
        <v>37</v>
      </c>
      <c r="B45" s="2002" t="s">
        <v>1722</v>
      </c>
      <c r="C45" s="1438" t="s">
        <v>3914</v>
      </c>
      <c r="D45" s="1429" t="s">
        <v>1723</v>
      </c>
      <c r="E45" s="1430" t="s">
        <v>219</v>
      </c>
      <c r="F45" s="1431" t="s">
        <v>3924</v>
      </c>
      <c r="G45" s="1431" t="s">
        <v>180</v>
      </c>
      <c r="H45" s="1431" t="s">
        <v>1658</v>
      </c>
      <c r="I45" s="1431" t="s">
        <v>1659</v>
      </c>
      <c r="J45" s="1430" t="s">
        <v>306</v>
      </c>
      <c r="K45" s="1430" t="s">
        <v>121</v>
      </c>
      <c r="L45" s="1432" t="s">
        <v>1557</v>
      </c>
      <c r="M45" s="1431" t="s">
        <v>69</v>
      </c>
      <c r="N45" s="1433">
        <v>0.5</v>
      </c>
      <c r="O45" s="1431" t="s">
        <v>70</v>
      </c>
      <c r="P45" s="1438" t="s">
        <v>1724</v>
      </c>
      <c r="Q45" s="1438" t="s">
        <v>1725</v>
      </c>
      <c r="R45" s="1434" t="s">
        <v>1726</v>
      </c>
      <c r="S45" s="1431" t="s">
        <v>1623</v>
      </c>
      <c r="T45" s="1430" t="s">
        <v>1562</v>
      </c>
      <c r="U45" s="1428"/>
      <c r="V45" s="1428"/>
      <c r="W45" s="1435"/>
      <c r="X45" s="1435"/>
      <c r="Y45" s="1435"/>
      <c r="Z45" s="1435"/>
      <c r="AA45" s="1435"/>
      <c r="AB45" s="1435"/>
      <c r="AC45" s="1435"/>
      <c r="AD45" s="1435"/>
      <c r="AE45" s="1428"/>
      <c r="AF45" s="1428"/>
      <c r="AG45" s="1428"/>
      <c r="AH45" s="1428"/>
      <c r="AI45" s="1428"/>
      <c r="AJ45" s="1428"/>
      <c r="AK45" s="1428"/>
      <c r="AL45" s="1428"/>
      <c r="AM45" s="1428"/>
      <c r="AN45" s="1428"/>
      <c r="AO45" s="1428"/>
      <c r="AP45" s="1428"/>
      <c r="AQ45" s="1446"/>
    </row>
    <row r="46" spans="1:43" s="1017" customFormat="1" ht="47.25">
      <c r="A46" s="1428">
        <v>38</v>
      </c>
      <c r="B46" s="1999"/>
      <c r="C46" s="2001" t="s">
        <v>3915</v>
      </c>
      <c r="D46" s="1429" t="s">
        <v>1727</v>
      </c>
      <c r="E46" s="1430" t="s">
        <v>219</v>
      </c>
      <c r="F46" s="1431" t="s">
        <v>3924</v>
      </c>
      <c r="G46" s="1431" t="s">
        <v>180</v>
      </c>
      <c r="H46" s="1431" t="s">
        <v>1658</v>
      </c>
      <c r="I46" s="1431" t="s">
        <v>1659</v>
      </c>
      <c r="J46" s="1430" t="s">
        <v>1728</v>
      </c>
      <c r="K46" s="1430" t="s">
        <v>121</v>
      </c>
      <c r="L46" s="1432" t="s">
        <v>1557</v>
      </c>
      <c r="M46" s="1431" t="s">
        <v>110</v>
      </c>
      <c r="N46" s="1433">
        <v>0</v>
      </c>
      <c r="O46" s="1431" t="s">
        <v>70</v>
      </c>
      <c r="P46" s="1438" t="s">
        <v>1729</v>
      </c>
      <c r="Q46" s="1438" t="s">
        <v>1730</v>
      </c>
      <c r="R46" s="1436" t="s">
        <v>1731</v>
      </c>
      <c r="S46" s="1431" t="s">
        <v>1732</v>
      </c>
      <c r="T46" s="1430" t="s">
        <v>1562</v>
      </c>
      <c r="U46" s="1428"/>
      <c r="V46" s="1428"/>
      <c r="W46" s="1435"/>
      <c r="X46" s="1435"/>
      <c r="Y46" s="1435"/>
      <c r="Z46" s="1435"/>
      <c r="AA46" s="1435"/>
      <c r="AB46" s="1435"/>
      <c r="AC46" s="1435"/>
      <c r="AD46" s="1435"/>
      <c r="AE46" s="1428"/>
      <c r="AF46" s="1428"/>
      <c r="AG46" s="1428"/>
      <c r="AH46" s="1428"/>
      <c r="AI46" s="1428"/>
      <c r="AJ46" s="1428"/>
      <c r="AK46" s="1428"/>
      <c r="AL46" s="1428"/>
      <c r="AM46" s="1428"/>
      <c r="AN46" s="1428"/>
      <c r="AO46" s="1428"/>
      <c r="AP46" s="1428"/>
      <c r="AQ46" s="1446"/>
    </row>
    <row r="47" spans="1:43" s="1017" customFormat="1" ht="94.5">
      <c r="A47" s="1428">
        <v>39</v>
      </c>
      <c r="B47" s="2000"/>
      <c r="C47" s="2000"/>
      <c r="D47" s="1429" t="s">
        <v>1733</v>
      </c>
      <c r="E47" s="1430" t="s">
        <v>219</v>
      </c>
      <c r="F47" s="1431" t="s">
        <v>3924</v>
      </c>
      <c r="G47" s="1431" t="s">
        <v>180</v>
      </c>
      <c r="H47" s="1431" t="s">
        <v>1658</v>
      </c>
      <c r="I47" s="1431" t="s">
        <v>1659</v>
      </c>
      <c r="J47" s="1430" t="s">
        <v>1728</v>
      </c>
      <c r="K47" s="1430" t="s">
        <v>121</v>
      </c>
      <c r="L47" s="1432" t="s">
        <v>1557</v>
      </c>
      <c r="M47" s="1431" t="s">
        <v>110</v>
      </c>
      <c r="N47" s="1433">
        <v>0</v>
      </c>
      <c r="O47" s="1431" t="s">
        <v>70</v>
      </c>
      <c r="P47" s="1438" t="s">
        <v>1729</v>
      </c>
      <c r="Q47" s="1438" t="s">
        <v>1734</v>
      </c>
      <c r="R47" s="1436" t="s">
        <v>1731</v>
      </c>
      <c r="S47" s="1431" t="s">
        <v>1732</v>
      </c>
      <c r="T47" s="1430" t="s">
        <v>1562</v>
      </c>
      <c r="U47" s="1428"/>
      <c r="V47" s="1428"/>
      <c r="W47" s="1435"/>
      <c r="X47" s="1435"/>
      <c r="Y47" s="1435"/>
      <c r="Z47" s="1435"/>
      <c r="AA47" s="1435"/>
      <c r="AB47" s="1435"/>
      <c r="AC47" s="1435"/>
      <c r="AD47" s="1435"/>
      <c r="AE47" s="1428"/>
      <c r="AF47" s="1428"/>
      <c r="AG47" s="1428"/>
      <c r="AH47" s="1428"/>
      <c r="AI47" s="1428"/>
      <c r="AJ47" s="1428"/>
      <c r="AK47" s="1428"/>
      <c r="AL47" s="1428"/>
      <c r="AM47" s="1428"/>
      <c r="AN47" s="1428"/>
      <c r="AO47" s="1428"/>
      <c r="AP47" s="1428"/>
      <c r="AQ47" s="1446"/>
    </row>
    <row r="48" spans="1:43" s="1017" customFormat="1">
      <c r="A48" s="1995" t="s">
        <v>3916</v>
      </c>
      <c r="B48" s="1996"/>
      <c r="C48" s="1996"/>
      <c r="D48" s="1996"/>
      <c r="E48" s="1996"/>
      <c r="F48" s="1996"/>
      <c r="G48" s="1996"/>
      <c r="H48" s="1996"/>
      <c r="I48" s="1996"/>
      <c r="J48" s="1996"/>
      <c r="K48" s="1996"/>
      <c r="L48" s="1996"/>
      <c r="M48" s="1997"/>
      <c r="N48" s="1449">
        <f>AVERAGE(N11:N44)</f>
        <v>0.46352941176470591</v>
      </c>
      <c r="O48" s="1995"/>
      <c r="P48" s="1996"/>
      <c r="Q48" s="1996"/>
      <c r="R48" s="1996"/>
      <c r="S48" s="1996"/>
      <c r="T48" s="1996"/>
      <c r="U48" s="1996"/>
      <c r="V48" s="1997"/>
      <c r="W48" s="1435"/>
      <c r="X48" s="1435"/>
      <c r="Y48" s="1435"/>
      <c r="Z48" s="1435"/>
      <c r="AA48" s="1435"/>
      <c r="AB48" s="1435"/>
      <c r="AC48" s="1435"/>
      <c r="AD48" s="1435"/>
      <c r="AE48" s="1435"/>
      <c r="AF48" s="1435"/>
      <c r="AG48" s="1435"/>
      <c r="AH48" s="1435"/>
      <c r="AI48" s="1435"/>
      <c r="AJ48" s="1435"/>
      <c r="AK48" s="1435"/>
      <c r="AL48" s="1435"/>
      <c r="AM48" s="1435"/>
      <c r="AN48" s="1435"/>
      <c r="AO48" s="1435"/>
      <c r="AP48" s="1435"/>
      <c r="AQ48" s="1435"/>
    </row>
    <row r="49" spans="1:20" s="1017" customFormat="1">
      <c r="A49" s="970"/>
      <c r="B49" s="1457"/>
      <c r="C49" s="1036"/>
      <c r="D49" s="1036"/>
      <c r="E49" s="1457"/>
      <c r="F49" s="1457"/>
      <c r="G49" s="1457"/>
      <c r="H49" s="1457"/>
      <c r="I49" s="1457"/>
      <c r="J49" s="1457"/>
      <c r="K49" s="1457"/>
      <c r="L49" s="1457"/>
      <c r="M49" s="1457"/>
      <c r="N49" s="1459"/>
      <c r="O49" s="1457"/>
      <c r="P49" s="1036"/>
      <c r="Q49" s="1036"/>
      <c r="R49" s="1460"/>
      <c r="S49" s="1457"/>
      <c r="T49" s="1457"/>
    </row>
    <row r="50" spans="1:20" s="1017" customFormat="1">
      <c r="A50" s="970"/>
      <c r="B50" s="1457"/>
      <c r="C50" s="1036"/>
      <c r="D50" s="1036"/>
      <c r="E50" s="1457"/>
      <c r="F50" s="1457"/>
      <c r="G50" s="1457"/>
      <c r="H50" s="1457"/>
      <c r="I50" s="1457"/>
      <c r="J50" s="1457"/>
      <c r="K50" s="1457"/>
      <c r="L50" s="1457"/>
      <c r="M50" s="1457"/>
      <c r="N50" s="1459"/>
      <c r="O50" s="1457"/>
      <c r="P50" s="1036"/>
      <c r="Q50" s="1461"/>
      <c r="R50" s="1460"/>
      <c r="S50" s="1457"/>
      <c r="T50" s="1457"/>
    </row>
    <row r="51" spans="1:20" ht="117" customHeight="1">
      <c r="A51" s="1023"/>
      <c r="B51" s="1420"/>
      <c r="C51" s="1024"/>
      <c r="D51" s="1024"/>
      <c r="E51" s="1420"/>
      <c r="F51" s="1420"/>
      <c r="G51" s="1420"/>
      <c r="H51" s="1420"/>
      <c r="I51" s="1420"/>
      <c r="J51" s="1420"/>
      <c r="K51" s="1420"/>
      <c r="L51" s="1420"/>
      <c r="M51" s="1420"/>
      <c r="N51" s="1450"/>
      <c r="O51" s="1420"/>
      <c r="P51" s="1024"/>
      <c r="Q51" s="1024"/>
      <c r="R51" s="301"/>
      <c r="S51" s="1420"/>
      <c r="T51" s="1420"/>
    </row>
    <row r="52" spans="1:20" ht="117" customHeight="1">
      <c r="A52" s="1023"/>
      <c r="B52" s="1420"/>
      <c r="C52" s="1024"/>
      <c r="D52" s="1024"/>
      <c r="E52" s="1420"/>
      <c r="F52" s="1420"/>
      <c r="G52" s="1420"/>
      <c r="H52" s="1420"/>
      <c r="I52" s="1420"/>
      <c r="J52" s="1420"/>
      <c r="K52" s="1420"/>
      <c r="L52" s="1420"/>
      <c r="M52" s="1420"/>
      <c r="N52" s="1450"/>
      <c r="O52" s="1420"/>
      <c r="P52" s="1024"/>
      <c r="Q52" s="1024"/>
      <c r="R52" s="301"/>
      <c r="S52" s="1420"/>
      <c r="T52" s="1420"/>
    </row>
    <row r="53" spans="1:20" ht="117" customHeight="1">
      <c r="A53" s="1023"/>
      <c r="B53" s="1420"/>
      <c r="C53" s="1024"/>
      <c r="D53" s="1024"/>
      <c r="E53" s="1420"/>
      <c r="F53" s="1420"/>
      <c r="G53" s="1420"/>
      <c r="H53" s="1420"/>
      <c r="I53" s="1420"/>
      <c r="J53" s="1420"/>
      <c r="K53" s="1420"/>
      <c r="L53" s="1420"/>
      <c r="M53" s="1420"/>
      <c r="N53" s="1450"/>
      <c r="O53" s="1420"/>
      <c r="P53" s="1024"/>
      <c r="Q53" s="1024"/>
      <c r="R53" s="301"/>
      <c r="S53" s="1420"/>
      <c r="T53" s="1420"/>
    </row>
    <row r="54" spans="1:20" ht="117" customHeight="1">
      <c r="A54" s="1023"/>
      <c r="B54" s="1420"/>
      <c r="C54" s="1024"/>
      <c r="D54" s="1024"/>
      <c r="E54" s="1420"/>
      <c r="F54" s="1420"/>
      <c r="G54" s="1420"/>
      <c r="H54" s="1420"/>
      <c r="I54" s="1420"/>
      <c r="J54" s="1420"/>
      <c r="K54" s="1420"/>
      <c r="L54" s="1420"/>
      <c r="M54" s="1420"/>
      <c r="N54" s="1450"/>
      <c r="O54" s="1420"/>
      <c r="P54" s="1024"/>
      <c r="Q54" s="1024"/>
      <c r="R54" s="301"/>
      <c r="S54" s="1420"/>
      <c r="T54" s="1420"/>
    </row>
    <row r="55" spans="1:20" ht="117" customHeight="1">
      <c r="A55" s="1023"/>
      <c r="B55" s="1420"/>
      <c r="C55" s="1024"/>
      <c r="D55" s="1024"/>
      <c r="E55" s="1420"/>
      <c r="F55" s="1420"/>
      <c r="G55" s="1420"/>
      <c r="H55" s="1420"/>
      <c r="I55" s="1420"/>
      <c r="J55" s="1420"/>
      <c r="K55" s="1420"/>
      <c r="L55" s="1420"/>
      <c r="M55" s="1420"/>
      <c r="N55" s="1450"/>
      <c r="O55" s="1420"/>
      <c r="P55" s="1024"/>
      <c r="Q55" s="1024"/>
      <c r="R55" s="301"/>
      <c r="S55" s="1420"/>
      <c r="T55" s="1420"/>
    </row>
    <row r="56" spans="1:20" ht="117" customHeight="1">
      <c r="A56" s="1023"/>
      <c r="B56" s="1420"/>
      <c r="C56" s="1024"/>
      <c r="D56" s="1024"/>
      <c r="E56" s="1420"/>
      <c r="F56" s="1420"/>
      <c r="G56" s="1420"/>
      <c r="H56" s="1420"/>
      <c r="I56" s="1420"/>
      <c r="J56" s="1420"/>
      <c r="K56" s="1420"/>
      <c r="L56" s="1420"/>
      <c r="M56" s="1420"/>
      <c r="N56" s="1450"/>
      <c r="O56" s="1420"/>
      <c r="P56" s="1024"/>
      <c r="Q56" s="1024"/>
      <c r="R56" s="301"/>
      <c r="S56" s="1420"/>
      <c r="T56" s="1420"/>
    </row>
    <row r="57" spans="1:20" ht="117" customHeight="1">
      <c r="A57" s="1023"/>
      <c r="B57" s="1420"/>
      <c r="C57" s="1024"/>
      <c r="D57" s="1024"/>
      <c r="E57" s="1420"/>
      <c r="F57" s="1420"/>
      <c r="G57" s="1420"/>
      <c r="H57" s="1420"/>
      <c r="I57" s="1420"/>
      <c r="J57" s="1420"/>
      <c r="K57" s="1420"/>
      <c r="L57" s="1420"/>
      <c r="M57" s="1420"/>
      <c r="N57" s="1450"/>
      <c r="O57" s="1420"/>
      <c r="P57" s="1024"/>
      <c r="Q57" s="1024"/>
      <c r="R57" s="301"/>
      <c r="S57" s="1420"/>
      <c r="T57" s="1420"/>
    </row>
    <row r="58" spans="1:20" ht="117" customHeight="1">
      <c r="A58" s="1023"/>
      <c r="B58" s="1420"/>
      <c r="C58" s="1024"/>
      <c r="D58" s="1024"/>
      <c r="E58" s="1420"/>
      <c r="F58" s="1420"/>
      <c r="G58" s="1420"/>
      <c r="H58" s="1420"/>
      <c r="I58" s="1420"/>
      <c r="J58" s="1420"/>
      <c r="K58" s="1420"/>
      <c r="L58" s="1420"/>
      <c r="M58" s="1420"/>
      <c r="N58" s="1450"/>
      <c r="O58" s="1420"/>
      <c r="P58" s="1024"/>
      <c r="Q58" s="1024"/>
      <c r="R58" s="301"/>
      <c r="S58" s="1420"/>
      <c r="T58" s="1420"/>
    </row>
    <row r="59" spans="1:20" ht="117" customHeight="1">
      <c r="A59" s="1023"/>
      <c r="B59" s="1420"/>
      <c r="C59" s="1024"/>
      <c r="D59" s="1024"/>
      <c r="E59" s="1420"/>
      <c r="F59" s="1420"/>
      <c r="G59" s="1420"/>
      <c r="H59" s="1420"/>
      <c r="I59" s="1420"/>
      <c r="J59" s="1420"/>
      <c r="K59" s="1420"/>
      <c r="L59" s="1420"/>
      <c r="M59" s="1420"/>
      <c r="N59" s="1450"/>
      <c r="O59" s="1420"/>
      <c r="P59" s="1024"/>
      <c r="Q59" s="1024"/>
      <c r="R59" s="301"/>
      <c r="S59" s="1420"/>
      <c r="T59" s="1420"/>
    </row>
    <row r="60" spans="1:20" ht="117" customHeight="1">
      <c r="A60" s="1023"/>
      <c r="B60" s="1420"/>
      <c r="C60" s="1024"/>
      <c r="D60" s="1024"/>
      <c r="E60" s="1420"/>
      <c r="F60" s="1420"/>
      <c r="G60" s="1420"/>
      <c r="H60" s="1420"/>
      <c r="I60" s="1420"/>
      <c r="J60" s="1420"/>
      <c r="K60" s="1420"/>
      <c r="L60" s="1420"/>
      <c r="M60" s="1420"/>
      <c r="N60" s="1450"/>
      <c r="O60" s="1420"/>
      <c r="P60" s="1024"/>
      <c r="Q60" s="1024"/>
      <c r="R60" s="301"/>
      <c r="S60" s="1420"/>
      <c r="T60" s="1420"/>
    </row>
    <row r="61" spans="1:20" ht="117" customHeight="1">
      <c r="A61" s="1023"/>
      <c r="B61" s="1420"/>
      <c r="C61" s="1024"/>
      <c r="D61" s="1024"/>
      <c r="E61" s="1420"/>
      <c r="F61" s="1420"/>
      <c r="G61" s="1420"/>
      <c r="H61" s="1420"/>
      <c r="I61" s="1420"/>
      <c r="J61" s="1420"/>
      <c r="K61" s="1420"/>
      <c r="L61" s="1420"/>
      <c r="M61" s="1420"/>
      <c r="N61" s="1450"/>
      <c r="O61" s="1420"/>
      <c r="P61" s="1024"/>
      <c r="Q61" s="1024"/>
      <c r="R61" s="301"/>
      <c r="S61" s="1420"/>
      <c r="T61" s="1420"/>
    </row>
    <row r="62" spans="1:20" ht="117" customHeight="1">
      <c r="A62" s="1023"/>
      <c r="B62" s="1420"/>
      <c r="C62" s="1024"/>
      <c r="D62" s="1024"/>
      <c r="E62" s="1420"/>
      <c r="F62" s="1420"/>
      <c r="G62" s="1420"/>
      <c r="H62" s="1420"/>
      <c r="I62" s="1420"/>
      <c r="J62" s="1420"/>
      <c r="K62" s="1420"/>
      <c r="L62" s="1420"/>
      <c r="M62" s="1420"/>
      <c r="N62" s="1450"/>
      <c r="O62" s="1420"/>
      <c r="P62" s="1024"/>
      <c r="Q62" s="1024"/>
      <c r="R62" s="301"/>
      <c r="S62" s="1420"/>
      <c r="T62" s="1420"/>
    </row>
    <row r="63" spans="1:20" ht="117" customHeight="1">
      <c r="A63" s="1023"/>
      <c r="B63" s="1420"/>
      <c r="C63" s="1024"/>
      <c r="D63" s="1024"/>
      <c r="E63" s="1420"/>
      <c r="F63" s="1420"/>
      <c r="G63" s="1420"/>
      <c r="H63" s="1420"/>
      <c r="I63" s="1420"/>
      <c r="J63" s="1420"/>
      <c r="K63" s="1420"/>
      <c r="L63" s="1420"/>
      <c r="M63" s="1420"/>
      <c r="N63" s="1450"/>
      <c r="O63" s="1420"/>
      <c r="P63" s="1024"/>
      <c r="Q63" s="1024"/>
      <c r="R63" s="301"/>
      <c r="S63" s="1420"/>
      <c r="T63" s="1420"/>
    </row>
    <row r="64" spans="1:20" ht="117" customHeight="1">
      <c r="A64" s="1023"/>
      <c r="B64" s="1420"/>
      <c r="C64" s="1024"/>
      <c r="D64" s="1024"/>
      <c r="E64" s="1420"/>
      <c r="F64" s="1420"/>
      <c r="G64" s="1420"/>
      <c r="H64" s="1420"/>
      <c r="I64" s="1420"/>
      <c r="J64" s="1420"/>
      <c r="K64" s="1420"/>
      <c r="L64" s="1420"/>
      <c r="M64" s="1420"/>
      <c r="N64" s="1450"/>
      <c r="O64" s="1420"/>
      <c r="P64" s="1024"/>
      <c r="Q64" s="1024"/>
      <c r="R64" s="301"/>
      <c r="S64" s="1420"/>
      <c r="T64" s="1420"/>
    </row>
    <row r="65" spans="1:20" ht="117" customHeight="1">
      <c r="A65" s="1023"/>
      <c r="B65" s="1420"/>
      <c r="C65" s="1024"/>
      <c r="D65" s="1024"/>
      <c r="E65" s="1420"/>
      <c r="F65" s="1420"/>
      <c r="G65" s="1420"/>
      <c r="H65" s="1420"/>
      <c r="I65" s="1420"/>
      <c r="J65" s="1420"/>
      <c r="K65" s="1420"/>
      <c r="L65" s="1420"/>
      <c r="M65" s="1420"/>
      <c r="N65" s="1450"/>
      <c r="O65" s="1420"/>
      <c r="P65" s="1024"/>
      <c r="Q65" s="1024"/>
      <c r="R65" s="301"/>
      <c r="S65" s="1420"/>
      <c r="T65" s="1420"/>
    </row>
    <row r="66" spans="1:20" ht="117" customHeight="1">
      <c r="A66" s="1023"/>
      <c r="B66" s="1420"/>
      <c r="C66" s="1024"/>
      <c r="D66" s="1024"/>
      <c r="E66" s="1420"/>
      <c r="F66" s="1420"/>
      <c r="G66" s="1420"/>
      <c r="H66" s="1420"/>
      <c r="I66" s="1420"/>
      <c r="J66" s="1420"/>
      <c r="K66" s="1420"/>
      <c r="L66" s="1420"/>
      <c r="M66" s="1420"/>
      <c r="N66" s="1450"/>
      <c r="O66" s="1420"/>
      <c r="P66" s="1024"/>
      <c r="Q66" s="1024"/>
      <c r="R66" s="301"/>
      <c r="S66" s="1420"/>
      <c r="T66" s="1420"/>
    </row>
    <row r="67" spans="1:20" ht="117" customHeight="1">
      <c r="A67" s="1023"/>
      <c r="B67" s="1420"/>
      <c r="C67" s="1024"/>
      <c r="D67" s="1024"/>
      <c r="E67" s="1420"/>
      <c r="F67" s="1420"/>
      <c r="G67" s="1420"/>
      <c r="H67" s="1420"/>
      <c r="I67" s="1420"/>
      <c r="J67" s="1420"/>
      <c r="K67" s="1420"/>
      <c r="L67" s="1420"/>
      <c r="M67" s="1420"/>
      <c r="N67" s="1450"/>
      <c r="O67" s="1420"/>
      <c r="P67" s="1024"/>
      <c r="Q67" s="1024"/>
      <c r="R67" s="301"/>
      <c r="S67" s="1420"/>
      <c r="T67" s="1420"/>
    </row>
    <row r="68" spans="1:20" ht="117" customHeight="1">
      <c r="A68" s="1023"/>
      <c r="B68" s="1420"/>
      <c r="C68" s="1024"/>
      <c r="D68" s="1024"/>
      <c r="E68" s="1420"/>
      <c r="F68" s="1420"/>
      <c r="G68" s="1420"/>
      <c r="H68" s="1420"/>
      <c r="I68" s="1420"/>
      <c r="J68" s="1420"/>
      <c r="K68" s="1420"/>
      <c r="L68" s="1420"/>
      <c r="M68" s="1420"/>
      <c r="N68" s="1450"/>
      <c r="O68" s="1420"/>
      <c r="P68" s="1024"/>
      <c r="Q68" s="1024"/>
      <c r="R68" s="301"/>
      <c r="S68" s="1420"/>
      <c r="T68" s="1420"/>
    </row>
    <row r="69" spans="1:20" ht="117" customHeight="1">
      <c r="A69" s="1023"/>
      <c r="B69" s="1420"/>
      <c r="C69" s="1024"/>
      <c r="D69" s="1024"/>
      <c r="E69" s="1420"/>
      <c r="F69" s="1420"/>
      <c r="G69" s="1420"/>
      <c r="H69" s="1420"/>
      <c r="I69" s="1420"/>
      <c r="J69" s="1420"/>
      <c r="K69" s="1420"/>
      <c r="L69" s="1420"/>
      <c r="M69" s="1420"/>
      <c r="N69" s="1450"/>
      <c r="O69" s="1420"/>
      <c r="P69" s="1024"/>
      <c r="Q69" s="1024"/>
      <c r="R69" s="301"/>
      <c r="S69" s="1420"/>
      <c r="T69" s="1420"/>
    </row>
    <row r="70" spans="1:20" ht="117" customHeight="1">
      <c r="A70" s="1023"/>
      <c r="B70" s="1420"/>
      <c r="C70" s="1024"/>
      <c r="D70" s="1024"/>
      <c r="E70" s="1420"/>
      <c r="F70" s="1420"/>
      <c r="G70" s="1420"/>
      <c r="H70" s="1420"/>
      <c r="I70" s="1420"/>
      <c r="J70" s="1420"/>
      <c r="K70" s="1420"/>
      <c r="L70" s="1420"/>
      <c r="M70" s="1420"/>
      <c r="N70" s="1450"/>
      <c r="O70" s="1420"/>
      <c r="P70" s="1024"/>
      <c r="Q70" s="1024"/>
      <c r="R70" s="301"/>
      <c r="S70" s="1420"/>
      <c r="T70" s="1420"/>
    </row>
    <row r="71" spans="1:20" ht="117" customHeight="1">
      <c r="A71" s="1023"/>
      <c r="B71" s="1420"/>
      <c r="C71" s="1024"/>
      <c r="D71" s="1024"/>
      <c r="E71" s="1420"/>
      <c r="F71" s="1420"/>
      <c r="G71" s="1420"/>
      <c r="H71" s="1420"/>
      <c r="I71" s="1420"/>
      <c r="J71" s="1420"/>
      <c r="K71" s="1420"/>
      <c r="L71" s="1420"/>
      <c r="M71" s="1420"/>
      <c r="N71" s="1450"/>
      <c r="O71" s="1420"/>
      <c r="P71" s="1024"/>
      <c r="Q71" s="1024"/>
      <c r="R71" s="301"/>
      <c r="S71" s="1420"/>
      <c r="T71" s="1420"/>
    </row>
    <row r="72" spans="1:20" ht="117" customHeight="1">
      <c r="A72" s="1023"/>
      <c r="B72" s="1420"/>
      <c r="C72" s="1024"/>
      <c r="D72" s="1024"/>
      <c r="E72" s="1420"/>
      <c r="F72" s="1420"/>
      <c r="G72" s="1420"/>
      <c r="H72" s="1420"/>
      <c r="I72" s="1420"/>
      <c r="J72" s="1420"/>
      <c r="K72" s="1420"/>
      <c r="L72" s="1420"/>
      <c r="M72" s="1420"/>
      <c r="N72" s="1450"/>
      <c r="O72" s="1420"/>
      <c r="P72" s="1024"/>
      <c r="Q72" s="1024"/>
      <c r="R72" s="301"/>
      <c r="S72" s="1420"/>
      <c r="T72" s="1420"/>
    </row>
    <row r="73" spans="1:20" ht="117" customHeight="1">
      <c r="A73" s="1023"/>
      <c r="B73" s="1420"/>
      <c r="C73" s="1024"/>
      <c r="D73" s="1024"/>
      <c r="E73" s="1420"/>
      <c r="F73" s="1420"/>
      <c r="G73" s="1420"/>
      <c r="H73" s="1420"/>
      <c r="I73" s="1420"/>
      <c r="J73" s="1420"/>
      <c r="K73" s="1420"/>
      <c r="L73" s="1420"/>
      <c r="M73" s="1420"/>
      <c r="N73" s="1450"/>
      <c r="O73" s="1420"/>
      <c r="P73" s="1024"/>
      <c r="Q73" s="1024"/>
      <c r="R73" s="301"/>
      <c r="S73" s="1420"/>
      <c r="T73" s="1420"/>
    </row>
    <row r="74" spans="1:20" ht="117" customHeight="1">
      <c r="A74" s="1023"/>
      <c r="B74" s="1420"/>
      <c r="C74" s="1024"/>
      <c r="D74" s="1024"/>
      <c r="E74" s="1420"/>
      <c r="F74" s="1420"/>
      <c r="G74" s="1420"/>
      <c r="H74" s="1420"/>
      <c r="I74" s="1420"/>
      <c r="J74" s="1420"/>
      <c r="K74" s="1420"/>
      <c r="L74" s="1420"/>
      <c r="M74" s="1420"/>
      <c r="N74" s="1450"/>
      <c r="O74" s="1420"/>
      <c r="P74" s="1024"/>
      <c r="Q74" s="1024"/>
      <c r="R74" s="301"/>
      <c r="S74" s="1420"/>
      <c r="T74" s="1420"/>
    </row>
    <row r="75" spans="1:20" ht="117" customHeight="1">
      <c r="A75" s="1023"/>
      <c r="B75" s="1420"/>
      <c r="C75" s="1024"/>
      <c r="D75" s="1024"/>
      <c r="E75" s="1420"/>
      <c r="F75" s="1420"/>
      <c r="G75" s="1420"/>
      <c r="H75" s="1420"/>
      <c r="I75" s="1420"/>
      <c r="J75" s="1420"/>
      <c r="K75" s="1420"/>
      <c r="L75" s="1420"/>
      <c r="M75" s="1420"/>
      <c r="N75" s="1450"/>
      <c r="O75" s="1420"/>
      <c r="P75" s="1024"/>
      <c r="Q75" s="1024"/>
      <c r="R75" s="301"/>
      <c r="S75" s="1420"/>
      <c r="T75" s="1420"/>
    </row>
    <row r="76" spans="1:20" ht="117" customHeight="1">
      <c r="A76" s="1023"/>
      <c r="B76" s="1420"/>
      <c r="C76" s="1024"/>
      <c r="D76" s="1024"/>
      <c r="E76" s="1420"/>
      <c r="F76" s="1420"/>
      <c r="G76" s="1420"/>
      <c r="H76" s="1420"/>
      <c r="I76" s="1420"/>
      <c r="J76" s="1420"/>
      <c r="K76" s="1420"/>
      <c r="L76" s="1420"/>
      <c r="M76" s="1420"/>
      <c r="N76" s="1450"/>
      <c r="O76" s="1420"/>
      <c r="P76" s="1024"/>
      <c r="Q76" s="1024"/>
      <c r="R76" s="301"/>
      <c r="S76" s="1420"/>
      <c r="T76" s="1420"/>
    </row>
    <row r="77" spans="1:20" ht="117" customHeight="1">
      <c r="A77" s="1023"/>
      <c r="B77" s="1420"/>
      <c r="C77" s="1024"/>
      <c r="D77" s="1024"/>
      <c r="E77" s="1420"/>
      <c r="F77" s="1420"/>
      <c r="G77" s="1420"/>
      <c r="H77" s="1420"/>
      <c r="I77" s="1420"/>
      <c r="J77" s="1420"/>
      <c r="K77" s="1420"/>
      <c r="L77" s="1420"/>
      <c r="M77" s="1420"/>
      <c r="N77" s="1450"/>
      <c r="O77" s="1420"/>
      <c r="P77" s="1024"/>
      <c r="Q77" s="1024"/>
      <c r="R77" s="301"/>
      <c r="S77" s="1420"/>
      <c r="T77" s="1420"/>
    </row>
    <row r="78" spans="1:20" ht="117" customHeight="1">
      <c r="A78" s="1023"/>
      <c r="B78" s="1420"/>
      <c r="C78" s="1024"/>
      <c r="D78" s="1024"/>
      <c r="E78" s="1420"/>
      <c r="F78" s="1420"/>
      <c r="G78" s="1420"/>
      <c r="H78" s="1420"/>
      <c r="I78" s="1420"/>
      <c r="J78" s="1420"/>
      <c r="K78" s="1420"/>
      <c r="L78" s="1420"/>
      <c r="M78" s="1420"/>
      <c r="N78" s="1450"/>
      <c r="O78" s="1420"/>
      <c r="P78" s="1024"/>
      <c r="Q78" s="1024"/>
      <c r="R78" s="301"/>
      <c r="S78" s="1420"/>
      <c r="T78" s="1420"/>
    </row>
    <row r="79" spans="1:20" ht="117" customHeight="1">
      <c r="A79" s="1023"/>
      <c r="B79" s="1420"/>
      <c r="C79" s="1024"/>
      <c r="D79" s="1024"/>
      <c r="E79" s="1420"/>
      <c r="F79" s="1420"/>
      <c r="G79" s="1420"/>
      <c r="H79" s="1420"/>
      <c r="I79" s="1420"/>
      <c r="J79" s="1420"/>
      <c r="K79" s="1420"/>
      <c r="L79" s="1420"/>
      <c r="M79" s="1420"/>
      <c r="N79" s="1450"/>
      <c r="O79" s="1420"/>
      <c r="P79" s="1024"/>
      <c r="Q79" s="1024"/>
      <c r="R79" s="301"/>
      <c r="S79" s="1420"/>
      <c r="T79" s="1420"/>
    </row>
    <row r="80" spans="1:20" ht="117" customHeight="1">
      <c r="A80" s="1023"/>
      <c r="B80" s="1420"/>
      <c r="C80" s="1024"/>
      <c r="D80" s="1024"/>
      <c r="E80" s="1420"/>
      <c r="F80" s="1420"/>
      <c r="G80" s="1420"/>
      <c r="H80" s="1420"/>
      <c r="I80" s="1420"/>
      <c r="J80" s="1420"/>
      <c r="K80" s="1420"/>
      <c r="L80" s="1420"/>
      <c r="M80" s="1420"/>
      <c r="N80" s="1450"/>
      <c r="O80" s="1420"/>
      <c r="P80" s="1024"/>
      <c r="Q80" s="1024"/>
      <c r="R80" s="301"/>
      <c r="S80" s="1420"/>
      <c r="T80" s="1420"/>
    </row>
    <row r="81" spans="1:20" ht="117" customHeight="1">
      <c r="A81" s="1023"/>
      <c r="B81" s="1420"/>
      <c r="C81" s="1024"/>
      <c r="D81" s="1024"/>
      <c r="E81" s="1420"/>
      <c r="F81" s="1420"/>
      <c r="G81" s="1420"/>
      <c r="H81" s="1420"/>
      <c r="I81" s="1420"/>
      <c r="J81" s="1420"/>
      <c r="K81" s="1420"/>
      <c r="L81" s="1420"/>
      <c r="M81" s="1420"/>
      <c r="N81" s="1450"/>
      <c r="O81" s="1420"/>
      <c r="P81" s="1024"/>
      <c r="Q81" s="1024"/>
      <c r="R81" s="301"/>
      <c r="S81" s="1420"/>
      <c r="T81" s="1420"/>
    </row>
    <row r="82" spans="1:20" ht="117" customHeight="1">
      <c r="A82" s="1023"/>
      <c r="B82" s="1420"/>
      <c r="C82" s="1024"/>
      <c r="D82" s="1024"/>
      <c r="E82" s="1420"/>
      <c r="F82" s="1420"/>
      <c r="G82" s="1420"/>
      <c r="H82" s="1420"/>
      <c r="I82" s="1420"/>
      <c r="J82" s="1420"/>
      <c r="K82" s="1420"/>
      <c r="L82" s="1420"/>
      <c r="M82" s="1420"/>
      <c r="N82" s="1450"/>
      <c r="O82" s="1420"/>
      <c r="P82" s="1024"/>
      <c r="Q82" s="1024"/>
      <c r="R82" s="301"/>
      <c r="S82" s="1420"/>
      <c r="T82" s="1420"/>
    </row>
    <row r="83" spans="1:20" ht="117" customHeight="1">
      <c r="A83" s="1023"/>
      <c r="B83" s="1420"/>
      <c r="C83" s="1024"/>
      <c r="D83" s="1024"/>
      <c r="E83" s="1420"/>
      <c r="F83" s="1420"/>
      <c r="G83" s="1420"/>
      <c r="H83" s="1420"/>
      <c r="I83" s="1420"/>
      <c r="J83" s="1420"/>
      <c r="K83" s="1420"/>
      <c r="L83" s="1420"/>
      <c r="M83" s="1420"/>
      <c r="N83" s="1450"/>
      <c r="O83" s="1420"/>
      <c r="P83" s="1024"/>
      <c r="Q83" s="1024"/>
      <c r="R83" s="301"/>
      <c r="S83" s="1420"/>
      <c r="T83" s="1420"/>
    </row>
    <row r="84" spans="1:20" ht="117" customHeight="1">
      <c r="A84" s="1023"/>
      <c r="B84" s="1420"/>
      <c r="C84" s="1024"/>
      <c r="D84" s="1024"/>
      <c r="E84" s="1420"/>
      <c r="F84" s="1420"/>
      <c r="G84" s="1420"/>
      <c r="H84" s="1420"/>
      <c r="I84" s="1420"/>
      <c r="J84" s="1420"/>
      <c r="K84" s="1420"/>
      <c r="L84" s="1420"/>
      <c r="M84" s="1420"/>
      <c r="N84" s="1450"/>
      <c r="O84" s="1420"/>
      <c r="P84" s="1024"/>
      <c r="Q84" s="1024"/>
      <c r="R84" s="301"/>
      <c r="S84" s="1420"/>
      <c r="T84" s="1420"/>
    </row>
    <row r="85" spans="1:20" ht="117" customHeight="1">
      <c r="A85" s="1023"/>
      <c r="B85" s="1420"/>
      <c r="C85" s="1024"/>
      <c r="D85" s="1024"/>
      <c r="E85" s="1420"/>
      <c r="F85" s="1420"/>
      <c r="G85" s="1420"/>
      <c r="H85" s="1420"/>
      <c r="I85" s="1420"/>
      <c r="J85" s="1420"/>
      <c r="K85" s="1420"/>
      <c r="L85" s="1420"/>
      <c r="M85" s="1420"/>
      <c r="N85" s="1450"/>
      <c r="O85" s="1420"/>
      <c r="P85" s="1024"/>
      <c r="Q85" s="1024"/>
      <c r="R85" s="301"/>
      <c r="S85" s="1420"/>
      <c r="T85" s="1420"/>
    </row>
    <row r="86" spans="1:20" ht="117" customHeight="1">
      <c r="A86" s="1023"/>
      <c r="B86" s="1420"/>
      <c r="C86" s="1024"/>
      <c r="D86" s="1024"/>
      <c r="E86" s="1420"/>
      <c r="F86" s="1420"/>
      <c r="G86" s="1420"/>
      <c r="H86" s="1420"/>
      <c r="I86" s="1420"/>
      <c r="J86" s="1420"/>
      <c r="K86" s="1420"/>
      <c r="L86" s="1420"/>
      <c r="M86" s="1420"/>
      <c r="N86" s="1450"/>
      <c r="O86" s="1420"/>
      <c r="P86" s="1024"/>
      <c r="Q86" s="1024"/>
      <c r="R86" s="301"/>
      <c r="S86" s="1420"/>
      <c r="T86" s="1420"/>
    </row>
    <row r="87" spans="1:20" ht="117" customHeight="1">
      <c r="A87" s="1023"/>
      <c r="B87" s="1420"/>
      <c r="C87" s="1024"/>
      <c r="D87" s="1024"/>
      <c r="E87" s="1420"/>
      <c r="F87" s="1420"/>
      <c r="G87" s="1420"/>
      <c r="H87" s="1420"/>
      <c r="I87" s="1420"/>
      <c r="J87" s="1420"/>
      <c r="K87" s="1420"/>
      <c r="L87" s="1420"/>
      <c r="M87" s="1420"/>
      <c r="N87" s="1450"/>
      <c r="O87" s="1420"/>
      <c r="P87" s="1024"/>
      <c r="Q87" s="1024"/>
      <c r="R87" s="301"/>
      <c r="S87" s="1420"/>
      <c r="T87" s="1420"/>
    </row>
    <row r="88" spans="1:20" ht="117" customHeight="1">
      <c r="A88" s="1023"/>
      <c r="B88" s="1420"/>
      <c r="C88" s="1024"/>
      <c r="D88" s="1024"/>
      <c r="E88" s="1420"/>
      <c r="F88" s="1420"/>
      <c r="G88" s="1420"/>
      <c r="H88" s="1420"/>
      <c r="I88" s="1420"/>
      <c r="J88" s="1420"/>
      <c r="K88" s="1420"/>
      <c r="L88" s="1420"/>
      <c r="M88" s="1420"/>
      <c r="N88" s="1450"/>
      <c r="O88" s="1420"/>
      <c r="P88" s="1024"/>
      <c r="Q88" s="1024"/>
      <c r="R88" s="301"/>
      <c r="S88" s="1420"/>
      <c r="T88" s="1420"/>
    </row>
    <row r="89" spans="1:20" ht="117" customHeight="1">
      <c r="A89" s="1023"/>
      <c r="B89" s="1420"/>
      <c r="C89" s="1024"/>
      <c r="D89" s="1024"/>
      <c r="E89" s="1420"/>
      <c r="F89" s="1420"/>
      <c r="G89" s="1420"/>
      <c r="H89" s="1420"/>
      <c r="I89" s="1420"/>
      <c r="J89" s="1420"/>
      <c r="K89" s="1420"/>
      <c r="L89" s="1420"/>
      <c r="M89" s="1420"/>
      <c r="N89" s="1450"/>
      <c r="O89" s="1420"/>
      <c r="P89" s="1024"/>
      <c r="Q89" s="1024"/>
      <c r="R89" s="301"/>
      <c r="S89" s="1420"/>
      <c r="T89" s="1420"/>
    </row>
    <row r="90" spans="1:20" ht="117" customHeight="1">
      <c r="A90" s="1023"/>
      <c r="B90" s="1420"/>
      <c r="C90" s="1024"/>
      <c r="D90" s="1024"/>
      <c r="E90" s="1420"/>
      <c r="F90" s="1420"/>
      <c r="G90" s="1420"/>
      <c r="H90" s="1420"/>
      <c r="I90" s="1420"/>
      <c r="J90" s="1420"/>
      <c r="K90" s="1420"/>
      <c r="L90" s="1420"/>
      <c r="M90" s="1420"/>
      <c r="N90" s="1450"/>
      <c r="O90" s="1420"/>
      <c r="P90" s="1024"/>
      <c r="Q90" s="1024"/>
      <c r="R90" s="301"/>
      <c r="S90" s="1420"/>
      <c r="T90" s="1420"/>
    </row>
    <row r="91" spans="1:20" ht="117" customHeight="1">
      <c r="A91" s="1023"/>
      <c r="B91" s="1420"/>
      <c r="C91" s="1024"/>
      <c r="D91" s="1024"/>
      <c r="E91" s="1420"/>
      <c r="F91" s="1420"/>
      <c r="G91" s="1420"/>
      <c r="H91" s="1420"/>
      <c r="I91" s="1420"/>
      <c r="J91" s="1420"/>
      <c r="K91" s="1420"/>
      <c r="L91" s="1420"/>
      <c r="M91" s="1420"/>
      <c r="N91" s="1450"/>
      <c r="O91" s="1420"/>
      <c r="P91" s="1024"/>
      <c r="Q91" s="1024"/>
      <c r="R91" s="301"/>
      <c r="S91" s="1420"/>
      <c r="T91" s="1420"/>
    </row>
    <row r="92" spans="1:20" ht="117" customHeight="1">
      <c r="A92" s="1023"/>
      <c r="B92" s="1420"/>
      <c r="C92" s="1024"/>
      <c r="D92" s="1024"/>
      <c r="E92" s="1420"/>
      <c r="F92" s="1420"/>
      <c r="G92" s="1420"/>
      <c r="H92" s="1420"/>
      <c r="I92" s="1420"/>
      <c r="J92" s="1420"/>
      <c r="K92" s="1420"/>
      <c r="L92" s="1420"/>
      <c r="M92" s="1420"/>
      <c r="N92" s="1450"/>
      <c r="O92" s="1420"/>
      <c r="P92" s="1024"/>
      <c r="Q92" s="1024"/>
      <c r="R92" s="301"/>
      <c r="S92" s="1420"/>
      <c r="T92" s="1420"/>
    </row>
    <row r="93" spans="1:20" ht="117" customHeight="1">
      <c r="A93" s="1023"/>
      <c r="B93" s="1420"/>
      <c r="C93" s="1024"/>
      <c r="D93" s="1024"/>
      <c r="E93" s="1420"/>
      <c r="F93" s="1420"/>
      <c r="G93" s="1420"/>
      <c r="H93" s="1420"/>
      <c r="I93" s="1420"/>
      <c r="J93" s="1420"/>
      <c r="K93" s="1420"/>
      <c r="L93" s="1420"/>
      <c r="M93" s="1420"/>
      <c r="N93" s="1450"/>
      <c r="O93" s="1420"/>
      <c r="P93" s="1024"/>
      <c r="Q93" s="1024"/>
      <c r="R93" s="301"/>
      <c r="S93" s="1420"/>
      <c r="T93" s="1420"/>
    </row>
    <row r="94" spans="1:20" ht="117" customHeight="1">
      <c r="A94" s="1023"/>
      <c r="B94" s="1420"/>
      <c r="C94" s="1024"/>
      <c r="D94" s="1024"/>
      <c r="E94" s="1420"/>
      <c r="F94" s="1420"/>
      <c r="G94" s="1420"/>
      <c r="H94" s="1420"/>
      <c r="I94" s="1420"/>
      <c r="J94" s="1420"/>
      <c r="K94" s="1420"/>
      <c r="L94" s="1420"/>
      <c r="M94" s="1420"/>
      <c r="N94" s="1450"/>
      <c r="O94" s="1420"/>
      <c r="P94" s="1024"/>
      <c r="Q94" s="1024"/>
      <c r="R94" s="301"/>
      <c r="S94" s="1420"/>
      <c r="T94" s="1420"/>
    </row>
    <row r="95" spans="1:20" ht="117" customHeight="1">
      <c r="A95" s="1023"/>
      <c r="B95" s="1420"/>
      <c r="C95" s="1024"/>
      <c r="D95" s="1024"/>
      <c r="E95" s="1420"/>
      <c r="F95" s="1420"/>
      <c r="G95" s="1420"/>
      <c r="H95" s="1420"/>
      <c r="I95" s="1420"/>
      <c r="J95" s="1420"/>
      <c r="K95" s="1420"/>
      <c r="L95" s="1420"/>
      <c r="M95" s="1420"/>
      <c r="N95" s="1450"/>
      <c r="O95" s="1420"/>
      <c r="P95" s="1024"/>
      <c r="Q95" s="1024"/>
      <c r="R95" s="301"/>
      <c r="S95" s="1420"/>
      <c r="T95" s="1420"/>
    </row>
    <row r="96" spans="1:20" ht="117" customHeight="1">
      <c r="A96" s="1023"/>
      <c r="B96" s="1420"/>
      <c r="C96" s="1024"/>
      <c r="D96" s="1024"/>
      <c r="E96" s="1420"/>
      <c r="F96" s="1420"/>
      <c r="G96" s="1420"/>
      <c r="H96" s="1420"/>
      <c r="I96" s="1420"/>
      <c r="J96" s="1420"/>
      <c r="K96" s="1420"/>
      <c r="L96" s="1420"/>
      <c r="M96" s="1420"/>
      <c r="N96" s="1450"/>
      <c r="O96" s="1420"/>
      <c r="P96" s="1024"/>
      <c r="Q96" s="1024"/>
      <c r="R96" s="301"/>
      <c r="S96" s="1420"/>
      <c r="T96" s="1420"/>
    </row>
    <row r="97" spans="1:20" ht="117" customHeight="1">
      <c r="A97" s="1023"/>
      <c r="B97" s="1420"/>
      <c r="C97" s="1024"/>
      <c r="D97" s="1024"/>
      <c r="E97" s="1420"/>
      <c r="F97" s="1420"/>
      <c r="G97" s="1420"/>
      <c r="H97" s="1420"/>
      <c r="I97" s="1420"/>
      <c r="J97" s="1420"/>
      <c r="K97" s="1420"/>
      <c r="L97" s="1420"/>
      <c r="M97" s="1420"/>
      <c r="N97" s="1450"/>
      <c r="O97" s="1420"/>
      <c r="P97" s="1024"/>
      <c r="Q97" s="1024"/>
      <c r="R97" s="301"/>
      <c r="S97" s="1420"/>
      <c r="T97" s="1420"/>
    </row>
    <row r="98" spans="1:20" ht="117" customHeight="1">
      <c r="A98" s="1023"/>
      <c r="B98" s="1420"/>
      <c r="C98" s="1024"/>
      <c r="D98" s="1024"/>
      <c r="E98" s="1420"/>
      <c r="F98" s="1420"/>
      <c r="G98" s="1420"/>
      <c r="H98" s="1420"/>
      <c r="I98" s="1420"/>
      <c r="J98" s="1420"/>
      <c r="K98" s="1420"/>
      <c r="L98" s="1420"/>
      <c r="M98" s="1420"/>
      <c r="N98" s="1450"/>
      <c r="O98" s="1420"/>
      <c r="P98" s="1024"/>
      <c r="Q98" s="1024"/>
      <c r="R98" s="301"/>
      <c r="S98" s="1420"/>
      <c r="T98" s="1420"/>
    </row>
    <row r="99" spans="1:20" ht="117" customHeight="1">
      <c r="A99" s="1023"/>
      <c r="B99" s="1420"/>
      <c r="C99" s="1024"/>
      <c r="D99" s="1024"/>
      <c r="E99" s="1420"/>
      <c r="F99" s="1420"/>
      <c r="G99" s="1420"/>
      <c r="H99" s="1420"/>
      <c r="I99" s="1420"/>
      <c r="J99" s="1420"/>
      <c r="K99" s="1420"/>
      <c r="L99" s="1420"/>
      <c r="M99" s="1420"/>
      <c r="N99" s="1450"/>
      <c r="O99" s="1420"/>
      <c r="P99" s="1024"/>
      <c r="Q99" s="1024"/>
      <c r="R99" s="301"/>
      <c r="S99" s="1420"/>
      <c r="T99" s="1420"/>
    </row>
    <row r="100" spans="1:20" ht="117" customHeight="1">
      <c r="A100" s="1023"/>
      <c r="B100" s="1420"/>
      <c r="C100" s="1024"/>
      <c r="D100" s="1024"/>
      <c r="E100" s="1420"/>
      <c r="F100" s="1420"/>
      <c r="G100" s="1420"/>
      <c r="H100" s="1420"/>
      <c r="I100" s="1420"/>
      <c r="J100" s="1420"/>
      <c r="K100" s="1420"/>
      <c r="L100" s="1420"/>
      <c r="M100" s="1420"/>
      <c r="N100" s="1450"/>
      <c r="O100" s="1420"/>
      <c r="P100" s="1024"/>
      <c r="Q100" s="1024"/>
      <c r="R100" s="301"/>
      <c r="S100" s="1420"/>
      <c r="T100" s="1420"/>
    </row>
    <row r="101" spans="1:20" ht="117" customHeight="1">
      <c r="A101" s="1023"/>
      <c r="B101" s="1420"/>
      <c r="C101" s="1024"/>
      <c r="D101" s="1024"/>
      <c r="E101" s="1420"/>
      <c r="F101" s="1420"/>
      <c r="G101" s="1420"/>
      <c r="H101" s="1420"/>
      <c r="I101" s="1420"/>
      <c r="J101" s="1420"/>
      <c r="K101" s="1420"/>
      <c r="L101" s="1420"/>
      <c r="M101" s="1420"/>
      <c r="N101" s="1450"/>
      <c r="O101" s="1420"/>
      <c r="P101" s="1024"/>
      <c r="Q101" s="1024"/>
      <c r="R101" s="301"/>
      <c r="S101" s="1420"/>
      <c r="T101" s="1420"/>
    </row>
    <row r="102" spans="1:20" ht="117" customHeight="1">
      <c r="A102" s="1023"/>
      <c r="B102" s="1420"/>
      <c r="C102" s="1024"/>
      <c r="D102" s="1024"/>
      <c r="E102" s="1420"/>
      <c r="F102" s="1420"/>
      <c r="G102" s="1420"/>
      <c r="H102" s="1420"/>
      <c r="I102" s="1420"/>
      <c r="J102" s="1420"/>
      <c r="K102" s="1420"/>
      <c r="L102" s="1420"/>
      <c r="M102" s="1420"/>
      <c r="N102" s="1450"/>
      <c r="O102" s="1420"/>
      <c r="P102" s="1024"/>
      <c r="Q102" s="1024"/>
      <c r="R102" s="301"/>
      <c r="S102" s="1420"/>
      <c r="T102" s="1420"/>
    </row>
    <row r="103" spans="1:20" ht="117" customHeight="1">
      <c r="A103" s="1023"/>
      <c r="B103" s="1420"/>
      <c r="C103" s="1024"/>
      <c r="D103" s="1024"/>
      <c r="E103" s="1420"/>
      <c r="F103" s="1420"/>
      <c r="G103" s="1420"/>
      <c r="H103" s="1420"/>
      <c r="I103" s="1420"/>
      <c r="J103" s="1420"/>
      <c r="K103" s="1420"/>
      <c r="L103" s="1420"/>
      <c r="M103" s="1420"/>
      <c r="N103" s="1450"/>
      <c r="O103" s="1420"/>
      <c r="P103" s="1024"/>
      <c r="Q103" s="1024"/>
      <c r="R103" s="301"/>
      <c r="S103" s="1420"/>
      <c r="T103" s="1420"/>
    </row>
    <row r="104" spans="1:20" ht="117" customHeight="1">
      <c r="A104" s="1023"/>
      <c r="B104" s="1420"/>
      <c r="C104" s="1024"/>
      <c r="D104" s="1024"/>
      <c r="E104" s="1420"/>
      <c r="F104" s="1420"/>
      <c r="G104" s="1420"/>
      <c r="H104" s="1420"/>
      <c r="I104" s="1420"/>
      <c r="J104" s="1420"/>
      <c r="K104" s="1420"/>
      <c r="L104" s="1420"/>
      <c r="M104" s="1420"/>
      <c r="N104" s="1450"/>
      <c r="O104" s="1420"/>
      <c r="P104" s="1024"/>
      <c r="Q104" s="1024"/>
      <c r="R104" s="301"/>
      <c r="S104" s="1420"/>
      <c r="T104" s="1420"/>
    </row>
    <row r="105" spans="1:20" ht="117" customHeight="1">
      <c r="A105" s="1023"/>
      <c r="B105" s="1420"/>
      <c r="C105" s="1024"/>
      <c r="D105" s="1024"/>
      <c r="E105" s="1420"/>
      <c r="F105" s="1420"/>
      <c r="G105" s="1420"/>
      <c r="H105" s="1420"/>
      <c r="I105" s="1420"/>
      <c r="J105" s="1420"/>
      <c r="K105" s="1420"/>
      <c r="L105" s="1420"/>
      <c r="M105" s="1420"/>
      <c r="N105" s="1450"/>
      <c r="O105" s="1420"/>
      <c r="P105" s="1024"/>
      <c r="Q105" s="1024"/>
      <c r="R105" s="301"/>
      <c r="S105" s="1420"/>
      <c r="T105" s="1420"/>
    </row>
    <row r="106" spans="1:20" ht="117" customHeight="1">
      <c r="A106" s="1023"/>
      <c r="B106" s="1420"/>
      <c r="C106" s="1024"/>
      <c r="D106" s="1024"/>
      <c r="E106" s="1420"/>
      <c r="F106" s="1420"/>
      <c r="G106" s="1420"/>
      <c r="H106" s="1420"/>
      <c r="I106" s="1420"/>
      <c r="J106" s="1420"/>
      <c r="K106" s="1420"/>
      <c r="L106" s="1420"/>
      <c r="M106" s="1420"/>
      <c r="N106" s="1450"/>
      <c r="O106" s="1420"/>
      <c r="P106" s="1024"/>
      <c r="Q106" s="1024"/>
      <c r="R106" s="301"/>
      <c r="S106" s="1420"/>
      <c r="T106" s="1420"/>
    </row>
    <row r="107" spans="1:20" ht="117" customHeight="1">
      <c r="A107" s="1023"/>
      <c r="B107" s="1420"/>
      <c r="C107" s="1024"/>
      <c r="D107" s="1024"/>
      <c r="E107" s="1420"/>
      <c r="F107" s="1420"/>
      <c r="G107" s="1420"/>
      <c r="H107" s="1420"/>
      <c r="I107" s="1420"/>
      <c r="J107" s="1420"/>
      <c r="K107" s="1420"/>
      <c r="L107" s="1420"/>
      <c r="M107" s="1420"/>
      <c r="N107" s="1450"/>
      <c r="O107" s="1420"/>
      <c r="P107" s="1024"/>
      <c r="Q107" s="1024"/>
      <c r="R107" s="301"/>
      <c r="S107" s="1420"/>
      <c r="T107" s="1420"/>
    </row>
    <row r="108" spans="1:20" ht="117" customHeight="1">
      <c r="A108" s="1023"/>
      <c r="B108" s="1420"/>
      <c r="C108" s="1024"/>
      <c r="D108" s="1024"/>
      <c r="E108" s="1420"/>
      <c r="F108" s="1420"/>
      <c r="G108" s="1420"/>
      <c r="H108" s="1420"/>
      <c r="I108" s="1420"/>
      <c r="J108" s="1420"/>
      <c r="K108" s="1420"/>
      <c r="L108" s="1420"/>
      <c r="M108" s="1420"/>
      <c r="N108" s="1450"/>
      <c r="O108" s="1420"/>
      <c r="P108" s="1024"/>
      <c r="Q108" s="1024"/>
      <c r="R108" s="301"/>
      <c r="S108" s="1420"/>
      <c r="T108" s="1420"/>
    </row>
    <row r="109" spans="1:20" ht="117" customHeight="1">
      <c r="A109" s="1023"/>
      <c r="B109" s="1420"/>
      <c r="C109" s="1024"/>
      <c r="D109" s="1024"/>
      <c r="E109" s="1420"/>
      <c r="F109" s="1420"/>
      <c r="G109" s="1420"/>
      <c r="H109" s="1420"/>
      <c r="I109" s="1420"/>
      <c r="J109" s="1420"/>
      <c r="K109" s="1420"/>
      <c r="L109" s="1420"/>
      <c r="M109" s="1420"/>
      <c r="N109" s="1450"/>
      <c r="O109" s="1420"/>
      <c r="P109" s="1024"/>
      <c r="Q109" s="1024"/>
      <c r="R109" s="301"/>
      <c r="S109" s="1420"/>
      <c r="T109" s="1420"/>
    </row>
    <row r="110" spans="1:20" ht="117" customHeight="1">
      <c r="A110" s="1023"/>
      <c r="B110" s="1420"/>
      <c r="C110" s="1024"/>
      <c r="D110" s="1024"/>
      <c r="E110" s="1420"/>
      <c r="F110" s="1420"/>
      <c r="G110" s="1420"/>
      <c r="H110" s="1420"/>
      <c r="I110" s="1420"/>
      <c r="J110" s="1420"/>
      <c r="K110" s="1420"/>
      <c r="L110" s="1420"/>
      <c r="M110" s="1420"/>
      <c r="N110" s="1450"/>
      <c r="O110" s="1420"/>
      <c r="P110" s="1024"/>
      <c r="Q110" s="1024"/>
      <c r="R110" s="301"/>
      <c r="S110" s="1420"/>
      <c r="T110" s="1420"/>
    </row>
    <row r="111" spans="1:20" ht="117" customHeight="1">
      <c r="A111" s="1023"/>
      <c r="B111" s="1420"/>
      <c r="C111" s="1024"/>
      <c r="D111" s="1024"/>
      <c r="E111" s="1420"/>
      <c r="F111" s="1420"/>
      <c r="G111" s="1420"/>
      <c r="H111" s="1420"/>
      <c r="I111" s="1420"/>
      <c r="J111" s="1420"/>
      <c r="K111" s="1420"/>
      <c r="L111" s="1420"/>
      <c r="M111" s="1420"/>
      <c r="N111" s="1450"/>
      <c r="O111" s="1420"/>
      <c r="P111" s="1024"/>
      <c r="Q111" s="1024"/>
      <c r="R111" s="301"/>
      <c r="S111" s="1420"/>
      <c r="T111" s="1420"/>
    </row>
    <row r="112" spans="1:20" ht="117" customHeight="1">
      <c r="A112" s="1023"/>
      <c r="B112" s="1420"/>
      <c r="C112" s="1024"/>
      <c r="D112" s="1024"/>
      <c r="E112" s="1420"/>
      <c r="F112" s="1420"/>
      <c r="G112" s="1420"/>
      <c r="H112" s="1420"/>
      <c r="I112" s="1420"/>
      <c r="J112" s="1420"/>
      <c r="K112" s="1420"/>
      <c r="L112" s="1420"/>
      <c r="M112" s="1420"/>
      <c r="N112" s="1450"/>
      <c r="O112" s="1420"/>
      <c r="P112" s="1024"/>
      <c r="Q112" s="1024"/>
      <c r="R112" s="301"/>
      <c r="S112" s="1420"/>
      <c r="T112" s="1420"/>
    </row>
    <row r="113" spans="1:20" ht="117" customHeight="1">
      <c r="A113" s="1023"/>
      <c r="B113" s="1420"/>
      <c r="C113" s="1024"/>
      <c r="D113" s="1024"/>
      <c r="E113" s="1420"/>
      <c r="F113" s="1420"/>
      <c r="G113" s="1420"/>
      <c r="H113" s="1420"/>
      <c r="I113" s="1420"/>
      <c r="J113" s="1420"/>
      <c r="K113" s="1420"/>
      <c r="L113" s="1420"/>
      <c r="M113" s="1420"/>
      <c r="N113" s="1450"/>
      <c r="O113" s="1420"/>
      <c r="P113" s="1024"/>
      <c r="Q113" s="1024"/>
      <c r="R113" s="301"/>
      <c r="S113" s="1420"/>
      <c r="T113" s="1420"/>
    </row>
    <row r="114" spans="1:20" ht="117" customHeight="1">
      <c r="A114" s="1023"/>
      <c r="B114" s="1420"/>
      <c r="C114" s="1024"/>
      <c r="D114" s="1024"/>
      <c r="E114" s="1420"/>
      <c r="F114" s="1420"/>
      <c r="G114" s="1420"/>
      <c r="H114" s="1420"/>
      <c r="I114" s="1420"/>
      <c r="J114" s="1420"/>
      <c r="K114" s="1420"/>
      <c r="L114" s="1420"/>
      <c r="M114" s="1420"/>
      <c r="N114" s="1450"/>
      <c r="O114" s="1420"/>
      <c r="P114" s="1024"/>
      <c r="Q114" s="1024"/>
      <c r="R114" s="301"/>
      <c r="S114" s="1420"/>
      <c r="T114" s="1420"/>
    </row>
    <row r="115" spans="1:20" ht="117" customHeight="1">
      <c r="A115" s="1023"/>
      <c r="B115" s="1420"/>
      <c r="C115" s="1024"/>
      <c r="D115" s="1024"/>
      <c r="E115" s="1420"/>
      <c r="F115" s="1420"/>
      <c r="G115" s="1420"/>
      <c r="H115" s="1420"/>
      <c r="I115" s="1420"/>
      <c r="J115" s="1420"/>
      <c r="K115" s="1420"/>
      <c r="L115" s="1420"/>
      <c r="M115" s="1420"/>
      <c r="N115" s="1450"/>
      <c r="O115" s="1420"/>
      <c r="P115" s="1024"/>
      <c r="Q115" s="1024"/>
      <c r="R115" s="301"/>
      <c r="S115" s="1420"/>
      <c r="T115" s="1420"/>
    </row>
    <row r="116" spans="1:20" ht="117" customHeight="1">
      <c r="A116" s="1023"/>
      <c r="B116" s="1420"/>
      <c r="C116" s="1024"/>
      <c r="D116" s="1024"/>
      <c r="E116" s="1420"/>
      <c r="F116" s="1420"/>
      <c r="G116" s="1420"/>
      <c r="H116" s="1420"/>
      <c r="I116" s="1420"/>
      <c r="J116" s="1420"/>
      <c r="K116" s="1420"/>
      <c r="L116" s="1420"/>
      <c r="M116" s="1420"/>
      <c r="N116" s="1450"/>
      <c r="O116" s="1420"/>
      <c r="P116" s="1024"/>
      <c r="Q116" s="1024"/>
      <c r="R116" s="301"/>
      <c r="S116" s="1420"/>
      <c r="T116" s="1420"/>
    </row>
    <row r="117" spans="1:20" ht="117" customHeight="1">
      <c r="A117" s="1023"/>
      <c r="B117" s="1420"/>
      <c r="C117" s="1024"/>
      <c r="D117" s="1024"/>
      <c r="E117" s="1420"/>
      <c r="F117" s="1420"/>
      <c r="G117" s="1420"/>
      <c r="H117" s="1420"/>
      <c r="I117" s="1420"/>
      <c r="J117" s="1420"/>
      <c r="K117" s="1420"/>
      <c r="L117" s="1420"/>
      <c r="M117" s="1420"/>
      <c r="N117" s="1450"/>
      <c r="O117" s="1420"/>
      <c r="P117" s="1024"/>
      <c r="Q117" s="1024"/>
      <c r="R117" s="301"/>
      <c r="S117" s="1420"/>
      <c r="T117" s="1420"/>
    </row>
    <row r="118" spans="1:20" ht="117" customHeight="1">
      <c r="A118" s="1023"/>
      <c r="B118" s="1420"/>
      <c r="C118" s="1024"/>
      <c r="D118" s="1024"/>
      <c r="E118" s="1420"/>
      <c r="F118" s="1420"/>
      <c r="G118" s="1420"/>
      <c r="H118" s="1420"/>
      <c r="I118" s="1420"/>
      <c r="J118" s="1420"/>
      <c r="K118" s="1420"/>
      <c r="L118" s="1420"/>
      <c r="M118" s="1420"/>
      <c r="N118" s="1450"/>
      <c r="O118" s="1420"/>
      <c r="P118" s="1024"/>
      <c r="Q118" s="1024"/>
      <c r="R118" s="301"/>
      <c r="S118" s="1420"/>
      <c r="T118" s="1420"/>
    </row>
    <row r="119" spans="1:20" ht="117" customHeight="1">
      <c r="A119" s="1023"/>
      <c r="B119" s="1420"/>
      <c r="C119" s="1024"/>
      <c r="D119" s="1024"/>
      <c r="E119" s="1420"/>
      <c r="F119" s="1420"/>
      <c r="G119" s="1420"/>
      <c r="H119" s="1420"/>
      <c r="I119" s="1420"/>
      <c r="J119" s="1420"/>
      <c r="K119" s="1420"/>
      <c r="L119" s="1420"/>
      <c r="M119" s="1420"/>
      <c r="N119" s="1450"/>
      <c r="O119" s="1420"/>
      <c r="P119" s="1024"/>
      <c r="Q119" s="1024"/>
      <c r="R119" s="301"/>
      <c r="S119" s="1420"/>
      <c r="T119" s="1420"/>
    </row>
    <row r="120" spans="1:20" ht="117" customHeight="1">
      <c r="A120" s="1023"/>
      <c r="B120" s="1420"/>
      <c r="C120" s="1024"/>
      <c r="D120" s="1024"/>
      <c r="E120" s="1420"/>
      <c r="F120" s="1420"/>
      <c r="G120" s="1420"/>
      <c r="H120" s="1420"/>
      <c r="I120" s="1420"/>
      <c r="J120" s="1420"/>
      <c r="K120" s="1420"/>
      <c r="L120" s="1420"/>
      <c r="M120" s="1420"/>
      <c r="N120" s="1450"/>
      <c r="O120" s="1420"/>
      <c r="P120" s="1024"/>
      <c r="Q120" s="1024"/>
      <c r="R120" s="301"/>
      <c r="S120" s="1420"/>
      <c r="T120" s="1420"/>
    </row>
    <row r="121" spans="1:20" ht="117" customHeight="1">
      <c r="A121" s="1023"/>
      <c r="B121" s="1420"/>
      <c r="C121" s="1024"/>
      <c r="D121" s="1024"/>
      <c r="E121" s="1420"/>
      <c r="F121" s="1420"/>
      <c r="G121" s="1420"/>
      <c r="H121" s="1420"/>
      <c r="I121" s="1420"/>
      <c r="J121" s="1420"/>
      <c r="K121" s="1420"/>
      <c r="L121" s="1420"/>
      <c r="M121" s="1420"/>
      <c r="N121" s="1450"/>
      <c r="O121" s="1420"/>
      <c r="P121" s="1024"/>
      <c r="Q121" s="1024"/>
      <c r="R121" s="301"/>
      <c r="S121" s="1420"/>
      <c r="T121" s="1420"/>
    </row>
    <row r="122" spans="1:20" ht="117" customHeight="1">
      <c r="A122" s="1023"/>
      <c r="B122" s="1420"/>
      <c r="C122" s="1024"/>
      <c r="D122" s="1024"/>
      <c r="E122" s="1420"/>
      <c r="F122" s="1420"/>
      <c r="G122" s="1420"/>
      <c r="H122" s="1420"/>
      <c r="I122" s="1420"/>
      <c r="J122" s="1420"/>
      <c r="K122" s="1420"/>
      <c r="L122" s="1420"/>
      <c r="M122" s="1420"/>
      <c r="N122" s="1450"/>
      <c r="O122" s="1420"/>
      <c r="P122" s="1024"/>
      <c r="Q122" s="1024"/>
      <c r="R122" s="301"/>
      <c r="S122" s="1420"/>
      <c r="T122" s="1420"/>
    </row>
    <row r="123" spans="1:20" ht="117" customHeight="1">
      <c r="A123" s="1023"/>
      <c r="B123" s="1420"/>
      <c r="C123" s="1024"/>
      <c r="D123" s="1024"/>
      <c r="E123" s="1420"/>
      <c r="F123" s="1420"/>
      <c r="G123" s="1420"/>
      <c r="H123" s="1420"/>
      <c r="I123" s="1420"/>
      <c r="J123" s="1420"/>
      <c r="K123" s="1420"/>
      <c r="L123" s="1420"/>
      <c r="M123" s="1420"/>
      <c r="N123" s="1450"/>
      <c r="O123" s="1420"/>
      <c r="P123" s="1024"/>
      <c r="Q123" s="1024"/>
      <c r="R123" s="301"/>
      <c r="S123" s="1420"/>
      <c r="T123" s="1420"/>
    </row>
    <row r="124" spans="1:20" ht="117" customHeight="1">
      <c r="A124" s="1023"/>
      <c r="B124" s="1420"/>
      <c r="C124" s="1024"/>
      <c r="D124" s="1024"/>
      <c r="E124" s="1420"/>
      <c r="F124" s="1420"/>
      <c r="G124" s="1420"/>
      <c r="H124" s="1420"/>
      <c r="I124" s="1420"/>
      <c r="J124" s="1420"/>
      <c r="K124" s="1420"/>
      <c r="L124" s="1420"/>
      <c r="M124" s="1420"/>
      <c r="N124" s="1450"/>
      <c r="O124" s="1420"/>
      <c r="P124" s="1024"/>
      <c r="Q124" s="1024"/>
      <c r="R124" s="301"/>
      <c r="S124" s="1420"/>
      <c r="T124" s="1420"/>
    </row>
    <row r="125" spans="1:20" ht="117" customHeight="1">
      <c r="A125" s="1023"/>
      <c r="B125" s="1420"/>
      <c r="C125" s="1024"/>
      <c r="D125" s="1024"/>
      <c r="E125" s="1420"/>
      <c r="F125" s="1420"/>
      <c r="G125" s="1420"/>
      <c r="H125" s="1420"/>
      <c r="I125" s="1420"/>
      <c r="J125" s="1420"/>
      <c r="K125" s="1420"/>
      <c r="L125" s="1420"/>
      <c r="M125" s="1420"/>
      <c r="N125" s="1450"/>
      <c r="O125" s="1420"/>
      <c r="P125" s="1024"/>
      <c r="Q125" s="1024"/>
      <c r="R125" s="301"/>
      <c r="S125" s="1420"/>
      <c r="T125" s="1420"/>
    </row>
    <row r="126" spans="1:20" ht="117" customHeight="1">
      <c r="A126" s="1023"/>
      <c r="B126" s="1420"/>
      <c r="C126" s="1024"/>
      <c r="D126" s="1024"/>
      <c r="E126" s="1420"/>
      <c r="F126" s="1420"/>
      <c r="G126" s="1420"/>
      <c r="H126" s="1420"/>
      <c r="I126" s="1420"/>
      <c r="J126" s="1420"/>
      <c r="K126" s="1420"/>
      <c r="L126" s="1420"/>
      <c r="M126" s="1420"/>
      <c r="N126" s="1450"/>
      <c r="O126" s="1420"/>
      <c r="P126" s="1024"/>
      <c r="Q126" s="1024"/>
      <c r="R126" s="301"/>
      <c r="S126" s="1420"/>
      <c r="T126" s="1420"/>
    </row>
    <row r="127" spans="1:20" ht="117" customHeight="1">
      <c r="A127" s="1023"/>
      <c r="B127" s="1420"/>
      <c r="C127" s="1024"/>
      <c r="D127" s="1024"/>
      <c r="E127" s="1420"/>
      <c r="F127" s="1420"/>
      <c r="G127" s="1420"/>
      <c r="H127" s="1420"/>
      <c r="I127" s="1420"/>
      <c r="J127" s="1420"/>
      <c r="K127" s="1420"/>
      <c r="L127" s="1420"/>
      <c r="M127" s="1420"/>
      <c r="N127" s="1450"/>
      <c r="O127" s="1420"/>
      <c r="P127" s="1024"/>
      <c r="Q127" s="1024"/>
      <c r="R127" s="301"/>
      <c r="S127" s="1420"/>
      <c r="T127" s="1420"/>
    </row>
    <row r="128" spans="1:20" ht="117" customHeight="1">
      <c r="A128" s="1023"/>
      <c r="B128" s="1420"/>
      <c r="C128" s="1024"/>
      <c r="D128" s="1024"/>
      <c r="E128" s="1420"/>
      <c r="F128" s="1420"/>
      <c r="G128" s="1420"/>
      <c r="H128" s="1420"/>
      <c r="I128" s="1420"/>
      <c r="J128" s="1420"/>
      <c r="K128" s="1420"/>
      <c r="L128" s="1420"/>
      <c r="M128" s="1420"/>
      <c r="N128" s="1450"/>
      <c r="O128" s="1420"/>
      <c r="P128" s="1024"/>
      <c r="Q128" s="1024"/>
      <c r="R128" s="301"/>
      <c r="S128" s="1420"/>
      <c r="T128" s="1420"/>
    </row>
    <row r="129" spans="1:20" ht="117" customHeight="1">
      <c r="A129" s="1023"/>
      <c r="B129" s="1420"/>
      <c r="C129" s="1024"/>
      <c r="D129" s="1024"/>
      <c r="E129" s="1420"/>
      <c r="F129" s="1420"/>
      <c r="G129" s="1420"/>
      <c r="H129" s="1420"/>
      <c r="I129" s="1420"/>
      <c r="J129" s="1420"/>
      <c r="K129" s="1420"/>
      <c r="L129" s="1420"/>
      <c r="M129" s="1420"/>
      <c r="N129" s="1450"/>
      <c r="O129" s="1420"/>
      <c r="P129" s="1024"/>
      <c r="Q129" s="1024"/>
      <c r="R129" s="301"/>
      <c r="S129" s="1420"/>
      <c r="T129" s="1420"/>
    </row>
    <row r="130" spans="1:20" ht="117" customHeight="1">
      <c r="A130" s="1023"/>
      <c r="B130" s="1420"/>
      <c r="C130" s="1024"/>
      <c r="D130" s="1024"/>
      <c r="E130" s="1420"/>
      <c r="F130" s="1420"/>
      <c r="G130" s="1420"/>
      <c r="H130" s="1420"/>
      <c r="I130" s="1420"/>
      <c r="J130" s="1420"/>
      <c r="K130" s="1420"/>
      <c r="L130" s="1420"/>
      <c r="M130" s="1420"/>
      <c r="N130" s="1450"/>
      <c r="O130" s="1420"/>
      <c r="P130" s="1024"/>
      <c r="Q130" s="1024"/>
      <c r="R130" s="301"/>
      <c r="S130" s="1420"/>
      <c r="T130" s="1420"/>
    </row>
    <row r="131" spans="1:20" ht="117" customHeight="1">
      <c r="A131" s="1023"/>
      <c r="B131" s="1420"/>
      <c r="C131" s="1024"/>
      <c r="D131" s="1024"/>
      <c r="E131" s="1420"/>
      <c r="F131" s="1420"/>
      <c r="G131" s="1420"/>
      <c r="H131" s="1420"/>
      <c r="I131" s="1420"/>
      <c r="J131" s="1420"/>
      <c r="K131" s="1420"/>
      <c r="L131" s="1420"/>
      <c r="M131" s="1420"/>
      <c r="N131" s="1450"/>
      <c r="O131" s="1420"/>
      <c r="P131" s="1024"/>
      <c r="Q131" s="1024"/>
      <c r="R131" s="301"/>
      <c r="S131" s="1420"/>
      <c r="T131" s="1420"/>
    </row>
    <row r="132" spans="1:20" ht="117" customHeight="1">
      <c r="A132" s="1023"/>
      <c r="B132" s="1420"/>
      <c r="C132" s="1024"/>
      <c r="D132" s="1024"/>
      <c r="E132" s="1420"/>
      <c r="F132" s="1420"/>
      <c r="G132" s="1420"/>
      <c r="H132" s="1420"/>
      <c r="I132" s="1420"/>
      <c r="J132" s="1420"/>
      <c r="K132" s="1420"/>
      <c r="L132" s="1420"/>
      <c r="M132" s="1420"/>
      <c r="N132" s="1450"/>
      <c r="O132" s="1420"/>
      <c r="P132" s="1024"/>
      <c r="Q132" s="1024"/>
      <c r="R132" s="301"/>
      <c r="S132" s="1420"/>
      <c r="T132" s="1420"/>
    </row>
    <row r="133" spans="1:20" ht="117" customHeight="1">
      <c r="A133" s="1023"/>
      <c r="B133" s="1420"/>
      <c r="C133" s="1024"/>
      <c r="D133" s="1024"/>
      <c r="E133" s="1420"/>
      <c r="F133" s="1420"/>
      <c r="G133" s="1420"/>
      <c r="H133" s="1420"/>
      <c r="I133" s="1420"/>
      <c r="J133" s="1420"/>
      <c r="K133" s="1420"/>
      <c r="L133" s="1420"/>
      <c r="M133" s="1420"/>
      <c r="N133" s="1450"/>
      <c r="O133" s="1420"/>
      <c r="P133" s="1024"/>
      <c r="Q133" s="1024"/>
      <c r="R133" s="301"/>
      <c r="S133" s="1420"/>
      <c r="T133" s="1420"/>
    </row>
    <row r="134" spans="1:20" ht="117" customHeight="1">
      <c r="A134" s="1023"/>
      <c r="B134" s="1420"/>
      <c r="C134" s="1024"/>
      <c r="D134" s="1024"/>
      <c r="E134" s="1420"/>
      <c r="F134" s="1420"/>
      <c r="G134" s="1420"/>
      <c r="H134" s="1420"/>
      <c r="I134" s="1420"/>
      <c r="J134" s="1420"/>
      <c r="K134" s="1420"/>
      <c r="L134" s="1420"/>
      <c r="M134" s="1420"/>
      <c r="N134" s="1450"/>
      <c r="O134" s="1420"/>
      <c r="P134" s="1024"/>
      <c r="Q134" s="1024"/>
      <c r="R134" s="301"/>
      <c r="S134" s="1420"/>
      <c r="T134" s="1420"/>
    </row>
    <row r="135" spans="1:20" ht="117" customHeight="1">
      <c r="A135" s="1023"/>
      <c r="B135" s="1420"/>
      <c r="C135" s="1024"/>
      <c r="D135" s="1024"/>
      <c r="E135" s="1420"/>
      <c r="F135" s="1420"/>
      <c r="G135" s="1420"/>
      <c r="H135" s="1420"/>
      <c r="I135" s="1420"/>
      <c r="J135" s="1420"/>
      <c r="K135" s="1420"/>
      <c r="L135" s="1420"/>
      <c r="M135" s="1420"/>
      <c r="N135" s="1450"/>
      <c r="O135" s="1420"/>
      <c r="P135" s="1024"/>
      <c r="Q135" s="1024"/>
      <c r="R135" s="301"/>
      <c r="S135" s="1420"/>
      <c r="T135" s="1420"/>
    </row>
    <row r="136" spans="1:20" ht="117" customHeight="1">
      <c r="A136" s="1023"/>
      <c r="B136" s="1420"/>
      <c r="C136" s="1024"/>
      <c r="D136" s="1024"/>
      <c r="E136" s="1420"/>
      <c r="F136" s="1420"/>
      <c r="G136" s="1420"/>
      <c r="H136" s="1420"/>
      <c r="I136" s="1420"/>
      <c r="J136" s="1420"/>
      <c r="K136" s="1420"/>
      <c r="L136" s="1420"/>
      <c r="M136" s="1420"/>
      <c r="N136" s="1450"/>
      <c r="O136" s="1420"/>
      <c r="P136" s="1024"/>
      <c r="Q136" s="1024"/>
      <c r="R136" s="301"/>
      <c r="S136" s="1420"/>
      <c r="T136" s="1420"/>
    </row>
    <row r="137" spans="1:20" ht="117" customHeight="1">
      <c r="A137" s="1023"/>
      <c r="B137" s="1420"/>
      <c r="C137" s="1024"/>
      <c r="D137" s="1024"/>
      <c r="E137" s="1420"/>
      <c r="F137" s="1420"/>
      <c r="G137" s="1420"/>
      <c r="H137" s="1420"/>
      <c r="I137" s="1420"/>
      <c r="J137" s="1420"/>
      <c r="K137" s="1420"/>
      <c r="L137" s="1420"/>
      <c r="M137" s="1420"/>
      <c r="N137" s="1450"/>
      <c r="O137" s="1420"/>
      <c r="P137" s="1024"/>
      <c r="Q137" s="1024"/>
      <c r="R137" s="301"/>
      <c r="S137" s="1420"/>
      <c r="T137" s="1420"/>
    </row>
    <row r="138" spans="1:20" ht="117" customHeight="1">
      <c r="A138" s="1023"/>
      <c r="B138" s="1420"/>
      <c r="C138" s="1024"/>
      <c r="D138" s="1024"/>
      <c r="E138" s="1420"/>
      <c r="F138" s="1420"/>
      <c r="G138" s="1420"/>
      <c r="H138" s="1420"/>
      <c r="I138" s="1420"/>
      <c r="J138" s="1420"/>
      <c r="K138" s="1420"/>
      <c r="L138" s="1420"/>
      <c r="M138" s="1420"/>
      <c r="N138" s="1450"/>
      <c r="O138" s="1420"/>
      <c r="P138" s="1024"/>
      <c r="Q138" s="1024"/>
      <c r="R138" s="301"/>
      <c r="S138" s="1420"/>
      <c r="T138" s="1420"/>
    </row>
    <row r="139" spans="1:20" ht="117" customHeight="1">
      <c r="A139" s="1023"/>
      <c r="B139" s="1420"/>
      <c r="C139" s="1024"/>
      <c r="D139" s="1024"/>
      <c r="E139" s="1420"/>
      <c r="F139" s="1420"/>
      <c r="G139" s="1420"/>
      <c r="H139" s="1420"/>
      <c r="I139" s="1420"/>
      <c r="J139" s="1420"/>
      <c r="K139" s="1420"/>
      <c r="L139" s="1420"/>
      <c r="M139" s="1420"/>
      <c r="N139" s="1450"/>
      <c r="O139" s="1420"/>
      <c r="P139" s="1024"/>
      <c r="Q139" s="1024"/>
      <c r="R139" s="301"/>
      <c r="S139" s="1420"/>
      <c r="T139" s="1420"/>
    </row>
    <row r="140" spans="1:20" ht="117" customHeight="1">
      <c r="A140" s="1023"/>
      <c r="B140" s="1420"/>
      <c r="C140" s="1024"/>
      <c r="D140" s="1024"/>
      <c r="E140" s="1420"/>
      <c r="F140" s="1420"/>
      <c r="G140" s="1420"/>
      <c r="H140" s="1420"/>
      <c r="I140" s="1420"/>
      <c r="J140" s="1420"/>
      <c r="K140" s="1420"/>
      <c r="L140" s="1420"/>
      <c r="M140" s="1420"/>
      <c r="N140" s="1450"/>
      <c r="O140" s="1420"/>
      <c r="P140" s="1024"/>
      <c r="Q140" s="1024"/>
      <c r="R140" s="301"/>
      <c r="S140" s="1420"/>
      <c r="T140" s="1420"/>
    </row>
    <row r="141" spans="1:20" ht="117" customHeight="1">
      <c r="A141" s="1023"/>
      <c r="B141" s="1420"/>
      <c r="C141" s="1024"/>
      <c r="D141" s="1024"/>
      <c r="E141" s="1420"/>
      <c r="F141" s="1420"/>
      <c r="G141" s="1420"/>
      <c r="H141" s="1420"/>
      <c r="I141" s="1420"/>
      <c r="J141" s="1420"/>
      <c r="K141" s="1420"/>
      <c r="L141" s="1420"/>
      <c r="M141" s="1420"/>
      <c r="N141" s="1450"/>
      <c r="O141" s="1420"/>
      <c r="P141" s="1024"/>
      <c r="Q141" s="1024"/>
      <c r="R141" s="301"/>
      <c r="S141" s="1420"/>
      <c r="T141" s="1420"/>
    </row>
    <row r="142" spans="1:20" ht="117" customHeight="1">
      <c r="A142" s="1023"/>
      <c r="B142" s="1420"/>
      <c r="C142" s="1024"/>
      <c r="D142" s="1024"/>
      <c r="E142" s="1420"/>
      <c r="F142" s="1420"/>
      <c r="G142" s="1420"/>
      <c r="H142" s="1420"/>
      <c r="I142" s="1420"/>
      <c r="J142" s="1420"/>
      <c r="K142" s="1420"/>
      <c r="L142" s="1420"/>
      <c r="M142" s="1420"/>
      <c r="N142" s="1450"/>
      <c r="O142" s="1420"/>
      <c r="P142" s="1024"/>
      <c r="Q142" s="1024"/>
      <c r="R142" s="301"/>
      <c r="S142" s="1420"/>
      <c r="T142" s="1420"/>
    </row>
    <row r="143" spans="1:20" ht="117" customHeight="1">
      <c r="A143" s="1023"/>
      <c r="B143" s="1420"/>
      <c r="C143" s="1024"/>
      <c r="D143" s="1024"/>
      <c r="E143" s="1420"/>
      <c r="F143" s="1420"/>
      <c r="G143" s="1420"/>
      <c r="H143" s="1420"/>
      <c r="I143" s="1420"/>
      <c r="J143" s="1420"/>
      <c r="K143" s="1420"/>
      <c r="L143" s="1420"/>
      <c r="M143" s="1420"/>
      <c r="N143" s="1450"/>
      <c r="O143" s="1420"/>
      <c r="P143" s="1024"/>
      <c r="Q143" s="1024"/>
      <c r="R143" s="301"/>
      <c r="S143" s="1420"/>
      <c r="T143" s="1420"/>
    </row>
    <row r="144" spans="1:20" ht="117" customHeight="1">
      <c r="A144" s="1023"/>
      <c r="B144" s="1420"/>
      <c r="C144" s="1024"/>
      <c r="D144" s="1024"/>
      <c r="E144" s="1420"/>
      <c r="F144" s="1420"/>
      <c r="G144" s="1420"/>
      <c r="H144" s="1420"/>
      <c r="I144" s="1420"/>
      <c r="J144" s="1420"/>
      <c r="K144" s="1420"/>
      <c r="L144" s="1420"/>
      <c r="M144" s="1420"/>
      <c r="N144" s="1450"/>
      <c r="O144" s="1420"/>
      <c r="P144" s="1024"/>
      <c r="Q144" s="1024"/>
      <c r="R144" s="301"/>
      <c r="S144" s="1420"/>
      <c r="T144" s="1420"/>
    </row>
    <row r="145" spans="1:20" ht="117" customHeight="1">
      <c r="A145" s="1023"/>
      <c r="B145" s="1420"/>
      <c r="C145" s="1024"/>
      <c r="D145" s="1024"/>
      <c r="E145" s="1420"/>
      <c r="F145" s="1420"/>
      <c r="G145" s="1420"/>
      <c r="H145" s="1420"/>
      <c r="I145" s="1420"/>
      <c r="J145" s="1420"/>
      <c r="K145" s="1420"/>
      <c r="L145" s="1420"/>
      <c r="M145" s="1420"/>
      <c r="N145" s="1450"/>
      <c r="O145" s="1420"/>
      <c r="P145" s="1024"/>
      <c r="Q145" s="1024"/>
      <c r="R145" s="301"/>
      <c r="S145" s="1420"/>
      <c r="T145" s="1420"/>
    </row>
    <row r="146" spans="1:20" ht="117" customHeight="1">
      <c r="A146" s="1023"/>
      <c r="B146" s="1420"/>
      <c r="C146" s="1024"/>
      <c r="D146" s="1024"/>
      <c r="E146" s="1420"/>
      <c r="F146" s="1420"/>
      <c r="G146" s="1420"/>
      <c r="H146" s="1420"/>
      <c r="I146" s="1420"/>
      <c r="J146" s="1420"/>
      <c r="K146" s="1420"/>
      <c r="L146" s="1420"/>
      <c r="M146" s="1420"/>
      <c r="N146" s="1450"/>
      <c r="O146" s="1420"/>
      <c r="P146" s="1024"/>
      <c r="Q146" s="1024"/>
      <c r="R146" s="301"/>
      <c r="S146" s="1420"/>
      <c r="T146" s="1420"/>
    </row>
    <row r="147" spans="1:20" ht="117" customHeight="1">
      <c r="A147" s="1023"/>
      <c r="B147" s="1420"/>
      <c r="C147" s="1024"/>
      <c r="D147" s="1024"/>
      <c r="E147" s="1420"/>
      <c r="F147" s="1420"/>
      <c r="G147" s="1420"/>
      <c r="H147" s="1420"/>
      <c r="I147" s="1420"/>
      <c r="J147" s="1420"/>
      <c r="K147" s="1420"/>
      <c r="L147" s="1420"/>
      <c r="M147" s="1420"/>
      <c r="N147" s="1450"/>
      <c r="O147" s="1420"/>
      <c r="P147" s="1024"/>
      <c r="Q147" s="1024"/>
      <c r="R147" s="301"/>
      <c r="S147" s="1420"/>
      <c r="T147" s="1420"/>
    </row>
    <row r="148" spans="1:20" ht="117" customHeight="1">
      <c r="A148" s="1023"/>
      <c r="B148" s="1420"/>
      <c r="C148" s="1024"/>
      <c r="D148" s="1024"/>
      <c r="E148" s="1420"/>
      <c r="F148" s="1420"/>
      <c r="G148" s="1420"/>
      <c r="H148" s="1420"/>
      <c r="I148" s="1420"/>
      <c r="J148" s="1420"/>
      <c r="K148" s="1420"/>
      <c r="L148" s="1420"/>
      <c r="M148" s="1420"/>
      <c r="N148" s="1450"/>
      <c r="O148" s="1420"/>
      <c r="P148" s="1024"/>
      <c r="Q148" s="1024"/>
      <c r="R148" s="301"/>
      <c r="S148" s="1420"/>
      <c r="T148" s="1420"/>
    </row>
    <row r="149" spans="1:20" ht="117" customHeight="1">
      <c r="A149" s="1023"/>
      <c r="B149" s="1420"/>
      <c r="C149" s="1024"/>
      <c r="D149" s="1024"/>
      <c r="E149" s="1420"/>
      <c r="F149" s="1420"/>
      <c r="G149" s="1420"/>
      <c r="H149" s="1420"/>
      <c r="I149" s="1420"/>
      <c r="J149" s="1420"/>
      <c r="K149" s="1420"/>
      <c r="L149" s="1420"/>
      <c r="M149" s="1420"/>
      <c r="N149" s="1450"/>
      <c r="O149" s="1420"/>
      <c r="P149" s="1024"/>
      <c r="Q149" s="1024"/>
      <c r="R149" s="301"/>
      <c r="S149" s="1420"/>
      <c r="T149" s="1420"/>
    </row>
    <row r="150" spans="1:20" ht="117" customHeight="1">
      <c r="A150" s="1023"/>
      <c r="B150" s="1420"/>
      <c r="C150" s="1024"/>
      <c r="D150" s="1024"/>
      <c r="E150" s="1420"/>
      <c r="F150" s="1420"/>
      <c r="G150" s="1420"/>
      <c r="H150" s="1420"/>
      <c r="I150" s="1420"/>
      <c r="J150" s="1420"/>
      <c r="K150" s="1420"/>
      <c r="L150" s="1420"/>
      <c r="M150" s="1420"/>
      <c r="N150" s="1450"/>
      <c r="O150" s="1420"/>
      <c r="P150" s="1024"/>
      <c r="Q150" s="1024"/>
      <c r="R150" s="301"/>
      <c r="S150" s="1420"/>
      <c r="T150" s="1420"/>
    </row>
    <row r="151" spans="1:20" ht="117" customHeight="1">
      <c r="A151" s="1023"/>
      <c r="B151" s="1420"/>
      <c r="C151" s="1024"/>
      <c r="D151" s="1024"/>
      <c r="E151" s="1420"/>
      <c r="F151" s="1420"/>
      <c r="G151" s="1420"/>
      <c r="H151" s="1420"/>
      <c r="I151" s="1420"/>
      <c r="J151" s="1420"/>
      <c r="K151" s="1420"/>
      <c r="L151" s="1420"/>
      <c r="M151" s="1420"/>
      <c r="N151" s="1450"/>
      <c r="O151" s="1420"/>
      <c r="P151" s="1024"/>
      <c r="Q151" s="1024"/>
      <c r="R151" s="301"/>
      <c r="S151" s="1420"/>
      <c r="T151" s="1420"/>
    </row>
    <row r="152" spans="1:20" ht="117" customHeight="1">
      <c r="A152" s="1023"/>
      <c r="B152" s="1420"/>
      <c r="C152" s="1024"/>
      <c r="D152" s="1024"/>
      <c r="E152" s="1420"/>
      <c r="F152" s="1420"/>
      <c r="G152" s="1420"/>
      <c r="H152" s="1420"/>
      <c r="I152" s="1420"/>
      <c r="J152" s="1420"/>
      <c r="K152" s="1420"/>
      <c r="L152" s="1420"/>
      <c r="M152" s="1420"/>
      <c r="N152" s="1450"/>
      <c r="O152" s="1420"/>
      <c r="P152" s="1024"/>
      <c r="Q152" s="1024"/>
      <c r="R152" s="301"/>
      <c r="S152" s="1420"/>
      <c r="T152" s="1420"/>
    </row>
    <row r="153" spans="1:20" ht="117" customHeight="1">
      <c r="A153" s="1023"/>
      <c r="B153" s="1420"/>
      <c r="C153" s="1024"/>
      <c r="D153" s="1024"/>
      <c r="E153" s="1420"/>
      <c r="F153" s="1420"/>
      <c r="G153" s="1420"/>
      <c r="H153" s="1420"/>
      <c r="I153" s="1420"/>
      <c r="J153" s="1420"/>
      <c r="K153" s="1420"/>
      <c r="L153" s="1420"/>
      <c r="M153" s="1420"/>
      <c r="N153" s="1450"/>
      <c r="O153" s="1420"/>
      <c r="P153" s="1024"/>
      <c r="Q153" s="1024"/>
      <c r="R153" s="301"/>
      <c r="S153" s="1420"/>
      <c r="T153" s="1420"/>
    </row>
    <row r="154" spans="1:20" ht="117" customHeight="1">
      <c r="A154" s="1023"/>
      <c r="B154" s="1420"/>
      <c r="C154" s="1024"/>
      <c r="D154" s="1024"/>
      <c r="E154" s="1420"/>
      <c r="F154" s="1420"/>
      <c r="G154" s="1420"/>
      <c r="H154" s="1420"/>
      <c r="I154" s="1420"/>
      <c r="J154" s="1420"/>
      <c r="K154" s="1420"/>
      <c r="L154" s="1420"/>
      <c r="M154" s="1420"/>
      <c r="N154" s="1450"/>
      <c r="O154" s="1420"/>
      <c r="P154" s="1024"/>
      <c r="Q154" s="1024"/>
      <c r="R154" s="301"/>
      <c r="S154" s="1420"/>
      <c r="T154" s="1420"/>
    </row>
    <row r="155" spans="1:20" ht="117" customHeight="1">
      <c r="A155" s="1023"/>
      <c r="B155" s="1420"/>
      <c r="C155" s="1024"/>
      <c r="D155" s="1024"/>
      <c r="E155" s="1420"/>
      <c r="F155" s="1420"/>
      <c r="G155" s="1420"/>
      <c r="H155" s="1420"/>
      <c r="I155" s="1420"/>
      <c r="J155" s="1420"/>
      <c r="K155" s="1420"/>
      <c r="L155" s="1420"/>
      <c r="M155" s="1420"/>
      <c r="N155" s="1450"/>
      <c r="O155" s="1420"/>
      <c r="P155" s="1024"/>
      <c r="Q155" s="1024"/>
      <c r="R155" s="301"/>
      <c r="S155" s="1420"/>
      <c r="T155" s="1420"/>
    </row>
    <row r="156" spans="1:20" ht="117" customHeight="1">
      <c r="A156" s="1023"/>
      <c r="B156" s="1420"/>
      <c r="C156" s="1024"/>
      <c r="D156" s="1024"/>
      <c r="E156" s="1420"/>
      <c r="F156" s="1420"/>
      <c r="G156" s="1420"/>
      <c r="H156" s="1420"/>
      <c r="I156" s="1420"/>
      <c r="J156" s="1420"/>
      <c r="K156" s="1420"/>
      <c r="L156" s="1420"/>
      <c r="M156" s="1420"/>
      <c r="N156" s="1450"/>
      <c r="O156" s="1420"/>
      <c r="P156" s="1024"/>
      <c r="Q156" s="1024"/>
      <c r="R156" s="301"/>
      <c r="S156" s="1420"/>
      <c r="T156" s="1420"/>
    </row>
    <row r="157" spans="1:20" ht="117" customHeight="1">
      <c r="A157" s="1023"/>
      <c r="B157" s="1420"/>
      <c r="C157" s="1024"/>
      <c r="D157" s="1024"/>
      <c r="E157" s="1420"/>
      <c r="F157" s="1420"/>
      <c r="G157" s="1420"/>
      <c r="H157" s="1420"/>
      <c r="I157" s="1420"/>
      <c r="J157" s="1420"/>
      <c r="K157" s="1420"/>
      <c r="L157" s="1420"/>
      <c r="M157" s="1420"/>
      <c r="N157" s="1450"/>
      <c r="O157" s="1420"/>
      <c r="P157" s="1024"/>
      <c r="Q157" s="1024"/>
      <c r="R157" s="301"/>
      <c r="S157" s="1420"/>
      <c r="T157" s="1420"/>
    </row>
    <row r="158" spans="1:20" ht="117" customHeight="1">
      <c r="A158" s="1023"/>
      <c r="B158" s="1420"/>
      <c r="C158" s="1024"/>
      <c r="D158" s="1024"/>
      <c r="E158" s="1420"/>
      <c r="F158" s="1420"/>
      <c r="G158" s="1420"/>
      <c r="H158" s="1420"/>
      <c r="I158" s="1420"/>
      <c r="J158" s="1420"/>
      <c r="K158" s="1420"/>
      <c r="L158" s="1420"/>
      <c r="M158" s="1420"/>
      <c r="N158" s="1450"/>
      <c r="O158" s="1420"/>
      <c r="P158" s="1024"/>
      <c r="Q158" s="1024"/>
      <c r="R158" s="301"/>
      <c r="S158" s="1420"/>
      <c r="T158" s="1420"/>
    </row>
    <row r="159" spans="1:20" ht="117" customHeight="1">
      <c r="A159" s="1023"/>
      <c r="B159" s="1420"/>
      <c r="C159" s="1024"/>
      <c r="D159" s="1024"/>
      <c r="E159" s="1420"/>
      <c r="F159" s="1420"/>
      <c r="G159" s="1420"/>
      <c r="H159" s="1420"/>
      <c r="I159" s="1420"/>
      <c r="J159" s="1420"/>
      <c r="K159" s="1420"/>
      <c r="L159" s="1420"/>
      <c r="M159" s="1420"/>
      <c r="N159" s="1450"/>
      <c r="O159" s="1420"/>
      <c r="P159" s="1024"/>
      <c r="Q159" s="1024"/>
      <c r="R159" s="301"/>
      <c r="S159" s="1420"/>
      <c r="T159" s="1420"/>
    </row>
    <row r="160" spans="1:20" ht="117" customHeight="1">
      <c r="A160" s="1023"/>
      <c r="B160" s="1420"/>
      <c r="C160" s="1024"/>
      <c r="D160" s="1024"/>
      <c r="E160" s="1420"/>
      <c r="F160" s="1420"/>
      <c r="G160" s="1420"/>
      <c r="H160" s="1420"/>
      <c r="I160" s="1420"/>
      <c r="J160" s="1420"/>
      <c r="K160" s="1420"/>
      <c r="L160" s="1420"/>
      <c r="M160" s="1420"/>
      <c r="N160" s="1450"/>
      <c r="O160" s="1420"/>
      <c r="P160" s="1024"/>
      <c r="Q160" s="1024"/>
      <c r="R160" s="301"/>
      <c r="S160" s="1420"/>
      <c r="T160" s="1420"/>
    </row>
    <row r="161" spans="1:20" ht="117" customHeight="1">
      <c r="A161" s="1023"/>
      <c r="B161" s="1420"/>
      <c r="C161" s="1024"/>
      <c r="D161" s="1024"/>
      <c r="E161" s="1420"/>
      <c r="F161" s="1420"/>
      <c r="G161" s="1420"/>
      <c r="H161" s="1420"/>
      <c r="I161" s="1420"/>
      <c r="J161" s="1420"/>
      <c r="K161" s="1420"/>
      <c r="L161" s="1420"/>
      <c r="M161" s="1420"/>
      <c r="N161" s="1450"/>
      <c r="O161" s="1420"/>
      <c r="P161" s="1024"/>
      <c r="Q161" s="1024"/>
      <c r="R161" s="301"/>
      <c r="S161" s="1420"/>
      <c r="T161" s="1420"/>
    </row>
    <row r="162" spans="1:20" ht="117" customHeight="1">
      <c r="A162" s="1023"/>
      <c r="B162" s="1420"/>
      <c r="C162" s="1024"/>
      <c r="D162" s="1024"/>
      <c r="E162" s="1420"/>
      <c r="F162" s="1420"/>
      <c r="G162" s="1420"/>
      <c r="H162" s="1420"/>
      <c r="I162" s="1420"/>
      <c r="J162" s="1420"/>
      <c r="K162" s="1420"/>
      <c r="L162" s="1420"/>
      <c r="M162" s="1420"/>
      <c r="N162" s="1450"/>
      <c r="O162" s="1420"/>
      <c r="P162" s="1024"/>
      <c r="Q162" s="1024"/>
      <c r="R162" s="301"/>
      <c r="S162" s="1420"/>
      <c r="T162" s="1420"/>
    </row>
    <row r="163" spans="1:20" ht="117" customHeight="1">
      <c r="A163" s="1023"/>
      <c r="B163" s="1420"/>
      <c r="C163" s="1024"/>
      <c r="D163" s="1024"/>
      <c r="E163" s="1420"/>
      <c r="F163" s="1420"/>
      <c r="G163" s="1420"/>
      <c r="H163" s="1420"/>
      <c r="I163" s="1420"/>
      <c r="J163" s="1420"/>
      <c r="K163" s="1420"/>
      <c r="L163" s="1420"/>
      <c r="M163" s="1420"/>
      <c r="N163" s="1450"/>
      <c r="O163" s="1420"/>
      <c r="P163" s="1024"/>
      <c r="Q163" s="1024"/>
      <c r="R163" s="301"/>
      <c r="S163" s="1420"/>
      <c r="T163" s="1420"/>
    </row>
    <row r="164" spans="1:20" ht="117" customHeight="1">
      <c r="A164" s="1023"/>
      <c r="B164" s="1420"/>
      <c r="C164" s="1024"/>
      <c r="D164" s="1024"/>
      <c r="E164" s="1420"/>
      <c r="F164" s="1420"/>
      <c r="G164" s="1420"/>
      <c r="H164" s="1420"/>
      <c r="I164" s="1420"/>
      <c r="J164" s="1420"/>
      <c r="K164" s="1420"/>
      <c r="L164" s="1420"/>
      <c r="M164" s="1420"/>
      <c r="N164" s="1450"/>
      <c r="O164" s="1420"/>
      <c r="P164" s="1024"/>
      <c r="Q164" s="1024"/>
      <c r="R164" s="301"/>
      <c r="S164" s="1420"/>
      <c r="T164" s="1420"/>
    </row>
    <row r="165" spans="1:20" ht="117" customHeight="1">
      <c r="A165" s="1023"/>
      <c r="B165" s="1420"/>
      <c r="C165" s="1024"/>
      <c r="D165" s="1024"/>
      <c r="E165" s="1420"/>
      <c r="F165" s="1420"/>
      <c r="G165" s="1420"/>
      <c r="H165" s="1420"/>
      <c r="I165" s="1420"/>
      <c r="J165" s="1420"/>
      <c r="K165" s="1420"/>
      <c r="L165" s="1420"/>
      <c r="M165" s="1420"/>
      <c r="N165" s="1450"/>
      <c r="O165" s="1420"/>
      <c r="P165" s="1024"/>
      <c r="Q165" s="1024"/>
      <c r="R165" s="301"/>
      <c r="S165" s="1420"/>
      <c r="T165" s="1420"/>
    </row>
    <row r="166" spans="1:20" ht="117" customHeight="1">
      <c r="A166" s="1023"/>
      <c r="B166" s="1420"/>
      <c r="C166" s="1024"/>
      <c r="D166" s="1024"/>
      <c r="E166" s="1420"/>
      <c r="F166" s="1420"/>
      <c r="G166" s="1420"/>
      <c r="H166" s="1420"/>
      <c r="I166" s="1420"/>
      <c r="J166" s="1420"/>
      <c r="K166" s="1420"/>
      <c r="L166" s="1420"/>
      <c r="M166" s="1420"/>
      <c r="N166" s="1450"/>
      <c r="O166" s="1420"/>
      <c r="P166" s="1024"/>
      <c r="Q166" s="1024"/>
      <c r="R166" s="301"/>
      <c r="S166" s="1420"/>
      <c r="T166" s="1420"/>
    </row>
    <row r="167" spans="1:20" ht="117" customHeight="1">
      <c r="A167" s="1023"/>
      <c r="B167" s="1420"/>
      <c r="C167" s="1024"/>
      <c r="D167" s="1024"/>
      <c r="E167" s="1420"/>
      <c r="F167" s="1420"/>
      <c r="G167" s="1420"/>
      <c r="H167" s="1420"/>
      <c r="I167" s="1420"/>
      <c r="J167" s="1420"/>
      <c r="K167" s="1420"/>
      <c r="L167" s="1420"/>
      <c r="M167" s="1420"/>
      <c r="N167" s="1450"/>
      <c r="O167" s="1420"/>
      <c r="P167" s="1024"/>
      <c r="Q167" s="1024"/>
      <c r="R167" s="301"/>
      <c r="S167" s="1420"/>
      <c r="T167" s="1420"/>
    </row>
    <row r="168" spans="1:20" ht="117" customHeight="1">
      <c r="A168" s="1023"/>
      <c r="B168" s="1420"/>
      <c r="C168" s="1024"/>
      <c r="D168" s="1024"/>
      <c r="E168" s="1420"/>
      <c r="F168" s="1420"/>
      <c r="G168" s="1420"/>
      <c r="H168" s="1420"/>
      <c r="I168" s="1420"/>
      <c r="J168" s="1420"/>
      <c r="K168" s="1420"/>
      <c r="L168" s="1420"/>
      <c r="M168" s="1420"/>
      <c r="N168" s="1450"/>
      <c r="O168" s="1420"/>
      <c r="P168" s="1024"/>
      <c r="Q168" s="1024"/>
      <c r="R168" s="301"/>
      <c r="S168" s="1420"/>
      <c r="T168" s="1420"/>
    </row>
    <row r="169" spans="1:20" ht="117" customHeight="1">
      <c r="A169" s="1023"/>
      <c r="B169" s="1420"/>
      <c r="C169" s="1024"/>
      <c r="D169" s="1024"/>
      <c r="E169" s="1420"/>
      <c r="F169" s="1420"/>
      <c r="G169" s="1420"/>
      <c r="H169" s="1420"/>
      <c r="I169" s="1420"/>
      <c r="J169" s="1420"/>
      <c r="K169" s="1420"/>
      <c r="L169" s="1420"/>
      <c r="M169" s="1420"/>
      <c r="N169" s="1450"/>
      <c r="O169" s="1420"/>
      <c r="P169" s="1024"/>
      <c r="Q169" s="1024"/>
      <c r="R169" s="301"/>
      <c r="S169" s="1420"/>
      <c r="T169" s="1420"/>
    </row>
    <row r="170" spans="1:20" ht="117" customHeight="1">
      <c r="A170" s="1023"/>
      <c r="B170" s="1420"/>
      <c r="C170" s="1024"/>
      <c r="D170" s="1024"/>
      <c r="E170" s="1420"/>
      <c r="F170" s="1420"/>
      <c r="G170" s="1420"/>
      <c r="H170" s="1420"/>
      <c r="I170" s="1420"/>
      <c r="J170" s="1420"/>
      <c r="K170" s="1420"/>
      <c r="L170" s="1420"/>
      <c r="M170" s="1420"/>
      <c r="N170" s="1450"/>
      <c r="O170" s="1420"/>
      <c r="P170" s="1024"/>
      <c r="Q170" s="1024"/>
      <c r="R170" s="301"/>
      <c r="S170" s="1420"/>
      <c r="T170" s="1420"/>
    </row>
    <row r="171" spans="1:20" ht="117" customHeight="1">
      <c r="A171" s="1023"/>
      <c r="B171" s="1420"/>
      <c r="C171" s="1024"/>
      <c r="D171" s="1024"/>
      <c r="E171" s="1420"/>
      <c r="F171" s="1420"/>
      <c r="G171" s="1420"/>
      <c r="H171" s="1420"/>
      <c r="I171" s="1420"/>
      <c r="J171" s="1420"/>
      <c r="K171" s="1420"/>
      <c r="L171" s="1420"/>
      <c r="M171" s="1420"/>
      <c r="N171" s="1450"/>
      <c r="O171" s="1420"/>
      <c r="P171" s="1024"/>
      <c r="Q171" s="1024"/>
      <c r="R171" s="301"/>
      <c r="S171" s="1420"/>
      <c r="T171" s="1420"/>
    </row>
    <row r="172" spans="1:20" ht="117" customHeight="1">
      <c r="A172" s="1023"/>
      <c r="B172" s="1420"/>
      <c r="C172" s="1024"/>
      <c r="D172" s="1024"/>
      <c r="E172" s="1420"/>
      <c r="F172" s="1420"/>
      <c r="G172" s="1420"/>
      <c r="H172" s="1420"/>
      <c r="I172" s="1420"/>
      <c r="J172" s="1420"/>
      <c r="K172" s="1420"/>
      <c r="L172" s="1420"/>
      <c r="M172" s="1420"/>
      <c r="N172" s="1450"/>
      <c r="O172" s="1420"/>
      <c r="P172" s="1024"/>
      <c r="Q172" s="1024"/>
      <c r="R172" s="301"/>
      <c r="S172" s="1420"/>
      <c r="T172" s="1420"/>
    </row>
    <row r="173" spans="1:20" ht="117" customHeight="1">
      <c r="A173" s="1023"/>
      <c r="B173" s="1420"/>
      <c r="C173" s="1024"/>
      <c r="D173" s="1024"/>
      <c r="E173" s="1420"/>
      <c r="F173" s="1420"/>
      <c r="G173" s="1420"/>
      <c r="H173" s="1420"/>
      <c r="I173" s="1420"/>
      <c r="J173" s="1420"/>
      <c r="K173" s="1420"/>
      <c r="L173" s="1420"/>
      <c r="M173" s="1420"/>
      <c r="N173" s="1450"/>
      <c r="O173" s="1420"/>
      <c r="P173" s="1024"/>
      <c r="Q173" s="1024"/>
      <c r="R173" s="301"/>
      <c r="S173" s="1420"/>
      <c r="T173" s="1420"/>
    </row>
    <row r="174" spans="1:20" ht="117" customHeight="1">
      <c r="A174" s="1023"/>
      <c r="B174" s="1420"/>
      <c r="C174" s="1024"/>
      <c r="D174" s="1024"/>
      <c r="E174" s="1420"/>
      <c r="F174" s="1420"/>
      <c r="G174" s="1420"/>
      <c r="H174" s="1420"/>
      <c r="I174" s="1420"/>
      <c r="J174" s="1420"/>
      <c r="K174" s="1420"/>
      <c r="L174" s="1420"/>
      <c r="M174" s="1420"/>
      <c r="N174" s="1450"/>
      <c r="O174" s="1420"/>
      <c r="P174" s="1024"/>
      <c r="Q174" s="1024"/>
      <c r="R174" s="301"/>
      <c r="S174" s="1420"/>
      <c r="T174" s="1420"/>
    </row>
    <row r="175" spans="1:20" ht="117" customHeight="1">
      <c r="A175" s="1023"/>
      <c r="B175" s="1420"/>
      <c r="C175" s="1024"/>
      <c r="D175" s="1024"/>
      <c r="E175" s="1420"/>
      <c r="F175" s="1420"/>
      <c r="G175" s="1420"/>
      <c r="H175" s="1420"/>
      <c r="I175" s="1420"/>
      <c r="J175" s="1420"/>
      <c r="K175" s="1420"/>
      <c r="L175" s="1420"/>
      <c r="M175" s="1420"/>
      <c r="N175" s="1450"/>
      <c r="O175" s="1420"/>
      <c r="P175" s="1024"/>
      <c r="Q175" s="1024"/>
      <c r="R175" s="301"/>
      <c r="S175" s="1420"/>
      <c r="T175" s="1420"/>
    </row>
    <row r="176" spans="1:20" ht="117" customHeight="1">
      <c r="A176" s="1023"/>
      <c r="B176" s="1420"/>
      <c r="C176" s="1024"/>
      <c r="D176" s="1024"/>
      <c r="E176" s="1420"/>
      <c r="F176" s="1420"/>
      <c r="G176" s="1420"/>
      <c r="H176" s="1420"/>
      <c r="I176" s="1420"/>
      <c r="J176" s="1420"/>
      <c r="K176" s="1420"/>
      <c r="L176" s="1420"/>
      <c r="M176" s="1420"/>
      <c r="N176" s="1450"/>
      <c r="O176" s="1420"/>
      <c r="P176" s="1024"/>
      <c r="Q176" s="1024"/>
      <c r="R176" s="301"/>
      <c r="S176" s="1420"/>
      <c r="T176" s="1420"/>
    </row>
    <row r="177" spans="1:20" ht="117" customHeight="1">
      <c r="A177" s="1023"/>
      <c r="B177" s="1420"/>
      <c r="C177" s="1024"/>
      <c r="D177" s="1024"/>
      <c r="E177" s="1420"/>
      <c r="F177" s="1420"/>
      <c r="G177" s="1420"/>
      <c r="H177" s="1420"/>
      <c r="I177" s="1420"/>
      <c r="J177" s="1420"/>
      <c r="K177" s="1420"/>
      <c r="L177" s="1420"/>
      <c r="M177" s="1420"/>
      <c r="N177" s="1450"/>
      <c r="O177" s="1420"/>
      <c r="P177" s="1024"/>
      <c r="Q177" s="1024"/>
      <c r="R177" s="301"/>
      <c r="S177" s="1420"/>
      <c r="T177" s="1420"/>
    </row>
    <row r="178" spans="1:20" ht="117" customHeight="1">
      <c r="A178" s="1023"/>
      <c r="B178" s="1420"/>
      <c r="C178" s="1024"/>
      <c r="D178" s="1024"/>
      <c r="E178" s="1420"/>
      <c r="F178" s="1420"/>
      <c r="G178" s="1420"/>
      <c r="H178" s="1420"/>
      <c r="I178" s="1420"/>
      <c r="J178" s="1420"/>
      <c r="K178" s="1420"/>
      <c r="L178" s="1420"/>
      <c r="M178" s="1420"/>
      <c r="N178" s="1450"/>
      <c r="O178" s="1420"/>
      <c r="P178" s="1024"/>
      <c r="Q178" s="1024"/>
      <c r="R178" s="301"/>
      <c r="S178" s="1420"/>
      <c r="T178" s="1420"/>
    </row>
    <row r="179" spans="1:20" ht="117" customHeight="1">
      <c r="A179" s="1023"/>
      <c r="B179" s="1420"/>
      <c r="C179" s="1024"/>
      <c r="D179" s="1024"/>
      <c r="E179" s="1420"/>
      <c r="F179" s="1420"/>
      <c r="G179" s="1420"/>
      <c r="H179" s="1420"/>
      <c r="I179" s="1420"/>
      <c r="J179" s="1420"/>
      <c r="K179" s="1420"/>
      <c r="L179" s="1420"/>
      <c r="M179" s="1420"/>
      <c r="N179" s="1450"/>
      <c r="O179" s="1420"/>
      <c r="P179" s="1024"/>
      <c r="Q179" s="1024"/>
      <c r="R179" s="301"/>
      <c r="S179" s="1420"/>
      <c r="T179" s="1420"/>
    </row>
    <row r="180" spans="1:20" ht="117" customHeight="1">
      <c r="A180" s="1023"/>
      <c r="B180" s="1420"/>
      <c r="C180" s="1024"/>
      <c r="D180" s="1024"/>
      <c r="E180" s="1420"/>
      <c r="F180" s="1420"/>
      <c r="G180" s="1420"/>
      <c r="H180" s="1420"/>
      <c r="I180" s="1420"/>
      <c r="J180" s="1420"/>
      <c r="K180" s="1420"/>
      <c r="L180" s="1420"/>
      <c r="M180" s="1420"/>
      <c r="N180" s="1450"/>
      <c r="O180" s="1420"/>
      <c r="P180" s="1024"/>
      <c r="Q180" s="1024"/>
      <c r="R180" s="301"/>
      <c r="S180" s="1420"/>
      <c r="T180" s="1420"/>
    </row>
    <row r="181" spans="1:20" ht="117" customHeight="1">
      <c r="A181" s="1023"/>
      <c r="B181" s="1420"/>
      <c r="C181" s="1024"/>
      <c r="D181" s="1024"/>
      <c r="E181" s="1420"/>
      <c r="F181" s="1420"/>
      <c r="G181" s="1420"/>
      <c r="H181" s="1420"/>
      <c r="I181" s="1420"/>
      <c r="J181" s="1420"/>
      <c r="K181" s="1420"/>
      <c r="L181" s="1420"/>
      <c r="M181" s="1420"/>
      <c r="N181" s="1450"/>
      <c r="O181" s="1420"/>
      <c r="P181" s="1024"/>
      <c r="Q181" s="1024"/>
      <c r="R181" s="301"/>
      <c r="S181" s="1420"/>
      <c r="T181" s="1420"/>
    </row>
    <row r="182" spans="1:20" ht="117" customHeight="1">
      <c r="A182" s="1023"/>
      <c r="B182" s="1420"/>
      <c r="C182" s="1024"/>
      <c r="D182" s="1024"/>
      <c r="E182" s="1420"/>
      <c r="F182" s="1420"/>
      <c r="G182" s="1420"/>
      <c r="H182" s="1420"/>
      <c r="I182" s="1420"/>
      <c r="J182" s="1420"/>
      <c r="K182" s="1420"/>
      <c r="L182" s="1420"/>
      <c r="M182" s="1420"/>
      <c r="N182" s="1450"/>
      <c r="O182" s="1420"/>
      <c r="P182" s="1024"/>
      <c r="Q182" s="1024"/>
      <c r="R182" s="301"/>
      <c r="S182" s="1420"/>
      <c r="T182" s="1420"/>
    </row>
    <row r="183" spans="1:20" ht="117" customHeight="1">
      <c r="A183" s="1023"/>
      <c r="B183" s="1420"/>
      <c r="C183" s="1024"/>
      <c r="D183" s="1024"/>
      <c r="E183" s="1420"/>
      <c r="F183" s="1420"/>
      <c r="G183" s="1420"/>
      <c r="H183" s="1420"/>
      <c r="I183" s="1420"/>
      <c r="J183" s="1420"/>
      <c r="K183" s="1420"/>
      <c r="L183" s="1420"/>
      <c r="M183" s="1420"/>
      <c r="N183" s="1450"/>
      <c r="O183" s="1420"/>
      <c r="P183" s="1024"/>
      <c r="Q183" s="1024"/>
      <c r="R183" s="301"/>
      <c r="S183" s="1420"/>
      <c r="T183" s="1420"/>
    </row>
    <row r="184" spans="1:20" ht="117" customHeight="1">
      <c r="A184" s="1023"/>
      <c r="B184" s="1420"/>
      <c r="C184" s="1024"/>
      <c r="D184" s="1024"/>
      <c r="E184" s="1420"/>
      <c r="F184" s="1420"/>
      <c r="G184" s="1420"/>
      <c r="H184" s="1420"/>
      <c r="I184" s="1420"/>
      <c r="J184" s="1420"/>
      <c r="K184" s="1420"/>
      <c r="L184" s="1420"/>
      <c r="M184" s="1420"/>
      <c r="N184" s="1450"/>
      <c r="O184" s="1420"/>
      <c r="P184" s="1024"/>
      <c r="Q184" s="1024"/>
      <c r="R184" s="301"/>
      <c r="S184" s="1420"/>
      <c r="T184" s="1420"/>
    </row>
    <row r="185" spans="1:20" ht="117" customHeight="1">
      <c r="A185" s="1023"/>
      <c r="B185" s="1420"/>
      <c r="C185" s="1024"/>
      <c r="D185" s="1024"/>
      <c r="E185" s="1420"/>
      <c r="F185" s="1420"/>
      <c r="G185" s="1420"/>
      <c r="H185" s="1420"/>
      <c r="I185" s="1420"/>
      <c r="J185" s="1420"/>
      <c r="K185" s="1420"/>
      <c r="L185" s="1420"/>
      <c r="M185" s="1420"/>
      <c r="N185" s="1450"/>
      <c r="O185" s="1420"/>
      <c r="P185" s="1024"/>
      <c r="Q185" s="1024"/>
      <c r="R185" s="301"/>
      <c r="S185" s="1420"/>
      <c r="T185" s="1420"/>
    </row>
    <row r="186" spans="1:20" ht="117" customHeight="1">
      <c r="A186" s="1023"/>
      <c r="B186" s="1420"/>
      <c r="C186" s="1024"/>
      <c r="D186" s="1024"/>
      <c r="E186" s="1420"/>
      <c r="F186" s="1420"/>
      <c r="G186" s="1420"/>
      <c r="H186" s="1420"/>
      <c r="I186" s="1420"/>
      <c r="J186" s="1420"/>
      <c r="K186" s="1420"/>
      <c r="L186" s="1420"/>
      <c r="M186" s="1420"/>
      <c r="N186" s="1450"/>
      <c r="O186" s="1420"/>
      <c r="P186" s="1024"/>
      <c r="Q186" s="1024"/>
      <c r="R186" s="301"/>
      <c r="S186" s="1420"/>
      <c r="T186" s="1420"/>
    </row>
    <row r="187" spans="1:20" ht="117" customHeight="1">
      <c r="A187" s="1023"/>
      <c r="B187" s="1420"/>
      <c r="C187" s="1024"/>
      <c r="D187" s="1024"/>
      <c r="E187" s="1420"/>
      <c r="F187" s="1420"/>
      <c r="G187" s="1420"/>
      <c r="H187" s="1420"/>
      <c r="I187" s="1420"/>
      <c r="J187" s="1420"/>
      <c r="K187" s="1420"/>
      <c r="L187" s="1420"/>
      <c r="M187" s="1420"/>
      <c r="N187" s="1450"/>
      <c r="O187" s="1420"/>
      <c r="P187" s="1024"/>
      <c r="Q187" s="1024"/>
      <c r="R187" s="301"/>
      <c r="S187" s="1420"/>
      <c r="T187" s="1420"/>
    </row>
    <row r="188" spans="1:20" ht="117" customHeight="1">
      <c r="A188" s="1023"/>
      <c r="B188" s="1420"/>
      <c r="C188" s="1024"/>
      <c r="D188" s="1024"/>
      <c r="E188" s="1420"/>
      <c r="F188" s="1420"/>
      <c r="G188" s="1420"/>
      <c r="H188" s="1420"/>
      <c r="I188" s="1420"/>
      <c r="J188" s="1420"/>
      <c r="K188" s="1420"/>
      <c r="L188" s="1420"/>
      <c r="M188" s="1420"/>
      <c r="N188" s="1450"/>
      <c r="O188" s="1420"/>
      <c r="P188" s="1024"/>
      <c r="Q188" s="1024"/>
      <c r="R188" s="301"/>
      <c r="S188" s="1420"/>
      <c r="T188" s="1420"/>
    </row>
    <row r="189" spans="1:20" ht="117" customHeight="1">
      <c r="A189" s="1023"/>
      <c r="B189" s="1420"/>
      <c r="C189" s="1024"/>
      <c r="D189" s="1024"/>
      <c r="E189" s="1420"/>
      <c r="F189" s="1420"/>
      <c r="G189" s="1420"/>
      <c r="H189" s="1420"/>
      <c r="I189" s="1420"/>
      <c r="J189" s="1420"/>
      <c r="K189" s="1420"/>
      <c r="L189" s="1420"/>
      <c r="M189" s="1420"/>
      <c r="N189" s="1450"/>
      <c r="O189" s="1420"/>
      <c r="P189" s="1024"/>
      <c r="Q189" s="1024"/>
      <c r="R189" s="301"/>
      <c r="S189" s="1420"/>
      <c r="T189" s="1420"/>
    </row>
    <row r="190" spans="1:20" ht="117" customHeight="1">
      <c r="A190" s="1023"/>
      <c r="B190" s="1420"/>
      <c r="C190" s="1024"/>
      <c r="D190" s="1024"/>
      <c r="E190" s="1420"/>
      <c r="F190" s="1420"/>
      <c r="G190" s="1420"/>
      <c r="H190" s="1420"/>
      <c r="I190" s="1420"/>
      <c r="J190" s="1420"/>
      <c r="K190" s="1420"/>
      <c r="L190" s="1420"/>
      <c r="M190" s="1420"/>
      <c r="N190" s="1450"/>
      <c r="O190" s="1420"/>
      <c r="P190" s="1024"/>
      <c r="Q190" s="1024"/>
      <c r="R190" s="301"/>
      <c r="S190" s="1420"/>
      <c r="T190" s="1420"/>
    </row>
    <row r="191" spans="1:20" ht="117" customHeight="1">
      <c r="A191" s="1023"/>
      <c r="B191" s="1420"/>
      <c r="C191" s="1024"/>
      <c r="D191" s="1024"/>
      <c r="E191" s="1420"/>
      <c r="F191" s="1420"/>
      <c r="G191" s="1420"/>
      <c r="H191" s="1420"/>
      <c r="I191" s="1420"/>
      <c r="J191" s="1420"/>
      <c r="K191" s="1420"/>
      <c r="L191" s="1420"/>
      <c r="M191" s="1420"/>
      <c r="N191" s="1450"/>
      <c r="O191" s="1420"/>
      <c r="P191" s="1024"/>
      <c r="Q191" s="1024"/>
      <c r="R191" s="301"/>
      <c r="S191" s="1420"/>
      <c r="T191" s="1420"/>
    </row>
    <row r="192" spans="1:20" ht="117" customHeight="1">
      <c r="A192" s="1023"/>
      <c r="B192" s="1420"/>
      <c r="C192" s="1024"/>
      <c r="D192" s="1024"/>
      <c r="E192" s="1420"/>
      <c r="F192" s="1420"/>
      <c r="G192" s="1420"/>
      <c r="H192" s="1420"/>
      <c r="I192" s="1420"/>
      <c r="J192" s="1420"/>
      <c r="K192" s="1420"/>
      <c r="L192" s="1420"/>
      <c r="M192" s="1420"/>
      <c r="N192" s="1450"/>
      <c r="O192" s="1420"/>
      <c r="P192" s="1024"/>
      <c r="Q192" s="1024"/>
      <c r="R192" s="301"/>
      <c r="S192" s="1420"/>
      <c r="T192" s="1420"/>
    </row>
    <row r="193" spans="1:20" ht="117" customHeight="1">
      <c r="A193" s="1023"/>
      <c r="B193" s="1420"/>
      <c r="C193" s="1024"/>
      <c r="D193" s="1024"/>
      <c r="E193" s="1420"/>
      <c r="F193" s="1420"/>
      <c r="G193" s="1420"/>
      <c r="H193" s="1420"/>
      <c r="I193" s="1420"/>
      <c r="J193" s="1420"/>
      <c r="K193" s="1420"/>
      <c r="L193" s="1420"/>
      <c r="M193" s="1420"/>
      <c r="N193" s="1450"/>
      <c r="O193" s="1420"/>
      <c r="P193" s="1024"/>
      <c r="Q193" s="1024"/>
      <c r="R193" s="301"/>
      <c r="S193" s="1420"/>
      <c r="T193" s="1420"/>
    </row>
    <row r="194" spans="1:20" ht="117" customHeight="1">
      <c r="A194" s="1023"/>
      <c r="B194" s="1420"/>
      <c r="C194" s="1024"/>
      <c r="D194" s="1024"/>
      <c r="E194" s="1420"/>
      <c r="F194" s="1420"/>
      <c r="G194" s="1420"/>
      <c r="H194" s="1420"/>
      <c r="I194" s="1420"/>
      <c r="J194" s="1420"/>
      <c r="K194" s="1420"/>
      <c r="L194" s="1420"/>
      <c r="M194" s="1420"/>
      <c r="N194" s="1450"/>
      <c r="O194" s="1420"/>
      <c r="P194" s="1024"/>
      <c r="Q194" s="1024"/>
      <c r="R194" s="301"/>
      <c r="S194" s="1420"/>
      <c r="T194" s="1420"/>
    </row>
    <row r="195" spans="1:20" ht="117" customHeight="1">
      <c r="A195" s="1023"/>
      <c r="B195" s="1420"/>
      <c r="C195" s="1024"/>
      <c r="D195" s="1024"/>
      <c r="E195" s="1420"/>
      <c r="F195" s="1420"/>
      <c r="G195" s="1420"/>
      <c r="H195" s="1420"/>
      <c r="I195" s="1420"/>
      <c r="J195" s="1420"/>
      <c r="K195" s="1420"/>
      <c r="L195" s="1420"/>
      <c r="M195" s="1420"/>
      <c r="N195" s="1450"/>
      <c r="O195" s="1420"/>
      <c r="P195" s="1024"/>
      <c r="Q195" s="1024"/>
      <c r="R195" s="301"/>
      <c r="S195" s="1420"/>
      <c r="T195" s="1420"/>
    </row>
    <row r="196" spans="1:20" ht="117" customHeight="1">
      <c r="A196" s="1023"/>
      <c r="B196" s="1420"/>
      <c r="C196" s="1024"/>
      <c r="D196" s="1024"/>
      <c r="E196" s="1420"/>
      <c r="F196" s="1420"/>
      <c r="G196" s="1420"/>
      <c r="H196" s="1420"/>
      <c r="I196" s="1420"/>
      <c r="J196" s="1420"/>
      <c r="K196" s="1420"/>
      <c r="L196" s="1420"/>
      <c r="M196" s="1420"/>
      <c r="N196" s="1450"/>
      <c r="O196" s="1420"/>
      <c r="P196" s="1024"/>
      <c r="Q196" s="1024"/>
      <c r="R196" s="301"/>
      <c r="S196" s="1420"/>
      <c r="T196" s="1420"/>
    </row>
    <row r="197" spans="1:20" ht="117" customHeight="1">
      <c r="A197" s="1023"/>
      <c r="B197" s="1420"/>
      <c r="C197" s="1024"/>
      <c r="D197" s="1024"/>
      <c r="E197" s="1420"/>
      <c r="F197" s="1420"/>
      <c r="G197" s="1420"/>
      <c r="H197" s="1420"/>
      <c r="I197" s="1420"/>
      <c r="J197" s="1420"/>
      <c r="K197" s="1420"/>
      <c r="L197" s="1420"/>
      <c r="M197" s="1420"/>
      <c r="N197" s="1450"/>
      <c r="O197" s="1420"/>
      <c r="P197" s="1024"/>
      <c r="Q197" s="1024"/>
      <c r="R197" s="301"/>
      <c r="S197" s="1420"/>
      <c r="T197" s="1420"/>
    </row>
    <row r="198" spans="1:20" ht="117" customHeight="1">
      <c r="A198" s="1023"/>
      <c r="B198" s="1420"/>
      <c r="C198" s="1024"/>
      <c r="D198" s="1024"/>
      <c r="E198" s="1420"/>
      <c r="F198" s="1420"/>
      <c r="G198" s="1420"/>
      <c r="H198" s="1420"/>
      <c r="I198" s="1420"/>
      <c r="J198" s="1420"/>
      <c r="K198" s="1420"/>
      <c r="L198" s="1420"/>
      <c r="M198" s="1420"/>
      <c r="N198" s="1450"/>
      <c r="O198" s="1420"/>
      <c r="P198" s="1024"/>
      <c r="Q198" s="1024"/>
      <c r="R198" s="301"/>
      <c r="S198" s="1420"/>
      <c r="T198" s="1420"/>
    </row>
    <row r="199" spans="1:20" ht="117" customHeight="1">
      <c r="A199" s="1023"/>
      <c r="B199" s="1420"/>
      <c r="C199" s="1024"/>
      <c r="D199" s="1024"/>
      <c r="E199" s="1420"/>
      <c r="F199" s="1420"/>
      <c r="G199" s="1420"/>
      <c r="H199" s="1420"/>
      <c r="I199" s="1420"/>
      <c r="J199" s="1420"/>
      <c r="K199" s="1420"/>
      <c r="L199" s="1420"/>
      <c r="M199" s="1420"/>
      <c r="N199" s="1450"/>
      <c r="O199" s="1420"/>
      <c r="P199" s="1024"/>
      <c r="Q199" s="1024"/>
      <c r="R199" s="301"/>
      <c r="S199" s="1420"/>
      <c r="T199" s="1420"/>
    </row>
    <row r="200" spans="1:20" ht="117" customHeight="1">
      <c r="A200" s="1023"/>
      <c r="B200" s="1420"/>
      <c r="C200" s="1024"/>
      <c r="D200" s="1024"/>
      <c r="E200" s="1420"/>
      <c r="F200" s="1420"/>
      <c r="G200" s="1420"/>
      <c r="H200" s="1420"/>
      <c r="I200" s="1420"/>
      <c r="J200" s="1420"/>
      <c r="K200" s="1420"/>
      <c r="L200" s="1420"/>
      <c r="M200" s="1420"/>
      <c r="N200" s="1450"/>
      <c r="O200" s="1420"/>
      <c r="P200" s="1024"/>
      <c r="Q200" s="1024"/>
      <c r="R200" s="301"/>
      <c r="S200" s="1420"/>
      <c r="T200" s="1420"/>
    </row>
    <row r="201" spans="1:20" ht="117" customHeight="1">
      <c r="A201" s="1023"/>
      <c r="B201" s="1420"/>
      <c r="C201" s="1024"/>
      <c r="D201" s="1024"/>
      <c r="E201" s="1420"/>
      <c r="F201" s="1420"/>
      <c r="G201" s="1420"/>
      <c r="H201" s="1420"/>
      <c r="I201" s="1420"/>
      <c r="J201" s="1420"/>
      <c r="K201" s="1420"/>
      <c r="L201" s="1420"/>
      <c r="M201" s="1420"/>
      <c r="N201" s="1450"/>
      <c r="O201" s="1420"/>
      <c r="P201" s="1024"/>
      <c r="Q201" s="1024"/>
      <c r="R201" s="301"/>
      <c r="S201" s="1420"/>
      <c r="T201" s="1420"/>
    </row>
    <row r="202" spans="1:20" ht="117" customHeight="1">
      <c r="A202" s="1023"/>
      <c r="B202" s="1420"/>
      <c r="C202" s="1024"/>
      <c r="D202" s="1024"/>
      <c r="E202" s="1420"/>
      <c r="F202" s="1420"/>
      <c r="G202" s="1420"/>
      <c r="H202" s="1420"/>
      <c r="I202" s="1420"/>
      <c r="J202" s="1420"/>
      <c r="K202" s="1420"/>
      <c r="L202" s="1420"/>
      <c r="M202" s="1420"/>
      <c r="N202" s="1450"/>
      <c r="O202" s="1420"/>
      <c r="P202" s="1024"/>
      <c r="Q202" s="1024"/>
      <c r="R202" s="301"/>
      <c r="S202" s="1420"/>
      <c r="T202" s="1420"/>
    </row>
    <row r="203" spans="1:20" ht="117" customHeight="1">
      <c r="A203" s="1023"/>
      <c r="B203" s="1420"/>
      <c r="C203" s="1024"/>
      <c r="D203" s="1024"/>
      <c r="E203" s="1420"/>
      <c r="F203" s="1420"/>
      <c r="G203" s="1420"/>
      <c r="H203" s="1420"/>
      <c r="I203" s="1420"/>
      <c r="J203" s="1420"/>
      <c r="K203" s="1420"/>
      <c r="L203" s="1420"/>
      <c r="M203" s="1420"/>
      <c r="N203" s="1450"/>
      <c r="O203" s="1420"/>
      <c r="P203" s="1024"/>
      <c r="Q203" s="1024"/>
      <c r="R203" s="301"/>
      <c r="S203" s="1420"/>
      <c r="T203" s="1420"/>
    </row>
    <row r="204" spans="1:20" ht="117" customHeight="1">
      <c r="A204" s="1023"/>
      <c r="B204" s="1420"/>
      <c r="C204" s="1024"/>
      <c r="D204" s="1024"/>
      <c r="E204" s="1420"/>
      <c r="F204" s="1420"/>
      <c r="G204" s="1420"/>
      <c r="H204" s="1420"/>
      <c r="I204" s="1420"/>
      <c r="J204" s="1420"/>
      <c r="K204" s="1420"/>
      <c r="L204" s="1420"/>
      <c r="M204" s="1420"/>
      <c r="N204" s="1450"/>
      <c r="O204" s="1420"/>
      <c r="P204" s="1024"/>
      <c r="Q204" s="1024"/>
      <c r="R204" s="301"/>
      <c r="S204" s="1420"/>
      <c r="T204" s="1420"/>
    </row>
    <row r="205" spans="1:20" ht="117" customHeight="1">
      <c r="A205" s="1023"/>
      <c r="B205" s="1420"/>
      <c r="C205" s="1024"/>
      <c r="D205" s="1024"/>
      <c r="E205" s="1420"/>
      <c r="F205" s="1420"/>
      <c r="G205" s="1420"/>
      <c r="H205" s="1420"/>
      <c r="I205" s="1420"/>
      <c r="J205" s="1420"/>
      <c r="K205" s="1420"/>
      <c r="L205" s="1420"/>
      <c r="M205" s="1420"/>
      <c r="N205" s="1450"/>
      <c r="O205" s="1420"/>
      <c r="P205" s="1024"/>
      <c r="Q205" s="1024"/>
      <c r="R205" s="301"/>
      <c r="S205" s="1420"/>
      <c r="T205" s="1420"/>
    </row>
    <row r="206" spans="1:20" ht="117" customHeight="1">
      <c r="A206" s="1023"/>
      <c r="B206" s="1420"/>
      <c r="C206" s="1024"/>
      <c r="D206" s="1024"/>
      <c r="E206" s="1420"/>
      <c r="F206" s="1420"/>
      <c r="G206" s="1420"/>
      <c r="H206" s="1420"/>
      <c r="I206" s="1420"/>
      <c r="J206" s="1420"/>
      <c r="K206" s="1420"/>
      <c r="L206" s="1420"/>
      <c r="M206" s="1420"/>
      <c r="N206" s="1450"/>
      <c r="O206" s="1420"/>
      <c r="P206" s="1024"/>
      <c r="Q206" s="1024"/>
      <c r="R206" s="301"/>
      <c r="S206" s="1420"/>
      <c r="T206" s="1420"/>
    </row>
    <row r="207" spans="1:20" ht="117" customHeight="1">
      <c r="A207" s="1023"/>
      <c r="B207" s="1420"/>
      <c r="C207" s="1024"/>
      <c r="D207" s="1024"/>
      <c r="E207" s="1420"/>
      <c r="F207" s="1420"/>
      <c r="G207" s="1420"/>
      <c r="H207" s="1420"/>
      <c r="I207" s="1420"/>
      <c r="J207" s="1420"/>
      <c r="K207" s="1420"/>
      <c r="L207" s="1420"/>
      <c r="M207" s="1420"/>
      <c r="N207" s="1450"/>
      <c r="O207" s="1420"/>
      <c r="P207" s="1024"/>
      <c r="Q207" s="1024"/>
      <c r="R207" s="301"/>
      <c r="S207" s="1420"/>
      <c r="T207" s="1420"/>
    </row>
    <row r="208" spans="1:20" ht="117" customHeight="1">
      <c r="A208" s="1023"/>
      <c r="B208" s="1420"/>
      <c r="C208" s="1024"/>
      <c r="D208" s="1024"/>
      <c r="E208" s="1420"/>
      <c r="F208" s="1420"/>
      <c r="G208" s="1420"/>
      <c r="H208" s="1420"/>
      <c r="I208" s="1420"/>
      <c r="J208" s="1420"/>
      <c r="K208" s="1420"/>
      <c r="L208" s="1420"/>
      <c r="M208" s="1420"/>
      <c r="N208" s="1450"/>
      <c r="O208" s="1420"/>
      <c r="P208" s="1024"/>
      <c r="Q208" s="1024"/>
      <c r="R208" s="301"/>
      <c r="S208" s="1420"/>
      <c r="T208" s="1420"/>
    </row>
    <row r="209" spans="1:20" ht="117" customHeight="1">
      <c r="A209" s="1023"/>
      <c r="B209" s="1420"/>
      <c r="C209" s="1024"/>
      <c r="D209" s="1024"/>
      <c r="E209" s="1420"/>
      <c r="F209" s="1420"/>
      <c r="G209" s="1420"/>
      <c r="H209" s="1420"/>
      <c r="I209" s="1420"/>
      <c r="J209" s="1420"/>
      <c r="K209" s="1420"/>
      <c r="L209" s="1420"/>
      <c r="M209" s="1420"/>
      <c r="N209" s="1450"/>
      <c r="O209" s="1420"/>
      <c r="P209" s="1024"/>
      <c r="Q209" s="1024"/>
      <c r="R209" s="301"/>
      <c r="S209" s="1420"/>
      <c r="T209" s="1420"/>
    </row>
    <row r="210" spans="1:20" ht="117" customHeight="1">
      <c r="A210" s="1023"/>
      <c r="B210" s="1420"/>
      <c r="C210" s="1024"/>
      <c r="D210" s="1024"/>
      <c r="E210" s="1420"/>
      <c r="F210" s="1420"/>
      <c r="G210" s="1420"/>
      <c r="H210" s="1420"/>
      <c r="I210" s="1420"/>
      <c r="J210" s="1420"/>
      <c r="K210" s="1420"/>
      <c r="L210" s="1420"/>
      <c r="M210" s="1420"/>
      <c r="N210" s="1450"/>
      <c r="O210" s="1420"/>
      <c r="P210" s="1024"/>
      <c r="Q210" s="1024"/>
      <c r="R210" s="301"/>
      <c r="S210" s="1420"/>
      <c r="T210" s="1420"/>
    </row>
    <row r="211" spans="1:20" ht="117" customHeight="1">
      <c r="A211" s="1023"/>
      <c r="B211" s="1420"/>
      <c r="C211" s="1024"/>
      <c r="D211" s="1024"/>
      <c r="E211" s="1420"/>
      <c r="F211" s="1420"/>
      <c r="G211" s="1420"/>
      <c r="H211" s="1420"/>
      <c r="I211" s="1420"/>
      <c r="J211" s="1420"/>
      <c r="K211" s="1420"/>
      <c r="L211" s="1420"/>
      <c r="M211" s="1420"/>
      <c r="N211" s="1450"/>
      <c r="O211" s="1420"/>
      <c r="P211" s="1024"/>
      <c r="Q211" s="1024"/>
      <c r="R211" s="301"/>
      <c r="S211" s="1420"/>
      <c r="T211" s="1420"/>
    </row>
    <row r="212" spans="1:20" ht="117" customHeight="1">
      <c r="A212" s="1023"/>
      <c r="B212" s="1420"/>
      <c r="C212" s="1024"/>
      <c r="D212" s="1024"/>
      <c r="E212" s="1420"/>
      <c r="F212" s="1420"/>
      <c r="G212" s="1420"/>
      <c r="H212" s="1420"/>
      <c r="I212" s="1420"/>
      <c r="J212" s="1420"/>
      <c r="K212" s="1420"/>
      <c r="L212" s="1420"/>
      <c r="M212" s="1420"/>
      <c r="N212" s="1450"/>
      <c r="O212" s="1420"/>
      <c r="P212" s="1024"/>
      <c r="Q212" s="1024"/>
      <c r="R212" s="301"/>
      <c r="S212" s="1420"/>
      <c r="T212" s="1420"/>
    </row>
    <row r="213" spans="1:20" ht="117" customHeight="1">
      <c r="A213" s="1023"/>
      <c r="B213" s="1420"/>
      <c r="C213" s="1024"/>
      <c r="D213" s="1024"/>
      <c r="E213" s="1420"/>
      <c r="F213" s="1420"/>
      <c r="G213" s="1420"/>
      <c r="H213" s="1420"/>
      <c r="I213" s="1420"/>
      <c r="J213" s="1420"/>
      <c r="K213" s="1420"/>
      <c r="L213" s="1420"/>
      <c r="M213" s="1420"/>
      <c r="N213" s="1450"/>
      <c r="O213" s="1420"/>
      <c r="P213" s="1024"/>
      <c r="Q213" s="1024"/>
      <c r="R213" s="301"/>
      <c r="S213" s="1420"/>
      <c r="T213" s="1420"/>
    </row>
    <row r="214" spans="1:20" ht="117" customHeight="1">
      <c r="A214" s="1023"/>
      <c r="B214" s="1420"/>
      <c r="C214" s="1024"/>
      <c r="D214" s="1024"/>
      <c r="E214" s="1420"/>
      <c r="F214" s="1420"/>
      <c r="G214" s="1420"/>
      <c r="H214" s="1420"/>
      <c r="I214" s="1420"/>
      <c r="J214" s="1420"/>
      <c r="K214" s="1420"/>
      <c r="L214" s="1420"/>
      <c r="M214" s="1420"/>
      <c r="N214" s="1450"/>
      <c r="O214" s="1420"/>
      <c r="P214" s="1024"/>
      <c r="Q214" s="1024"/>
      <c r="R214" s="301"/>
      <c r="S214" s="1420"/>
      <c r="T214" s="1420"/>
    </row>
    <row r="215" spans="1:20" ht="117" customHeight="1">
      <c r="A215" s="1023"/>
      <c r="B215" s="1420"/>
      <c r="C215" s="1024"/>
      <c r="D215" s="1024"/>
      <c r="E215" s="1420"/>
      <c r="F215" s="1420"/>
      <c r="G215" s="1420"/>
      <c r="H215" s="1420"/>
      <c r="I215" s="1420"/>
      <c r="J215" s="1420"/>
      <c r="K215" s="1420"/>
      <c r="L215" s="1420"/>
      <c r="M215" s="1420"/>
      <c r="N215" s="1450"/>
      <c r="O215" s="1420"/>
      <c r="P215" s="1024"/>
      <c r="Q215" s="1024"/>
      <c r="R215" s="301"/>
      <c r="S215" s="1420"/>
      <c r="T215" s="1420"/>
    </row>
    <row r="216" spans="1:20" ht="117" customHeight="1">
      <c r="A216" s="1023"/>
      <c r="B216" s="1420"/>
      <c r="C216" s="1024"/>
      <c r="D216" s="1024"/>
      <c r="E216" s="1420"/>
      <c r="F216" s="1420"/>
      <c r="G216" s="1420"/>
      <c r="H216" s="1420"/>
      <c r="I216" s="1420"/>
      <c r="J216" s="1420"/>
      <c r="K216" s="1420"/>
      <c r="L216" s="1420"/>
      <c r="M216" s="1420"/>
      <c r="N216" s="1450"/>
      <c r="O216" s="1420"/>
      <c r="P216" s="1024"/>
      <c r="Q216" s="1024"/>
      <c r="R216" s="301"/>
      <c r="S216" s="1420"/>
      <c r="T216" s="1420"/>
    </row>
    <row r="217" spans="1:20" ht="117" customHeight="1">
      <c r="A217" s="1023"/>
      <c r="B217" s="1420"/>
      <c r="C217" s="1024"/>
      <c r="D217" s="1024"/>
      <c r="E217" s="1420"/>
      <c r="F217" s="1420"/>
      <c r="G217" s="1420"/>
      <c r="H217" s="1420"/>
      <c r="I217" s="1420"/>
      <c r="J217" s="1420"/>
      <c r="K217" s="1420"/>
      <c r="L217" s="1420"/>
      <c r="M217" s="1420"/>
      <c r="N217" s="1450"/>
      <c r="O217" s="1420"/>
      <c r="P217" s="1024"/>
      <c r="Q217" s="1024"/>
      <c r="R217" s="301"/>
      <c r="S217" s="1420"/>
      <c r="T217" s="1420"/>
    </row>
    <row r="218" spans="1:20" ht="117" customHeight="1">
      <c r="A218" s="1023"/>
      <c r="B218" s="1420"/>
      <c r="C218" s="1024"/>
      <c r="D218" s="1024"/>
      <c r="E218" s="1420"/>
      <c r="F218" s="1420"/>
      <c r="G218" s="1420"/>
      <c r="H218" s="1420"/>
      <c r="I218" s="1420"/>
      <c r="J218" s="1420"/>
      <c r="K218" s="1420"/>
      <c r="L218" s="1420"/>
      <c r="M218" s="1420"/>
      <c r="N218" s="1450"/>
      <c r="O218" s="1420"/>
      <c r="P218" s="1024"/>
      <c r="Q218" s="1024"/>
      <c r="R218" s="301"/>
      <c r="S218" s="1420"/>
      <c r="T218" s="1420"/>
    </row>
    <row r="219" spans="1:20" ht="117" customHeight="1">
      <c r="A219" s="1023"/>
      <c r="B219" s="1420"/>
      <c r="C219" s="1024"/>
      <c r="D219" s="1024"/>
      <c r="E219" s="1420"/>
      <c r="F219" s="1420"/>
      <c r="G219" s="1420"/>
      <c r="H219" s="1420"/>
      <c r="I219" s="1420"/>
      <c r="J219" s="1420"/>
      <c r="K219" s="1420"/>
      <c r="L219" s="1420"/>
      <c r="M219" s="1420"/>
      <c r="N219" s="1450"/>
      <c r="O219" s="1420"/>
      <c r="P219" s="1024"/>
      <c r="Q219" s="1024"/>
      <c r="R219" s="301"/>
      <c r="S219" s="1420"/>
      <c r="T219" s="1420"/>
    </row>
    <row r="220" spans="1:20" ht="117" customHeight="1">
      <c r="A220" s="1023"/>
      <c r="B220" s="1420"/>
      <c r="C220" s="1024"/>
      <c r="D220" s="1024"/>
      <c r="E220" s="1420"/>
      <c r="F220" s="1420"/>
      <c r="G220" s="1420"/>
      <c r="H220" s="1420"/>
      <c r="I220" s="1420"/>
      <c r="J220" s="1420"/>
      <c r="K220" s="1420"/>
      <c r="L220" s="1420"/>
      <c r="M220" s="1420"/>
      <c r="N220" s="1450"/>
      <c r="O220" s="1420"/>
      <c r="P220" s="1024"/>
      <c r="Q220" s="1024"/>
      <c r="R220" s="301"/>
      <c r="S220" s="1420"/>
      <c r="T220" s="1420"/>
    </row>
    <row r="221" spans="1:20" ht="117" customHeight="1">
      <c r="A221" s="1023"/>
      <c r="B221" s="1420"/>
      <c r="C221" s="1024"/>
      <c r="D221" s="1024"/>
      <c r="E221" s="1420"/>
      <c r="F221" s="1420"/>
      <c r="G221" s="1420"/>
      <c r="H221" s="1420"/>
      <c r="I221" s="1420"/>
      <c r="J221" s="1420"/>
      <c r="K221" s="1420"/>
      <c r="L221" s="1420"/>
      <c r="M221" s="1420"/>
      <c r="N221" s="1450"/>
      <c r="O221" s="1420"/>
      <c r="P221" s="1024"/>
      <c r="Q221" s="1024"/>
      <c r="R221" s="301"/>
      <c r="S221" s="1420"/>
      <c r="T221" s="1420"/>
    </row>
    <row r="222" spans="1:20" ht="117" customHeight="1">
      <c r="A222" s="1023"/>
      <c r="B222" s="1420"/>
      <c r="C222" s="1024"/>
      <c r="D222" s="1024"/>
      <c r="E222" s="1420"/>
      <c r="F222" s="1420"/>
      <c r="G222" s="1420"/>
      <c r="H222" s="1420"/>
      <c r="I222" s="1420"/>
      <c r="J222" s="1420"/>
      <c r="K222" s="1420"/>
      <c r="L222" s="1420"/>
      <c r="M222" s="1420"/>
      <c r="N222" s="1450"/>
      <c r="O222" s="1420"/>
      <c r="P222" s="1024"/>
      <c r="Q222" s="1024"/>
      <c r="R222" s="301"/>
      <c r="S222" s="1420"/>
      <c r="T222" s="1420"/>
    </row>
    <row r="223" spans="1:20" ht="117" customHeight="1">
      <c r="A223" s="1023"/>
      <c r="B223" s="1420"/>
      <c r="C223" s="1024"/>
      <c r="D223" s="1024"/>
      <c r="E223" s="1420"/>
      <c r="F223" s="1420"/>
      <c r="G223" s="1420"/>
      <c r="H223" s="1420"/>
      <c r="I223" s="1420"/>
      <c r="J223" s="1420"/>
      <c r="K223" s="1420"/>
      <c r="L223" s="1420"/>
      <c r="M223" s="1420"/>
      <c r="N223" s="1450"/>
      <c r="O223" s="1420"/>
      <c r="P223" s="1024"/>
      <c r="Q223" s="1024"/>
      <c r="R223" s="301"/>
      <c r="S223" s="1420"/>
      <c r="T223" s="1420"/>
    </row>
    <row r="224" spans="1:20" ht="117" customHeight="1">
      <c r="A224" s="1023"/>
      <c r="B224" s="1420"/>
      <c r="C224" s="1024"/>
      <c r="D224" s="1024"/>
      <c r="E224" s="1420"/>
      <c r="F224" s="1420"/>
      <c r="G224" s="1420"/>
      <c r="H224" s="1420"/>
      <c r="I224" s="1420"/>
      <c r="J224" s="1420"/>
      <c r="K224" s="1420"/>
      <c r="L224" s="1420"/>
      <c r="M224" s="1420"/>
      <c r="N224" s="1450"/>
      <c r="O224" s="1420"/>
      <c r="P224" s="1024"/>
      <c r="Q224" s="1024"/>
      <c r="R224" s="301"/>
      <c r="S224" s="1420"/>
      <c r="T224" s="1420"/>
    </row>
    <row r="225" spans="1:20" ht="117" customHeight="1">
      <c r="A225" s="1023"/>
      <c r="B225" s="1420"/>
      <c r="C225" s="1024"/>
      <c r="D225" s="1024"/>
      <c r="E225" s="1420"/>
      <c r="F225" s="1420"/>
      <c r="G225" s="1420"/>
      <c r="H225" s="1420"/>
      <c r="I225" s="1420"/>
      <c r="J225" s="1420"/>
      <c r="K225" s="1420"/>
      <c r="L225" s="1420"/>
      <c r="M225" s="1420"/>
      <c r="N225" s="1450"/>
      <c r="O225" s="1420"/>
      <c r="P225" s="1024"/>
      <c r="Q225" s="1024"/>
      <c r="R225" s="301"/>
      <c r="S225" s="1420"/>
      <c r="T225" s="1420"/>
    </row>
    <row r="226" spans="1:20" ht="117" customHeight="1">
      <c r="A226" s="1023"/>
      <c r="B226" s="1420"/>
      <c r="C226" s="1024"/>
      <c r="D226" s="1024"/>
      <c r="E226" s="1420"/>
      <c r="F226" s="1420"/>
      <c r="G226" s="1420"/>
      <c r="H226" s="1420"/>
      <c r="I226" s="1420"/>
      <c r="J226" s="1420"/>
      <c r="K226" s="1420"/>
      <c r="L226" s="1420"/>
      <c r="M226" s="1420"/>
      <c r="N226" s="1450"/>
      <c r="O226" s="1420"/>
      <c r="P226" s="1024"/>
      <c r="Q226" s="1024"/>
      <c r="R226" s="301"/>
      <c r="S226" s="1420"/>
      <c r="T226" s="1420"/>
    </row>
    <row r="227" spans="1:20" ht="117" customHeight="1">
      <c r="A227" s="1023"/>
      <c r="B227" s="1420"/>
      <c r="C227" s="1024"/>
      <c r="D227" s="1024"/>
      <c r="E227" s="1420"/>
      <c r="F227" s="1420"/>
      <c r="G227" s="1420"/>
      <c r="H227" s="1420"/>
      <c r="I227" s="1420"/>
      <c r="J227" s="1420"/>
      <c r="K227" s="1420"/>
      <c r="L227" s="1420"/>
      <c r="M227" s="1420"/>
      <c r="N227" s="1450"/>
      <c r="O227" s="1420"/>
      <c r="P227" s="1024"/>
      <c r="Q227" s="1024"/>
      <c r="R227" s="301"/>
      <c r="S227" s="1420"/>
      <c r="T227" s="1420"/>
    </row>
    <row r="228" spans="1:20" ht="117" customHeight="1">
      <c r="A228" s="1023"/>
      <c r="B228" s="1420"/>
      <c r="C228" s="1024"/>
      <c r="D228" s="1024"/>
      <c r="E228" s="1420"/>
      <c r="F228" s="1420"/>
      <c r="G228" s="1420"/>
      <c r="H228" s="1420"/>
      <c r="I228" s="1420"/>
      <c r="J228" s="1420"/>
      <c r="K228" s="1420"/>
      <c r="L228" s="1420"/>
      <c r="M228" s="1420"/>
      <c r="N228" s="1450"/>
      <c r="O228" s="1420"/>
      <c r="P228" s="1024"/>
      <c r="Q228" s="1024"/>
      <c r="R228" s="301"/>
      <c r="S228" s="1420"/>
      <c r="T228" s="1420"/>
    </row>
    <row r="229" spans="1:20" ht="117" customHeight="1">
      <c r="A229" s="1023"/>
      <c r="B229" s="1420"/>
      <c r="C229" s="1024"/>
      <c r="D229" s="1024"/>
      <c r="E229" s="1420"/>
      <c r="F229" s="1420"/>
      <c r="G229" s="1420"/>
      <c r="H229" s="1420"/>
      <c r="I229" s="1420"/>
      <c r="J229" s="1420"/>
      <c r="K229" s="1420"/>
      <c r="L229" s="1420"/>
      <c r="M229" s="1420"/>
      <c r="N229" s="1450"/>
      <c r="O229" s="1420"/>
      <c r="P229" s="1024"/>
      <c r="Q229" s="1024"/>
      <c r="R229" s="301"/>
      <c r="S229" s="1420"/>
      <c r="T229" s="1420"/>
    </row>
    <row r="230" spans="1:20" ht="117" customHeight="1">
      <c r="A230" s="1023"/>
      <c r="B230" s="1420"/>
      <c r="C230" s="1024"/>
      <c r="D230" s="1024"/>
      <c r="E230" s="1420"/>
      <c r="F230" s="1420"/>
      <c r="G230" s="1420"/>
      <c r="H230" s="1420"/>
      <c r="I230" s="1420"/>
      <c r="J230" s="1420"/>
      <c r="K230" s="1420"/>
      <c r="L230" s="1420"/>
      <c r="M230" s="1420"/>
      <c r="N230" s="1450"/>
      <c r="O230" s="1420"/>
      <c r="P230" s="1024"/>
      <c r="Q230" s="1024"/>
      <c r="R230" s="301"/>
      <c r="S230" s="1420"/>
      <c r="T230" s="1420"/>
    </row>
    <row r="231" spans="1:20" ht="117" customHeight="1">
      <c r="A231" s="1023"/>
      <c r="B231" s="1420"/>
      <c r="C231" s="1024"/>
      <c r="D231" s="1024"/>
      <c r="E231" s="1420"/>
      <c r="F231" s="1420"/>
      <c r="G231" s="1420"/>
      <c r="H231" s="1420"/>
      <c r="I231" s="1420"/>
      <c r="J231" s="1420"/>
      <c r="K231" s="1420"/>
      <c r="L231" s="1420"/>
      <c r="M231" s="1420"/>
      <c r="N231" s="1450"/>
      <c r="O231" s="1420"/>
      <c r="P231" s="1024"/>
      <c r="Q231" s="1024"/>
      <c r="R231" s="301"/>
      <c r="S231" s="1420"/>
      <c r="T231" s="1420"/>
    </row>
    <row r="232" spans="1:20" ht="117" customHeight="1">
      <c r="A232" s="1023"/>
      <c r="B232" s="1420"/>
      <c r="C232" s="1024"/>
      <c r="D232" s="1024"/>
      <c r="E232" s="1420"/>
      <c r="F232" s="1420"/>
      <c r="G232" s="1420"/>
      <c r="H232" s="1420"/>
      <c r="I232" s="1420"/>
      <c r="J232" s="1420"/>
      <c r="K232" s="1420"/>
      <c r="L232" s="1420"/>
      <c r="M232" s="1420"/>
      <c r="N232" s="1450"/>
      <c r="O232" s="1420"/>
      <c r="P232" s="1024"/>
      <c r="Q232" s="1024"/>
      <c r="R232" s="301"/>
      <c r="S232" s="1420"/>
      <c r="T232" s="1420"/>
    </row>
    <row r="233" spans="1:20" ht="117" customHeight="1">
      <c r="A233" s="1023"/>
      <c r="B233" s="1420"/>
      <c r="C233" s="1024"/>
      <c r="D233" s="1024"/>
      <c r="E233" s="1420"/>
      <c r="F233" s="1420"/>
      <c r="G233" s="1420"/>
      <c r="H233" s="1420"/>
      <c r="I233" s="1420"/>
      <c r="J233" s="1420"/>
      <c r="K233" s="1420"/>
      <c r="L233" s="1420"/>
      <c r="M233" s="1420"/>
      <c r="N233" s="1450"/>
      <c r="O233" s="1420"/>
      <c r="P233" s="1024"/>
      <c r="Q233" s="1024"/>
      <c r="R233" s="301"/>
      <c r="S233" s="1420"/>
      <c r="T233" s="1420"/>
    </row>
    <row r="234" spans="1:20" ht="117" customHeight="1">
      <c r="A234" s="1023"/>
      <c r="B234" s="1420"/>
      <c r="C234" s="1024"/>
      <c r="D234" s="1024"/>
      <c r="E234" s="1420"/>
      <c r="F234" s="1420"/>
      <c r="G234" s="1420"/>
      <c r="H234" s="1420"/>
      <c r="I234" s="1420"/>
      <c r="J234" s="1420"/>
      <c r="K234" s="1420"/>
      <c r="L234" s="1420"/>
      <c r="M234" s="1420"/>
      <c r="N234" s="1450"/>
      <c r="O234" s="1420"/>
      <c r="P234" s="1024"/>
      <c r="Q234" s="1024"/>
      <c r="R234" s="301"/>
      <c r="S234" s="1420"/>
      <c r="T234" s="1420"/>
    </row>
    <row r="235" spans="1:20" ht="117" customHeight="1">
      <c r="A235" s="1023"/>
      <c r="B235" s="1420"/>
      <c r="C235" s="1024"/>
      <c r="D235" s="1024"/>
      <c r="E235" s="1420"/>
      <c r="F235" s="1420"/>
      <c r="G235" s="1420"/>
      <c r="H235" s="1420"/>
      <c r="I235" s="1420"/>
      <c r="J235" s="1420"/>
      <c r="K235" s="1420"/>
      <c r="L235" s="1420"/>
      <c r="M235" s="1420"/>
      <c r="N235" s="1450"/>
      <c r="O235" s="1420"/>
      <c r="P235" s="1024"/>
      <c r="Q235" s="1024"/>
      <c r="R235" s="301"/>
      <c r="S235" s="1420"/>
      <c r="T235" s="1420"/>
    </row>
    <row r="236" spans="1:20" ht="117" customHeight="1">
      <c r="A236" s="1023"/>
      <c r="B236" s="1420"/>
      <c r="C236" s="1024"/>
      <c r="D236" s="1024"/>
      <c r="E236" s="1420"/>
      <c r="F236" s="1420"/>
      <c r="G236" s="1420"/>
      <c r="H236" s="1420"/>
      <c r="I236" s="1420"/>
      <c r="J236" s="1420"/>
      <c r="K236" s="1420"/>
      <c r="L236" s="1420"/>
      <c r="M236" s="1420"/>
      <c r="N236" s="1450"/>
      <c r="O236" s="1420"/>
      <c r="P236" s="1024"/>
      <c r="Q236" s="1024"/>
      <c r="R236" s="301"/>
      <c r="S236" s="1420"/>
      <c r="T236" s="1420"/>
    </row>
    <row r="237" spans="1:20" ht="117" customHeight="1">
      <c r="A237" s="1023"/>
      <c r="B237" s="1420"/>
      <c r="C237" s="1024"/>
      <c r="D237" s="1024"/>
      <c r="E237" s="1420"/>
      <c r="F237" s="1420"/>
      <c r="G237" s="1420"/>
      <c r="H237" s="1420"/>
      <c r="I237" s="1420"/>
      <c r="J237" s="1420"/>
      <c r="K237" s="1420"/>
      <c r="L237" s="1420"/>
      <c r="M237" s="1420"/>
      <c r="N237" s="1450"/>
      <c r="O237" s="1420"/>
      <c r="P237" s="1024"/>
      <c r="Q237" s="1024"/>
      <c r="R237" s="301"/>
      <c r="S237" s="1420"/>
      <c r="T237" s="1420"/>
    </row>
    <row r="238" spans="1:20" ht="117" customHeight="1">
      <c r="A238" s="1023"/>
      <c r="B238" s="1420"/>
      <c r="C238" s="1024"/>
      <c r="D238" s="1024"/>
      <c r="E238" s="1420"/>
      <c r="F238" s="1420"/>
      <c r="G238" s="1420"/>
      <c r="H238" s="1420"/>
      <c r="I238" s="1420"/>
      <c r="J238" s="1420"/>
      <c r="K238" s="1420"/>
      <c r="L238" s="1420"/>
      <c r="M238" s="1420"/>
      <c r="N238" s="1450"/>
      <c r="O238" s="1420"/>
      <c r="P238" s="1024"/>
      <c r="Q238" s="1024"/>
      <c r="R238" s="301"/>
      <c r="S238" s="1420"/>
      <c r="T238" s="1420"/>
    </row>
    <row r="239" spans="1:20" ht="117" customHeight="1">
      <c r="A239" s="1023"/>
      <c r="B239" s="1420"/>
      <c r="C239" s="1024"/>
      <c r="D239" s="1024"/>
      <c r="E239" s="1420"/>
      <c r="F239" s="1420"/>
      <c r="G239" s="1420"/>
      <c r="H239" s="1420"/>
      <c r="I239" s="1420"/>
      <c r="J239" s="1420"/>
      <c r="K239" s="1420"/>
      <c r="L239" s="1420"/>
      <c r="M239" s="1420"/>
      <c r="N239" s="1450"/>
      <c r="O239" s="1420"/>
      <c r="P239" s="1024"/>
      <c r="Q239" s="1024"/>
      <c r="R239" s="301"/>
      <c r="S239" s="1420"/>
      <c r="T239" s="1420"/>
    </row>
    <row r="240" spans="1:20" ht="117" customHeight="1">
      <c r="A240" s="1023"/>
      <c r="B240" s="1420"/>
      <c r="C240" s="1024"/>
      <c r="D240" s="1024"/>
      <c r="E240" s="1420"/>
      <c r="F240" s="1420"/>
      <c r="G240" s="1420"/>
      <c r="H240" s="1420"/>
      <c r="I240" s="1420"/>
      <c r="J240" s="1420"/>
      <c r="K240" s="1420"/>
      <c r="L240" s="1420"/>
      <c r="M240" s="1420"/>
      <c r="N240" s="1450"/>
      <c r="O240" s="1420"/>
      <c r="P240" s="1024"/>
      <c r="Q240" s="1024"/>
      <c r="R240" s="301"/>
      <c r="S240" s="1420"/>
      <c r="T240" s="1420"/>
    </row>
    <row r="241" spans="1:20" ht="117" customHeight="1">
      <c r="A241" s="1023"/>
      <c r="B241" s="1420"/>
      <c r="C241" s="1024"/>
      <c r="D241" s="1024"/>
      <c r="E241" s="1420"/>
      <c r="F241" s="1420"/>
      <c r="G241" s="1420"/>
      <c r="H241" s="1420"/>
      <c r="I241" s="1420"/>
      <c r="J241" s="1420"/>
      <c r="K241" s="1420"/>
      <c r="L241" s="1420"/>
      <c r="M241" s="1420"/>
      <c r="N241" s="1450"/>
      <c r="O241" s="1420"/>
      <c r="P241" s="1024"/>
      <c r="Q241" s="1024"/>
      <c r="R241" s="301"/>
      <c r="S241" s="1420"/>
      <c r="T241" s="1420"/>
    </row>
    <row r="242" spans="1:20" ht="117" customHeight="1">
      <c r="A242" s="1023"/>
      <c r="B242" s="1420"/>
      <c r="C242" s="1024"/>
      <c r="D242" s="1024"/>
      <c r="E242" s="1420"/>
      <c r="F242" s="1420"/>
      <c r="G242" s="1420"/>
      <c r="H242" s="1420"/>
      <c r="I242" s="1420"/>
      <c r="J242" s="1420"/>
      <c r="K242" s="1420"/>
      <c r="L242" s="1420"/>
      <c r="M242" s="1420"/>
      <c r="N242" s="1450"/>
      <c r="O242" s="1420"/>
      <c r="P242" s="1024"/>
      <c r="Q242" s="1024"/>
      <c r="R242" s="301"/>
      <c r="S242" s="1420"/>
      <c r="T242" s="1420"/>
    </row>
    <row r="243" spans="1:20" ht="117" customHeight="1">
      <c r="A243" s="1023"/>
      <c r="B243" s="1420"/>
      <c r="C243" s="1024"/>
      <c r="D243" s="1024"/>
      <c r="E243" s="1420"/>
      <c r="F243" s="1420"/>
      <c r="G243" s="1420"/>
      <c r="H243" s="1420"/>
      <c r="I243" s="1420"/>
      <c r="J243" s="1420"/>
      <c r="K243" s="1420"/>
      <c r="L243" s="1420"/>
      <c r="M243" s="1420"/>
      <c r="N243" s="1450"/>
      <c r="O243" s="1420"/>
      <c r="P243" s="1024"/>
      <c r="Q243" s="1024"/>
      <c r="R243" s="301"/>
      <c r="S243" s="1420"/>
      <c r="T243" s="1420"/>
    </row>
    <row r="244" spans="1:20" ht="117" customHeight="1">
      <c r="A244" s="1023"/>
      <c r="B244" s="1420"/>
      <c r="C244" s="1024"/>
      <c r="D244" s="1024"/>
      <c r="E244" s="1420"/>
      <c r="F244" s="1420"/>
      <c r="G244" s="1420"/>
      <c r="H244" s="1420"/>
      <c r="I244" s="1420"/>
      <c r="J244" s="1420"/>
      <c r="K244" s="1420"/>
      <c r="L244" s="1420"/>
      <c r="M244" s="1420"/>
      <c r="N244" s="1450"/>
      <c r="O244" s="1420"/>
      <c r="P244" s="1024"/>
      <c r="Q244" s="1024"/>
      <c r="R244" s="301"/>
      <c r="S244" s="1420"/>
      <c r="T244" s="1420"/>
    </row>
    <row r="245" spans="1:20" ht="117" customHeight="1">
      <c r="A245" s="1023"/>
      <c r="B245" s="1420"/>
      <c r="C245" s="1024"/>
      <c r="D245" s="1024"/>
      <c r="E245" s="1420"/>
      <c r="F245" s="1420"/>
      <c r="G245" s="1420"/>
      <c r="H245" s="1420"/>
      <c r="I245" s="1420"/>
      <c r="J245" s="1420"/>
      <c r="K245" s="1420"/>
      <c r="L245" s="1420"/>
      <c r="M245" s="1420"/>
      <c r="N245" s="1450"/>
      <c r="O245" s="1420"/>
      <c r="P245" s="1024"/>
      <c r="Q245" s="1024"/>
      <c r="R245" s="301"/>
      <c r="S245" s="1420"/>
      <c r="T245" s="1420"/>
    </row>
    <row r="246" spans="1:20" ht="117" customHeight="1">
      <c r="A246" s="1023"/>
      <c r="B246" s="1420"/>
      <c r="C246" s="1024"/>
      <c r="D246" s="1024"/>
      <c r="E246" s="1420"/>
      <c r="F246" s="1420"/>
      <c r="G246" s="1420"/>
      <c r="H246" s="1420"/>
      <c r="I246" s="1420"/>
      <c r="J246" s="1420"/>
      <c r="K246" s="1420"/>
      <c r="L246" s="1420"/>
      <c r="M246" s="1420"/>
      <c r="N246" s="1450"/>
      <c r="O246" s="1420"/>
      <c r="P246" s="1024"/>
      <c r="Q246" s="1024"/>
      <c r="R246" s="301"/>
      <c r="S246" s="1420"/>
      <c r="T246" s="1420"/>
    </row>
    <row r="247" spans="1:20" ht="117" customHeight="1">
      <c r="A247" s="1023"/>
      <c r="B247" s="1420"/>
      <c r="C247" s="1024"/>
      <c r="D247" s="1024"/>
      <c r="E247" s="1420"/>
      <c r="F247" s="1420"/>
      <c r="G247" s="1420"/>
      <c r="H247" s="1420"/>
      <c r="I247" s="1420"/>
      <c r="J247" s="1420"/>
      <c r="K247" s="1420"/>
      <c r="L247" s="1420"/>
      <c r="M247" s="1420"/>
      <c r="N247" s="1450"/>
      <c r="O247" s="1420"/>
      <c r="P247" s="1024"/>
      <c r="Q247" s="1024"/>
      <c r="R247" s="301"/>
      <c r="S247" s="1420"/>
      <c r="T247" s="1420"/>
    </row>
    <row r="248" spans="1:20" ht="117" customHeight="1">
      <c r="A248" s="1023"/>
      <c r="B248" s="1420"/>
      <c r="C248" s="1024"/>
      <c r="D248" s="1024"/>
      <c r="E248" s="1420"/>
      <c r="F248" s="1420"/>
      <c r="G248" s="1420"/>
      <c r="H248" s="1420"/>
      <c r="I248" s="1420"/>
      <c r="J248" s="1420"/>
      <c r="K248" s="1420"/>
      <c r="L248" s="1420"/>
      <c r="M248" s="1420"/>
      <c r="N248" s="1450"/>
      <c r="O248" s="1420"/>
      <c r="P248" s="1024"/>
      <c r="Q248" s="1024"/>
      <c r="R248" s="301"/>
      <c r="S248" s="1420"/>
      <c r="T248" s="1420"/>
    </row>
    <row r="249" spans="1:20" ht="117" customHeight="1">
      <c r="A249" s="1023"/>
      <c r="C249" s="1024"/>
      <c r="D249" s="1024"/>
      <c r="E249" s="1420"/>
      <c r="F249" s="1420"/>
      <c r="G249" s="1420"/>
      <c r="H249" s="1420"/>
      <c r="I249" s="1420"/>
      <c r="J249" s="1420"/>
      <c r="K249" s="1420"/>
      <c r="L249" s="1420"/>
      <c r="N249" s="301"/>
      <c r="P249" s="1024"/>
      <c r="Q249" s="1024"/>
      <c r="R249" s="301"/>
      <c r="S249" s="1420"/>
      <c r="T249" s="1420"/>
    </row>
    <row r="250" spans="1:20" ht="117" customHeight="1">
      <c r="A250" s="1023"/>
      <c r="C250" s="1024"/>
      <c r="D250" s="1024"/>
      <c r="E250" s="1420"/>
      <c r="F250" s="1420"/>
      <c r="G250" s="1420"/>
      <c r="H250" s="1420"/>
      <c r="I250" s="1420"/>
      <c r="J250" s="1420"/>
      <c r="K250" s="1420"/>
      <c r="L250" s="1420"/>
      <c r="N250" s="301"/>
      <c r="P250" s="1024"/>
      <c r="Q250" s="1024"/>
      <c r="R250" s="301"/>
      <c r="S250" s="1420"/>
      <c r="T250" s="1420"/>
    </row>
    <row r="251" spans="1:20" ht="117" customHeight="1">
      <c r="A251" s="1023"/>
      <c r="C251" s="1024"/>
      <c r="D251" s="1024"/>
      <c r="E251" s="1420"/>
      <c r="F251" s="1420"/>
      <c r="G251" s="1420"/>
      <c r="H251" s="1420"/>
      <c r="I251" s="1420"/>
      <c r="J251" s="1420"/>
      <c r="K251" s="1420"/>
      <c r="L251" s="1420"/>
      <c r="N251" s="301"/>
      <c r="P251" s="1024"/>
      <c r="Q251" s="1024"/>
      <c r="R251" s="301"/>
      <c r="S251" s="1420"/>
      <c r="T251" s="1420"/>
    </row>
    <row r="252" spans="1:20" ht="117" customHeight="1">
      <c r="A252" s="1023"/>
      <c r="C252" s="1024"/>
      <c r="D252" s="1024"/>
      <c r="E252" s="1420"/>
      <c r="F252" s="1420"/>
      <c r="G252" s="1420"/>
      <c r="H252" s="1420"/>
      <c r="I252" s="1420"/>
      <c r="J252" s="1420"/>
      <c r="K252" s="1420"/>
      <c r="L252" s="1420"/>
      <c r="N252" s="301"/>
      <c r="P252" s="1024"/>
      <c r="Q252" s="1024"/>
      <c r="R252" s="301"/>
      <c r="S252" s="1420"/>
      <c r="T252" s="1420"/>
    </row>
    <row r="253" spans="1:20" ht="117" customHeight="1">
      <c r="A253" s="1023"/>
      <c r="C253" s="1024"/>
      <c r="D253" s="1024"/>
      <c r="E253" s="1420"/>
      <c r="F253" s="1420"/>
      <c r="G253" s="1420"/>
      <c r="H253" s="1420"/>
      <c r="I253" s="1420"/>
      <c r="J253" s="1420"/>
      <c r="K253" s="1420"/>
      <c r="L253" s="1420"/>
      <c r="N253" s="301"/>
      <c r="P253" s="1024"/>
      <c r="Q253" s="1024"/>
      <c r="R253" s="301"/>
      <c r="S253" s="1420"/>
      <c r="T253" s="1420"/>
    </row>
    <row r="254" spans="1:20" ht="117" customHeight="1">
      <c r="A254" s="1023"/>
      <c r="C254" s="1024"/>
      <c r="D254" s="1024"/>
      <c r="E254" s="1420"/>
      <c r="F254" s="1420"/>
      <c r="G254" s="1420"/>
      <c r="H254" s="1420"/>
      <c r="I254" s="1420"/>
      <c r="J254" s="1420"/>
      <c r="K254" s="1420"/>
      <c r="L254" s="1420"/>
      <c r="N254" s="301"/>
      <c r="P254" s="1024"/>
      <c r="Q254" s="1024"/>
      <c r="R254" s="301"/>
      <c r="S254" s="1420"/>
      <c r="T254" s="1420"/>
    </row>
    <row r="255" spans="1:20" ht="117" customHeight="1">
      <c r="A255" s="1023"/>
      <c r="C255" s="1024"/>
      <c r="D255" s="1024"/>
      <c r="E255" s="1420"/>
      <c r="F255" s="1420"/>
      <c r="G255" s="1420"/>
      <c r="H255" s="1420"/>
      <c r="I255" s="1420"/>
      <c r="J255" s="1420"/>
      <c r="K255" s="1420"/>
      <c r="L255" s="1420"/>
      <c r="N255" s="301"/>
      <c r="P255" s="1024"/>
      <c r="Q255" s="1024"/>
      <c r="R255" s="301"/>
      <c r="S255" s="1420"/>
      <c r="T255" s="1420"/>
    </row>
    <row r="256" spans="1:20" ht="117" customHeight="1">
      <c r="A256" s="1023"/>
      <c r="C256" s="1024"/>
      <c r="D256" s="1024"/>
      <c r="E256" s="1420"/>
      <c r="F256" s="1420"/>
      <c r="G256" s="1420"/>
      <c r="H256" s="1420"/>
      <c r="I256" s="1420"/>
      <c r="J256" s="1420"/>
      <c r="K256" s="1420"/>
      <c r="L256" s="1420"/>
      <c r="N256" s="301"/>
      <c r="P256" s="1024"/>
      <c r="Q256" s="1024"/>
      <c r="R256" s="301"/>
      <c r="S256" s="1420"/>
      <c r="T256" s="1420"/>
    </row>
    <row r="257" spans="1:20" ht="117" customHeight="1">
      <c r="A257" s="1023"/>
      <c r="C257" s="1024"/>
      <c r="D257" s="1024"/>
      <c r="E257" s="1420"/>
      <c r="F257" s="1420"/>
      <c r="G257" s="1420"/>
      <c r="H257" s="1420"/>
      <c r="I257" s="1420"/>
      <c r="J257" s="1420"/>
      <c r="K257" s="1420"/>
      <c r="L257" s="1420"/>
      <c r="N257" s="301"/>
      <c r="P257" s="1024"/>
      <c r="Q257" s="1024"/>
      <c r="R257" s="301"/>
      <c r="S257" s="1420"/>
      <c r="T257" s="1420"/>
    </row>
    <row r="258" spans="1:20" ht="117" customHeight="1">
      <c r="A258" s="1023"/>
      <c r="C258" s="1024"/>
      <c r="D258" s="1024"/>
      <c r="E258" s="1420"/>
      <c r="F258" s="1420"/>
      <c r="G258" s="1420"/>
      <c r="H258" s="1420"/>
      <c r="I258" s="1420"/>
      <c r="J258" s="1420"/>
      <c r="K258" s="1420"/>
      <c r="L258" s="1420"/>
      <c r="N258" s="301"/>
      <c r="P258" s="1024"/>
      <c r="Q258" s="1024"/>
      <c r="R258" s="301"/>
      <c r="S258" s="1420"/>
      <c r="T258" s="1420"/>
    </row>
    <row r="259" spans="1:20" ht="117" customHeight="1">
      <c r="A259" s="1023"/>
      <c r="C259" s="1024"/>
      <c r="D259" s="1024"/>
      <c r="E259" s="1420"/>
      <c r="F259" s="1420"/>
      <c r="G259" s="1420"/>
      <c r="H259" s="1420"/>
      <c r="I259" s="1420"/>
      <c r="J259" s="1420"/>
      <c r="K259" s="1420"/>
      <c r="L259" s="1420"/>
      <c r="N259" s="301"/>
      <c r="P259" s="1024"/>
      <c r="Q259" s="1024"/>
      <c r="R259" s="301"/>
      <c r="S259" s="1420"/>
      <c r="T259" s="1420"/>
    </row>
    <row r="260" spans="1:20" ht="117" customHeight="1">
      <c r="A260" s="1023"/>
      <c r="C260" s="1024"/>
      <c r="D260" s="1024"/>
      <c r="E260" s="1420"/>
      <c r="F260" s="1420"/>
      <c r="G260" s="1420"/>
      <c r="H260" s="1420"/>
      <c r="I260" s="1420"/>
      <c r="J260" s="1420"/>
      <c r="K260" s="1420"/>
      <c r="L260" s="1420"/>
      <c r="N260" s="301"/>
      <c r="P260" s="1024"/>
      <c r="Q260" s="1024"/>
      <c r="R260" s="301"/>
      <c r="S260" s="1420"/>
      <c r="T260" s="1420"/>
    </row>
    <row r="261" spans="1:20" ht="117" customHeight="1">
      <c r="A261" s="1023"/>
      <c r="C261" s="1024"/>
      <c r="D261" s="1024"/>
      <c r="E261" s="1420"/>
      <c r="F261" s="1420"/>
      <c r="G261" s="1420"/>
      <c r="H261" s="1420"/>
      <c r="I261" s="1420"/>
      <c r="J261" s="1420"/>
      <c r="K261" s="1420"/>
      <c r="L261" s="1420"/>
      <c r="N261" s="301"/>
      <c r="P261" s="1024"/>
      <c r="Q261" s="1024"/>
      <c r="R261" s="301"/>
      <c r="S261" s="1420"/>
      <c r="T261" s="1420"/>
    </row>
    <row r="262" spans="1:20" ht="117" customHeight="1">
      <c r="A262" s="1023"/>
      <c r="C262" s="1024"/>
      <c r="D262" s="1024"/>
      <c r="E262" s="1420"/>
      <c r="F262" s="1420"/>
      <c r="G262" s="1420"/>
      <c r="H262" s="1420"/>
      <c r="I262" s="1420"/>
      <c r="J262" s="1420"/>
      <c r="K262" s="1420"/>
      <c r="L262" s="1420"/>
      <c r="N262" s="301"/>
      <c r="P262" s="1024"/>
      <c r="Q262" s="1024"/>
      <c r="R262" s="301"/>
      <c r="S262" s="1420"/>
      <c r="T262" s="1420"/>
    </row>
    <row r="263" spans="1:20" ht="117" customHeight="1">
      <c r="A263" s="1023"/>
      <c r="C263" s="1024"/>
      <c r="D263" s="1024"/>
      <c r="E263" s="1420"/>
      <c r="F263" s="1420"/>
      <c r="G263" s="1420"/>
      <c r="H263" s="1420"/>
      <c r="I263" s="1420"/>
      <c r="J263" s="1420"/>
      <c r="K263" s="1420"/>
      <c r="L263" s="1420"/>
      <c r="N263" s="301"/>
      <c r="P263" s="1024"/>
      <c r="Q263" s="1024"/>
      <c r="R263" s="301"/>
      <c r="S263" s="1420"/>
      <c r="T263" s="1420"/>
    </row>
    <row r="264" spans="1:20" ht="117" customHeight="1">
      <c r="A264" s="1023"/>
      <c r="C264" s="1024"/>
      <c r="D264" s="1024"/>
      <c r="E264" s="1420"/>
      <c r="F264" s="1420"/>
      <c r="G264" s="1420"/>
      <c r="H264" s="1420"/>
      <c r="I264" s="1420"/>
      <c r="J264" s="1420"/>
      <c r="K264" s="1420"/>
      <c r="L264" s="1420"/>
      <c r="N264" s="301"/>
      <c r="P264" s="1024"/>
      <c r="Q264" s="1024"/>
      <c r="R264" s="301"/>
      <c r="S264" s="1420"/>
      <c r="T264" s="1420"/>
    </row>
    <row r="265" spans="1:20" ht="117" customHeight="1">
      <c r="A265" s="1023"/>
      <c r="C265" s="1024"/>
      <c r="D265" s="1024"/>
      <c r="E265" s="1420"/>
      <c r="F265" s="1420"/>
      <c r="G265" s="1420"/>
      <c r="H265" s="1420"/>
      <c r="I265" s="1420"/>
      <c r="J265" s="1420"/>
      <c r="K265" s="1420"/>
      <c r="L265" s="1420"/>
      <c r="N265" s="301"/>
      <c r="P265" s="1024"/>
      <c r="Q265" s="1024"/>
      <c r="R265" s="301"/>
      <c r="S265" s="1420"/>
      <c r="T265" s="1420"/>
    </row>
    <row r="266" spans="1:20" ht="117" customHeight="1">
      <c r="A266" s="1023"/>
      <c r="C266" s="1024"/>
      <c r="D266" s="1024"/>
      <c r="E266" s="1420"/>
      <c r="F266" s="1420"/>
      <c r="G266" s="1420"/>
      <c r="H266" s="1420"/>
      <c r="I266" s="1420"/>
      <c r="J266" s="1420"/>
      <c r="K266" s="1420"/>
      <c r="L266" s="1420"/>
      <c r="N266" s="301"/>
      <c r="P266" s="1024"/>
      <c r="Q266" s="1024"/>
      <c r="R266" s="301"/>
      <c r="S266" s="1420"/>
      <c r="T266" s="1420"/>
    </row>
    <row r="267" spans="1:20" ht="117" customHeight="1">
      <c r="A267" s="1023"/>
      <c r="C267" s="1024"/>
      <c r="D267" s="1024"/>
      <c r="E267" s="1420"/>
      <c r="F267" s="1420"/>
      <c r="G267" s="1420"/>
      <c r="H267" s="1420"/>
      <c r="I267" s="1420"/>
      <c r="J267" s="1420"/>
      <c r="K267" s="1420"/>
      <c r="L267" s="1420"/>
      <c r="N267" s="301"/>
      <c r="P267" s="1024"/>
      <c r="Q267" s="1024"/>
      <c r="R267" s="301"/>
      <c r="S267" s="1420"/>
      <c r="T267" s="1420"/>
    </row>
    <row r="268" spans="1:20" ht="117" customHeight="1">
      <c r="A268" s="1023"/>
      <c r="C268" s="1024"/>
      <c r="D268" s="1024"/>
      <c r="E268" s="1420"/>
      <c r="F268" s="1420"/>
      <c r="G268" s="1420"/>
      <c r="H268" s="1420"/>
      <c r="I268" s="1420"/>
      <c r="J268" s="1420"/>
      <c r="K268" s="1420"/>
      <c r="L268" s="1420"/>
      <c r="N268" s="301"/>
      <c r="P268" s="1024"/>
      <c r="Q268" s="1024"/>
      <c r="R268" s="301"/>
      <c r="S268" s="1420"/>
      <c r="T268" s="1420"/>
    </row>
    <row r="269" spans="1:20" ht="117" customHeight="1">
      <c r="A269" s="1023"/>
      <c r="C269" s="1024"/>
      <c r="D269" s="1024"/>
      <c r="E269" s="1420"/>
      <c r="F269" s="1420"/>
      <c r="G269" s="1420"/>
      <c r="H269" s="1420"/>
      <c r="I269" s="1420"/>
      <c r="J269" s="1420"/>
      <c r="K269" s="1420"/>
      <c r="L269" s="1420"/>
      <c r="N269" s="301"/>
      <c r="P269" s="1024"/>
      <c r="Q269" s="1024"/>
      <c r="R269" s="301"/>
      <c r="S269" s="1420"/>
      <c r="T269" s="1420"/>
    </row>
    <row r="270" spans="1:20" ht="117" customHeight="1">
      <c r="A270" s="1023"/>
      <c r="C270" s="1024"/>
      <c r="D270" s="1024"/>
      <c r="E270" s="1420"/>
      <c r="F270" s="1420"/>
      <c r="G270" s="1420"/>
      <c r="H270" s="1420"/>
      <c r="I270" s="1420"/>
      <c r="J270" s="1420"/>
      <c r="K270" s="1420"/>
      <c r="L270" s="1420"/>
      <c r="N270" s="301"/>
      <c r="P270" s="1024"/>
      <c r="Q270" s="1024"/>
      <c r="R270" s="301"/>
      <c r="S270" s="1420"/>
      <c r="T270" s="1420"/>
    </row>
    <row r="271" spans="1:20" ht="117" customHeight="1">
      <c r="A271" s="1023"/>
      <c r="C271" s="1024"/>
      <c r="D271" s="1024"/>
      <c r="E271" s="1420"/>
      <c r="F271" s="1420"/>
      <c r="G271" s="1420"/>
      <c r="H271" s="1420"/>
      <c r="I271" s="1420"/>
      <c r="J271" s="1420"/>
      <c r="K271" s="1420"/>
      <c r="L271" s="1420"/>
      <c r="N271" s="301"/>
      <c r="P271" s="1024"/>
      <c r="Q271" s="1024"/>
      <c r="R271" s="301"/>
      <c r="S271" s="1420"/>
      <c r="T271" s="1420"/>
    </row>
    <row r="272" spans="1:20" ht="117" customHeight="1">
      <c r="A272" s="1023"/>
      <c r="C272" s="1024"/>
      <c r="D272" s="1024"/>
      <c r="E272" s="1420"/>
      <c r="F272" s="1420"/>
      <c r="G272" s="1420"/>
      <c r="H272" s="1420"/>
      <c r="I272" s="1420"/>
      <c r="J272" s="1420"/>
      <c r="K272" s="1420"/>
      <c r="L272" s="1420"/>
      <c r="N272" s="301"/>
      <c r="P272" s="1024"/>
      <c r="Q272" s="1024"/>
      <c r="R272" s="301"/>
      <c r="S272" s="1420"/>
      <c r="T272" s="1420"/>
    </row>
    <row r="273" spans="1:20" ht="117" customHeight="1">
      <c r="A273" s="1023"/>
      <c r="C273" s="1024"/>
      <c r="D273" s="1024"/>
      <c r="E273" s="1420"/>
      <c r="F273" s="1420"/>
      <c r="G273" s="1420"/>
      <c r="H273" s="1420"/>
      <c r="I273" s="1420"/>
      <c r="J273" s="1420"/>
      <c r="K273" s="1420"/>
      <c r="L273" s="1420"/>
      <c r="N273" s="301"/>
      <c r="P273" s="1024"/>
      <c r="Q273" s="1024"/>
      <c r="R273" s="301"/>
      <c r="S273" s="1420"/>
      <c r="T273" s="1420"/>
    </row>
    <row r="274" spans="1:20" ht="117" customHeight="1">
      <c r="A274" s="1023"/>
      <c r="C274" s="1024"/>
      <c r="D274" s="1024"/>
      <c r="E274" s="1420"/>
      <c r="F274" s="1420"/>
      <c r="G274" s="1420"/>
      <c r="H274" s="1420"/>
      <c r="I274" s="1420"/>
      <c r="J274" s="1420"/>
      <c r="K274" s="1420"/>
      <c r="L274" s="1420"/>
      <c r="N274" s="301"/>
      <c r="P274" s="1024"/>
      <c r="Q274" s="1024"/>
      <c r="R274" s="301"/>
      <c r="S274" s="1420"/>
      <c r="T274" s="1420"/>
    </row>
    <row r="275" spans="1:20" ht="117" customHeight="1">
      <c r="A275" s="1023"/>
      <c r="C275" s="1024"/>
      <c r="D275" s="1024"/>
      <c r="E275" s="1420"/>
      <c r="F275" s="1420"/>
      <c r="G275" s="1420"/>
      <c r="H275" s="1420"/>
      <c r="I275" s="1420"/>
      <c r="J275" s="1420"/>
      <c r="K275" s="1420"/>
      <c r="L275" s="1420"/>
      <c r="N275" s="301"/>
      <c r="P275" s="1024"/>
      <c r="Q275" s="1024"/>
      <c r="R275" s="301"/>
      <c r="S275" s="1420"/>
      <c r="T275" s="1420"/>
    </row>
    <row r="276" spans="1:20" ht="117" customHeight="1">
      <c r="A276" s="1023"/>
      <c r="C276" s="1024"/>
      <c r="D276" s="1024"/>
      <c r="E276" s="1420"/>
      <c r="F276" s="1420"/>
      <c r="G276" s="1420"/>
      <c r="H276" s="1420"/>
      <c r="I276" s="1420"/>
      <c r="J276" s="1420"/>
      <c r="K276" s="1420"/>
      <c r="L276" s="1420"/>
      <c r="N276" s="301"/>
      <c r="P276" s="1024"/>
      <c r="Q276" s="1024"/>
      <c r="R276" s="301"/>
      <c r="S276" s="1420"/>
      <c r="T276" s="1420"/>
    </row>
    <row r="277" spans="1:20" ht="117" customHeight="1">
      <c r="A277" s="1023"/>
      <c r="C277" s="1024"/>
      <c r="D277" s="1024"/>
      <c r="E277" s="1420"/>
      <c r="F277" s="1420"/>
      <c r="G277" s="1420"/>
      <c r="H277" s="1420"/>
      <c r="I277" s="1420"/>
      <c r="J277" s="1420"/>
      <c r="K277" s="1420"/>
      <c r="L277" s="1420"/>
      <c r="N277" s="301"/>
      <c r="P277" s="1024"/>
      <c r="Q277" s="1024"/>
      <c r="R277" s="301"/>
      <c r="S277" s="1420"/>
      <c r="T277" s="1420"/>
    </row>
    <row r="278" spans="1:20" ht="117" customHeight="1">
      <c r="A278" s="1023"/>
      <c r="C278" s="1024"/>
      <c r="D278" s="1024"/>
      <c r="E278" s="1420"/>
      <c r="F278" s="1420"/>
      <c r="G278" s="1420"/>
      <c r="H278" s="1420"/>
      <c r="I278" s="1420"/>
      <c r="J278" s="1420"/>
      <c r="K278" s="1420"/>
      <c r="L278" s="1420"/>
      <c r="N278" s="301"/>
      <c r="P278" s="1024"/>
      <c r="Q278" s="1024"/>
      <c r="R278" s="301"/>
      <c r="S278" s="1420"/>
      <c r="T278" s="1420"/>
    </row>
    <row r="279" spans="1:20" ht="117" customHeight="1">
      <c r="A279" s="1023"/>
      <c r="C279" s="1024"/>
      <c r="D279" s="1024"/>
      <c r="E279" s="1420"/>
      <c r="F279" s="1420"/>
      <c r="G279" s="1420"/>
      <c r="H279" s="1420"/>
      <c r="I279" s="1420"/>
      <c r="J279" s="1420"/>
      <c r="K279" s="1420"/>
      <c r="L279" s="1420"/>
      <c r="N279" s="301"/>
      <c r="P279" s="1024"/>
      <c r="Q279" s="1024"/>
      <c r="R279" s="301"/>
      <c r="S279" s="1420"/>
      <c r="T279" s="1420"/>
    </row>
    <row r="280" spans="1:20" ht="117" customHeight="1">
      <c r="A280" s="1023"/>
      <c r="C280" s="1024"/>
      <c r="D280" s="1024"/>
      <c r="E280" s="1420"/>
      <c r="F280" s="1420"/>
      <c r="G280" s="1420"/>
      <c r="H280" s="1420"/>
      <c r="I280" s="1420"/>
      <c r="J280" s="1420"/>
      <c r="K280" s="1420"/>
      <c r="L280" s="1420"/>
      <c r="N280" s="301"/>
      <c r="P280" s="1024"/>
      <c r="Q280" s="1024"/>
      <c r="R280" s="301"/>
      <c r="S280" s="1420"/>
      <c r="T280" s="1420"/>
    </row>
    <row r="281" spans="1:20" ht="117" customHeight="1">
      <c r="A281" s="1023"/>
      <c r="C281" s="1024"/>
      <c r="D281" s="1024"/>
      <c r="E281" s="1420"/>
      <c r="F281" s="1420"/>
      <c r="G281" s="1420"/>
      <c r="H281" s="1420"/>
      <c r="I281" s="1420"/>
      <c r="J281" s="1420"/>
      <c r="K281" s="1420"/>
      <c r="L281" s="1420"/>
      <c r="N281" s="301"/>
      <c r="P281" s="1024"/>
      <c r="Q281" s="1024"/>
      <c r="R281" s="301"/>
      <c r="S281" s="1420"/>
      <c r="T281" s="1420"/>
    </row>
    <row r="282" spans="1:20" ht="117" customHeight="1">
      <c r="A282" s="1023"/>
      <c r="C282" s="1024"/>
      <c r="D282" s="1024"/>
      <c r="E282" s="1420"/>
      <c r="F282" s="1420"/>
      <c r="G282" s="1420"/>
      <c r="H282" s="1420"/>
      <c r="I282" s="1420"/>
      <c r="J282" s="1420"/>
      <c r="K282" s="1420"/>
      <c r="L282" s="1420"/>
      <c r="N282" s="301"/>
      <c r="P282" s="1024"/>
      <c r="Q282" s="1024"/>
      <c r="R282" s="301"/>
      <c r="S282" s="1420"/>
      <c r="T282" s="1420"/>
    </row>
    <row r="283" spans="1:20" ht="117" customHeight="1">
      <c r="A283" s="1023"/>
      <c r="C283" s="1024"/>
      <c r="D283" s="1024"/>
      <c r="E283" s="1420"/>
      <c r="F283" s="1420"/>
      <c r="G283" s="1420"/>
      <c r="H283" s="1420"/>
      <c r="I283" s="1420"/>
      <c r="J283" s="1420"/>
      <c r="K283" s="1420"/>
      <c r="L283" s="1420"/>
      <c r="N283" s="301"/>
      <c r="P283" s="1024"/>
      <c r="Q283" s="1024"/>
      <c r="R283" s="301"/>
      <c r="S283" s="1420"/>
      <c r="T283" s="1420"/>
    </row>
    <row r="284" spans="1:20" ht="117" customHeight="1">
      <c r="A284" s="1023"/>
      <c r="C284" s="1024"/>
      <c r="D284" s="1024"/>
      <c r="E284" s="1420"/>
      <c r="F284" s="1420"/>
      <c r="G284" s="1420"/>
      <c r="H284" s="1420"/>
      <c r="I284" s="1420"/>
      <c r="J284" s="1420"/>
      <c r="K284" s="1420"/>
      <c r="L284" s="1420"/>
      <c r="N284" s="301"/>
      <c r="P284" s="1024"/>
      <c r="Q284" s="1024"/>
      <c r="R284" s="301"/>
      <c r="S284" s="1420"/>
      <c r="T284" s="1420"/>
    </row>
    <row r="285" spans="1:20" ht="117" customHeight="1">
      <c r="A285" s="1023"/>
      <c r="C285" s="1024"/>
      <c r="D285" s="1024"/>
      <c r="E285" s="1420"/>
      <c r="F285" s="1420"/>
      <c r="G285" s="1420"/>
      <c r="H285" s="1420"/>
      <c r="I285" s="1420"/>
      <c r="J285" s="1420"/>
      <c r="K285" s="1420"/>
      <c r="L285" s="1420"/>
      <c r="N285" s="301"/>
      <c r="P285" s="1024"/>
      <c r="Q285" s="1024"/>
      <c r="R285" s="301"/>
      <c r="S285" s="1420"/>
      <c r="T285" s="1420"/>
    </row>
    <row r="286" spans="1:20" ht="117" customHeight="1">
      <c r="A286" s="1023"/>
      <c r="C286" s="1024"/>
      <c r="D286" s="1024"/>
      <c r="E286" s="1420"/>
      <c r="F286" s="1420"/>
      <c r="G286" s="1420"/>
      <c r="H286" s="1420"/>
      <c r="I286" s="1420"/>
      <c r="J286" s="1420"/>
      <c r="K286" s="1420"/>
      <c r="L286" s="1420"/>
      <c r="N286" s="301"/>
      <c r="P286" s="1024"/>
      <c r="Q286" s="1024"/>
      <c r="R286" s="301"/>
      <c r="S286" s="1420"/>
      <c r="T286" s="1420"/>
    </row>
    <row r="287" spans="1:20" ht="117" customHeight="1">
      <c r="A287" s="1023"/>
      <c r="C287" s="1024"/>
      <c r="D287" s="1024"/>
      <c r="E287" s="1420"/>
      <c r="F287" s="1420"/>
      <c r="G287" s="1420"/>
      <c r="H287" s="1420"/>
      <c r="I287" s="1420"/>
      <c r="J287" s="1420"/>
      <c r="K287" s="1420"/>
      <c r="L287" s="1420"/>
      <c r="N287" s="301"/>
      <c r="P287" s="1024"/>
      <c r="Q287" s="1024"/>
      <c r="R287" s="301"/>
      <c r="S287" s="1420"/>
      <c r="T287" s="1420"/>
    </row>
    <row r="288" spans="1:20" ht="117" customHeight="1">
      <c r="A288" s="1023"/>
      <c r="C288" s="1024"/>
      <c r="D288" s="1024"/>
      <c r="E288" s="1420"/>
      <c r="F288" s="1420"/>
      <c r="G288" s="1420"/>
      <c r="H288" s="1420"/>
      <c r="I288" s="1420"/>
      <c r="J288" s="1420"/>
      <c r="K288" s="1420"/>
      <c r="L288" s="1420"/>
      <c r="N288" s="301"/>
      <c r="P288" s="1024"/>
      <c r="Q288" s="1024"/>
      <c r="R288" s="301"/>
      <c r="S288" s="1420"/>
      <c r="T288" s="1420"/>
    </row>
    <row r="289" spans="1:20" ht="117" customHeight="1">
      <c r="A289" s="1023"/>
      <c r="C289" s="1024"/>
      <c r="D289" s="1024"/>
      <c r="E289" s="1420"/>
      <c r="F289" s="1420"/>
      <c r="G289" s="1420"/>
      <c r="H289" s="1420"/>
      <c r="I289" s="1420"/>
      <c r="J289" s="1420"/>
      <c r="K289" s="1420"/>
      <c r="L289" s="1420"/>
      <c r="N289" s="301"/>
      <c r="P289" s="1024"/>
      <c r="Q289" s="1024"/>
      <c r="R289" s="301"/>
      <c r="S289" s="1420"/>
      <c r="T289" s="1420"/>
    </row>
    <row r="290" spans="1:20" ht="117" customHeight="1">
      <c r="A290" s="1023"/>
      <c r="C290" s="1024"/>
      <c r="D290" s="1024"/>
      <c r="E290" s="1420"/>
      <c r="F290" s="1420"/>
      <c r="G290" s="1420"/>
      <c r="H290" s="1420"/>
      <c r="I290" s="1420"/>
      <c r="J290" s="1420"/>
      <c r="K290" s="1420"/>
      <c r="L290" s="1420"/>
      <c r="N290" s="301"/>
      <c r="P290" s="1024"/>
      <c r="Q290" s="1024"/>
      <c r="R290" s="301"/>
      <c r="S290" s="1420"/>
      <c r="T290" s="1420"/>
    </row>
    <row r="291" spans="1:20" ht="117" customHeight="1">
      <c r="A291" s="1023"/>
      <c r="C291" s="1024"/>
      <c r="D291" s="1024"/>
      <c r="E291" s="1420"/>
      <c r="F291" s="1420"/>
      <c r="G291" s="1420"/>
      <c r="H291" s="1420"/>
      <c r="I291" s="1420"/>
      <c r="J291" s="1420"/>
      <c r="K291" s="1420"/>
      <c r="L291" s="1420"/>
      <c r="N291" s="301"/>
      <c r="P291" s="1024"/>
      <c r="Q291" s="1024"/>
      <c r="R291" s="301"/>
      <c r="S291" s="1420"/>
      <c r="T291" s="1420"/>
    </row>
    <row r="292" spans="1:20" ht="117" customHeight="1">
      <c r="A292" s="1023"/>
      <c r="C292" s="1024"/>
      <c r="D292" s="1024"/>
      <c r="E292" s="1420"/>
      <c r="F292" s="1420"/>
      <c r="G292" s="1420"/>
      <c r="H292" s="1420"/>
      <c r="I292" s="1420"/>
      <c r="J292" s="1420"/>
      <c r="K292" s="1420"/>
      <c r="L292" s="1420"/>
      <c r="N292" s="301"/>
      <c r="P292" s="1024"/>
      <c r="Q292" s="1024"/>
      <c r="R292" s="301"/>
      <c r="S292" s="1420"/>
      <c r="T292" s="1420"/>
    </row>
    <row r="293" spans="1:20" ht="117" customHeight="1">
      <c r="A293" s="1023"/>
      <c r="C293" s="1024"/>
      <c r="D293" s="1024"/>
      <c r="E293" s="1420"/>
      <c r="F293" s="1420"/>
      <c r="G293" s="1420"/>
      <c r="H293" s="1420"/>
      <c r="I293" s="1420"/>
      <c r="J293" s="1420"/>
      <c r="K293" s="1420"/>
      <c r="L293" s="1420"/>
      <c r="N293" s="301"/>
      <c r="P293" s="1024"/>
      <c r="Q293" s="1024"/>
      <c r="R293" s="301"/>
      <c r="S293" s="1420"/>
      <c r="T293" s="1420"/>
    </row>
    <row r="294" spans="1:20" ht="117" customHeight="1">
      <c r="A294" s="1023"/>
      <c r="C294" s="1024"/>
      <c r="D294" s="1024"/>
      <c r="E294" s="1420"/>
      <c r="F294" s="1420"/>
      <c r="G294" s="1420"/>
      <c r="H294" s="1420"/>
      <c r="I294" s="1420"/>
      <c r="J294" s="1420"/>
      <c r="K294" s="1420"/>
      <c r="L294" s="1420"/>
      <c r="N294" s="301"/>
      <c r="P294" s="1024"/>
      <c r="Q294" s="1024"/>
      <c r="R294" s="301"/>
      <c r="S294" s="1420"/>
      <c r="T294" s="1420"/>
    </row>
    <row r="295" spans="1:20" ht="117" customHeight="1">
      <c r="A295" s="1023"/>
      <c r="C295" s="1024"/>
      <c r="D295" s="1024"/>
      <c r="E295" s="1420"/>
      <c r="F295" s="1420"/>
      <c r="G295" s="1420"/>
      <c r="H295" s="1420"/>
      <c r="I295" s="1420"/>
      <c r="J295" s="1420"/>
      <c r="K295" s="1420"/>
      <c r="L295" s="1420"/>
      <c r="N295" s="301"/>
      <c r="P295" s="1024"/>
      <c r="Q295" s="1024"/>
      <c r="R295" s="301"/>
      <c r="S295" s="1420"/>
      <c r="T295" s="1420"/>
    </row>
    <row r="296" spans="1:20" ht="117" customHeight="1">
      <c r="A296" s="1023"/>
      <c r="C296" s="1024"/>
      <c r="D296" s="1024"/>
      <c r="E296" s="1420"/>
      <c r="F296" s="1420"/>
      <c r="G296" s="1420"/>
      <c r="H296" s="1420"/>
      <c r="I296" s="1420"/>
      <c r="J296" s="1420"/>
      <c r="K296" s="1420"/>
      <c r="L296" s="1420"/>
      <c r="N296" s="301"/>
      <c r="P296" s="1024"/>
      <c r="Q296" s="1024"/>
      <c r="R296" s="301"/>
      <c r="S296" s="1420"/>
      <c r="T296" s="1420"/>
    </row>
    <row r="297" spans="1:20" ht="117" customHeight="1">
      <c r="A297" s="1023"/>
      <c r="C297" s="1024"/>
      <c r="D297" s="1024"/>
      <c r="E297" s="1420"/>
      <c r="F297" s="1420"/>
      <c r="G297" s="1420"/>
      <c r="H297" s="1420"/>
      <c r="I297" s="1420"/>
      <c r="J297" s="1420"/>
      <c r="K297" s="1420"/>
      <c r="L297" s="1420"/>
      <c r="N297" s="301"/>
      <c r="P297" s="1024"/>
      <c r="Q297" s="1024"/>
      <c r="R297" s="301"/>
      <c r="S297" s="1420"/>
      <c r="T297" s="1420"/>
    </row>
    <row r="298" spans="1:20" ht="117" customHeight="1">
      <c r="A298" s="1023"/>
      <c r="C298" s="1024"/>
      <c r="D298" s="1024"/>
      <c r="E298" s="1420"/>
      <c r="F298" s="1420"/>
      <c r="G298" s="1420"/>
      <c r="H298" s="1420"/>
      <c r="I298" s="1420"/>
      <c r="J298" s="1420"/>
      <c r="K298" s="1420"/>
      <c r="L298" s="1420"/>
      <c r="N298" s="301"/>
      <c r="P298" s="1024"/>
      <c r="Q298" s="1024"/>
      <c r="R298" s="301"/>
      <c r="S298" s="1420"/>
      <c r="T298" s="1420"/>
    </row>
    <row r="299" spans="1:20" ht="117" customHeight="1">
      <c r="A299" s="1023"/>
      <c r="C299" s="1024"/>
      <c r="D299" s="1024"/>
      <c r="E299" s="1420"/>
      <c r="F299" s="1420"/>
      <c r="G299" s="1420"/>
      <c r="H299" s="1420"/>
      <c r="I299" s="1420"/>
      <c r="J299" s="1420"/>
      <c r="K299" s="1420"/>
      <c r="L299" s="1420"/>
      <c r="N299" s="301"/>
      <c r="P299" s="1024"/>
      <c r="Q299" s="1024"/>
      <c r="R299" s="301"/>
      <c r="S299" s="1420"/>
      <c r="T299" s="1420"/>
    </row>
    <row r="300" spans="1:20" ht="117" customHeight="1">
      <c r="A300" s="1023"/>
      <c r="C300" s="1024"/>
      <c r="D300" s="1024"/>
      <c r="E300" s="1420"/>
      <c r="F300" s="1420"/>
      <c r="G300" s="1420"/>
      <c r="H300" s="1420"/>
      <c r="I300" s="1420"/>
      <c r="J300" s="1420"/>
      <c r="K300" s="1420"/>
      <c r="L300" s="1420"/>
      <c r="N300" s="301"/>
      <c r="P300" s="1024"/>
      <c r="Q300" s="1024"/>
      <c r="R300" s="301"/>
      <c r="S300" s="1420"/>
      <c r="T300" s="1420"/>
    </row>
    <row r="301" spans="1:20" ht="117" customHeight="1">
      <c r="A301" s="1023"/>
      <c r="C301" s="1024"/>
      <c r="D301" s="1024"/>
      <c r="E301" s="1420"/>
      <c r="F301" s="1420"/>
      <c r="G301" s="1420"/>
      <c r="H301" s="1420"/>
      <c r="I301" s="1420"/>
      <c r="J301" s="1420"/>
      <c r="K301" s="1420"/>
      <c r="L301" s="1420"/>
      <c r="N301" s="301"/>
      <c r="P301" s="1024"/>
      <c r="Q301" s="1024"/>
      <c r="R301" s="301"/>
      <c r="S301" s="1420"/>
      <c r="T301" s="1420"/>
    </row>
    <row r="302" spans="1:20" ht="117" customHeight="1">
      <c r="A302" s="1023"/>
      <c r="C302" s="1024"/>
      <c r="D302" s="1024"/>
      <c r="E302" s="1420"/>
      <c r="F302" s="1420"/>
      <c r="G302" s="1420"/>
      <c r="H302" s="1420"/>
      <c r="I302" s="1420"/>
      <c r="J302" s="1420"/>
      <c r="K302" s="1420"/>
      <c r="L302" s="1420"/>
      <c r="N302" s="301"/>
      <c r="P302" s="1024"/>
      <c r="Q302" s="1024"/>
      <c r="R302" s="301"/>
      <c r="S302" s="1420"/>
      <c r="T302" s="1420"/>
    </row>
    <row r="303" spans="1:20" ht="117" customHeight="1">
      <c r="A303" s="1023"/>
      <c r="C303" s="1024"/>
      <c r="D303" s="1024"/>
      <c r="E303" s="1420"/>
      <c r="F303" s="1420"/>
      <c r="G303" s="1420"/>
      <c r="H303" s="1420"/>
      <c r="I303" s="1420"/>
      <c r="J303" s="1420"/>
      <c r="K303" s="1420"/>
      <c r="L303" s="1420"/>
      <c r="N303" s="301"/>
      <c r="P303" s="1024"/>
      <c r="Q303" s="1024"/>
      <c r="R303" s="301"/>
      <c r="S303" s="1420"/>
      <c r="T303" s="1420"/>
    </row>
    <row r="304" spans="1:20" ht="117" customHeight="1">
      <c r="A304" s="1023"/>
      <c r="C304" s="1024"/>
      <c r="D304" s="1024"/>
      <c r="E304" s="1420"/>
      <c r="F304" s="1420"/>
      <c r="G304" s="1420"/>
      <c r="H304" s="1420"/>
      <c r="I304" s="1420"/>
      <c r="J304" s="1420"/>
      <c r="K304" s="1420"/>
      <c r="L304" s="1420"/>
      <c r="N304" s="301"/>
      <c r="P304" s="1024"/>
      <c r="Q304" s="1024"/>
      <c r="R304" s="301"/>
      <c r="S304" s="1420"/>
      <c r="T304" s="1420"/>
    </row>
    <row r="305" spans="1:20" ht="117" customHeight="1">
      <c r="A305" s="1023"/>
      <c r="C305" s="1024"/>
      <c r="D305" s="1024"/>
      <c r="E305" s="1420"/>
      <c r="F305" s="1420"/>
      <c r="G305" s="1420"/>
      <c r="H305" s="1420"/>
      <c r="I305" s="1420"/>
      <c r="J305" s="1420"/>
      <c r="K305" s="1420"/>
      <c r="L305" s="1420"/>
      <c r="N305" s="301"/>
      <c r="P305" s="1024"/>
      <c r="Q305" s="1024"/>
      <c r="R305" s="301"/>
      <c r="S305" s="1420"/>
      <c r="T305" s="1420"/>
    </row>
    <row r="306" spans="1:20" ht="117" customHeight="1">
      <c r="A306" s="1023"/>
      <c r="C306" s="1024"/>
      <c r="D306" s="1024"/>
      <c r="E306" s="1420"/>
      <c r="F306" s="1420"/>
      <c r="G306" s="1420"/>
      <c r="H306" s="1420"/>
      <c r="I306" s="1420"/>
      <c r="J306" s="1420"/>
      <c r="K306" s="1420"/>
      <c r="L306" s="1420"/>
      <c r="N306" s="301"/>
      <c r="P306" s="1024"/>
      <c r="Q306" s="1024"/>
      <c r="R306" s="301"/>
      <c r="S306" s="1420"/>
      <c r="T306" s="1420"/>
    </row>
    <row r="307" spans="1:20" ht="117" customHeight="1">
      <c r="A307" s="1023"/>
      <c r="C307" s="1024"/>
      <c r="D307" s="1024"/>
      <c r="E307" s="1420"/>
      <c r="F307" s="1420"/>
      <c r="G307" s="1420"/>
      <c r="H307" s="1420"/>
      <c r="I307" s="1420"/>
      <c r="J307" s="1420"/>
      <c r="K307" s="1420"/>
      <c r="L307" s="1420"/>
      <c r="N307" s="301"/>
      <c r="P307" s="1024"/>
      <c r="Q307" s="1024"/>
      <c r="R307" s="301"/>
      <c r="S307" s="1420"/>
      <c r="T307" s="1420"/>
    </row>
    <row r="308" spans="1:20" ht="117" customHeight="1">
      <c r="A308" s="1023"/>
      <c r="C308" s="1024"/>
      <c r="D308" s="1024"/>
      <c r="E308" s="1420"/>
      <c r="F308" s="1420"/>
      <c r="G308" s="1420"/>
      <c r="H308" s="1420"/>
      <c r="I308" s="1420"/>
      <c r="J308" s="1420"/>
      <c r="K308" s="1420"/>
      <c r="L308" s="1420"/>
      <c r="N308" s="301"/>
      <c r="P308" s="1024"/>
      <c r="Q308" s="1024"/>
      <c r="R308" s="301"/>
      <c r="S308" s="1420"/>
      <c r="T308" s="1420"/>
    </row>
    <row r="309" spans="1:20" ht="117" customHeight="1">
      <c r="A309" s="1023"/>
      <c r="C309" s="1024"/>
      <c r="D309" s="1024"/>
      <c r="E309" s="1420"/>
      <c r="F309" s="1420"/>
      <c r="G309" s="1420"/>
      <c r="H309" s="1420"/>
      <c r="I309" s="1420"/>
      <c r="J309" s="1420"/>
      <c r="K309" s="1420"/>
      <c r="L309" s="1420"/>
      <c r="N309" s="301"/>
      <c r="P309" s="1024"/>
      <c r="Q309" s="1024"/>
      <c r="R309" s="301"/>
      <c r="S309" s="1420"/>
      <c r="T309" s="1420"/>
    </row>
    <row r="310" spans="1:20" ht="117" customHeight="1">
      <c r="A310" s="1023"/>
      <c r="C310" s="1024"/>
      <c r="D310" s="1024"/>
      <c r="E310" s="1420"/>
      <c r="F310" s="1420"/>
      <c r="G310" s="1420"/>
      <c r="H310" s="1420"/>
      <c r="I310" s="1420"/>
      <c r="J310" s="1420"/>
      <c r="K310" s="1420"/>
      <c r="L310" s="1420"/>
      <c r="N310" s="301"/>
      <c r="P310" s="1024"/>
      <c r="Q310" s="1024"/>
      <c r="R310" s="301"/>
      <c r="S310" s="1420"/>
      <c r="T310" s="1420"/>
    </row>
    <row r="311" spans="1:20" ht="117" customHeight="1">
      <c r="A311" s="1023"/>
      <c r="C311" s="1024"/>
      <c r="D311" s="1024"/>
      <c r="E311" s="1420"/>
      <c r="F311" s="1420"/>
      <c r="G311" s="1420"/>
      <c r="H311" s="1420"/>
      <c r="I311" s="1420"/>
      <c r="J311" s="1420"/>
      <c r="K311" s="1420"/>
      <c r="L311" s="1420"/>
      <c r="N311" s="301"/>
      <c r="P311" s="1024"/>
      <c r="Q311" s="1024"/>
      <c r="R311" s="301"/>
      <c r="S311" s="1420"/>
      <c r="T311" s="1420"/>
    </row>
    <row r="312" spans="1:20" ht="117" customHeight="1">
      <c r="A312" s="1023"/>
      <c r="C312" s="1024"/>
      <c r="D312" s="1024"/>
      <c r="E312" s="1420"/>
      <c r="F312" s="1420"/>
      <c r="G312" s="1420"/>
      <c r="H312" s="1420"/>
      <c r="I312" s="1420"/>
      <c r="J312" s="1420"/>
      <c r="K312" s="1420"/>
      <c r="L312" s="1420"/>
      <c r="N312" s="301"/>
      <c r="P312" s="1024"/>
      <c r="Q312" s="1024"/>
      <c r="R312" s="301"/>
      <c r="S312" s="1420"/>
      <c r="T312" s="1420"/>
    </row>
    <row r="313" spans="1:20" ht="117" customHeight="1">
      <c r="A313" s="1023"/>
      <c r="C313" s="1024"/>
      <c r="D313" s="1024"/>
      <c r="E313" s="1420"/>
      <c r="F313" s="1420"/>
      <c r="G313" s="1420"/>
      <c r="H313" s="1420"/>
      <c r="I313" s="1420"/>
      <c r="J313" s="1420"/>
      <c r="K313" s="1420"/>
      <c r="L313" s="1420"/>
      <c r="N313" s="301"/>
      <c r="P313" s="1024"/>
      <c r="Q313" s="1024"/>
      <c r="R313" s="301"/>
      <c r="S313" s="1420"/>
      <c r="T313" s="1420"/>
    </row>
    <row r="314" spans="1:20" ht="117" customHeight="1">
      <c r="A314" s="1023"/>
      <c r="C314" s="1024"/>
      <c r="D314" s="1024"/>
      <c r="E314" s="1420"/>
      <c r="F314" s="1420"/>
      <c r="G314" s="1420"/>
      <c r="H314" s="1420"/>
      <c r="I314" s="1420"/>
      <c r="J314" s="1420"/>
      <c r="K314" s="1420"/>
      <c r="L314" s="1420"/>
      <c r="N314" s="301"/>
      <c r="P314" s="1024"/>
      <c r="Q314" s="1024"/>
      <c r="R314" s="301"/>
      <c r="S314" s="1420"/>
      <c r="T314" s="1420"/>
    </row>
    <row r="315" spans="1:20" ht="117" customHeight="1">
      <c r="A315" s="1023"/>
      <c r="C315" s="1024"/>
      <c r="D315" s="1024"/>
      <c r="E315" s="1420"/>
      <c r="F315" s="1420"/>
      <c r="G315" s="1420"/>
      <c r="H315" s="1420"/>
      <c r="I315" s="1420"/>
      <c r="J315" s="1420"/>
      <c r="K315" s="1420"/>
      <c r="L315" s="1420"/>
      <c r="N315" s="301"/>
      <c r="P315" s="1024"/>
      <c r="Q315" s="1024"/>
      <c r="R315" s="301"/>
      <c r="S315" s="1420"/>
      <c r="T315" s="1420"/>
    </row>
    <row r="316" spans="1:20" ht="117" customHeight="1">
      <c r="A316" s="1023"/>
      <c r="C316" s="1024"/>
      <c r="D316" s="1024"/>
      <c r="E316" s="1420"/>
      <c r="F316" s="1420"/>
      <c r="G316" s="1420"/>
      <c r="H316" s="1420"/>
      <c r="I316" s="1420"/>
      <c r="J316" s="1420"/>
      <c r="K316" s="1420"/>
      <c r="L316" s="1420"/>
      <c r="N316" s="301"/>
      <c r="P316" s="1024"/>
      <c r="Q316" s="1024"/>
      <c r="R316" s="301"/>
      <c r="S316" s="1420"/>
      <c r="T316" s="1420"/>
    </row>
    <row r="317" spans="1:20" ht="117" customHeight="1">
      <c r="A317" s="1023"/>
      <c r="C317" s="1024"/>
      <c r="D317" s="1024"/>
      <c r="E317" s="1420"/>
      <c r="F317" s="1420"/>
      <c r="G317" s="1420"/>
      <c r="H317" s="1420"/>
      <c r="I317" s="1420"/>
      <c r="J317" s="1420"/>
      <c r="K317" s="1420"/>
      <c r="L317" s="1420"/>
      <c r="N317" s="301"/>
      <c r="P317" s="1024"/>
      <c r="Q317" s="1024"/>
      <c r="R317" s="301"/>
      <c r="S317" s="1420"/>
      <c r="T317" s="1420"/>
    </row>
    <row r="318" spans="1:20" ht="117" customHeight="1">
      <c r="A318" s="1023"/>
      <c r="C318" s="1024"/>
      <c r="D318" s="1024"/>
      <c r="E318" s="1420"/>
      <c r="F318" s="1420"/>
      <c r="G318" s="1420"/>
      <c r="H318" s="1420"/>
      <c r="I318" s="1420"/>
      <c r="J318" s="1420"/>
      <c r="K318" s="1420"/>
      <c r="L318" s="1420"/>
      <c r="N318" s="301"/>
      <c r="P318" s="1024"/>
      <c r="Q318" s="1024"/>
      <c r="R318" s="301"/>
      <c r="S318" s="1420"/>
      <c r="T318" s="1420"/>
    </row>
    <row r="319" spans="1:20" ht="117" customHeight="1">
      <c r="A319" s="1023"/>
      <c r="C319" s="1024"/>
      <c r="D319" s="1024"/>
      <c r="E319" s="1420"/>
      <c r="F319" s="1420"/>
      <c r="G319" s="1420"/>
      <c r="H319" s="1420"/>
      <c r="I319" s="1420"/>
      <c r="J319" s="1420"/>
      <c r="K319" s="1420"/>
      <c r="L319" s="1420"/>
      <c r="N319" s="301"/>
      <c r="P319" s="1024"/>
      <c r="Q319" s="1024"/>
      <c r="R319" s="301"/>
      <c r="S319" s="1420"/>
      <c r="T319" s="1420"/>
    </row>
    <row r="320" spans="1:20" ht="117" customHeight="1">
      <c r="A320" s="1023"/>
      <c r="C320" s="1024"/>
      <c r="D320" s="1024"/>
      <c r="E320" s="1420"/>
      <c r="F320" s="1420"/>
      <c r="G320" s="1420"/>
      <c r="H320" s="1420"/>
      <c r="I320" s="1420"/>
      <c r="J320" s="1420"/>
      <c r="K320" s="1420"/>
      <c r="L320" s="1420"/>
      <c r="N320" s="301"/>
      <c r="P320" s="1024"/>
      <c r="Q320" s="1024"/>
      <c r="R320" s="301"/>
      <c r="S320" s="1420"/>
      <c r="T320" s="1420"/>
    </row>
    <row r="321" spans="1:20" ht="117" customHeight="1">
      <c r="A321" s="1023"/>
      <c r="C321" s="1024"/>
      <c r="D321" s="1024"/>
      <c r="E321" s="1420"/>
      <c r="F321" s="1420"/>
      <c r="G321" s="1420"/>
      <c r="H321" s="1420"/>
      <c r="I321" s="1420"/>
      <c r="J321" s="1420"/>
      <c r="K321" s="1420"/>
      <c r="L321" s="1420"/>
      <c r="N321" s="301"/>
      <c r="P321" s="1024"/>
      <c r="Q321" s="1024"/>
      <c r="R321" s="301"/>
      <c r="S321" s="1420"/>
      <c r="T321" s="1420"/>
    </row>
    <row r="322" spans="1:20" ht="117" customHeight="1">
      <c r="A322" s="1023"/>
      <c r="C322" s="1024"/>
      <c r="D322" s="1024"/>
      <c r="E322" s="1420"/>
      <c r="F322" s="1420"/>
      <c r="G322" s="1420"/>
      <c r="H322" s="1420"/>
      <c r="I322" s="1420"/>
      <c r="J322" s="1420"/>
      <c r="K322" s="1420"/>
      <c r="L322" s="1420"/>
      <c r="N322" s="301"/>
      <c r="P322" s="1024"/>
      <c r="Q322" s="1024"/>
      <c r="R322" s="301"/>
      <c r="S322" s="1420"/>
      <c r="T322" s="1420"/>
    </row>
    <row r="323" spans="1:20" ht="117" customHeight="1">
      <c r="A323" s="1023"/>
      <c r="C323" s="1024"/>
      <c r="D323" s="1024"/>
      <c r="E323" s="1420"/>
      <c r="F323" s="1420"/>
      <c r="G323" s="1420"/>
      <c r="H323" s="1420"/>
      <c r="I323" s="1420"/>
      <c r="J323" s="1420"/>
      <c r="K323" s="1420"/>
      <c r="L323" s="1420"/>
      <c r="N323" s="301"/>
      <c r="P323" s="1024"/>
      <c r="Q323" s="1024"/>
      <c r="R323" s="301"/>
      <c r="S323" s="1420"/>
      <c r="T323" s="1420"/>
    </row>
    <row r="324" spans="1:20" ht="117" customHeight="1">
      <c r="A324" s="1023"/>
      <c r="C324" s="1024"/>
      <c r="D324" s="1024"/>
      <c r="E324" s="1420"/>
      <c r="F324" s="1420"/>
      <c r="G324" s="1420"/>
      <c r="H324" s="1420"/>
      <c r="I324" s="1420"/>
      <c r="J324" s="1420"/>
      <c r="K324" s="1420"/>
      <c r="L324" s="1420"/>
      <c r="N324" s="301"/>
      <c r="P324" s="1024"/>
      <c r="Q324" s="1024"/>
      <c r="R324" s="301"/>
      <c r="S324" s="1420"/>
      <c r="T324" s="1420"/>
    </row>
    <row r="325" spans="1:20" ht="117" customHeight="1">
      <c r="A325" s="1023"/>
      <c r="C325" s="1024"/>
      <c r="D325" s="1024"/>
      <c r="E325" s="1420"/>
      <c r="F325" s="1420"/>
      <c r="G325" s="1420"/>
      <c r="H325" s="1420"/>
      <c r="I325" s="1420"/>
      <c r="J325" s="1420"/>
      <c r="K325" s="1420"/>
      <c r="L325" s="1420"/>
      <c r="N325" s="301"/>
      <c r="P325" s="1024"/>
      <c r="Q325" s="1024"/>
      <c r="R325" s="301"/>
      <c r="S325" s="1420"/>
      <c r="T325" s="1420"/>
    </row>
    <row r="326" spans="1:20" ht="117" customHeight="1">
      <c r="A326" s="1023"/>
      <c r="C326" s="1024"/>
      <c r="D326" s="1024"/>
      <c r="E326" s="1420"/>
      <c r="F326" s="1420"/>
      <c r="G326" s="1420"/>
      <c r="H326" s="1420"/>
      <c r="I326" s="1420"/>
      <c r="J326" s="1420"/>
      <c r="K326" s="1420"/>
      <c r="L326" s="1420"/>
      <c r="N326" s="301"/>
      <c r="P326" s="1024"/>
      <c r="Q326" s="1024"/>
      <c r="R326" s="301"/>
      <c r="S326" s="1420"/>
      <c r="T326" s="1420"/>
    </row>
    <row r="327" spans="1:20" ht="117" customHeight="1">
      <c r="A327" s="1023"/>
      <c r="C327" s="1024"/>
      <c r="D327" s="1024"/>
      <c r="E327" s="1420"/>
      <c r="F327" s="1420"/>
      <c r="G327" s="1420"/>
      <c r="H327" s="1420"/>
      <c r="I327" s="1420"/>
      <c r="J327" s="1420"/>
      <c r="K327" s="1420"/>
      <c r="L327" s="1420"/>
      <c r="N327" s="301"/>
      <c r="P327" s="1024"/>
      <c r="Q327" s="1024"/>
      <c r="R327" s="301"/>
      <c r="S327" s="1420"/>
      <c r="T327" s="1420"/>
    </row>
    <row r="328" spans="1:20" ht="117" customHeight="1">
      <c r="A328" s="1023"/>
      <c r="C328" s="1024"/>
      <c r="D328" s="1024"/>
      <c r="E328" s="1420"/>
      <c r="F328" s="1420"/>
      <c r="G328" s="1420"/>
      <c r="H328" s="1420"/>
      <c r="I328" s="1420"/>
      <c r="J328" s="1420"/>
      <c r="K328" s="1420"/>
      <c r="L328" s="1420"/>
      <c r="N328" s="301"/>
      <c r="P328" s="1024"/>
      <c r="Q328" s="1024"/>
      <c r="R328" s="301"/>
      <c r="S328" s="1420"/>
      <c r="T328" s="1420"/>
    </row>
    <row r="329" spans="1:20" ht="117" customHeight="1">
      <c r="A329" s="1023"/>
      <c r="C329" s="1024"/>
      <c r="D329" s="1024"/>
      <c r="E329" s="1420"/>
      <c r="F329" s="1420"/>
      <c r="G329" s="1420"/>
      <c r="H329" s="1420"/>
      <c r="I329" s="1420"/>
      <c r="J329" s="1420"/>
      <c r="K329" s="1420"/>
      <c r="L329" s="1420"/>
      <c r="N329" s="301"/>
      <c r="P329" s="1024"/>
      <c r="Q329" s="1024"/>
      <c r="R329" s="301"/>
      <c r="S329" s="1420"/>
      <c r="T329" s="1420"/>
    </row>
    <row r="330" spans="1:20" ht="117" customHeight="1">
      <c r="A330" s="1023"/>
      <c r="C330" s="1024"/>
      <c r="D330" s="1024"/>
      <c r="E330" s="1420"/>
      <c r="F330" s="1420"/>
      <c r="G330" s="1420"/>
      <c r="H330" s="1420"/>
      <c r="I330" s="1420"/>
      <c r="J330" s="1420"/>
      <c r="K330" s="1420"/>
      <c r="L330" s="1420"/>
      <c r="N330" s="301"/>
      <c r="P330" s="1024"/>
      <c r="Q330" s="1024"/>
      <c r="R330" s="301"/>
      <c r="S330" s="1420"/>
      <c r="T330" s="1420"/>
    </row>
    <row r="331" spans="1:20" ht="117" customHeight="1">
      <c r="A331" s="1023"/>
      <c r="C331" s="1024"/>
      <c r="D331" s="1024"/>
      <c r="E331" s="1420"/>
      <c r="F331" s="1420"/>
      <c r="G331" s="1420"/>
      <c r="H331" s="1420"/>
      <c r="I331" s="1420"/>
      <c r="J331" s="1420"/>
      <c r="K331" s="1420"/>
      <c r="L331" s="1420"/>
      <c r="N331" s="301"/>
      <c r="P331" s="1024"/>
      <c r="Q331" s="1024"/>
      <c r="R331" s="301"/>
      <c r="S331" s="1420"/>
      <c r="T331" s="1420"/>
    </row>
    <row r="332" spans="1:20" ht="117" customHeight="1">
      <c r="A332" s="1023"/>
      <c r="C332" s="1024"/>
      <c r="D332" s="1024"/>
      <c r="E332" s="1420"/>
      <c r="F332" s="1420"/>
      <c r="G332" s="1420"/>
      <c r="H332" s="1420"/>
      <c r="I332" s="1420"/>
      <c r="J332" s="1420"/>
      <c r="K332" s="1420"/>
      <c r="L332" s="1420"/>
      <c r="N332" s="301"/>
      <c r="P332" s="1024"/>
      <c r="Q332" s="1024"/>
      <c r="R332" s="301"/>
      <c r="S332" s="1420"/>
      <c r="T332" s="1420"/>
    </row>
    <row r="333" spans="1:20" ht="117" customHeight="1">
      <c r="A333" s="1023"/>
      <c r="C333" s="1024"/>
      <c r="D333" s="1024"/>
      <c r="E333" s="1420"/>
      <c r="F333" s="1420"/>
      <c r="G333" s="1420"/>
      <c r="H333" s="1420"/>
      <c r="I333" s="1420"/>
      <c r="J333" s="1420"/>
      <c r="K333" s="1420"/>
      <c r="L333" s="1420"/>
      <c r="N333" s="301"/>
      <c r="P333" s="1024"/>
      <c r="Q333" s="1024"/>
      <c r="R333" s="301"/>
      <c r="S333" s="1420"/>
      <c r="T333" s="1420"/>
    </row>
    <row r="334" spans="1:20" ht="117" customHeight="1">
      <c r="A334" s="1023"/>
      <c r="C334" s="1024"/>
      <c r="D334" s="1024"/>
      <c r="E334" s="1420"/>
      <c r="F334" s="1420"/>
      <c r="G334" s="1420"/>
      <c r="H334" s="1420"/>
      <c r="I334" s="1420"/>
      <c r="J334" s="1420"/>
      <c r="K334" s="1420"/>
      <c r="L334" s="1420"/>
      <c r="N334" s="301"/>
      <c r="P334" s="1024"/>
      <c r="Q334" s="1024"/>
      <c r="R334" s="301"/>
      <c r="S334" s="1420"/>
      <c r="T334" s="1420"/>
    </row>
    <row r="335" spans="1:20" ht="117" customHeight="1">
      <c r="A335" s="1023"/>
      <c r="C335" s="1024"/>
      <c r="D335" s="1024"/>
      <c r="E335" s="1420"/>
      <c r="F335" s="1420"/>
      <c r="G335" s="1420"/>
      <c r="H335" s="1420"/>
      <c r="I335" s="1420"/>
      <c r="J335" s="1420"/>
      <c r="K335" s="1420"/>
      <c r="L335" s="1420"/>
      <c r="N335" s="301"/>
      <c r="P335" s="1024"/>
      <c r="Q335" s="1024"/>
      <c r="R335" s="301"/>
      <c r="S335" s="1420"/>
      <c r="T335" s="1420"/>
    </row>
    <row r="336" spans="1:20" ht="117" customHeight="1">
      <c r="A336" s="1023"/>
      <c r="C336" s="1024"/>
      <c r="D336" s="1024"/>
      <c r="E336" s="1420"/>
      <c r="F336" s="1420"/>
      <c r="G336" s="1420"/>
      <c r="H336" s="1420"/>
      <c r="I336" s="1420"/>
      <c r="J336" s="1420"/>
      <c r="K336" s="1420"/>
      <c r="L336" s="1420"/>
      <c r="N336" s="301"/>
      <c r="P336" s="1024"/>
      <c r="Q336" s="1024"/>
      <c r="R336" s="301"/>
      <c r="S336" s="1420"/>
      <c r="T336" s="1420"/>
    </row>
    <row r="337" spans="1:20" ht="117" customHeight="1">
      <c r="A337" s="1023"/>
      <c r="C337" s="1024"/>
      <c r="D337" s="1024"/>
      <c r="E337" s="1420"/>
      <c r="F337" s="1420"/>
      <c r="G337" s="1420"/>
      <c r="H337" s="1420"/>
      <c r="I337" s="1420"/>
      <c r="J337" s="1420"/>
      <c r="K337" s="1420"/>
      <c r="L337" s="1420"/>
      <c r="N337" s="301"/>
      <c r="P337" s="1024"/>
      <c r="Q337" s="1024"/>
      <c r="R337" s="301"/>
      <c r="S337" s="1420"/>
      <c r="T337" s="1420"/>
    </row>
    <row r="338" spans="1:20" ht="117" customHeight="1">
      <c r="A338" s="1023"/>
      <c r="C338" s="1024"/>
      <c r="D338" s="1024"/>
      <c r="E338" s="1420"/>
      <c r="F338" s="1420"/>
      <c r="G338" s="1420"/>
      <c r="H338" s="1420"/>
      <c r="I338" s="1420"/>
      <c r="J338" s="1420"/>
      <c r="K338" s="1420"/>
      <c r="L338" s="1420"/>
      <c r="N338" s="301"/>
      <c r="P338" s="1024"/>
      <c r="Q338" s="1024"/>
      <c r="R338" s="301"/>
      <c r="S338" s="1420"/>
      <c r="T338" s="1420"/>
    </row>
    <row r="339" spans="1:20" ht="117" customHeight="1">
      <c r="A339" s="1023"/>
      <c r="C339" s="1024"/>
      <c r="D339" s="1024"/>
      <c r="E339" s="1420"/>
      <c r="F339" s="1420"/>
      <c r="G339" s="1420"/>
      <c r="H339" s="1420"/>
      <c r="I339" s="1420"/>
      <c r="J339" s="1420"/>
      <c r="K339" s="1420"/>
      <c r="L339" s="1420"/>
      <c r="N339" s="301"/>
      <c r="P339" s="1024"/>
      <c r="Q339" s="1024"/>
      <c r="R339" s="301"/>
      <c r="S339" s="1420"/>
      <c r="T339" s="1420"/>
    </row>
    <row r="340" spans="1:20" ht="117" customHeight="1">
      <c r="A340" s="1023"/>
      <c r="C340" s="1024"/>
      <c r="D340" s="1024"/>
      <c r="E340" s="1420"/>
      <c r="F340" s="1420"/>
      <c r="G340" s="1420"/>
      <c r="H340" s="1420"/>
      <c r="I340" s="1420"/>
      <c r="J340" s="1420"/>
      <c r="K340" s="1420"/>
      <c r="L340" s="1420"/>
      <c r="N340" s="301"/>
      <c r="P340" s="1024"/>
      <c r="Q340" s="1024"/>
      <c r="R340" s="301"/>
      <c r="S340" s="1420"/>
      <c r="T340" s="1420"/>
    </row>
    <row r="341" spans="1:20" ht="117" customHeight="1">
      <c r="A341" s="1023"/>
      <c r="C341" s="1024"/>
      <c r="D341" s="1024"/>
      <c r="E341" s="1420"/>
      <c r="F341" s="1420"/>
      <c r="G341" s="1420"/>
      <c r="H341" s="1420"/>
      <c r="I341" s="1420"/>
      <c r="J341" s="1420"/>
      <c r="K341" s="1420"/>
      <c r="L341" s="1420"/>
      <c r="N341" s="301"/>
      <c r="P341" s="1024"/>
      <c r="Q341" s="1024"/>
      <c r="R341" s="301"/>
      <c r="S341" s="1420"/>
      <c r="T341" s="1420"/>
    </row>
    <row r="342" spans="1:20" ht="117" customHeight="1">
      <c r="A342" s="1023"/>
      <c r="C342" s="1024"/>
      <c r="D342" s="1024"/>
      <c r="E342" s="1420"/>
      <c r="F342" s="1420"/>
      <c r="G342" s="1420"/>
      <c r="H342" s="1420"/>
      <c r="I342" s="1420"/>
      <c r="J342" s="1420"/>
      <c r="K342" s="1420"/>
      <c r="L342" s="1420"/>
      <c r="N342" s="301"/>
      <c r="P342" s="1024"/>
      <c r="Q342" s="1024"/>
      <c r="R342" s="301"/>
      <c r="S342" s="1420"/>
      <c r="T342" s="1420"/>
    </row>
    <row r="343" spans="1:20" ht="117" customHeight="1">
      <c r="A343" s="1023"/>
      <c r="C343" s="1024"/>
      <c r="D343" s="1024"/>
      <c r="E343" s="1420"/>
      <c r="F343" s="1420"/>
      <c r="G343" s="1420"/>
      <c r="H343" s="1420"/>
      <c r="I343" s="1420"/>
      <c r="J343" s="1420"/>
      <c r="K343" s="1420"/>
      <c r="L343" s="1420"/>
      <c r="N343" s="301"/>
      <c r="P343" s="1024"/>
      <c r="Q343" s="1024"/>
      <c r="R343" s="301"/>
      <c r="S343" s="1420"/>
      <c r="T343" s="1420"/>
    </row>
    <row r="344" spans="1:20" ht="117" customHeight="1">
      <c r="A344" s="1023"/>
      <c r="C344" s="1024"/>
      <c r="D344" s="1024"/>
      <c r="E344" s="1420"/>
      <c r="F344" s="1420"/>
      <c r="G344" s="1420"/>
      <c r="H344" s="1420"/>
      <c r="I344" s="1420"/>
      <c r="J344" s="1420"/>
      <c r="K344" s="1420"/>
      <c r="L344" s="1420"/>
      <c r="N344" s="301"/>
      <c r="P344" s="1024"/>
      <c r="Q344" s="1024"/>
      <c r="R344" s="301"/>
      <c r="S344" s="1420"/>
      <c r="T344" s="1420"/>
    </row>
    <row r="345" spans="1:20" ht="117" customHeight="1">
      <c r="A345" s="1023"/>
      <c r="C345" s="1024"/>
      <c r="D345" s="1024"/>
      <c r="E345" s="1420"/>
      <c r="F345" s="1420"/>
      <c r="G345" s="1420"/>
      <c r="H345" s="1420"/>
      <c r="I345" s="1420"/>
      <c r="J345" s="1420"/>
      <c r="K345" s="1420"/>
      <c r="L345" s="1420"/>
      <c r="N345" s="301"/>
      <c r="P345" s="1024"/>
      <c r="Q345" s="1024"/>
      <c r="R345" s="301"/>
      <c r="S345" s="1420"/>
      <c r="T345" s="1420"/>
    </row>
    <row r="346" spans="1:20" ht="117" customHeight="1">
      <c r="A346" s="1023"/>
      <c r="C346" s="1024"/>
      <c r="D346" s="1024"/>
      <c r="E346" s="1420"/>
      <c r="F346" s="1420"/>
      <c r="G346" s="1420"/>
      <c r="H346" s="1420"/>
      <c r="I346" s="1420"/>
      <c r="J346" s="1420"/>
      <c r="K346" s="1420"/>
      <c r="L346" s="1420"/>
      <c r="N346" s="301"/>
      <c r="P346" s="1024"/>
      <c r="Q346" s="1024"/>
      <c r="R346" s="301"/>
      <c r="S346" s="1420"/>
      <c r="T346" s="1420"/>
    </row>
    <row r="347" spans="1:20" ht="117" customHeight="1">
      <c r="A347" s="1023"/>
      <c r="C347" s="1024"/>
      <c r="D347" s="1024"/>
      <c r="E347" s="1420"/>
      <c r="F347" s="1420"/>
      <c r="G347" s="1420"/>
      <c r="H347" s="1420"/>
      <c r="I347" s="1420"/>
      <c r="J347" s="1420"/>
      <c r="K347" s="1420"/>
      <c r="L347" s="1420"/>
      <c r="N347" s="301"/>
      <c r="P347" s="1024"/>
      <c r="Q347" s="1024"/>
      <c r="R347" s="301"/>
      <c r="S347" s="1420"/>
      <c r="T347" s="1420"/>
    </row>
    <row r="348" spans="1:20" ht="117" customHeight="1">
      <c r="A348" s="1023"/>
      <c r="C348" s="1024"/>
      <c r="D348" s="1024"/>
      <c r="E348" s="1420"/>
      <c r="F348" s="1420"/>
      <c r="G348" s="1420"/>
      <c r="H348" s="1420"/>
      <c r="I348" s="1420"/>
      <c r="J348" s="1420"/>
      <c r="K348" s="1420"/>
      <c r="L348" s="1420"/>
      <c r="N348" s="301"/>
      <c r="P348" s="1024"/>
      <c r="Q348" s="1024"/>
      <c r="R348" s="301"/>
      <c r="S348" s="1420"/>
      <c r="T348" s="1420"/>
    </row>
    <row r="349" spans="1:20" ht="117" customHeight="1">
      <c r="A349" s="1023"/>
      <c r="C349" s="1024"/>
      <c r="D349" s="1024"/>
      <c r="E349" s="1420"/>
      <c r="F349" s="1420"/>
      <c r="G349" s="1420"/>
      <c r="H349" s="1420"/>
      <c r="I349" s="1420"/>
      <c r="J349" s="1420"/>
      <c r="K349" s="1420"/>
      <c r="L349" s="1420"/>
      <c r="N349" s="301"/>
      <c r="P349" s="1024"/>
      <c r="Q349" s="1024"/>
      <c r="R349" s="301"/>
      <c r="S349" s="1420"/>
      <c r="T349" s="1420"/>
    </row>
    <row r="350" spans="1:20" ht="117" customHeight="1">
      <c r="A350" s="1023"/>
      <c r="C350" s="1024"/>
      <c r="D350" s="1024"/>
      <c r="E350" s="1420"/>
      <c r="F350" s="1420"/>
      <c r="G350" s="1420"/>
      <c r="H350" s="1420"/>
      <c r="I350" s="1420"/>
      <c r="J350" s="1420"/>
      <c r="K350" s="1420"/>
      <c r="L350" s="1420"/>
      <c r="N350" s="301"/>
      <c r="P350" s="1024"/>
      <c r="Q350" s="1024"/>
      <c r="R350" s="301"/>
      <c r="S350" s="1420"/>
      <c r="T350" s="1420"/>
    </row>
    <row r="351" spans="1:20" ht="117" customHeight="1">
      <c r="A351" s="1023"/>
      <c r="C351" s="1024"/>
      <c r="D351" s="1024"/>
      <c r="E351" s="1420"/>
      <c r="F351" s="1420"/>
      <c r="G351" s="1420"/>
      <c r="H351" s="1420"/>
      <c r="I351" s="1420"/>
      <c r="J351" s="1420"/>
      <c r="K351" s="1420"/>
      <c r="L351" s="1420"/>
      <c r="N351" s="301"/>
      <c r="P351" s="1024"/>
      <c r="Q351" s="1024"/>
      <c r="R351" s="301"/>
      <c r="S351" s="1420"/>
      <c r="T351" s="1420"/>
    </row>
    <row r="352" spans="1:20" ht="117" customHeight="1">
      <c r="A352" s="1023"/>
      <c r="C352" s="1024"/>
      <c r="D352" s="1024"/>
      <c r="E352" s="1420"/>
      <c r="F352" s="1420"/>
      <c r="G352" s="1420"/>
      <c r="H352" s="1420"/>
      <c r="I352" s="1420"/>
      <c r="J352" s="1420"/>
      <c r="K352" s="1420"/>
      <c r="L352" s="1420"/>
      <c r="N352" s="301"/>
      <c r="P352" s="1024"/>
      <c r="Q352" s="1024"/>
      <c r="R352" s="301"/>
      <c r="S352" s="1420"/>
      <c r="T352" s="1420"/>
    </row>
    <row r="353" spans="1:20" ht="117" customHeight="1">
      <c r="A353" s="1023"/>
      <c r="C353" s="1024"/>
      <c r="D353" s="1024"/>
      <c r="E353" s="1420"/>
      <c r="F353" s="1420"/>
      <c r="G353" s="1420"/>
      <c r="H353" s="1420"/>
      <c r="I353" s="1420"/>
      <c r="J353" s="1420"/>
      <c r="K353" s="1420"/>
      <c r="L353" s="1420"/>
      <c r="N353" s="301"/>
      <c r="P353" s="1024"/>
      <c r="Q353" s="1024"/>
      <c r="R353" s="301"/>
      <c r="S353" s="1420"/>
      <c r="T353" s="1420"/>
    </row>
    <row r="354" spans="1:20" ht="117" customHeight="1">
      <c r="A354" s="1023"/>
      <c r="C354" s="1024"/>
      <c r="D354" s="1024"/>
      <c r="E354" s="1420"/>
      <c r="F354" s="1420"/>
      <c r="G354" s="1420"/>
      <c r="H354" s="1420"/>
      <c r="I354" s="1420"/>
      <c r="J354" s="1420"/>
      <c r="K354" s="1420"/>
      <c r="L354" s="1420"/>
      <c r="N354" s="301"/>
      <c r="P354" s="1024"/>
      <c r="Q354" s="1024"/>
      <c r="R354" s="301"/>
      <c r="S354" s="1420"/>
      <c r="T354" s="1420"/>
    </row>
    <row r="355" spans="1:20" ht="117" customHeight="1">
      <c r="A355" s="1023"/>
      <c r="C355" s="1024"/>
      <c r="D355" s="1024"/>
      <c r="E355" s="1420"/>
      <c r="F355" s="1420"/>
      <c r="G355" s="1420"/>
      <c r="H355" s="1420"/>
      <c r="I355" s="1420"/>
      <c r="J355" s="1420"/>
      <c r="K355" s="1420"/>
      <c r="L355" s="1420"/>
      <c r="N355" s="301"/>
      <c r="P355" s="1024"/>
      <c r="Q355" s="1024"/>
      <c r="R355" s="301"/>
      <c r="S355" s="1420"/>
      <c r="T355" s="1420"/>
    </row>
    <row r="356" spans="1:20" ht="117" customHeight="1">
      <c r="A356" s="1023"/>
      <c r="C356" s="1024"/>
      <c r="D356" s="1024"/>
      <c r="E356" s="1420"/>
      <c r="F356" s="1420"/>
      <c r="G356" s="1420"/>
      <c r="H356" s="1420"/>
      <c r="I356" s="1420"/>
      <c r="J356" s="1420"/>
      <c r="K356" s="1420"/>
      <c r="L356" s="1420"/>
      <c r="N356" s="301"/>
      <c r="P356" s="1024"/>
      <c r="Q356" s="1024"/>
      <c r="R356" s="301"/>
      <c r="S356" s="1420"/>
      <c r="T356" s="1420"/>
    </row>
    <row r="357" spans="1:20" ht="117" customHeight="1">
      <c r="A357" s="1023"/>
      <c r="C357" s="1024"/>
      <c r="D357" s="1024"/>
      <c r="E357" s="1420"/>
      <c r="F357" s="1420"/>
      <c r="G357" s="1420"/>
      <c r="H357" s="1420"/>
      <c r="I357" s="1420"/>
      <c r="J357" s="1420"/>
      <c r="K357" s="1420"/>
      <c r="L357" s="1420"/>
      <c r="N357" s="301"/>
      <c r="P357" s="1024"/>
      <c r="Q357" s="1024"/>
      <c r="R357" s="301"/>
      <c r="S357" s="1420"/>
      <c r="T357" s="1420"/>
    </row>
    <row r="358" spans="1:20" ht="117" customHeight="1">
      <c r="A358" s="1023"/>
      <c r="C358" s="1024"/>
      <c r="D358" s="1024"/>
      <c r="E358" s="1420"/>
      <c r="F358" s="1420"/>
      <c r="G358" s="1420"/>
      <c r="H358" s="1420"/>
      <c r="I358" s="1420"/>
      <c r="J358" s="1420"/>
      <c r="K358" s="1420"/>
      <c r="L358" s="1420"/>
      <c r="N358" s="301"/>
      <c r="P358" s="1024"/>
      <c r="Q358" s="1024"/>
      <c r="R358" s="301"/>
      <c r="S358" s="1420"/>
      <c r="T358" s="1420"/>
    </row>
    <row r="359" spans="1:20" ht="117" customHeight="1">
      <c r="A359" s="1023"/>
      <c r="C359" s="1024"/>
      <c r="D359" s="1024"/>
      <c r="E359" s="1420"/>
      <c r="F359" s="1420"/>
      <c r="G359" s="1420"/>
      <c r="H359" s="1420"/>
      <c r="I359" s="1420"/>
      <c r="J359" s="1420"/>
      <c r="K359" s="1420"/>
      <c r="L359" s="1420"/>
      <c r="N359" s="301"/>
      <c r="P359" s="1024"/>
      <c r="Q359" s="1024"/>
      <c r="R359" s="301"/>
      <c r="S359" s="1420"/>
      <c r="T359" s="1420"/>
    </row>
    <row r="360" spans="1:20" ht="117" customHeight="1">
      <c r="A360" s="1023"/>
      <c r="C360" s="1024"/>
      <c r="D360" s="1024"/>
      <c r="E360" s="1420"/>
      <c r="F360" s="1420"/>
      <c r="G360" s="1420"/>
      <c r="H360" s="1420"/>
      <c r="I360" s="1420"/>
      <c r="J360" s="1420"/>
      <c r="K360" s="1420"/>
      <c r="L360" s="1420"/>
      <c r="N360" s="301"/>
      <c r="P360" s="1024"/>
      <c r="Q360" s="1024"/>
      <c r="R360" s="301"/>
      <c r="S360" s="1420"/>
      <c r="T360" s="1420"/>
    </row>
    <row r="361" spans="1:20" ht="117" customHeight="1">
      <c r="A361" s="1023"/>
      <c r="C361" s="1024"/>
      <c r="D361" s="1024"/>
      <c r="E361" s="1420"/>
      <c r="F361" s="1420"/>
      <c r="G361" s="1420"/>
      <c r="H361" s="1420"/>
      <c r="I361" s="1420"/>
      <c r="J361" s="1420"/>
      <c r="K361" s="1420"/>
      <c r="L361" s="1420"/>
      <c r="N361" s="301"/>
      <c r="P361" s="1024"/>
      <c r="Q361" s="1024"/>
      <c r="R361" s="301"/>
      <c r="S361" s="1420"/>
      <c r="T361" s="1420"/>
    </row>
    <row r="362" spans="1:20" ht="117" customHeight="1">
      <c r="A362" s="1023"/>
      <c r="C362" s="1024"/>
      <c r="D362" s="1024"/>
      <c r="E362" s="1420"/>
      <c r="F362" s="1420"/>
      <c r="G362" s="1420"/>
      <c r="H362" s="1420"/>
      <c r="I362" s="1420"/>
      <c r="J362" s="1420"/>
      <c r="K362" s="1420"/>
      <c r="L362" s="1420"/>
      <c r="N362" s="301"/>
      <c r="P362" s="1024"/>
      <c r="Q362" s="1024"/>
      <c r="R362" s="301"/>
      <c r="S362" s="1420"/>
      <c r="T362" s="1420"/>
    </row>
    <row r="363" spans="1:20" ht="117" customHeight="1">
      <c r="A363" s="1023"/>
      <c r="C363" s="1024"/>
      <c r="D363" s="1024"/>
      <c r="E363" s="1420"/>
      <c r="F363" s="1420"/>
      <c r="G363" s="1420"/>
      <c r="H363" s="1420"/>
      <c r="I363" s="1420"/>
      <c r="J363" s="1420"/>
      <c r="K363" s="1420"/>
      <c r="L363" s="1420"/>
      <c r="N363" s="301"/>
      <c r="P363" s="1024"/>
      <c r="Q363" s="1024"/>
      <c r="R363" s="301"/>
      <c r="S363" s="1420"/>
      <c r="T363" s="1420"/>
    </row>
    <row r="364" spans="1:20" ht="117" customHeight="1">
      <c r="A364" s="1023"/>
      <c r="C364" s="1024"/>
      <c r="D364" s="1024"/>
      <c r="E364" s="1420"/>
      <c r="F364" s="1420"/>
      <c r="G364" s="1420"/>
      <c r="H364" s="1420"/>
      <c r="I364" s="1420"/>
      <c r="J364" s="1420"/>
      <c r="K364" s="1420"/>
      <c r="L364" s="1420"/>
      <c r="N364" s="301"/>
      <c r="P364" s="1024"/>
      <c r="Q364" s="1024"/>
      <c r="R364" s="301"/>
      <c r="S364" s="1420"/>
      <c r="T364" s="1420"/>
    </row>
    <row r="365" spans="1:20" ht="117" customHeight="1">
      <c r="A365" s="1023"/>
      <c r="C365" s="1024"/>
      <c r="D365" s="1024"/>
      <c r="E365" s="1420"/>
      <c r="F365" s="1420"/>
      <c r="G365" s="1420"/>
      <c r="H365" s="1420"/>
      <c r="I365" s="1420"/>
      <c r="J365" s="1420"/>
      <c r="K365" s="1420"/>
      <c r="L365" s="1420"/>
      <c r="N365" s="301"/>
      <c r="P365" s="1024"/>
      <c r="Q365" s="1024"/>
      <c r="R365" s="301"/>
      <c r="S365" s="1420"/>
      <c r="T365" s="1420"/>
    </row>
    <row r="366" spans="1:20" ht="117" customHeight="1">
      <c r="A366" s="1023"/>
      <c r="C366" s="1024"/>
      <c r="D366" s="1024"/>
      <c r="E366" s="1420"/>
      <c r="F366" s="1420"/>
      <c r="G366" s="1420"/>
      <c r="H366" s="1420"/>
      <c r="I366" s="1420"/>
      <c r="J366" s="1420"/>
      <c r="K366" s="1420"/>
      <c r="L366" s="1420"/>
      <c r="N366" s="301"/>
      <c r="P366" s="1024"/>
      <c r="Q366" s="1024"/>
      <c r="R366" s="301"/>
      <c r="S366" s="1420"/>
      <c r="T366" s="1420"/>
    </row>
    <row r="367" spans="1:20" ht="117" customHeight="1">
      <c r="A367" s="1023"/>
      <c r="C367" s="1024"/>
      <c r="D367" s="1024"/>
      <c r="E367" s="1420"/>
      <c r="F367" s="1420"/>
      <c r="G367" s="1420"/>
      <c r="H367" s="1420"/>
      <c r="I367" s="1420"/>
      <c r="J367" s="1420"/>
      <c r="K367" s="1420"/>
      <c r="L367" s="1420"/>
      <c r="N367" s="301"/>
      <c r="P367" s="1024"/>
      <c r="Q367" s="1024"/>
      <c r="R367" s="301"/>
      <c r="S367" s="1420"/>
      <c r="T367" s="1420"/>
    </row>
    <row r="368" spans="1:20" ht="117" customHeight="1">
      <c r="A368" s="1023"/>
      <c r="C368" s="1024"/>
      <c r="D368" s="1024"/>
      <c r="E368" s="1420"/>
      <c r="F368" s="1420"/>
      <c r="G368" s="1420"/>
      <c r="H368" s="1420"/>
      <c r="I368" s="1420"/>
      <c r="J368" s="1420"/>
      <c r="K368" s="1420"/>
      <c r="L368" s="1420"/>
      <c r="N368" s="301"/>
      <c r="P368" s="1024"/>
      <c r="Q368" s="1024"/>
      <c r="R368" s="301"/>
      <c r="S368" s="1420"/>
      <c r="T368" s="1420"/>
    </row>
    <row r="369" spans="1:20" ht="117" customHeight="1">
      <c r="A369" s="1023"/>
      <c r="C369" s="1024"/>
      <c r="D369" s="1024"/>
      <c r="E369" s="1420"/>
      <c r="F369" s="1420"/>
      <c r="G369" s="1420"/>
      <c r="H369" s="1420"/>
      <c r="I369" s="1420"/>
      <c r="J369" s="1420"/>
      <c r="K369" s="1420"/>
      <c r="L369" s="1420"/>
      <c r="N369" s="301"/>
      <c r="P369" s="1024"/>
      <c r="Q369" s="1024"/>
      <c r="R369" s="301"/>
      <c r="S369" s="1420"/>
      <c r="T369" s="1420"/>
    </row>
    <row r="370" spans="1:20" ht="117" customHeight="1">
      <c r="A370" s="1023"/>
      <c r="C370" s="1024"/>
      <c r="D370" s="1024"/>
      <c r="E370" s="1420"/>
      <c r="F370" s="1420"/>
      <c r="G370" s="1420"/>
      <c r="H370" s="1420"/>
      <c r="I370" s="1420"/>
      <c r="J370" s="1420"/>
      <c r="K370" s="1420"/>
      <c r="L370" s="1420"/>
      <c r="N370" s="301"/>
      <c r="P370" s="1024"/>
      <c r="Q370" s="1024"/>
      <c r="R370" s="301"/>
      <c r="S370" s="1420"/>
      <c r="T370" s="1420"/>
    </row>
    <row r="371" spans="1:20" ht="117" customHeight="1">
      <c r="A371" s="1023"/>
      <c r="C371" s="1024"/>
      <c r="D371" s="1024"/>
      <c r="E371" s="1420"/>
      <c r="F371" s="1420"/>
      <c r="G371" s="1420"/>
      <c r="H371" s="1420"/>
      <c r="I371" s="1420"/>
      <c r="J371" s="1420"/>
      <c r="K371" s="1420"/>
      <c r="L371" s="1420"/>
      <c r="N371" s="301"/>
      <c r="P371" s="1024"/>
      <c r="Q371" s="1024"/>
      <c r="R371" s="301"/>
      <c r="S371" s="1420"/>
      <c r="T371" s="1420"/>
    </row>
    <row r="372" spans="1:20" ht="117" customHeight="1">
      <c r="A372" s="1023"/>
      <c r="C372" s="1024"/>
      <c r="D372" s="1024"/>
      <c r="E372" s="1420"/>
      <c r="F372" s="1420"/>
      <c r="G372" s="1420"/>
      <c r="H372" s="1420"/>
      <c r="I372" s="1420"/>
      <c r="J372" s="1420"/>
      <c r="K372" s="1420"/>
      <c r="L372" s="1420"/>
      <c r="N372" s="301"/>
      <c r="P372" s="1024"/>
      <c r="Q372" s="1024"/>
      <c r="R372" s="301"/>
      <c r="S372" s="1420"/>
      <c r="T372" s="1420"/>
    </row>
    <row r="373" spans="1:20" ht="117" customHeight="1">
      <c r="A373" s="1023"/>
      <c r="C373" s="1024"/>
      <c r="D373" s="1024"/>
      <c r="E373" s="1420"/>
      <c r="F373" s="1420"/>
      <c r="G373" s="1420"/>
      <c r="H373" s="1420"/>
      <c r="I373" s="1420"/>
      <c r="J373" s="1420"/>
      <c r="K373" s="1420"/>
      <c r="L373" s="1420"/>
      <c r="N373" s="301"/>
      <c r="P373" s="1024"/>
      <c r="Q373" s="1024"/>
      <c r="R373" s="301"/>
      <c r="S373" s="1420"/>
      <c r="T373" s="1420"/>
    </row>
    <row r="374" spans="1:20" ht="117" customHeight="1">
      <c r="A374" s="1023"/>
      <c r="C374" s="1024"/>
      <c r="D374" s="1024"/>
      <c r="E374" s="1420"/>
      <c r="F374" s="1420"/>
      <c r="G374" s="1420"/>
      <c r="H374" s="1420"/>
      <c r="I374" s="1420"/>
      <c r="J374" s="1420"/>
      <c r="K374" s="1420"/>
      <c r="L374" s="1420"/>
      <c r="N374" s="301"/>
      <c r="P374" s="1024"/>
      <c r="Q374" s="1024"/>
      <c r="R374" s="301"/>
      <c r="S374" s="1420"/>
      <c r="T374" s="1420"/>
    </row>
    <row r="375" spans="1:20" ht="117" customHeight="1">
      <c r="A375" s="1023"/>
      <c r="C375" s="1024"/>
      <c r="D375" s="1024"/>
      <c r="E375" s="1420"/>
      <c r="F375" s="1420"/>
      <c r="G375" s="1420"/>
      <c r="H375" s="1420"/>
      <c r="I375" s="1420"/>
      <c r="J375" s="1420"/>
      <c r="K375" s="1420"/>
      <c r="L375" s="1420"/>
      <c r="N375" s="301"/>
      <c r="P375" s="1024"/>
      <c r="Q375" s="1024"/>
      <c r="R375" s="301"/>
      <c r="S375" s="1420"/>
      <c r="T375" s="1420"/>
    </row>
    <row r="376" spans="1:20" ht="117" customHeight="1">
      <c r="A376" s="1023"/>
      <c r="C376" s="1024"/>
      <c r="D376" s="1024"/>
      <c r="E376" s="1420"/>
      <c r="F376" s="1420"/>
      <c r="G376" s="1420"/>
      <c r="H376" s="1420"/>
      <c r="I376" s="1420"/>
      <c r="J376" s="1420"/>
      <c r="K376" s="1420"/>
      <c r="L376" s="1420"/>
      <c r="N376" s="301"/>
      <c r="P376" s="1024"/>
      <c r="Q376" s="1024"/>
      <c r="R376" s="301"/>
      <c r="S376" s="1420"/>
      <c r="T376" s="1420"/>
    </row>
    <row r="377" spans="1:20" ht="117" customHeight="1">
      <c r="A377" s="1023"/>
      <c r="C377" s="1024"/>
      <c r="D377" s="1024"/>
      <c r="E377" s="1420"/>
      <c r="F377" s="1420"/>
      <c r="G377" s="1420"/>
      <c r="H377" s="1420"/>
      <c r="I377" s="1420"/>
      <c r="J377" s="1420"/>
      <c r="K377" s="1420"/>
      <c r="L377" s="1420"/>
      <c r="N377" s="301"/>
      <c r="P377" s="1024"/>
      <c r="Q377" s="1024"/>
      <c r="R377" s="301"/>
      <c r="S377" s="1420"/>
      <c r="T377" s="1420"/>
    </row>
    <row r="378" spans="1:20" ht="117" customHeight="1">
      <c r="A378" s="1023"/>
      <c r="C378" s="1024"/>
      <c r="D378" s="1024"/>
      <c r="E378" s="1420"/>
      <c r="F378" s="1420"/>
      <c r="G378" s="1420"/>
      <c r="H378" s="1420"/>
      <c r="I378" s="1420"/>
      <c r="J378" s="1420"/>
      <c r="K378" s="1420"/>
      <c r="L378" s="1420"/>
      <c r="N378" s="301"/>
      <c r="P378" s="1024"/>
      <c r="Q378" s="1024"/>
      <c r="R378" s="301"/>
      <c r="S378" s="1420"/>
      <c r="T378" s="1420"/>
    </row>
    <row r="379" spans="1:20" ht="117" customHeight="1">
      <c r="A379" s="1023"/>
      <c r="C379" s="1024"/>
      <c r="D379" s="1024"/>
      <c r="E379" s="1420"/>
      <c r="F379" s="1420"/>
      <c r="G379" s="1420"/>
      <c r="H379" s="1420"/>
      <c r="I379" s="1420"/>
      <c r="J379" s="1420"/>
      <c r="K379" s="1420"/>
      <c r="L379" s="1420"/>
      <c r="N379" s="301"/>
      <c r="P379" s="1024"/>
      <c r="Q379" s="1024"/>
      <c r="R379" s="301"/>
      <c r="S379" s="1420"/>
      <c r="T379" s="1420"/>
    </row>
    <row r="380" spans="1:20" ht="117" customHeight="1">
      <c r="A380" s="1023"/>
      <c r="C380" s="1024"/>
      <c r="D380" s="1024"/>
      <c r="E380" s="1420"/>
      <c r="F380" s="1420"/>
      <c r="G380" s="1420"/>
      <c r="H380" s="1420"/>
      <c r="I380" s="1420"/>
      <c r="J380" s="1420"/>
      <c r="K380" s="1420"/>
      <c r="L380" s="1420"/>
      <c r="N380" s="301"/>
      <c r="P380" s="1024"/>
      <c r="Q380" s="1024"/>
      <c r="R380" s="301"/>
      <c r="S380" s="1420"/>
      <c r="T380" s="1420"/>
    </row>
    <row r="381" spans="1:20" ht="117" customHeight="1">
      <c r="A381" s="1023"/>
      <c r="C381" s="1024"/>
      <c r="D381" s="1024"/>
      <c r="E381" s="1420"/>
      <c r="F381" s="1420"/>
      <c r="G381" s="1420"/>
      <c r="H381" s="1420"/>
      <c r="I381" s="1420"/>
      <c r="J381" s="1420"/>
      <c r="K381" s="1420"/>
      <c r="L381" s="1420"/>
      <c r="N381" s="301"/>
      <c r="P381" s="1024"/>
      <c r="Q381" s="1024"/>
      <c r="R381" s="301"/>
      <c r="S381" s="1420"/>
      <c r="T381" s="1420"/>
    </row>
    <row r="382" spans="1:20" ht="117" customHeight="1">
      <c r="A382" s="1023"/>
      <c r="C382" s="1024"/>
      <c r="D382" s="1024"/>
      <c r="E382" s="1420"/>
      <c r="F382" s="1420"/>
      <c r="G382" s="1420"/>
      <c r="H382" s="1420"/>
      <c r="I382" s="1420"/>
      <c r="J382" s="1420"/>
      <c r="K382" s="1420"/>
      <c r="L382" s="1420"/>
      <c r="N382" s="301"/>
      <c r="P382" s="1024"/>
      <c r="Q382" s="1024"/>
      <c r="R382" s="301"/>
      <c r="S382" s="1420"/>
      <c r="T382" s="1420"/>
    </row>
    <row r="383" spans="1:20" ht="117" customHeight="1">
      <c r="A383" s="1023"/>
      <c r="C383" s="1024"/>
      <c r="D383" s="1024"/>
      <c r="E383" s="1420"/>
      <c r="F383" s="1420"/>
      <c r="G383" s="1420"/>
      <c r="H383" s="1420"/>
      <c r="I383" s="1420"/>
      <c r="J383" s="1420"/>
      <c r="K383" s="1420"/>
      <c r="L383" s="1420"/>
      <c r="N383" s="301"/>
      <c r="P383" s="1024"/>
      <c r="Q383" s="1024"/>
      <c r="R383" s="301"/>
      <c r="S383" s="1420"/>
      <c r="T383" s="1420"/>
    </row>
    <row r="384" spans="1:20" ht="117" customHeight="1">
      <c r="A384" s="1023"/>
      <c r="C384" s="1024"/>
      <c r="D384" s="1024"/>
      <c r="E384" s="1420"/>
      <c r="F384" s="1420"/>
      <c r="G384" s="1420"/>
      <c r="H384" s="1420"/>
      <c r="I384" s="1420"/>
      <c r="J384" s="1420"/>
      <c r="K384" s="1420"/>
      <c r="L384" s="1420"/>
      <c r="N384" s="301"/>
      <c r="P384" s="1024"/>
      <c r="Q384" s="1024"/>
      <c r="R384" s="301"/>
      <c r="S384" s="1420"/>
      <c r="T384" s="1420"/>
    </row>
    <row r="385" spans="1:20" ht="117" customHeight="1">
      <c r="A385" s="1023"/>
      <c r="C385" s="1024"/>
      <c r="D385" s="1024"/>
      <c r="E385" s="1420"/>
      <c r="F385" s="1420"/>
      <c r="G385" s="1420"/>
      <c r="H385" s="1420"/>
      <c r="I385" s="1420"/>
      <c r="J385" s="1420"/>
      <c r="K385" s="1420"/>
      <c r="L385" s="1420"/>
      <c r="N385" s="301"/>
      <c r="P385" s="1024"/>
      <c r="Q385" s="1024"/>
      <c r="R385" s="301"/>
      <c r="S385" s="1420"/>
      <c r="T385" s="1420"/>
    </row>
    <row r="386" spans="1:20" ht="117" customHeight="1">
      <c r="A386" s="1023"/>
      <c r="C386" s="1024"/>
      <c r="D386" s="1024"/>
      <c r="E386" s="1420"/>
      <c r="F386" s="1420"/>
      <c r="G386" s="1420"/>
      <c r="H386" s="1420"/>
      <c r="I386" s="1420"/>
      <c r="J386" s="1420"/>
      <c r="K386" s="1420"/>
      <c r="L386" s="1420"/>
      <c r="N386" s="301"/>
      <c r="P386" s="1024"/>
      <c r="Q386" s="1024"/>
      <c r="R386" s="301"/>
      <c r="S386" s="1420"/>
      <c r="T386" s="1420"/>
    </row>
    <row r="387" spans="1:20" ht="117" customHeight="1">
      <c r="A387" s="1023"/>
      <c r="C387" s="1024"/>
      <c r="D387" s="1024"/>
      <c r="E387" s="1420"/>
      <c r="F387" s="1420"/>
      <c r="G387" s="1420"/>
      <c r="H387" s="1420"/>
      <c r="I387" s="1420"/>
      <c r="J387" s="1420"/>
      <c r="K387" s="1420"/>
      <c r="L387" s="1420"/>
      <c r="N387" s="301"/>
      <c r="P387" s="1024"/>
      <c r="Q387" s="1024"/>
      <c r="R387" s="301"/>
      <c r="S387" s="1420"/>
      <c r="T387" s="1420"/>
    </row>
    <row r="388" spans="1:20" ht="117" customHeight="1">
      <c r="A388" s="1023"/>
      <c r="C388" s="1024"/>
      <c r="D388" s="1024"/>
      <c r="E388" s="1420"/>
      <c r="F388" s="1420"/>
      <c r="G388" s="1420"/>
      <c r="H388" s="1420"/>
      <c r="I388" s="1420"/>
      <c r="J388" s="1420"/>
      <c r="K388" s="1420"/>
      <c r="L388" s="1420"/>
      <c r="N388" s="301"/>
      <c r="P388" s="1024"/>
      <c r="Q388" s="1024"/>
      <c r="R388" s="301"/>
      <c r="S388" s="1420"/>
      <c r="T388" s="1420"/>
    </row>
    <row r="389" spans="1:20" ht="117" customHeight="1">
      <c r="A389" s="1023"/>
      <c r="C389" s="1024"/>
      <c r="D389" s="1024"/>
      <c r="E389" s="1420"/>
      <c r="F389" s="1420"/>
      <c r="G389" s="1420"/>
      <c r="H389" s="1420"/>
      <c r="I389" s="1420"/>
      <c r="J389" s="1420"/>
      <c r="K389" s="1420"/>
      <c r="L389" s="1420"/>
      <c r="N389" s="301"/>
      <c r="P389" s="1024"/>
      <c r="Q389" s="1024"/>
      <c r="R389" s="301"/>
      <c r="S389" s="1420"/>
      <c r="T389" s="1420"/>
    </row>
    <row r="390" spans="1:20" ht="117" customHeight="1">
      <c r="A390" s="1023"/>
      <c r="C390" s="1024"/>
      <c r="D390" s="1024"/>
      <c r="E390" s="1420"/>
      <c r="F390" s="1420"/>
      <c r="G390" s="1420"/>
      <c r="H390" s="1420"/>
      <c r="I390" s="1420"/>
      <c r="J390" s="1420"/>
      <c r="K390" s="1420"/>
      <c r="L390" s="1420"/>
      <c r="N390" s="301"/>
      <c r="P390" s="1024"/>
      <c r="Q390" s="1024"/>
      <c r="R390" s="301"/>
      <c r="S390" s="1420"/>
      <c r="T390" s="1420"/>
    </row>
    <row r="391" spans="1:20" ht="117" customHeight="1">
      <c r="A391" s="1023"/>
      <c r="C391" s="1024"/>
      <c r="D391" s="1024"/>
      <c r="E391" s="1420"/>
      <c r="F391" s="1420"/>
      <c r="G391" s="1420"/>
      <c r="H391" s="1420"/>
      <c r="I391" s="1420"/>
      <c r="J391" s="1420"/>
      <c r="K391" s="1420"/>
      <c r="L391" s="1420"/>
      <c r="N391" s="301"/>
      <c r="P391" s="1024"/>
      <c r="Q391" s="1024"/>
      <c r="R391" s="301"/>
      <c r="S391" s="1420"/>
      <c r="T391" s="1420"/>
    </row>
    <row r="392" spans="1:20" ht="117" customHeight="1">
      <c r="A392" s="1023"/>
      <c r="C392" s="1024"/>
      <c r="D392" s="1024"/>
      <c r="E392" s="1420"/>
      <c r="F392" s="1420"/>
      <c r="G392" s="1420"/>
      <c r="H392" s="1420"/>
      <c r="I392" s="1420"/>
      <c r="J392" s="1420"/>
      <c r="K392" s="1420"/>
      <c r="L392" s="1420"/>
      <c r="N392" s="301"/>
      <c r="P392" s="1024"/>
      <c r="Q392" s="1024"/>
      <c r="R392" s="301"/>
      <c r="S392" s="1420"/>
      <c r="T392" s="1420"/>
    </row>
    <row r="393" spans="1:20" ht="117" customHeight="1">
      <c r="A393" s="1023"/>
      <c r="C393" s="1024"/>
      <c r="D393" s="1024"/>
      <c r="E393" s="1420"/>
      <c r="F393" s="1420"/>
      <c r="G393" s="1420"/>
      <c r="H393" s="1420"/>
      <c r="I393" s="1420"/>
      <c r="J393" s="1420"/>
      <c r="K393" s="1420"/>
      <c r="L393" s="1420"/>
      <c r="N393" s="301"/>
      <c r="P393" s="1024"/>
      <c r="Q393" s="1024"/>
      <c r="R393" s="301"/>
      <c r="S393" s="1420"/>
      <c r="T393" s="1420"/>
    </row>
    <row r="394" spans="1:20" ht="117" customHeight="1">
      <c r="A394" s="1023"/>
      <c r="C394" s="1024"/>
      <c r="D394" s="1024"/>
      <c r="E394" s="1420"/>
      <c r="F394" s="1420"/>
      <c r="G394" s="1420"/>
      <c r="H394" s="1420"/>
      <c r="I394" s="1420"/>
      <c r="J394" s="1420"/>
      <c r="K394" s="1420"/>
      <c r="L394" s="1420"/>
      <c r="N394" s="301"/>
      <c r="P394" s="1024"/>
      <c r="Q394" s="1024"/>
      <c r="R394" s="301"/>
      <c r="S394" s="1420"/>
      <c r="T394" s="1420"/>
    </row>
    <row r="395" spans="1:20" ht="117" customHeight="1">
      <c r="A395" s="1023"/>
      <c r="C395" s="1024"/>
      <c r="D395" s="1024"/>
      <c r="E395" s="1420"/>
      <c r="F395" s="1420"/>
      <c r="G395" s="1420"/>
      <c r="H395" s="1420"/>
      <c r="I395" s="1420"/>
      <c r="J395" s="1420"/>
      <c r="K395" s="1420"/>
      <c r="L395" s="1420"/>
      <c r="N395" s="301"/>
      <c r="P395" s="1024"/>
      <c r="Q395" s="1024"/>
      <c r="R395" s="301"/>
      <c r="S395" s="1420"/>
      <c r="T395" s="1420"/>
    </row>
    <row r="396" spans="1:20" ht="117" customHeight="1">
      <c r="A396" s="1023"/>
      <c r="C396" s="1024"/>
      <c r="D396" s="1024"/>
      <c r="E396" s="1420"/>
      <c r="F396" s="1420"/>
      <c r="G396" s="1420"/>
      <c r="H396" s="1420"/>
      <c r="I396" s="1420"/>
      <c r="J396" s="1420"/>
      <c r="K396" s="1420"/>
      <c r="L396" s="1420"/>
      <c r="N396" s="301"/>
      <c r="P396" s="1024"/>
      <c r="Q396" s="1024"/>
      <c r="R396" s="301"/>
      <c r="S396" s="1420"/>
      <c r="T396" s="1420"/>
    </row>
    <row r="397" spans="1:20" ht="117" customHeight="1">
      <c r="A397" s="1023"/>
      <c r="C397" s="1024"/>
      <c r="D397" s="1024"/>
      <c r="E397" s="1420"/>
      <c r="F397" s="1420"/>
      <c r="G397" s="1420"/>
      <c r="H397" s="1420"/>
      <c r="I397" s="1420"/>
      <c r="J397" s="1420"/>
      <c r="K397" s="1420"/>
      <c r="L397" s="1420"/>
      <c r="N397" s="301"/>
      <c r="P397" s="1024"/>
      <c r="Q397" s="1024"/>
      <c r="R397" s="301"/>
      <c r="S397" s="1420"/>
      <c r="T397" s="1420"/>
    </row>
    <row r="398" spans="1:20" ht="117" customHeight="1">
      <c r="A398" s="1023"/>
      <c r="C398" s="1024"/>
      <c r="D398" s="1024"/>
      <c r="E398" s="1420"/>
      <c r="F398" s="1420"/>
      <c r="G398" s="1420"/>
      <c r="H398" s="1420"/>
      <c r="I398" s="1420"/>
      <c r="J398" s="1420"/>
      <c r="K398" s="1420"/>
      <c r="L398" s="1420"/>
      <c r="N398" s="301"/>
      <c r="P398" s="1024"/>
      <c r="Q398" s="1024"/>
      <c r="R398" s="301"/>
      <c r="S398" s="1420"/>
      <c r="T398" s="1420"/>
    </row>
    <row r="399" spans="1:20" ht="117" customHeight="1">
      <c r="A399" s="1023"/>
      <c r="C399" s="1024"/>
      <c r="D399" s="1024"/>
      <c r="E399" s="1420"/>
      <c r="F399" s="1420"/>
      <c r="G399" s="1420"/>
      <c r="H399" s="1420"/>
      <c r="I399" s="1420"/>
      <c r="J399" s="1420"/>
      <c r="K399" s="1420"/>
      <c r="L399" s="1420"/>
      <c r="N399" s="301"/>
      <c r="P399" s="1024"/>
      <c r="Q399" s="1024"/>
      <c r="R399" s="301"/>
      <c r="S399" s="1420"/>
      <c r="T399" s="1420"/>
    </row>
    <row r="400" spans="1:20" ht="117" customHeight="1">
      <c r="A400" s="1023"/>
      <c r="C400" s="1024"/>
      <c r="D400" s="1024"/>
      <c r="E400" s="1420"/>
      <c r="F400" s="1420"/>
      <c r="G400" s="1420"/>
      <c r="H400" s="1420"/>
      <c r="I400" s="1420"/>
      <c r="J400" s="1420"/>
      <c r="K400" s="1420"/>
      <c r="L400" s="1420"/>
      <c r="N400" s="301"/>
      <c r="P400" s="1024"/>
      <c r="Q400" s="1024"/>
      <c r="R400" s="301"/>
      <c r="S400" s="1420"/>
      <c r="T400" s="1420"/>
    </row>
    <row r="401" spans="1:20" ht="117" customHeight="1">
      <c r="A401" s="1023"/>
      <c r="C401" s="1024"/>
      <c r="D401" s="1024"/>
      <c r="E401" s="1420"/>
      <c r="F401" s="1420"/>
      <c r="G401" s="1420"/>
      <c r="H401" s="1420"/>
      <c r="I401" s="1420"/>
      <c r="J401" s="1420"/>
      <c r="K401" s="1420"/>
      <c r="L401" s="1420"/>
      <c r="N401" s="301"/>
      <c r="P401" s="1024"/>
      <c r="Q401" s="1024"/>
      <c r="R401" s="301"/>
      <c r="S401" s="1420"/>
      <c r="T401" s="1420"/>
    </row>
    <row r="402" spans="1:20" ht="117" customHeight="1">
      <c r="A402" s="1023"/>
      <c r="C402" s="1024"/>
      <c r="D402" s="1024"/>
      <c r="E402" s="1420"/>
      <c r="F402" s="1420"/>
      <c r="G402" s="1420"/>
      <c r="H402" s="1420"/>
      <c r="I402" s="1420"/>
      <c r="J402" s="1420"/>
      <c r="K402" s="1420"/>
      <c r="L402" s="1420"/>
      <c r="N402" s="301"/>
      <c r="P402" s="1024"/>
      <c r="Q402" s="1024"/>
      <c r="R402" s="301"/>
      <c r="S402" s="1420"/>
      <c r="T402" s="1420"/>
    </row>
    <row r="403" spans="1:20" ht="117" customHeight="1">
      <c r="A403" s="1023"/>
      <c r="C403" s="1024"/>
      <c r="D403" s="1024"/>
      <c r="E403" s="1420"/>
      <c r="F403" s="1420"/>
      <c r="G403" s="1420"/>
      <c r="H403" s="1420"/>
      <c r="I403" s="1420"/>
      <c r="J403" s="1420"/>
      <c r="K403" s="1420"/>
      <c r="L403" s="1420"/>
      <c r="N403" s="301"/>
      <c r="P403" s="1024"/>
      <c r="Q403" s="1024"/>
      <c r="R403" s="301"/>
      <c r="S403" s="1420"/>
      <c r="T403" s="1420"/>
    </row>
    <row r="404" spans="1:20" ht="117" customHeight="1">
      <c r="A404" s="1023"/>
      <c r="C404" s="1024"/>
      <c r="D404" s="1024"/>
      <c r="E404" s="1420"/>
      <c r="F404" s="1420"/>
      <c r="G404" s="1420"/>
      <c r="H404" s="1420"/>
      <c r="I404" s="1420"/>
      <c r="J404" s="1420"/>
      <c r="K404" s="1420"/>
      <c r="L404" s="1420"/>
      <c r="N404" s="301"/>
      <c r="P404" s="1024"/>
      <c r="Q404" s="1024"/>
      <c r="R404" s="301"/>
      <c r="S404" s="1420"/>
      <c r="T404" s="1420"/>
    </row>
    <row r="405" spans="1:20" ht="117" customHeight="1">
      <c r="A405" s="1023"/>
      <c r="C405" s="1024"/>
      <c r="D405" s="1024"/>
      <c r="E405" s="1420"/>
      <c r="F405" s="1420"/>
      <c r="G405" s="1420"/>
      <c r="H405" s="1420"/>
      <c r="I405" s="1420"/>
      <c r="J405" s="1420"/>
      <c r="K405" s="1420"/>
      <c r="L405" s="1420"/>
      <c r="N405" s="301"/>
      <c r="P405" s="1024"/>
      <c r="Q405" s="1024"/>
      <c r="R405" s="301"/>
      <c r="S405" s="1420"/>
      <c r="T405" s="1420"/>
    </row>
    <row r="406" spans="1:20" ht="117" customHeight="1">
      <c r="A406" s="1023"/>
      <c r="C406" s="1024"/>
      <c r="D406" s="1024"/>
      <c r="E406" s="1420"/>
      <c r="F406" s="1420"/>
      <c r="G406" s="1420"/>
      <c r="H406" s="1420"/>
      <c r="I406" s="1420"/>
      <c r="J406" s="1420"/>
      <c r="K406" s="1420"/>
      <c r="L406" s="1420"/>
      <c r="N406" s="301"/>
      <c r="P406" s="1024"/>
      <c r="Q406" s="1024"/>
      <c r="R406" s="301"/>
      <c r="S406" s="1420"/>
      <c r="T406" s="1420"/>
    </row>
    <row r="407" spans="1:20" ht="117" customHeight="1">
      <c r="A407" s="1023"/>
      <c r="C407" s="1024"/>
      <c r="D407" s="1024"/>
      <c r="E407" s="1420"/>
      <c r="F407" s="1420"/>
      <c r="G407" s="1420"/>
      <c r="H407" s="1420"/>
      <c r="I407" s="1420"/>
      <c r="J407" s="1420"/>
      <c r="K407" s="1420"/>
      <c r="L407" s="1420"/>
      <c r="N407" s="301"/>
      <c r="P407" s="1024"/>
      <c r="Q407" s="1024"/>
      <c r="R407" s="301"/>
      <c r="S407" s="1420"/>
      <c r="T407" s="1420"/>
    </row>
    <row r="408" spans="1:20" ht="117" customHeight="1">
      <c r="A408" s="1023"/>
      <c r="C408" s="1024"/>
      <c r="D408" s="1024"/>
      <c r="E408" s="1420"/>
      <c r="F408" s="1420"/>
      <c r="G408" s="1420"/>
      <c r="H408" s="1420"/>
      <c r="I408" s="1420"/>
      <c r="J408" s="1420"/>
      <c r="K408" s="1420"/>
      <c r="L408" s="1420"/>
      <c r="N408" s="301"/>
      <c r="P408" s="1024"/>
      <c r="Q408" s="1024"/>
      <c r="R408" s="301"/>
      <c r="S408" s="1420"/>
      <c r="T408" s="1420"/>
    </row>
    <row r="409" spans="1:20" ht="117" customHeight="1">
      <c r="A409" s="1023"/>
      <c r="C409" s="1024"/>
      <c r="D409" s="1024"/>
      <c r="E409" s="1420"/>
      <c r="F409" s="1420"/>
      <c r="G409" s="1420"/>
      <c r="H409" s="1420"/>
      <c r="I409" s="1420"/>
      <c r="J409" s="1420"/>
      <c r="K409" s="1420"/>
      <c r="L409" s="1420"/>
      <c r="N409" s="301"/>
      <c r="P409" s="1024"/>
      <c r="Q409" s="1024"/>
      <c r="R409" s="301"/>
      <c r="S409" s="1420"/>
      <c r="T409" s="1420"/>
    </row>
    <row r="410" spans="1:20" ht="117" customHeight="1">
      <c r="A410" s="1023"/>
      <c r="C410" s="1024"/>
      <c r="D410" s="1024"/>
      <c r="E410" s="1420"/>
      <c r="F410" s="1420"/>
      <c r="G410" s="1420"/>
      <c r="H410" s="1420"/>
      <c r="I410" s="1420"/>
      <c r="J410" s="1420"/>
      <c r="K410" s="1420"/>
      <c r="L410" s="1420"/>
      <c r="N410" s="301"/>
      <c r="P410" s="1024"/>
      <c r="Q410" s="1024"/>
      <c r="R410" s="301"/>
      <c r="S410" s="1420"/>
      <c r="T410" s="1420"/>
    </row>
    <row r="411" spans="1:20" ht="117" customHeight="1">
      <c r="A411" s="1023"/>
      <c r="C411" s="1024"/>
      <c r="D411" s="1024"/>
      <c r="E411" s="1420"/>
      <c r="F411" s="1420"/>
      <c r="G411" s="1420"/>
      <c r="H411" s="1420"/>
      <c r="I411" s="1420"/>
      <c r="J411" s="1420"/>
      <c r="K411" s="1420"/>
      <c r="L411" s="1420"/>
      <c r="N411" s="301"/>
      <c r="P411" s="1024"/>
      <c r="Q411" s="1024"/>
      <c r="R411" s="301"/>
      <c r="S411" s="1420"/>
      <c r="T411" s="1420"/>
    </row>
    <row r="412" spans="1:20" ht="117" customHeight="1">
      <c r="A412" s="1023"/>
      <c r="C412" s="1024"/>
      <c r="D412" s="1024"/>
      <c r="E412" s="1420"/>
      <c r="F412" s="1420"/>
      <c r="G412" s="1420"/>
      <c r="H412" s="1420"/>
      <c r="I412" s="1420"/>
      <c r="J412" s="1420"/>
      <c r="K412" s="1420"/>
      <c r="L412" s="1420"/>
      <c r="N412" s="301"/>
      <c r="P412" s="1024"/>
      <c r="Q412" s="1024"/>
      <c r="R412" s="301"/>
      <c r="S412" s="1420"/>
      <c r="T412" s="1420"/>
    </row>
    <row r="413" spans="1:20" ht="117" customHeight="1">
      <c r="A413" s="1023"/>
      <c r="C413" s="1024"/>
      <c r="D413" s="1024"/>
      <c r="E413" s="1420"/>
      <c r="F413" s="1420"/>
      <c r="G413" s="1420"/>
      <c r="H413" s="1420"/>
      <c r="I413" s="1420"/>
      <c r="J413" s="1420"/>
      <c r="K413" s="1420"/>
      <c r="L413" s="1420"/>
      <c r="N413" s="301"/>
      <c r="P413" s="1024"/>
      <c r="Q413" s="1024"/>
      <c r="R413" s="301"/>
      <c r="S413" s="1420"/>
      <c r="T413" s="1420"/>
    </row>
    <row r="414" spans="1:20" ht="117" customHeight="1">
      <c r="A414" s="1023"/>
      <c r="C414" s="1024"/>
      <c r="D414" s="1024"/>
      <c r="E414" s="1420"/>
      <c r="F414" s="1420"/>
      <c r="G414" s="1420"/>
      <c r="H414" s="1420"/>
      <c r="I414" s="1420"/>
      <c r="J414" s="1420"/>
      <c r="K414" s="1420"/>
      <c r="L414" s="1420"/>
      <c r="N414" s="301"/>
      <c r="P414" s="1024"/>
      <c r="Q414" s="1024"/>
      <c r="R414" s="301"/>
      <c r="S414" s="1420"/>
      <c r="T414" s="1420"/>
    </row>
    <row r="415" spans="1:20" ht="117" customHeight="1">
      <c r="A415" s="1023"/>
      <c r="C415" s="1024"/>
      <c r="D415" s="1024"/>
      <c r="E415" s="1420"/>
      <c r="F415" s="1420"/>
      <c r="G415" s="1420"/>
      <c r="H415" s="1420"/>
      <c r="I415" s="1420"/>
      <c r="J415" s="1420"/>
      <c r="K415" s="1420"/>
      <c r="L415" s="1420"/>
      <c r="N415" s="301"/>
      <c r="P415" s="1024"/>
      <c r="Q415" s="1024"/>
      <c r="R415" s="301"/>
      <c r="S415" s="1420"/>
      <c r="T415" s="1420"/>
    </row>
    <row r="416" spans="1:20" ht="117" customHeight="1">
      <c r="A416" s="1023"/>
      <c r="C416" s="1024"/>
      <c r="D416" s="1024"/>
      <c r="E416" s="1420"/>
      <c r="F416" s="1420"/>
      <c r="G416" s="1420"/>
      <c r="H416" s="1420"/>
      <c r="I416" s="1420"/>
      <c r="J416" s="1420"/>
      <c r="K416" s="1420"/>
      <c r="L416" s="1420"/>
      <c r="N416" s="301"/>
      <c r="P416" s="1024"/>
      <c r="Q416" s="1024"/>
      <c r="R416" s="301"/>
      <c r="S416" s="1420"/>
      <c r="T416" s="1420"/>
    </row>
    <row r="417" spans="1:20" ht="117" customHeight="1">
      <c r="A417" s="1023"/>
      <c r="C417" s="1024"/>
      <c r="D417" s="1024"/>
      <c r="E417" s="1420"/>
      <c r="F417" s="1420"/>
      <c r="G417" s="1420"/>
      <c r="H417" s="1420"/>
      <c r="I417" s="1420"/>
      <c r="J417" s="1420"/>
      <c r="K417" s="1420"/>
      <c r="L417" s="1420"/>
      <c r="N417" s="301"/>
      <c r="P417" s="1024"/>
      <c r="Q417" s="1024"/>
      <c r="R417" s="301"/>
      <c r="S417" s="1420"/>
      <c r="T417" s="1420"/>
    </row>
    <row r="418" spans="1:20" ht="117" customHeight="1">
      <c r="A418" s="1023"/>
      <c r="C418" s="1024"/>
      <c r="D418" s="1024"/>
      <c r="E418" s="1420"/>
      <c r="F418" s="1420"/>
      <c r="G418" s="1420"/>
      <c r="H418" s="1420"/>
      <c r="I418" s="1420"/>
      <c r="J418" s="1420"/>
      <c r="K418" s="1420"/>
      <c r="L418" s="1420"/>
      <c r="N418" s="301"/>
      <c r="P418" s="1024"/>
      <c r="Q418" s="1024"/>
      <c r="R418" s="301"/>
      <c r="S418" s="1420"/>
      <c r="T418" s="1420"/>
    </row>
    <row r="419" spans="1:20" ht="117" customHeight="1">
      <c r="A419" s="1023"/>
      <c r="C419" s="1024"/>
      <c r="D419" s="1024"/>
      <c r="E419" s="1420"/>
      <c r="F419" s="1420"/>
      <c r="G419" s="1420"/>
      <c r="H419" s="1420"/>
      <c r="I419" s="1420"/>
      <c r="J419" s="1420"/>
      <c r="K419" s="1420"/>
      <c r="L419" s="1420"/>
      <c r="N419" s="301"/>
      <c r="P419" s="1024"/>
      <c r="Q419" s="1024"/>
      <c r="R419" s="301"/>
      <c r="S419" s="1420"/>
      <c r="T419" s="1420"/>
    </row>
    <row r="420" spans="1:20" ht="117" customHeight="1">
      <c r="A420" s="1023"/>
      <c r="C420" s="1024"/>
      <c r="D420" s="1024"/>
      <c r="E420" s="1420"/>
      <c r="F420" s="1420"/>
      <c r="G420" s="1420"/>
      <c r="H420" s="1420"/>
      <c r="I420" s="1420"/>
      <c r="J420" s="1420"/>
      <c r="K420" s="1420"/>
      <c r="L420" s="1420"/>
      <c r="N420" s="301"/>
      <c r="P420" s="1024"/>
      <c r="Q420" s="1024"/>
      <c r="R420" s="301"/>
      <c r="S420" s="1420"/>
      <c r="T420" s="1420"/>
    </row>
    <row r="421" spans="1:20" ht="117" customHeight="1">
      <c r="A421" s="1023"/>
      <c r="C421" s="1024"/>
      <c r="D421" s="1024"/>
      <c r="E421" s="1420"/>
      <c r="F421" s="1420"/>
      <c r="G421" s="1420"/>
      <c r="H421" s="1420"/>
      <c r="I421" s="1420"/>
      <c r="J421" s="1420"/>
      <c r="K421" s="1420"/>
      <c r="L421" s="1420"/>
      <c r="N421" s="301"/>
      <c r="P421" s="1024"/>
      <c r="Q421" s="1024"/>
      <c r="R421" s="301"/>
      <c r="S421" s="1420"/>
      <c r="T421" s="1420"/>
    </row>
    <row r="422" spans="1:20" ht="117" customHeight="1">
      <c r="A422" s="1023"/>
      <c r="C422" s="1024"/>
      <c r="D422" s="1024"/>
      <c r="E422" s="1420"/>
      <c r="F422" s="1420"/>
      <c r="G422" s="1420"/>
      <c r="H422" s="1420"/>
      <c r="I422" s="1420"/>
      <c r="J422" s="1420"/>
      <c r="K422" s="1420"/>
      <c r="L422" s="1420"/>
      <c r="N422" s="301"/>
      <c r="P422" s="1024"/>
      <c r="Q422" s="1024"/>
      <c r="R422" s="301"/>
      <c r="S422" s="1420"/>
      <c r="T422" s="1420"/>
    </row>
    <row r="423" spans="1:20" ht="117" customHeight="1">
      <c r="A423" s="1023"/>
      <c r="C423" s="1024"/>
      <c r="D423" s="1024"/>
      <c r="E423" s="1420"/>
      <c r="F423" s="1420"/>
      <c r="G423" s="1420"/>
      <c r="H423" s="1420"/>
      <c r="I423" s="1420"/>
      <c r="J423" s="1420"/>
      <c r="K423" s="1420"/>
      <c r="L423" s="1420"/>
      <c r="N423" s="301"/>
      <c r="P423" s="1024"/>
      <c r="Q423" s="1024"/>
      <c r="R423" s="301"/>
      <c r="S423" s="1420"/>
      <c r="T423" s="1420"/>
    </row>
    <row r="424" spans="1:20" ht="117" customHeight="1">
      <c r="A424" s="1023"/>
      <c r="C424" s="1024"/>
      <c r="D424" s="1024"/>
      <c r="E424" s="1420"/>
      <c r="F424" s="1420"/>
      <c r="G424" s="1420"/>
      <c r="H424" s="1420"/>
      <c r="I424" s="1420"/>
      <c r="J424" s="1420"/>
      <c r="K424" s="1420"/>
      <c r="L424" s="1420"/>
      <c r="N424" s="301"/>
      <c r="P424" s="1024"/>
      <c r="Q424" s="1024"/>
      <c r="R424" s="301"/>
      <c r="S424" s="1420"/>
      <c r="T424" s="1420"/>
    </row>
    <row r="425" spans="1:20" ht="117" customHeight="1">
      <c r="A425" s="1023"/>
      <c r="C425" s="1024"/>
      <c r="D425" s="1024"/>
      <c r="E425" s="1420"/>
      <c r="F425" s="1420"/>
      <c r="G425" s="1420"/>
      <c r="H425" s="1420"/>
      <c r="I425" s="1420"/>
      <c r="J425" s="1420"/>
      <c r="K425" s="1420"/>
      <c r="L425" s="1420"/>
      <c r="N425" s="301"/>
      <c r="P425" s="1024"/>
      <c r="Q425" s="1024"/>
      <c r="R425" s="301"/>
      <c r="S425" s="1420"/>
      <c r="T425" s="1420"/>
    </row>
    <row r="426" spans="1:20" ht="117" customHeight="1">
      <c r="A426" s="1023"/>
      <c r="C426" s="1024"/>
      <c r="D426" s="1024"/>
      <c r="E426" s="1420"/>
      <c r="F426" s="1420"/>
      <c r="G426" s="1420"/>
      <c r="H426" s="1420"/>
      <c r="I426" s="1420"/>
      <c r="J426" s="1420"/>
      <c r="K426" s="1420"/>
      <c r="L426" s="1420"/>
      <c r="N426" s="301"/>
      <c r="P426" s="1024"/>
      <c r="Q426" s="1024"/>
      <c r="R426" s="301"/>
      <c r="S426" s="1420"/>
      <c r="T426" s="1420"/>
    </row>
    <row r="427" spans="1:20" ht="117" customHeight="1">
      <c r="A427" s="1023"/>
      <c r="C427" s="1024"/>
      <c r="D427" s="1024"/>
      <c r="E427" s="1420"/>
      <c r="F427" s="1420"/>
      <c r="G427" s="1420"/>
      <c r="H427" s="1420"/>
      <c r="I427" s="1420"/>
      <c r="J427" s="1420"/>
      <c r="K427" s="1420"/>
      <c r="L427" s="1420"/>
      <c r="N427" s="301"/>
      <c r="P427" s="1024"/>
      <c r="Q427" s="1024"/>
      <c r="R427" s="301"/>
      <c r="S427" s="1420"/>
      <c r="T427" s="1420"/>
    </row>
    <row r="428" spans="1:20" ht="117" customHeight="1">
      <c r="A428" s="1023"/>
      <c r="C428" s="1024"/>
      <c r="D428" s="1024"/>
      <c r="E428" s="1420"/>
      <c r="F428" s="1420"/>
      <c r="G428" s="1420"/>
      <c r="H428" s="1420"/>
      <c r="I428" s="1420"/>
      <c r="J428" s="1420"/>
      <c r="K428" s="1420"/>
      <c r="L428" s="1420"/>
      <c r="N428" s="301"/>
      <c r="P428" s="1024"/>
      <c r="Q428" s="1024"/>
      <c r="R428" s="301"/>
      <c r="S428" s="1420"/>
      <c r="T428" s="1420"/>
    </row>
    <row r="429" spans="1:20" ht="117" customHeight="1">
      <c r="A429" s="1023"/>
      <c r="C429" s="1024"/>
      <c r="D429" s="1024"/>
      <c r="E429" s="1420"/>
      <c r="F429" s="1420"/>
      <c r="G429" s="1420"/>
      <c r="H429" s="1420"/>
      <c r="I429" s="1420"/>
      <c r="J429" s="1420"/>
      <c r="K429" s="1420"/>
      <c r="L429" s="1420"/>
      <c r="N429" s="301"/>
      <c r="P429" s="1024"/>
      <c r="Q429" s="1024"/>
      <c r="R429" s="301"/>
      <c r="S429" s="1420"/>
      <c r="T429" s="1420"/>
    </row>
    <row r="430" spans="1:20" ht="117" customHeight="1">
      <c r="A430" s="1023"/>
      <c r="C430" s="1024"/>
      <c r="D430" s="1024"/>
      <c r="E430" s="1420"/>
      <c r="F430" s="1420"/>
      <c r="G430" s="1420"/>
      <c r="H430" s="1420"/>
      <c r="I430" s="1420"/>
      <c r="J430" s="1420"/>
      <c r="K430" s="1420"/>
      <c r="L430" s="1420"/>
      <c r="N430" s="301"/>
      <c r="P430" s="1024"/>
      <c r="Q430" s="1024"/>
      <c r="R430" s="301"/>
      <c r="S430" s="1420"/>
      <c r="T430" s="1420"/>
    </row>
    <row r="431" spans="1:20" ht="117" customHeight="1">
      <c r="A431" s="1023"/>
      <c r="C431" s="1024"/>
      <c r="D431" s="1024"/>
      <c r="E431" s="1420"/>
      <c r="F431" s="1420"/>
      <c r="G431" s="1420"/>
      <c r="H431" s="1420"/>
      <c r="I431" s="1420"/>
      <c r="J431" s="1420"/>
      <c r="K431" s="1420"/>
      <c r="L431" s="1420"/>
      <c r="N431" s="301"/>
      <c r="P431" s="1024"/>
      <c r="Q431" s="1024"/>
      <c r="R431" s="301"/>
      <c r="S431" s="1420"/>
      <c r="T431" s="1420"/>
    </row>
    <row r="432" spans="1:20" ht="117" customHeight="1">
      <c r="A432" s="1023"/>
      <c r="C432" s="1024"/>
      <c r="D432" s="1024"/>
      <c r="E432" s="1420"/>
      <c r="F432" s="1420"/>
      <c r="G432" s="1420"/>
      <c r="H432" s="1420"/>
      <c r="I432" s="1420"/>
      <c r="J432" s="1420"/>
      <c r="K432" s="1420"/>
      <c r="L432" s="1420"/>
      <c r="N432" s="301"/>
      <c r="P432" s="1024"/>
      <c r="Q432" s="1024"/>
      <c r="R432" s="301"/>
      <c r="S432" s="1420"/>
      <c r="T432" s="1420"/>
    </row>
    <row r="433" spans="1:20" ht="117" customHeight="1">
      <c r="A433" s="1023"/>
      <c r="C433" s="1024"/>
      <c r="D433" s="1024"/>
      <c r="E433" s="1420"/>
      <c r="F433" s="1420"/>
      <c r="G433" s="1420"/>
      <c r="H433" s="1420"/>
      <c r="I433" s="1420"/>
      <c r="J433" s="1420"/>
      <c r="K433" s="1420"/>
      <c r="L433" s="1420"/>
      <c r="N433" s="301"/>
      <c r="P433" s="1024"/>
      <c r="Q433" s="1024"/>
      <c r="R433" s="301"/>
      <c r="S433" s="1420"/>
      <c r="T433" s="1420"/>
    </row>
    <row r="434" spans="1:20" ht="117" customHeight="1">
      <c r="A434" s="1023"/>
      <c r="C434" s="1024"/>
      <c r="D434" s="1024"/>
      <c r="E434" s="1420"/>
      <c r="F434" s="1420"/>
      <c r="G434" s="1420"/>
      <c r="H434" s="1420"/>
      <c r="I434" s="1420"/>
      <c r="J434" s="1420"/>
      <c r="K434" s="1420"/>
      <c r="L434" s="1420"/>
      <c r="N434" s="301"/>
      <c r="P434" s="1024"/>
      <c r="Q434" s="1024"/>
      <c r="R434" s="301"/>
      <c r="S434" s="1420"/>
      <c r="T434" s="1420"/>
    </row>
    <row r="435" spans="1:20" ht="117" customHeight="1">
      <c r="A435" s="1023"/>
      <c r="C435" s="1024"/>
      <c r="D435" s="1024"/>
      <c r="E435" s="1420"/>
      <c r="F435" s="1420"/>
      <c r="G435" s="1420"/>
      <c r="H435" s="1420"/>
      <c r="I435" s="1420"/>
      <c r="J435" s="1420"/>
      <c r="K435" s="1420"/>
      <c r="L435" s="1420"/>
      <c r="N435" s="301"/>
      <c r="P435" s="1024"/>
      <c r="Q435" s="1024"/>
      <c r="R435" s="301"/>
      <c r="S435" s="1420"/>
      <c r="T435" s="1420"/>
    </row>
    <row r="436" spans="1:20" ht="117" customHeight="1">
      <c r="A436" s="1023"/>
      <c r="C436" s="1024"/>
      <c r="D436" s="1024"/>
      <c r="E436" s="1420"/>
      <c r="F436" s="1420"/>
      <c r="G436" s="1420"/>
      <c r="H436" s="1420"/>
      <c r="I436" s="1420"/>
      <c r="J436" s="1420"/>
      <c r="K436" s="1420"/>
      <c r="L436" s="1420"/>
      <c r="N436" s="301"/>
      <c r="P436" s="1024"/>
      <c r="Q436" s="1024"/>
      <c r="R436" s="301"/>
      <c r="S436" s="1420"/>
      <c r="T436" s="1420"/>
    </row>
    <row r="437" spans="1:20" ht="117" customHeight="1">
      <c r="A437" s="1023"/>
      <c r="C437" s="1024"/>
      <c r="D437" s="1024"/>
      <c r="E437" s="1420"/>
      <c r="F437" s="1420"/>
      <c r="G437" s="1420"/>
      <c r="H437" s="1420"/>
      <c r="I437" s="1420"/>
      <c r="J437" s="1420"/>
      <c r="K437" s="1420"/>
      <c r="L437" s="1420"/>
      <c r="N437" s="301"/>
      <c r="P437" s="1024"/>
      <c r="Q437" s="1024"/>
      <c r="R437" s="301"/>
      <c r="S437" s="1420"/>
      <c r="T437" s="1420"/>
    </row>
    <row r="438" spans="1:20" ht="117" customHeight="1">
      <c r="A438" s="1023"/>
      <c r="C438" s="1024"/>
      <c r="D438" s="1024"/>
      <c r="E438" s="1420"/>
      <c r="F438" s="1420"/>
      <c r="G438" s="1420"/>
      <c r="H438" s="1420"/>
      <c r="I438" s="1420"/>
      <c r="J438" s="1420"/>
      <c r="K438" s="1420"/>
      <c r="L438" s="1420"/>
      <c r="N438" s="301"/>
      <c r="P438" s="1024"/>
      <c r="Q438" s="1024"/>
      <c r="R438" s="301"/>
      <c r="S438" s="1420"/>
      <c r="T438" s="1420"/>
    </row>
    <row r="439" spans="1:20" ht="117" customHeight="1">
      <c r="A439" s="1023"/>
      <c r="C439" s="1024"/>
      <c r="D439" s="1024"/>
      <c r="E439" s="1420"/>
      <c r="F439" s="1420"/>
      <c r="G439" s="1420"/>
      <c r="H439" s="1420"/>
      <c r="I439" s="1420"/>
      <c r="J439" s="1420"/>
      <c r="K439" s="1420"/>
      <c r="L439" s="1420"/>
      <c r="N439" s="301"/>
      <c r="P439" s="1024"/>
      <c r="Q439" s="1024"/>
      <c r="R439" s="301"/>
      <c r="S439" s="1420"/>
      <c r="T439" s="1420"/>
    </row>
    <row r="440" spans="1:20" ht="117" customHeight="1">
      <c r="A440" s="1023"/>
      <c r="C440" s="1024"/>
      <c r="D440" s="1024"/>
      <c r="E440" s="1420"/>
      <c r="F440" s="1420"/>
      <c r="G440" s="1420"/>
      <c r="H440" s="1420"/>
      <c r="I440" s="1420"/>
      <c r="J440" s="1420"/>
      <c r="K440" s="1420"/>
      <c r="L440" s="1420"/>
      <c r="N440" s="301"/>
      <c r="P440" s="1024"/>
      <c r="Q440" s="1024"/>
      <c r="R440" s="301"/>
      <c r="S440" s="1420"/>
      <c r="T440" s="1420"/>
    </row>
    <row r="441" spans="1:20" ht="117" customHeight="1">
      <c r="A441" s="1023"/>
      <c r="C441" s="1024"/>
      <c r="D441" s="1024"/>
      <c r="E441" s="1420"/>
      <c r="F441" s="1420"/>
      <c r="G441" s="1420"/>
      <c r="H441" s="1420"/>
      <c r="I441" s="1420"/>
      <c r="J441" s="1420"/>
      <c r="K441" s="1420"/>
      <c r="L441" s="1420"/>
      <c r="N441" s="301"/>
      <c r="P441" s="1024"/>
      <c r="Q441" s="1024"/>
      <c r="R441" s="301"/>
      <c r="S441" s="1420"/>
      <c r="T441" s="1420"/>
    </row>
    <row r="442" spans="1:20" ht="117" customHeight="1">
      <c r="A442" s="1023"/>
      <c r="C442" s="1024"/>
      <c r="D442" s="1024"/>
      <c r="E442" s="1420"/>
      <c r="F442" s="1420"/>
      <c r="G442" s="1420"/>
      <c r="H442" s="1420"/>
      <c r="I442" s="1420"/>
      <c r="J442" s="1420"/>
      <c r="K442" s="1420"/>
      <c r="L442" s="1420"/>
      <c r="N442" s="301"/>
      <c r="P442" s="1024"/>
      <c r="Q442" s="1024"/>
      <c r="R442" s="301"/>
      <c r="S442" s="1420"/>
      <c r="T442" s="1420"/>
    </row>
    <row r="443" spans="1:20" ht="117" customHeight="1">
      <c r="A443" s="1023"/>
      <c r="C443" s="1024"/>
      <c r="D443" s="1024"/>
      <c r="E443" s="1420"/>
      <c r="F443" s="1420"/>
      <c r="G443" s="1420"/>
      <c r="H443" s="1420"/>
      <c r="I443" s="1420"/>
      <c r="J443" s="1420"/>
      <c r="K443" s="1420"/>
      <c r="L443" s="1420"/>
      <c r="N443" s="301"/>
      <c r="P443" s="1024"/>
      <c r="Q443" s="1024"/>
      <c r="R443" s="301"/>
      <c r="S443" s="1420"/>
      <c r="T443" s="1420"/>
    </row>
    <row r="444" spans="1:20" ht="117" customHeight="1">
      <c r="A444" s="1023"/>
      <c r="C444" s="1024"/>
      <c r="D444" s="1024"/>
      <c r="E444" s="1420"/>
      <c r="F444" s="1420"/>
      <c r="G444" s="1420"/>
      <c r="H444" s="1420"/>
      <c r="I444" s="1420"/>
      <c r="J444" s="1420"/>
      <c r="K444" s="1420"/>
      <c r="L444" s="1420"/>
      <c r="N444" s="301"/>
      <c r="P444" s="1024"/>
      <c r="Q444" s="1024"/>
      <c r="R444" s="301"/>
      <c r="S444" s="1420"/>
      <c r="T444" s="1420"/>
    </row>
    <row r="445" spans="1:20" ht="117" customHeight="1">
      <c r="A445" s="1023"/>
      <c r="C445" s="1024"/>
      <c r="D445" s="1024"/>
      <c r="E445" s="1420"/>
      <c r="F445" s="1420"/>
      <c r="G445" s="1420"/>
      <c r="H445" s="1420"/>
      <c r="I445" s="1420"/>
      <c r="J445" s="1420"/>
      <c r="K445" s="1420"/>
      <c r="L445" s="1420"/>
      <c r="N445" s="301"/>
      <c r="P445" s="1024"/>
      <c r="Q445" s="1024"/>
      <c r="R445" s="301"/>
      <c r="S445" s="1420"/>
      <c r="T445" s="1420"/>
    </row>
    <row r="446" spans="1:20" ht="117" customHeight="1">
      <c r="A446" s="1023"/>
      <c r="C446" s="1024"/>
      <c r="D446" s="1024"/>
      <c r="E446" s="1420"/>
      <c r="F446" s="1420"/>
      <c r="G446" s="1420"/>
      <c r="H446" s="1420"/>
      <c r="I446" s="1420"/>
      <c r="J446" s="1420"/>
      <c r="K446" s="1420"/>
      <c r="L446" s="1420"/>
      <c r="N446" s="301"/>
      <c r="P446" s="1024"/>
      <c r="Q446" s="1024"/>
      <c r="R446" s="301"/>
      <c r="S446" s="1420"/>
      <c r="T446" s="1420"/>
    </row>
    <row r="447" spans="1:20" ht="117" customHeight="1">
      <c r="A447" s="1023"/>
      <c r="C447" s="1024"/>
      <c r="D447" s="1024"/>
      <c r="E447" s="1420"/>
      <c r="F447" s="1420"/>
      <c r="G447" s="1420"/>
      <c r="H447" s="1420"/>
      <c r="I447" s="1420"/>
      <c r="J447" s="1420"/>
      <c r="K447" s="1420"/>
      <c r="L447" s="1420"/>
      <c r="N447" s="301"/>
      <c r="P447" s="1024"/>
      <c r="Q447" s="1024"/>
      <c r="R447" s="301"/>
      <c r="S447" s="1420"/>
      <c r="T447" s="1420"/>
    </row>
    <row r="448" spans="1:20" ht="117" customHeight="1">
      <c r="A448" s="1023"/>
      <c r="C448" s="1024"/>
      <c r="D448" s="1024"/>
      <c r="E448" s="1420"/>
      <c r="F448" s="1420"/>
      <c r="G448" s="1420"/>
      <c r="H448" s="1420"/>
      <c r="I448" s="1420"/>
      <c r="J448" s="1420"/>
      <c r="K448" s="1420"/>
      <c r="L448" s="1420"/>
      <c r="N448" s="301"/>
      <c r="P448" s="1024"/>
      <c r="Q448" s="1024"/>
      <c r="R448" s="301"/>
      <c r="S448" s="1420"/>
      <c r="T448" s="1420"/>
    </row>
    <row r="449" spans="1:20" ht="117" customHeight="1">
      <c r="A449" s="1023"/>
      <c r="C449" s="1024"/>
      <c r="D449" s="1024"/>
      <c r="E449" s="1420"/>
      <c r="F449" s="1420"/>
      <c r="G449" s="1420"/>
      <c r="H449" s="1420"/>
      <c r="I449" s="1420"/>
      <c r="J449" s="1420"/>
      <c r="K449" s="1420"/>
      <c r="L449" s="1420"/>
      <c r="N449" s="301"/>
      <c r="P449" s="1024"/>
      <c r="Q449" s="1024"/>
      <c r="R449" s="301"/>
      <c r="S449" s="1420"/>
      <c r="T449" s="1420"/>
    </row>
    <row r="450" spans="1:20" ht="117" customHeight="1">
      <c r="A450" s="1023"/>
      <c r="C450" s="1024"/>
      <c r="D450" s="1024"/>
      <c r="E450" s="1420"/>
      <c r="F450" s="1420"/>
      <c r="G450" s="1420"/>
      <c r="H450" s="1420"/>
      <c r="I450" s="1420"/>
      <c r="J450" s="1420"/>
      <c r="K450" s="1420"/>
      <c r="L450" s="1420"/>
      <c r="N450" s="301"/>
      <c r="P450" s="1024"/>
      <c r="Q450" s="1024"/>
      <c r="R450" s="301"/>
      <c r="S450" s="1420"/>
      <c r="T450" s="1420"/>
    </row>
    <row r="451" spans="1:20" ht="117" customHeight="1">
      <c r="A451" s="1023"/>
      <c r="C451" s="1024"/>
      <c r="D451" s="1024"/>
      <c r="E451" s="1420"/>
      <c r="F451" s="1420"/>
      <c r="G451" s="1420"/>
      <c r="H451" s="1420"/>
      <c r="I451" s="1420"/>
      <c r="J451" s="1420"/>
      <c r="K451" s="1420"/>
      <c r="L451" s="1420"/>
      <c r="N451" s="301"/>
      <c r="P451" s="1024"/>
      <c r="Q451" s="1024"/>
      <c r="R451" s="301"/>
      <c r="S451" s="1420"/>
      <c r="T451" s="1420"/>
    </row>
    <row r="452" spans="1:20" ht="117" customHeight="1">
      <c r="A452" s="1023"/>
      <c r="C452" s="1024"/>
      <c r="D452" s="1024"/>
      <c r="E452" s="1420"/>
      <c r="F452" s="1420"/>
      <c r="G452" s="1420"/>
      <c r="H452" s="1420"/>
      <c r="I452" s="1420"/>
      <c r="J452" s="1420"/>
      <c r="K452" s="1420"/>
      <c r="L452" s="1420"/>
      <c r="N452" s="301"/>
      <c r="P452" s="1024"/>
      <c r="Q452" s="1024"/>
      <c r="R452" s="301"/>
      <c r="S452" s="1420"/>
      <c r="T452" s="1420"/>
    </row>
    <row r="453" spans="1:20" ht="117" customHeight="1">
      <c r="A453" s="1023"/>
      <c r="C453" s="1024"/>
      <c r="D453" s="1024"/>
      <c r="E453" s="1420"/>
      <c r="F453" s="1420"/>
      <c r="G453" s="1420"/>
      <c r="H453" s="1420"/>
      <c r="I453" s="1420"/>
      <c r="J453" s="1420"/>
      <c r="K453" s="1420"/>
      <c r="L453" s="1420"/>
      <c r="N453" s="301"/>
      <c r="P453" s="1024"/>
      <c r="Q453" s="1024"/>
      <c r="R453" s="301"/>
      <c r="S453" s="1420"/>
      <c r="T453" s="1420"/>
    </row>
    <row r="454" spans="1:20" ht="117" customHeight="1">
      <c r="A454" s="1023"/>
      <c r="C454" s="1024"/>
      <c r="D454" s="1024"/>
      <c r="E454" s="1420"/>
      <c r="F454" s="1420"/>
      <c r="G454" s="1420"/>
      <c r="H454" s="1420"/>
      <c r="I454" s="1420"/>
      <c r="J454" s="1420"/>
      <c r="K454" s="1420"/>
      <c r="L454" s="1420"/>
      <c r="N454" s="301"/>
      <c r="P454" s="1024"/>
      <c r="Q454" s="1024"/>
      <c r="R454" s="301"/>
      <c r="S454" s="1420"/>
      <c r="T454" s="1420"/>
    </row>
    <row r="455" spans="1:20" ht="117" customHeight="1">
      <c r="A455" s="1023"/>
      <c r="C455" s="1024"/>
      <c r="D455" s="1024"/>
      <c r="E455" s="1420"/>
      <c r="F455" s="1420"/>
      <c r="G455" s="1420"/>
      <c r="H455" s="1420"/>
      <c r="I455" s="1420"/>
      <c r="J455" s="1420"/>
      <c r="K455" s="1420"/>
      <c r="L455" s="1420"/>
      <c r="N455" s="301"/>
      <c r="P455" s="1024"/>
      <c r="Q455" s="1024"/>
      <c r="R455" s="301"/>
      <c r="S455" s="1420"/>
      <c r="T455" s="1420"/>
    </row>
    <row r="456" spans="1:20" ht="117" customHeight="1">
      <c r="A456" s="1023"/>
      <c r="C456" s="1024"/>
      <c r="D456" s="1024"/>
      <c r="E456" s="1420"/>
      <c r="F456" s="1420"/>
      <c r="G456" s="1420"/>
      <c r="H456" s="1420"/>
      <c r="I456" s="1420"/>
      <c r="J456" s="1420"/>
      <c r="K456" s="1420"/>
      <c r="L456" s="1420"/>
      <c r="N456" s="301"/>
      <c r="P456" s="1024"/>
      <c r="Q456" s="1024"/>
      <c r="R456" s="301"/>
      <c r="S456" s="1420"/>
      <c r="T456" s="1420"/>
    </row>
    <row r="457" spans="1:20" ht="117" customHeight="1">
      <c r="A457" s="1023"/>
      <c r="C457" s="1024"/>
      <c r="D457" s="1024"/>
      <c r="E457" s="1420"/>
      <c r="F457" s="1420"/>
      <c r="G457" s="1420"/>
      <c r="H457" s="1420"/>
      <c r="I457" s="1420"/>
      <c r="J457" s="1420"/>
      <c r="K457" s="1420"/>
      <c r="L457" s="1420"/>
      <c r="N457" s="301"/>
      <c r="P457" s="1024"/>
      <c r="Q457" s="1024"/>
      <c r="R457" s="301"/>
      <c r="S457" s="1420"/>
      <c r="T457" s="1420"/>
    </row>
    <row r="458" spans="1:20" ht="117" customHeight="1">
      <c r="A458" s="1023"/>
      <c r="C458" s="1024"/>
      <c r="D458" s="1024"/>
      <c r="E458" s="1420"/>
      <c r="F458" s="1420"/>
      <c r="G458" s="1420"/>
      <c r="H458" s="1420"/>
      <c r="I458" s="1420"/>
      <c r="J458" s="1420"/>
      <c r="K458" s="1420"/>
      <c r="L458" s="1420"/>
      <c r="N458" s="301"/>
      <c r="P458" s="1024"/>
      <c r="Q458" s="1024"/>
      <c r="R458" s="301"/>
      <c r="S458" s="1420"/>
      <c r="T458" s="1420"/>
    </row>
    <row r="459" spans="1:20" ht="117" customHeight="1">
      <c r="A459" s="1023"/>
      <c r="C459" s="1024"/>
      <c r="D459" s="1024"/>
      <c r="E459" s="1420"/>
      <c r="F459" s="1420"/>
      <c r="G459" s="1420"/>
      <c r="H459" s="1420"/>
      <c r="I459" s="1420"/>
      <c r="J459" s="1420"/>
      <c r="K459" s="1420"/>
      <c r="L459" s="1420"/>
      <c r="N459" s="301"/>
      <c r="P459" s="1024"/>
      <c r="Q459" s="1024"/>
      <c r="R459" s="301"/>
      <c r="S459" s="1420"/>
      <c r="T459" s="1420"/>
    </row>
    <row r="460" spans="1:20" ht="117" customHeight="1">
      <c r="A460" s="1023"/>
      <c r="C460" s="1024"/>
      <c r="D460" s="1024"/>
      <c r="E460" s="1420"/>
      <c r="F460" s="1420"/>
      <c r="G460" s="1420"/>
      <c r="H460" s="1420"/>
      <c r="I460" s="1420"/>
      <c r="J460" s="1420"/>
      <c r="K460" s="1420"/>
      <c r="L460" s="1420"/>
      <c r="N460" s="301"/>
      <c r="P460" s="1024"/>
      <c r="Q460" s="1024"/>
      <c r="R460" s="301"/>
      <c r="S460" s="1420"/>
      <c r="T460" s="1420"/>
    </row>
    <row r="461" spans="1:20" ht="117" customHeight="1">
      <c r="A461" s="1023"/>
      <c r="C461" s="1024"/>
      <c r="D461" s="1024"/>
      <c r="E461" s="1420"/>
      <c r="F461" s="1420"/>
      <c r="G461" s="1420"/>
      <c r="H461" s="1420"/>
      <c r="I461" s="1420"/>
      <c r="J461" s="1420"/>
      <c r="K461" s="1420"/>
      <c r="L461" s="1420"/>
      <c r="N461" s="301"/>
      <c r="P461" s="1024"/>
      <c r="Q461" s="1024"/>
      <c r="R461" s="301"/>
      <c r="S461" s="1420"/>
      <c r="T461" s="1420"/>
    </row>
    <row r="462" spans="1:20" ht="117" customHeight="1">
      <c r="A462" s="1023"/>
      <c r="C462" s="1024"/>
      <c r="D462" s="1024"/>
      <c r="E462" s="1420"/>
      <c r="F462" s="1420"/>
      <c r="G462" s="1420"/>
      <c r="H462" s="1420"/>
      <c r="I462" s="1420"/>
      <c r="J462" s="1420"/>
      <c r="K462" s="1420"/>
      <c r="L462" s="1420"/>
      <c r="N462" s="301"/>
      <c r="P462" s="1024"/>
      <c r="Q462" s="1024"/>
      <c r="R462" s="301"/>
      <c r="S462" s="1420"/>
      <c r="T462" s="1420"/>
    </row>
    <row r="463" spans="1:20" ht="117" customHeight="1">
      <c r="A463" s="1023"/>
      <c r="C463" s="1024"/>
      <c r="D463" s="1024"/>
      <c r="E463" s="1420"/>
      <c r="F463" s="1420"/>
      <c r="G463" s="1420"/>
      <c r="H463" s="1420"/>
      <c r="I463" s="1420"/>
      <c r="J463" s="1420"/>
      <c r="K463" s="1420"/>
      <c r="L463" s="1420"/>
      <c r="N463" s="301"/>
      <c r="P463" s="1024"/>
      <c r="Q463" s="1024"/>
      <c r="R463" s="301"/>
      <c r="S463" s="1420"/>
      <c r="T463" s="1420"/>
    </row>
    <row r="464" spans="1:20" ht="117" customHeight="1">
      <c r="A464" s="1023"/>
      <c r="C464" s="1024"/>
      <c r="D464" s="1024"/>
      <c r="E464" s="1420"/>
      <c r="F464" s="1420"/>
      <c r="G464" s="1420"/>
      <c r="H464" s="1420"/>
      <c r="I464" s="1420"/>
      <c r="J464" s="1420"/>
      <c r="K464" s="1420"/>
      <c r="L464" s="1420"/>
      <c r="N464" s="301"/>
      <c r="P464" s="1024"/>
      <c r="Q464" s="1024"/>
      <c r="R464" s="301"/>
      <c r="S464" s="1420"/>
      <c r="T464" s="1420"/>
    </row>
    <row r="465" spans="1:20" ht="117" customHeight="1">
      <c r="A465" s="1023"/>
      <c r="C465" s="1024"/>
      <c r="D465" s="1024"/>
      <c r="E465" s="1420"/>
      <c r="F465" s="1420"/>
      <c r="G465" s="1420"/>
      <c r="H465" s="1420"/>
      <c r="I465" s="1420"/>
      <c r="J465" s="1420"/>
      <c r="K465" s="1420"/>
      <c r="L465" s="1420"/>
      <c r="N465" s="301"/>
      <c r="P465" s="1024"/>
      <c r="Q465" s="1024"/>
      <c r="R465" s="301"/>
      <c r="S465" s="1420"/>
      <c r="T465" s="1420"/>
    </row>
    <row r="466" spans="1:20" ht="117" customHeight="1">
      <c r="A466" s="1023"/>
      <c r="C466" s="1024"/>
      <c r="D466" s="1024"/>
      <c r="E466" s="1420"/>
      <c r="F466" s="1420"/>
      <c r="G466" s="1420"/>
      <c r="H466" s="1420"/>
      <c r="I466" s="1420"/>
      <c r="J466" s="1420"/>
      <c r="K466" s="1420"/>
      <c r="L466" s="1420"/>
      <c r="N466" s="301"/>
      <c r="P466" s="1024"/>
      <c r="Q466" s="1024"/>
      <c r="R466" s="301"/>
      <c r="S466" s="1420"/>
      <c r="T466" s="1420"/>
    </row>
    <row r="467" spans="1:20" ht="117" customHeight="1">
      <c r="A467" s="1023"/>
      <c r="C467" s="1024"/>
      <c r="D467" s="1024"/>
      <c r="E467" s="1420"/>
      <c r="F467" s="1420"/>
      <c r="G467" s="1420"/>
      <c r="H467" s="1420"/>
      <c r="I467" s="1420"/>
      <c r="J467" s="1420"/>
      <c r="K467" s="1420"/>
      <c r="L467" s="1420"/>
      <c r="N467" s="301"/>
      <c r="P467" s="1024"/>
      <c r="Q467" s="1024"/>
      <c r="R467" s="301"/>
      <c r="S467" s="1420"/>
      <c r="T467" s="1420"/>
    </row>
    <row r="468" spans="1:20" ht="117" customHeight="1">
      <c r="A468" s="1023"/>
      <c r="C468" s="1024"/>
      <c r="D468" s="1024"/>
      <c r="E468" s="1420"/>
      <c r="F468" s="1420"/>
      <c r="G468" s="1420"/>
      <c r="H468" s="1420"/>
      <c r="I468" s="1420"/>
      <c r="J468" s="1420"/>
      <c r="K468" s="1420"/>
      <c r="L468" s="1420"/>
      <c r="N468" s="301"/>
      <c r="P468" s="1024"/>
      <c r="Q468" s="1024"/>
      <c r="R468" s="301"/>
      <c r="S468" s="1420"/>
      <c r="T468" s="1420"/>
    </row>
    <row r="469" spans="1:20" ht="117" customHeight="1">
      <c r="A469" s="1023"/>
      <c r="C469" s="1024"/>
      <c r="D469" s="1024"/>
      <c r="E469" s="1420"/>
      <c r="F469" s="1420"/>
      <c r="G469" s="1420"/>
      <c r="H469" s="1420"/>
      <c r="I469" s="1420"/>
      <c r="J469" s="1420"/>
      <c r="K469" s="1420"/>
      <c r="L469" s="1420"/>
      <c r="N469" s="301"/>
      <c r="P469" s="1024"/>
      <c r="Q469" s="1024"/>
      <c r="R469" s="301"/>
      <c r="S469" s="1420"/>
      <c r="T469" s="1420"/>
    </row>
    <row r="470" spans="1:20" ht="117" customHeight="1">
      <c r="A470" s="1023"/>
      <c r="C470" s="1024"/>
      <c r="D470" s="1024"/>
      <c r="E470" s="1420"/>
      <c r="F470" s="1420"/>
      <c r="G470" s="1420"/>
      <c r="H470" s="1420"/>
      <c r="I470" s="1420"/>
      <c r="J470" s="1420"/>
      <c r="K470" s="1420"/>
      <c r="L470" s="1420"/>
      <c r="N470" s="301"/>
      <c r="P470" s="1024"/>
      <c r="Q470" s="1024"/>
      <c r="R470" s="301"/>
      <c r="S470" s="1420"/>
      <c r="T470" s="1420"/>
    </row>
    <row r="471" spans="1:20" ht="117" customHeight="1">
      <c r="A471" s="1023"/>
      <c r="C471" s="1024"/>
      <c r="D471" s="1024"/>
      <c r="E471" s="1420"/>
      <c r="F471" s="1420"/>
      <c r="G471" s="1420"/>
      <c r="H471" s="1420"/>
      <c r="I471" s="1420"/>
      <c r="J471" s="1420"/>
      <c r="K471" s="1420"/>
      <c r="L471" s="1420"/>
      <c r="N471" s="301"/>
      <c r="P471" s="1024"/>
      <c r="Q471" s="1024"/>
      <c r="R471" s="301"/>
      <c r="S471" s="1420"/>
      <c r="T471" s="1420"/>
    </row>
    <row r="472" spans="1:20" ht="117" customHeight="1">
      <c r="A472" s="1023"/>
      <c r="C472" s="1024"/>
      <c r="D472" s="1024"/>
      <c r="E472" s="1420"/>
      <c r="F472" s="1420"/>
      <c r="G472" s="1420"/>
      <c r="H472" s="1420"/>
      <c r="I472" s="1420"/>
      <c r="J472" s="1420"/>
      <c r="K472" s="1420"/>
      <c r="L472" s="1420"/>
      <c r="N472" s="301"/>
      <c r="P472" s="1024"/>
      <c r="Q472" s="1024"/>
      <c r="R472" s="301"/>
      <c r="S472" s="1420"/>
      <c r="T472" s="1420"/>
    </row>
    <row r="473" spans="1:20" ht="117" customHeight="1">
      <c r="A473" s="1023"/>
      <c r="C473" s="1024"/>
      <c r="D473" s="1024"/>
      <c r="E473" s="1420"/>
      <c r="F473" s="1420"/>
      <c r="G473" s="1420"/>
      <c r="H473" s="1420"/>
      <c r="I473" s="1420"/>
      <c r="J473" s="1420"/>
      <c r="K473" s="1420"/>
      <c r="L473" s="1420"/>
      <c r="N473" s="301"/>
      <c r="P473" s="1024"/>
      <c r="Q473" s="1024"/>
      <c r="R473" s="301"/>
      <c r="S473" s="1420"/>
      <c r="T473" s="1420"/>
    </row>
    <row r="474" spans="1:20" ht="117" customHeight="1">
      <c r="A474" s="1023"/>
      <c r="C474" s="1024"/>
      <c r="D474" s="1024"/>
      <c r="E474" s="1420"/>
      <c r="F474" s="1420"/>
      <c r="G474" s="1420"/>
      <c r="H474" s="1420"/>
      <c r="I474" s="1420"/>
      <c r="J474" s="1420"/>
      <c r="K474" s="1420"/>
      <c r="L474" s="1420"/>
      <c r="N474" s="301"/>
      <c r="P474" s="1024"/>
      <c r="Q474" s="1024"/>
      <c r="R474" s="301"/>
      <c r="S474" s="1420"/>
      <c r="T474" s="1420"/>
    </row>
    <row r="475" spans="1:20" ht="117" customHeight="1">
      <c r="A475" s="1023"/>
      <c r="C475" s="1024"/>
      <c r="D475" s="1024"/>
      <c r="E475" s="1420"/>
      <c r="F475" s="1420"/>
      <c r="G475" s="1420"/>
      <c r="H475" s="1420"/>
      <c r="I475" s="1420"/>
      <c r="J475" s="1420"/>
      <c r="K475" s="1420"/>
      <c r="L475" s="1420"/>
      <c r="N475" s="301"/>
      <c r="P475" s="1024"/>
      <c r="Q475" s="1024"/>
      <c r="R475" s="301"/>
      <c r="S475" s="1420"/>
      <c r="T475" s="1420"/>
    </row>
    <row r="476" spans="1:20" ht="117" customHeight="1">
      <c r="A476" s="1023"/>
      <c r="C476" s="1024"/>
      <c r="D476" s="1024"/>
      <c r="E476" s="1420"/>
      <c r="F476" s="1420"/>
      <c r="G476" s="1420"/>
      <c r="H476" s="1420"/>
      <c r="I476" s="1420"/>
      <c r="J476" s="1420"/>
      <c r="K476" s="1420"/>
      <c r="L476" s="1420"/>
      <c r="N476" s="301"/>
      <c r="P476" s="1024"/>
      <c r="Q476" s="1024"/>
      <c r="R476" s="301"/>
      <c r="S476" s="1420"/>
      <c r="T476" s="1420"/>
    </row>
    <row r="477" spans="1:20" ht="117" customHeight="1">
      <c r="A477" s="1023"/>
      <c r="C477" s="1024"/>
      <c r="D477" s="1024"/>
      <c r="E477" s="1420"/>
      <c r="F477" s="1420"/>
      <c r="G477" s="1420"/>
      <c r="H477" s="1420"/>
      <c r="I477" s="1420"/>
      <c r="J477" s="1420"/>
      <c r="K477" s="1420"/>
      <c r="L477" s="1420"/>
      <c r="N477" s="301"/>
      <c r="P477" s="1024"/>
      <c r="Q477" s="1024"/>
      <c r="R477" s="301"/>
      <c r="S477" s="1420"/>
      <c r="T477" s="1420"/>
    </row>
    <row r="478" spans="1:20" ht="117" customHeight="1">
      <c r="A478" s="1023"/>
      <c r="C478" s="1024"/>
      <c r="D478" s="1024"/>
      <c r="E478" s="1420"/>
      <c r="F478" s="1420"/>
      <c r="G478" s="1420"/>
      <c r="H478" s="1420"/>
      <c r="I478" s="1420"/>
      <c r="J478" s="1420"/>
      <c r="K478" s="1420"/>
      <c r="L478" s="1420"/>
      <c r="N478" s="301"/>
      <c r="P478" s="1024"/>
      <c r="Q478" s="1024"/>
      <c r="R478" s="301"/>
      <c r="S478" s="1420"/>
      <c r="T478" s="1420"/>
    </row>
    <row r="479" spans="1:20" ht="117" customHeight="1">
      <c r="A479" s="1023"/>
      <c r="C479" s="1024"/>
      <c r="D479" s="1024"/>
      <c r="E479" s="1420"/>
      <c r="F479" s="1420"/>
      <c r="G479" s="1420"/>
      <c r="H479" s="1420"/>
      <c r="I479" s="1420"/>
      <c r="J479" s="1420"/>
      <c r="K479" s="1420"/>
      <c r="L479" s="1420"/>
      <c r="N479" s="301"/>
      <c r="P479" s="1024"/>
      <c r="Q479" s="1024"/>
      <c r="R479" s="301"/>
      <c r="S479" s="1420"/>
      <c r="T479" s="1420"/>
    </row>
    <row r="480" spans="1:20" ht="117" customHeight="1">
      <c r="A480" s="1023"/>
      <c r="C480" s="1024"/>
      <c r="D480" s="1024"/>
      <c r="E480" s="1420"/>
      <c r="F480" s="1420"/>
      <c r="G480" s="1420"/>
      <c r="H480" s="1420"/>
      <c r="I480" s="1420"/>
      <c r="J480" s="1420"/>
      <c r="K480" s="1420"/>
      <c r="L480" s="1420"/>
      <c r="N480" s="301"/>
      <c r="P480" s="1024"/>
      <c r="Q480" s="1024"/>
      <c r="R480" s="301"/>
      <c r="S480" s="1420"/>
      <c r="T480" s="1420"/>
    </row>
    <row r="481" spans="1:20" ht="117" customHeight="1">
      <c r="A481" s="1023"/>
      <c r="C481" s="1024"/>
      <c r="D481" s="1024"/>
      <c r="E481" s="1420"/>
      <c r="F481" s="1420"/>
      <c r="G481" s="1420"/>
      <c r="H481" s="1420"/>
      <c r="I481" s="1420"/>
      <c r="J481" s="1420"/>
      <c r="K481" s="1420"/>
      <c r="L481" s="1420"/>
      <c r="N481" s="301"/>
      <c r="P481" s="1024"/>
      <c r="Q481" s="1024"/>
      <c r="R481" s="301"/>
      <c r="S481" s="1420"/>
      <c r="T481" s="1420"/>
    </row>
    <row r="482" spans="1:20" ht="117" customHeight="1">
      <c r="A482" s="1023"/>
      <c r="C482" s="1024"/>
      <c r="D482" s="1024"/>
      <c r="E482" s="1420"/>
      <c r="F482" s="1420"/>
      <c r="G482" s="1420"/>
      <c r="H482" s="1420"/>
      <c r="I482" s="1420"/>
      <c r="J482" s="1420"/>
      <c r="K482" s="1420"/>
      <c r="L482" s="1420"/>
      <c r="N482" s="301"/>
      <c r="P482" s="1024"/>
      <c r="Q482" s="1024"/>
      <c r="R482" s="301"/>
      <c r="S482" s="1420"/>
      <c r="T482" s="1420"/>
    </row>
    <row r="483" spans="1:20" ht="117" customHeight="1">
      <c r="A483" s="1023"/>
      <c r="C483" s="1024"/>
      <c r="D483" s="1024"/>
      <c r="E483" s="1420"/>
      <c r="F483" s="1420"/>
      <c r="G483" s="1420"/>
      <c r="H483" s="1420"/>
      <c r="I483" s="1420"/>
      <c r="J483" s="1420"/>
      <c r="K483" s="1420"/>
      <c r="L483" s="1420"/>
      <c r="N483" s="301"/>
      <c r="P483" s="1024"/>
      <c r="Q483" s="1024"/>
      <c r="R483" s="301"/>
      <c r="S483" s="1420"/>
      <c r="T483" s="1420"/>
    </row>
    <row r="484" spans="1:20" ht="117" customHeight="1">
      <c r="A484" s="1023"/>
      <c r="C484" s="1024"/>
      <c r="D484" s="1024"/>
      <c r="E484" s="1420"/>
      <c r="F484" s="1420"/>
      <c r="G484" s="1420"/>
      <c r="H484" s="1420"/>
      <c r="I484" s="1420"/>
      <c r="J484" s="1420"/>
      <c r="K484" s="1420"/>
      <c r="L484" s="1420"/>
      <c r="N484" s="301"/>
      <c r="P484" s="1024"/>
      <c r="Q484" s="1024"/>
      <c r="R484" s="301"/>
      <c r="S484" s="1420"/>
      <c r="T484" s="1420"/>
    </row>
    <row r="485" spans="1:20" ht="117" customHeight="1">
      <c r="A485" s="1023"/>
      <c r="C485" s="1024"/>
      <c r="D485" s="1024"/>
      <c r="E485" s="1420"/>
      <c r="F485" s="1420"/>
      <c r="G485" s="1420"/>
      <c r="H485" s="1420"/>
      <c r="I485" s="1420"/>
      <c r="J485" s="1420"/>
      <c r="K485" s="1420"/>
      <c r="L485" s="1420"/>
      <c r="N485" s="301"/>
      <c r="P485" s="1024"/>
      <c r="Q485" s="1024"/>
      <c r="R485" s="301"/>
      <c r="S485" s="1420"/>
      <c r="T485" s="1420"/>
    </row>
    <row r="486" spans="1:20" ht="117" customHeight="1">
      <c r="A486" s="1023"/>
      <c r="C486" s="1024"/>
      <c r="D486" s="1024"/>
      <c r="E486" s="1420"/>
      <c r="F486" s="1420"/>
      <c r="G486" s="1420"/>
      <c r="H486" s="1420"/>
      <c r="I486" s="1420"/>
      <c r="J486" s="1420"/>
      <c r="K486" s="1420"/>
      <c r="L486" s="1420"/>
      <c r="N486" s="301"/>
      <c r="P486" s="1024"/>
      <c r="Q486" s="1024"/>
      <c r="R486" s="301"/>
      <c r="S486" s="1420"/>
      <c r="T486" s="1420"/>
    </row>
    <row r="487" spans="1:20" ht="117" customHeight="1">
      <c r="A487" s="1023"/>
      <c r="C487" s="1024"/>
      <c r="D487" s="1024"/>
      <c r="E487" s="1420"/>
      <c r="F487" s="1420"/>
      <c r="G487" s="1420"/>
      <c r="H487" s="1420"/>
      <c r="I487" s="1420"/>
      <c r="J487" s="1420"/>
      <c r="K487" s="1420"/>
      <c r="L487" s="1420"/>
      <c r="N487" s="301"/>
      <c r="P487" s="1024"/>
      <c r="Q487" s="1024"/>
      <c r="R487" s="301"/>
      <c r="S487" s="1420"/>
      <c r="T487" s="1420"/>
    </row>
    <row r="488" spans="1:20" ht="117" customHeight="1">
      <c r="A488" s="1023"/>
      <c r="C488" s="1024"/>
      <c r="D488" s="1024"/>
      <c r="E488" s="1420"/>
      <c r="F488" s="1420"/>
      <c r="G488" s="1420"/>
      <c r="H488" s="1420"/>
      <c r="I488" s="1420"/>
      <c r="J488" s="1420"/>
      <c r="K488" s="1420"/>
      <c r="L488" s="1420"/>
      <c r="N488" s="301"/>
      <c r="P488" s="1024"/>
      <c r="Q488" s="1024"/>
      <c r="R488" s="301"/>
      <c r="S488" s="1420"/>
      <c r="T488" s="1420"/>
    </row>
    <row r="489" spans="1:20" ht="117" customHeight="1">
      <c r="A489" s="1023"/>
      <c r="C489" s="1024"/>
      <c r="D489" s="1024"/>
      <c r="E489" s="1420"/>
      <c r="F489" s="1420"/>
      <c r="G489" s="1420"/>
      <c r="H489" s="1420"/>
      <c r="I489" s="1420"/>
      <c r="J489" s="1420"/>
      <c r="K489" s="1420"/>
      <c r="L489" s="1420"/>
      <c r="N489" s="301"/>
      <c r="P489" s="1024"/>
      <c r="Q489" s="1024"/>
      <c r="R489" s="301"/>
      <c r="S489" s="1420"/>
      <c r="T489" s="1420"/>
    </row>
    <row r="490" spans="1:20" ht="117" customHeight="1">
      <c r="A490" s="1023"/>
      <c r="C490" s="1024"/>
      <c r="D490" s="1024"/>
      <c r="E490" s="1420"/>
      <c r="F490" s="1420"/>
      <c r="G490" s="1420"/>
      <c r="H490" s="1420"/>
      <c r="I490" s="1420"/>
      <c r="J490" s="1420"/>
      <c r="K490" s="1420"/>
      <c r="L490" s="1420"/>
      <c r="N490" s="301"/>
      <c r="P490" s="1024"/>
      <c r="Q490" s="1024"/>
      <c r="R490" s="301"/>
      <c r="S490" s="1420"/>
      <c r="T490" s="1420"/>
    </row>
    <row r="491" spans="1:20" ht="117" customHeight="1">
      <c r="A491" s="1023"/>
      <c r="C491" s="1024"/>
      <c r="D491" s="1024"/>
      <c r="E491" s="1420"/>
      <c r="F491" s="1420"/>
      <c r="G491" s="1420"/>
      <c r="H491" s="1420"/>
      <c r="I491" s="1420"/>
      <c r="J491" s="1420"/>
      <c r="K491" s="1420"/>
      <c r="L491" s="1420"/>
      <c r="N491" s="301"/>
      <c r="P491" s="1024"/>
      <c r="Q491" s="1024"/>
      <c r="R491" s="301"/>
      <c r="S491" s="1420"/>
      <c r="T491" s="1420"/>
    </row>
    <row r="492" spans="1:20" ht="117" customHeight="1">
      <c r="A492" s="1023"/>
      <c r="C492" s="1024"/>
      <c r="D492" s="1024"/>
      <c r="E492" s="1420"/>
      <c r="F492" s="1420"/>
      <c r="G492" s="1420"/>
      <c r="H492" s="1420"/>
      <c r="I492" s="1420"/>
      <c r="J492" s="1420"/>
      <c r="K492" s="1420"/>
      <c r="L492" s="1420"/>
      <c r="N492" s="301"/>
      <c r="P492" s="1024"/>
      <c r="Q492" s="1024"/>
      <c r="R492" s="301"/>
      <c r="S492" s="1420"/>
      <c r="T492" s="1420"/>
    </row>
    <row r="493" spans="1:20" ht="117" customHeight="1">
      <c r="A493" s="1023"/>
      <c r="C493" s="1024"/>
      <c r="D493" s="1024"/>
      <c r="E493" s="1420"/>
      <c r="F493" s="1420"/>
      <c r="G493" s="1420"/>
      <c r="H493" s="1420"/>
      <c r="I493" s="1420"/>
      <c r="J493" s="1420"/>
      <c r="K493" s="1420"/>
      <c r="L493" s="1420"/>
      <c r="N493" s="301"/>
      <c r="P493" s="1024"/>
      <c r="Q493" s="1024"/>
      <c r="R493" s="301"/>
      <c r="S493" s="1420"/>
      <c r="T493" s="1420"/>
    </row>
    <row r="494" spans="1:20" ht="117" customHeight="1">
      <c r="A494" s="1023"/>
      <c r="C494" s="1024"/>
      <c r="D494" s="1024"/>
      <c r="E494" s="1420"/>
      <c r="F494" s="1420"/>
      <c r="G494" s="1420"/>
      <c r="H494" s="1420"/>
      <c r="I494" s="1420"/>
      <c r="J494" s="1420"/>
      <c r="K494" s="1420"/>
      <c r="L494" s="1420"/>
      <c r="N494" s="301"/>
      <c r="P494" s="1024"/>
      <c r="Q494" s="1024"/>
      <c r="R494" s="301"/>
      <c r="S494" s="1420"/>
      <c r="T494" s="1420"/>
    </row>
    <row r="495" spans="1:20" ht="117" customHeight="1">
      <c r="A495" s="1023"/>
      <c r="C495" s="1024"/>
      <c r="D495" s="1024"/>
      <c r="E495" s="1420"/>
      <c r="F495" s="1420"/>
      <c r="G495" s="1420"/>
      <c r="H495" s="1420"/>
      <c r="I495" s="1420"/>
      <c r="J495" s="1420"/>
      <c r="K495" s="1420"/>
      <c r="L495" s="1420"/>
      <c r="N495" s="301"/>
      <c r="P495" s="1024"/>
      <c r="Q495" s="1024"/>
      <c r="R495" s="301"/>
      <c r="S495" s="1420"/>
      <c r="T495" s="1420"/>
    </row>
    <row r="496" spans="1:20" ht="117" customHeight="1">
      <c r="A496" s="1023"/>
      <c r="C496" s="1024"/>
      <c r="D496" s="1024"/>
      <c r="E496" s="1420"/>
      <c r="F496" s="1420"/>
      <c r="G496" s="1420"/>
      <c r="H496" s="1420"/>
      <c r="I496" s="1420"/>
      <c r="J496" s="1420"/>
      <c r="K496" s="1420"/>
      <c r="L496" s="1420"/>
      <c r="N496" s="301"/>
      <c r="P496" s="1024"/>
      <c r="Q496" s="1024"/>
      <c r="R496" s="301"/>
      <c r="S496" s="1420"/>
      <c r="T496" s="1420"/>
    </row>
    <row r="497" spans="1:20" ht="117" customHeight="1">
      <c r="A497" s="1023"/>
      <c r="C497" s="1024"/>
      <c r="D497" s="1024"/>
      <c r="E497" s="1420"/>
      <c r="F497" s="1420"/>
      <c r="G497" s="1420"/>
      <c r="H497" s="1420"/>
      <c r="I497" s="1420"/>
      <c r="J497" s="1420"/>
      <c r="K497" s="1420"/>
      <c r="L497" s="1420"/>
      <c r="N497" s="301"/>
      <c r="P497" s="1024"/>
      <c r="Q497" s="1024"/>
      <c r="R497" s="301"/>
      <c r="S497" s="1420"/>
      <c r="T497" s="1420"/>
    </row>
    <row r="498" spans="1:20" ht="117" customHeight="1">
      <c r="A498" s="1023"/>
      <c r="C498" s="1024"/>
      <c r="D498" s="1024"/>
      <c r="E498" s="1420"/>
      <c r="F498" s="1420"/>
      <c r="G498" s="1420"/>
      <c r="H498" s="1420"/>
      <c r="I498" s="1420"/>
      <c r="J498" s="1420"/>
      <c r="K498" s="1420"/>
      <c r="L498" s="1420"/>
      <c r="N498" s="301"/>
      <c r="P498" s="1024"/>
      <c r="Q498" s="1024"/>
      <c r="R498" s="301"/>
      <c r="S498" s="1420"/>
      <c r="T498" s="1420"/>
    </row>
    <row r="499" spans="1:20" ht="117" customHeight="1">
      <c r="A499" s="1023"/>
      <c r="C499" s="1024"/>
      <c r="D499" s="1024"/>
      <c r="E499" s="1420"/>
      <c r="F499" s="1420"/>
      <c r="G499" s="1420"/>
      <c r="H499" s="1420"/>
      <c r="I499" s="1420"/>
      <c r="J499" s="1420"/>
      <c r="K499" s="1420"/>
      <c r="L499" s="1420"/>
      <c r="N499" s="301"/>
      <c r="P499" s="1024"/>
      <c r="Q499" s="1024"/>
      <c r="R499" s="301"/>
      <c r="S499" s="1420"/>
      <c r="T499" s="1420"/>
    </row>
    <row r="500" spans="1:20" ht="117" customHeight="1">
      <c r="A500" s="1023"/>
      <c r="C500" s="1024"/>
      <c r="D500" s="1024"/>
      <c r="E500" s="1420"/>
      <c r="F500" s="1420"/>
      <c r="G500" s="1420"/>
      <c r="H500" s="1420"/>
      <c r="I500" s="1420"/>
      <c r="J500" s="1420"/>
      <c r="K500" s="1420"/>
      <c r="L500" s="1420"/>
      <c r="N500" s="301"/>
      <c r="P500" s="1024"/>
      <c r="Q500" s="1024"/>
      <c r="R500" s="301"/>
      <c r="S500" s="1420"/>
      <c r="T500" s="1420"/>
    </row>
    <row r="501" spans="1:20" ht="117" customHeight="1">
      <c r="A501" s="1023"/>
      <c r="C501" s="1024"/>
      <c r="D501" s="1024"/>
      <c r="E501" s="1420"/>
      <c r="F501" s="1420"/>
      <c r="G501" s="1420"/>
      <c r="H501" s="1420"/>
      <c r="I501" s="1420"/>
      <c r="J501" s="1420"/>
      <c r="K501" s="1420"/>
      <c r="L501" s="1420"/>
      <c r="N501" s="301"/>
      <c r="P501" s="1024"/>
      <c r="Q501" s="1024"/>
      <c r="R501" s="301"/>
      <c r="S501" s="1420"/>
      <c r="T501" s="1420"/>
    </row>
    <row r="502" spans="1:20" ht="117" customHeight="1">
      <c r="A502" s="1023"/>
      <c r="C502" s="1024"/>
      <c r="D502" s="1024"/>
      <c r="E502" s="1420"/>
      <c r="F502" s="1420"/>
      <c r="G502" s="1420"/>
      <c r="H502" s="1420"/>
      <c r="I502" s="1420"/>
      <c r="J502" s="1420"/>
      <c r="K502" s="1420"/>
      <c r="L502" s="1420"/>
      <c r="N502" s="301"/>
      <c r="P502" s="1024"/>
      <c r="Q502" s="1024"/>
      <c r="R502" s="301"/>
      <c r="S502" s="1420"/>
      <c r="T502" s="1420"/>
    </row>
    <row r="503" spans="1:20" ht="117" customHeight="1">
      <c r="A503" s="1023"/>
      <c r="C503" s="1024"/>
      <c r="D503" s="1024"/>
      <c r="E503" s="1420"/>
      <c r="F503" s="1420"/>
      <c r="G503" s="1420"/>
      <c r="H503" s="1420"/>
      <c r="I503" s="1420"/>
      <c r="J503" s="1420"/>
      <c r="K503" s="1420"/>
      <c r="L503" s="1420"/>
      <c r="N503" s="301"/>
      <c r="P503" s="1024"/>
      <c r="Q503" s="1024"/>
      <c r="R503" s="301"/>
      <c r="S503" s="1420"/>
      <c r="T503" s="1420"/>
    </row>
    <row r="504" spans="1:20" ht="117" customHeight="1">
      <c r="A504" s="1023"/>
      <c r="C504" s="1024"/>
      <c r="D504" s="1024"/>
      <c r="E504" s="1420"/>
      <c r="F504" s="1420"/>
      <c r="G504" s="1420"/>
      <c r="H504" s="1420"/>
      <c r="I504" s="1420"/>
      <c r="J504" s="1420"/>
      <c r="K504" s="1420"/>
      <c r="L504" s="1420"/>
      <c r="N504" s="301"/>
      <c r="P504" s="1024"/>
      <c r="Q504" s="1024"/>
      <c r="R504" s="301"/>
      <c r="S504" s="1420"/>
      <c r="T504" s="1420"/>
    </row>
    <row r="505" spans="1:20" ht="117" customHeight="1">
      <c r="A505" s="1023"/>
      <c r="C505" s="1024"/>
      <c r="D505" s="1024"/>
      <c r="E505" s="1420"/>
      <c r="F505" s="1420"/>
      <c r="G505" s="1420"/>
      <c r="H505" s="1420"/>
      <c r="I505" s="1420"/>
      <c r="J505" s="1420"/>
      <c r="K505" s="1420"/>
      <c r="L505" s="1420"/>
      <c r="N505" s="301"/>
      <c r="P505" s="1024"/>
      <c r="Q505" s="1024"/>
      <c r="R505" s="301"/>
      <c r="S505" s="1420"/>
      <c r="T505" s="1420"/>
    </row>
    <row r="506" spans="1:20" ht="117" customHeight="1">
      <c r="A506" s="1023"/>
      <c r="C506" s="1024"/>
      <c r="D506" s="1024"/>
      <c r="E506" s="1420"/>
      <c r="F506" s="1420"/>
      <c r="G506" s="1420"/>
      <c r="H506" s="1420"/>
      <c r="I506" s="1420"/>
      <c r="J506" s="1420"/>
      <c r="K506" s="1420"/>
      <c r="L506" s="1420"/>
      <c r="N506" s="301"/>
      <c r="P506" s="1024"/>
      <c r="Q506" s="1024"/>
      <c r="R506" s="301"/>
      <c r="S506" s="1420"/>
      <c r="T506" s="1420"/>
    </row>
    <row r="507" spans="1:20" ht="117" customHeight="1">
      <c r="A507" s="1023"/>
      <c r="C507" s="1024"/>
      <c r="D507" s="1024"/>
      <c r="E507" s="1420"/>
      <c r="F507" s="1420"/>
      <c r="G507" s="1420"/>
      <c r="H507" s="1420"/>
      <c r="I507" s="1420"/>
      <c r="J507" s="1420"/>
      <c r="K507" s="1420"/>
      <c r="L507" s="1420"/>
      <c r="N507" s="301"/>
      <c r="P507" s="1024"/>
      <c r="Q507" s="1024"/>
      <c r="R507" s="301"/>
      <c r="S507" s="1420"/>
      <c r="T507" s="1420"/>
    </row>
    <row r="508" spans="1:20" ht="117" customHeight="1">
      <c r="A508" s="1023"/>
      <c r="C508" s="1024"/>
      <c r="D508" s="1024"/>
      <c r="E508" s="1420"/>
      <c r="F508" s="1420"/>
      <c r="G508" s="1420"/>
      <c r="H508" s="1420"/>
      <c r="I508" s="1420"/>
      <c r="J508" s="1420"/>
      <c r="K508" s="1420"/>
      <c r="L508" s="1420"/>
      <c r="N508" s="301"/>
      <c r="P508" s="1024"/>
      <c r="Q508" s="1024"/>
      <c r="R508" s="301"/>
      <c r="S508" s="1420"/>
      <c r="T508" s="1420"/>
    </row>
    <row r="509" spans="1:20" ht="117" customHeight="1">
      <c r="A509" s="1023"/>
      <c r="C509" s="1024"/>
      <c r="D509" s="1024"/>
      <c r="E509" s="1420"/>
      <c r="F509" s="1420"/>
      <c r="G509" s="1420"/>
      <c r="H509" s="1420"/>
      <c r="I509" s="1420"/>
      <c r="J509" s="1420"/>
      <c r="K509" s="1420"/>
      <c r="L509" s="1420"/>
      <c r="N509" s="301"/>
      <c r="P509" s="1024"/>
      <c r="Q509" s="1024"/>
      <c r="R509" s="301"/>
      <c r="S509" s="1420"/>
      <c r="T509" s="1420"/>
    </row>
    <row r="510" spans="1:20" ht="117" customHeight="1">
      <c r="A510" s="1023"/>
      <c r="C510" s="1024"/>
      <c r="D510" s="1024"/>
      <c r="E510" s="1420"/>
      <c r="F510" s="1420"/>
      <c r="G510" s="1420"/>
      <c r="H510" s="1420"/>
      <c r="I510" s="1420"/>
      <c r="J510" s="1420"/>
      <c r="K510" s="1420"/>
      <c r="L510" s="1420"/>
      <c r="N510" s="301"/>
      <c r="P510" s="1024"/>
      <c r="Q510" s="1024"/>
      <c r="R510" s="301"/>
      <c r="S510" s="1420"/>
      <c r="T510" s="1420"/>
    </row>
    <row r="511" spans="1:20" ht="117" customHeight="1">
      <c r="A511" s="1023"/>
      <c r="C511" s="1024"/>
      <c r="D511" s="1024"/>
      <c r="E511" s="1420"/>
      <c r="F511" s="1420"/>
      <c r="G511" s="1420"/>
      <c r="H511" s="1420"/>
      <c r="I511" s="1420"/>
      <c r="J511" s="1420"/>
      <c r="K511" s="1420"/>
      <c r="L511" s="1420"/>
      <c r="N511" s="301"/>
      <c r="P511" s="1024"/>
      <c r="Q511" s="1024"/>
      <c r="R511" s="301"/>
      <c r="S511" s="1420"/>
      <c r="T511" s="1420"/>
    </row>
    <row r="512" spans="1:20" ht="117" customHeight="1">
      <c r="A512" s="1023"/>
      <c r="C512" s="1024"/>
      <c r="D512" s="1024"/>
      <c r="E512" s="1420"/>
      <c r="F512" s="1420"/>
      <c r="G512" s="1420"/>
      <c r="H512" s="1420"/>
      <c r="I512" s="1420"/>
      <c r="J512" s="1420"/>
      <c r="K512" s="1420"/>
      <c r="L512" s="1420"/>
      <c r="N512" s="301"/>
      <c r="P512" s="1024"/>
      <c r="Q512" s="1024"/>
      <c r="R512" s="301"/>
      <c r="S512" s="1420"/>
      <c r="T512" s="1420"/>
    </row>
    <row r="513" spans="1:20" ht="117" customHeight="1">
      <c r="A513" s="1023"/>
      <c r="C513" s="1024"/>
      <c r="D513" s="1024"/>
      <c r="E513" s="1420"/>
      <c r="F513" s="1420"/>
      <c r="G513" s="1420"/>
      <c r="H513" s="1420"/>
      <c r="I513" s="1420"/>
      <c r="J513" s="1420"/>
      <c r="K513" s="1420"/>
      <c r="L513" s="1420"/>
      <c r="N513" s="301"/>
      <c r="P513" s="1024"/>
      <c r="Q513" s="1024"/>
      <c r="R513" s="301"/>
      <c r="S513" s="1420"/>
      <c r="T513" s="1420"/>
    </row>
    <row r="514" spans="1:20" ht="117" customHeight="1">
      <c r="A514" s="1023"/>
      <c r="C514" s="1024"/>
      <c r="D514" s="1024"/>
      <c r="E514" s="1420"/>
      <c r="F514" s="1420"/>
      <c r="G514" s="1420"/>
      <c r="H514" s="1420"/>
      <c r="I514" s="1420"/>
      <c r="J514" s="1420"/>
      <c r="K514" s="1420"/>
      <c r="L514" s="1420"/>
      <c r="N514" s="301"/>
      <c r="P514" s="1024"/>
      <c r="Q514" s="1024"/>
      <c r="R514" s="301"/>
      <c r="S514" s="1420"/>
      <c r="T514" s="1420"/>
    </row>
    <row r="515" spans="1:20" ht="117" customHeight="1">
      <c r="A515" s="1023"/>
      <c r="C515" s="1024"/>
      <c r="D515" s="1024"/>
      <c r="E515" s="1420"/>
      <c r="F515" s="1420"/>
      <c r="G515" s="1420"/>
      <c r="H515" s="1420"/>
      <c r="I515" s="1420"/>
      <c r="J515" s="1420"/>
      <c r="K515" s="1420"/>
      <c r="L515" s="1420"/>
      <c r="N515" s="301"/>
      <c r="P515" s="1024"/>
      <c r="Q515" s="1024"/>
      <c r="R515" s="301"/>
      <c r="S515" s="1420"/>
      <c r="T515" s="1420"/>
    </row>
    <row r="516" spans="1:20" ht="117" customHeight="1">
      <c r="A516" s="1023"/>
      <c r="C516" s="1024"/>
      <c r="D516" s="1024"/>
      <c r="E516" s="1420"/>
      <c r="F516" s="1420"/>
      <c r="G516" s="1420"/>
      <c r="H516" s="1420"/>
      <c r="I516" s="1420"/>
      <c r="J516" s="1420"/>
      <c r="K516" s="1420"/>
      <c r="L516" s="1420"/>
      <c r="N516" s="301"/>
      <c r="P516" s="1024"/>
      <c r="Q516" s="1024"/>
      <c r="R516" s="301"/>
      <c r="S516" s="1420"/>
      <c r="T516" s="1420"/>
    </row>
    <row r="517" spans="1:20" ht="117" customHeight="1">
      <c r="A517" s="1023"/>
      <c r="C517" s="1024"/>
      <c r="D517" s="1024"/>
      <c r="E517" s="1420"/>
      <c r="F517" s="1420"/>
      <c r="G517" s="1420"/>
      <c r="H517" s="1420"/>
      <c r="I517" s="1420"/>
      <c r="J517" s="1420"/>
      <c r="K517" s="1420"/>
      <c r="L517" s="1420"/>
      <c r="N517" s="301"/>
      <c r="P517" s="1024"/>
      <c r="Q517" s="1024"/>
      <c r="R517" s="301"/>
      <c r="S517" s="1420"/>
      <c r="T517" s="1420"/>
    </row>
    <row r="518" spans="1:20" ht="117" customHeight="1">
      <c r="A518" s="1023"/>
      <c r="C518" s="1024"/>
      <c r="D518" s="1024"/>
      <c r="E518" s="1420"/>
      <c r="F518" s="1420"/>
      <c r="G518" s="1420"/>
      <c r="H518" s="1420"/>
      <c r="I518" s="1420"/>
      <c r="J518" s="1420"/>
      <c r="K518" s="1420"/>
      <c r="L518" s="1420"/>
      <c r="N518" s="301"/>
      <c r="P518" s="1024"/>
      <c r="Q518" s="1024"/>
      <c r="R518" s="301"/>
      <c r="S518" s="1420"/>
      <c r="T518" s="1420"/>
    </row>
    <row r="519" spans="1:20" ht="117" customHeight="1">
      <c r="A519" s="1023"/>
      <c r="C519" s="1024"/>
      <c r="D519" s="1024"/>
      <c r="E519" s="1420"/>
      <c r="F519" s="1420"/>
      <c r="G519" s="1420"/>
      <c r="H519" s="1420"/>
      <c r="I519" s="1420"/>
      <c r="J519" s="1420"/>
      <c r="K519" s="1420"/>
      <c r="L519" s="1420"/>
      <c r="N519" s="301"/>
      <c r="P519" s="1024"/>
      <c r="Q519" s="1024"/>
      <c r="R519" s="301"/>
      <c r="S519" s="1420"/>
      <c r="T519" s="1420"/>
    </row>
    <row r="520" spans="1:20" ht="117" customHeight="1">
      <c r="A520" s="1023"/>
      <c r="C520" s="1024"/>
      <c r="D520" s="1024"/>
      <c r="E520" s="1420"/>
      <c r="F520" s="1420"/>
      <c r="G520" s="1420"/>
      <c r="H520" s="1420"/>
      <c r="I520" s="1420"/>
      <c r="J520" s="1420"/>
      <c r="K520" s="1420"/>
      <c r="L520" s="1420"/>
      <c r="N520" s="301"/>
      <c r="P520" s="1024"/>
      <c r="Q520" s="1024"/>
      <c r="R520" s="301"/>
      <c r="S520" s="1420"/>
      <c r="T520" s="1420"/>
    </row>
    <row r="521" spans="1:20" ht="117" customHeight="1">
      <c r="A521" s="1023"/>
      <c r="C521" s="1024"/>
      <c r="D521" s="1024"/>
      <c r="E521" s="1420"/>
      <c r="F521" s="1420"/>
      <c r="G521" s="1420"/>
      <c r="H521" s="1420"/>
      <c r="I521" s="1420"/>
      <c r="J521" s="1420"/>
      <c r="K521" s="1420"/>
      <c r="L521" s="1420"/>
      <c r="N521" s="301"/>
      <c r="P521" s="1024"/>
      <c r="Q521" s="1024"/>
      <c r="R521" s="301"/>
      <c r="S521" s="1420"/>
      <c r="T521" s="1420"/>
    </row>
    <row r="522" spans="1:20" ht="117" customHeight="1">
      <c r="A522" s="1023"/>
      <c r="C522" s="1024"/>
      <c r="D522" s="1024"/>
      <c r="E522" s="1420"/>
      <c r="F522" s="1420"/>
      <c r="G522" s="1420"/>
      <c r="H522" s="1420"/>
      <c r="I522" s="1420"/>
      <c r="J522" s="1420"/>
      <c r="K522" s="1420"/>
      <c r="L522" s="1420"/>
      <c r="N522" s="301"/>
      <c r="P522" s="1024"/>
      <c r="Q522" s="1024"/>
      <c r="R522" s="301"/>
      <c r="S522" s="1420"/>
      <c r="T522" s="1420"/>
    </row>
    <row r="523" spans="1:20" ht="117" customHeight="1">
      <c r="A523" s="1023"/>
      <c r="C523" s="1024"/>
      <c r="D523" s="1024"/>
      <c r="E523" s="1420"/>
      <c r="F523" s="1420"/>
      <c r="G523" s="1420"/>
      <c r="H523" s="1420"/>
      <c r="I523" s="1420"/>
      <c r="J523" s="1420"/>
      <c r="K523" s="1420"/>
      <c r="L523" s="1420"/>
      <c r="N523" s="301"/>
      <c r="P523" s="1024"/>
      <c r="Q523" s="1024"/>
      <c r="R523" s="301"/>
      <c r="S523" s="1420"/>
      <c r="T523" s="1420"/>
    </row>
    <row r="524" spans="1:20" ht="117" customHeight="1">
      <c r="A524" s="1023"/>
      <c r="C524" s="1024"/>
      <c r="D524" s="1024"/>
      <c r="E524" s="1420"/>
      <c r="F524" s="1420"/>
      <c r="G524" s="1420"/>
      <c r="H524" s="1420"/>
      <c r="I524" s="1420"/>
      <c r="J524" s="1420"/>
      <c r="K524" s="1420"/>
      <c r="L524" s="1420"/>
      <c r="N524" s="301"/>
      <c r="P524" s="1024"/>
      <c r="Q524" s="1024"/>
      <c r="R524" s="301"/>
      <c r="S524" s="1420"/>
      <c r="T524" s="1420"/>
    </row>
    <row r="525" spans="1:20" ht="117" customHeight="1">
      <c r="A525" s="1023"/>
      <c r="C525" s="1024"/>
      <c r="D525" s="1024"/>
      <c r="E525" s="1420"/>
      <c r="F525" s="1420"/>
      <c r="G525" s="1420"/>
      <c r="H525" s="1420"/>
      <c r="I525" s="1420"/>
      <c r="J525" s="1420"/>
      <c r="K525" s="1420"/>
      <c r="L525" s="1420"/>
      <c r="N525" s="301"/>
      <c r="P525" s="1024"/>
      <c r="Q525" s="1024"/>
      <c r="R525" s="301"/>
      <c r="S525" s="1420"/>
      <c r="T525" s="1420"/>
    </row>
    <row r="526" spans="1:20" ht="117" customHeight="1">
      <c r="A526" s="1023"/>
      <c r="C526" s="1024"/>
      <c r="D526" s="1024"/>
      <c r="E526" s="1420"/>
      <c r="F526" s="1420"/>
      <c r="G526" s="1420"/>
      <c r="H526" s="1420"/>
      <c r="I526" s="1420"/>
      <c r="J526" s="1420"/>
      <c r="K526" s="1420"/>
      <c r="L526" s="1420"/>
      <c r="N526" s="301"/>
      <c r="P526" s="1024"/>
      <c r="Q526" s="1024"/>
      <c r="R526" s="301"/>
      <c r="S526" s="1420"/>
      <c r="T526" s="1420"/>
    </row>
    <row r="527" spans="1:20" ht="117" customHeight="1">
      <c r="A527" s="1023"/>
      <c r="C527" s="1024"/>
      <c r="D527" s="1024"/>
      <c r="E527" s="1420"/>
      <c r="F527" s="1420"/>
      <c r="G527" s="1420"/>
      <c r="H527" s="1420"/>
      <c r="I527" s="1420"/>
      <c r="J527" s="1420"/>
      <c r="K527" s="1420"/>
      <c r="L527" s="1420"/>
      <c r="N527" s="301"/>
      <c r="P527" s="1024"/>
      <c r="Q527" s="1024"/>
      <c r="R527" s="301"/>
      <c r="S527" s="1420"/>
      <c r="T527" s="1420"/>
    </row>
    <row r="528" spans="1:20" ht="117" customHeight="1">
      <c r="A528" s="1023"/>
      <c r="C528" s="1024"/>
      <c r="D528" s="1024"/>
      <c r="E528" s="1420"/>
      <c r="F528" s="1420"/>
      <c r="G528" s="1420"/>
      <c r="H528" s="1420"/>
      <c r="I528" s="1420"/>
      <c r="J528" s="1420"/>
      <c r="K528" s="1420"/>
      <c r="L528" s="1420"/>
      <c r="N528" s="301"/>
      <c r="P528" s="1024"/>
      <c r="Q528" s="1024"/>
      <c r="R528" s="301"/>
      <c r="S528" s="1420"/>
      <c r="T528" s="1420"/>
    </row>
    <row r="529" spans="1:20" ht="117" customHeight="1">
      <c r="A529" s="1023"/>
      <c r="C529" s="1024"/>
      <c r="D529" s="1024"/>
      <c r="E529" s="1420"/>
      <c r="F529" s="1420"/>
      <c r="G529" s="1420"/>
      <c r="H529" s="1420"/>
      <c r="I529" s="1420"/>
      <c r="J529" s="1420"/>
      <c r="K529" s="1420"/>
      <c r="L529" s="1420"/>
      <c r="N529" s="301"/>
      <c r="P529" s="1024"/>
      <c r="Q529" s="1024"/>
      <c r="R529" s="301"/>
      <c r="S529" s="1420"/>
      <c r="T529" s="1420"/>
    </row>
    <row r="530" spans="1:20" ht="117" customHeight="1">
      <c r="A530" s="1023"/>
      <c r="C530" s="1024"/>
      <c r="D530" s="1024"/>
      <c r="E530" s="1420"/>
      <c r="F530" s="1420"/>
      <c r="G530" s="1420"/>
      <c r="H530" s="1420"/>
      <c r="I530" s="1420"/>
      <c r="J530" s="1420"/>
      <c r="K530" s="1420"/>
      <c r="L530" s="1420"/>
      <c r="N530" s="301"/>
      <c r="P530" s="1024"/>
      <c r="Q530" s="1024"/>
      <c r="R530" s="301"/>
      <c r="S530" s="1420"/>
      <c r="T530" s="1420"/>
    </row>
    <row r="531" spans="1:20" ht="117" customHeight="1">
      <c r="A531" s="1023"/>
      <c r="C531" s="1024"/>
      <c r="D531" s="1024"/>
      <c r="E531" s="1420"/>
      <c r="F531" s="1420"/>
      <c r="G531" s="1420"/>
      <c r="H531" s="1420"/>
      <c r="I531" s="1420"/>
      <c r="J531" s="1420"/>
      <c r="K531" s="1420"/>
      <c r="L531" s="1420"/>
      <c r="N531" s="301"/>
      <c r="P531" s="1024"/>
      <c r="Q531" s="1024"/>
      <c r="R531" s="301"/>
      <c r="S531" s="1420"/>
      <c r="T531" s="1420"/>
    </row>
    <row r="532" spans="1:20" ht="117" customHeight="1">
      <c r="A532" s="1023"/>
      <c r="C532" s="1024"/>
      <c r="D532" s="1024"/>
      <c r="E532" s="1420"/>
      <c r="F532" s="1420"/>
      <c r="G532" s="1420"/>
      <c r="H532" s="1420"/>
      <c r="I532" s="1420"/>
      <c r="J532" s="1420"/>
      <c r="K532" s="1420"/>
      <c r="L532" s="1420"/>
      <c r="N532" s="301"/>
      <c r="P532" s="1024"/>
      <c r="Q532" s="1024"/>
      <c r="R532" s="301"/>
      <c r="S532" s="1420"/>
      <c r="T532" s="1420"/>
    </row>
    <row r="533" spans="1:20" ht="117" customHeight="1">
      <c r="A533" s="1023"/>
      <c r="C533" s="1024"/>
      <c r="D533" s="1024"/>
      <c r="E533" s="1420"/>
      <c r="F533" s="1420"/>
      <c r="G533" s="1420"/>
      <c r="H533" s="1420"/>
      <c r="I533" s="1420"/>
      <c r="J533" s="1420"/>
      <c r="K533" s="1420"/>
      <c r="L533" s="1420"/>
      <c r="N533" s="301"/>
      <c r="P533" s="1024"/>
      <c r="Q533" s="1024"/>
      <c r="R533" s="301"/>
      <c r="S533" s="1420"/>
      <c r="T533" s="1420"/>
    </row>
    <row r="534" spans="1:20" ht="117" customHeight="1">
      <c r="A534" s="1023"/>
      <c r="C534" s="1024"/>
      <c r="D534" s="1024"/>
      <c r="E534" s="1420"/>
      <c r="F534" s="1420"/>
      <c r="G534" s="1420"/>
      <c r="H534" s="1420"/>
      <c r="I534" s="1420"/>
      <c r="J534" s="1420"/>
      <c r="K534" s="1420"/>
      <c r="L534" s="1420"/>
      <c r="N534" s="301"/>
      <c r="P534" s="1024"/>
      <c r="Q534" s="1024"/>
      <c r="R534" s="301"/>
      <c r="S534" s="1420"/>
      <c r="T534" s="1420"/>
    </row>
    <row r="535" spans="1:20" ht="117" customHeight="1">
      <c r="A535" s="1023"/>
      <c r="C535" s="1024"/>
      <c r="D535" s="1024"/>
      <c r="E535" s="1420"/>
      <c r="F535" s="1420"/>
      <c r="G535" s="1420"/>
      <c r="H535" s="1420"/>
      <c r="I535" s="1420"/>
      <c r="J535" s="1420"/>
      <c r="K535" s="1420"/>
      <c r="L535" s="1420"/>
      <c r="N535" s="301"/>
      <c r="P535" s="1024"/>
      <c r="Q535" s="1024"/>
      <c r="R535" s="301"/>
      <c r="S535" s="1420"/>
      <c r="T535" s="1420"/>
    </row>
    <row r="536" spans="1:20" ht="117" customHeight="1">
      <c r="A536" s="1023"/>
      <c r="C536" s="1024"/>
      <c r="D536" s="1024"/>
      <c r="E536" s="1420"/>
      <c r="F536" s="1420"/>
      <c r="G536" s="1420"/>
      <c r="H536" s="1420"/>
      <c r="I536" s="1420"/>
      <c r="J536" s="1420"/>
      <c r="K536" s="1420"/>
      <c r="L536" s="1420"/>
      <c r="N536" s="301"/>
      <c r="P536" s="1024"/>
      <c r="Q536" s="1024"/>
      <c r="R536" s="301"/>
      <c r="S536" s="1420"/>
      <c r="T536" s="1420"/>
    </row>
    <row r="537" spans="1:20" ht="117" customHeight="1">
      <c r="A537" s="1023"/>
      <c r="C537" s="1024"/>
      <c r="D537" s="1024"/>
      <c r="E537" s="1420"/>
      <c r="F537" s="1420"/>
      <c r="G537" s="1420"/>
      <c r="H537" s="1420"/>
      <c r="I537" s="1420"/>
      <c r="J537" s="1420"/>
      <c r="K537" s="1420"/>
      <c r="L537" s="1420"/>
      <c r="N537" s="301"/>
      <c r="P537" s="1024"/>
      <c r="Q537" s="1024"/>
      <c r="R537" s="301"/>
      <c r="S537" s="1420"/>
      <c r="T537" s="1420"/>
    </row>
    <row r="538" spans="1:20" ht="117" customHeight="1">
      <c r="A538" s="1023"/>
      <c r="C538" s="1024"/>
      <c r="D538" s="1024"/>
      <c r="E538" s="1420"/>
      <c r="F538" s="1420"/>
      <c r="G538" s="1420"/>
      <c r="H538" s="1420"/>
      <c r="I538" s="1420"/>
      <c r="J538" s="1420"/>
      <c r="K538" s="1420"/>
      <c r="L538" s="1420"/>
      <c r="N538" s="301"/>
      <c r="P538" s="1024"/>
      <c r="Q538" s="1024"/>
      <c r="R538" s="301"/>
      <c r="S538" s="1420"/>
      <c r="T538" s="1420"/>
    </row>
    <row r="539" spans="1:20" ht="117" customHeight="1">
      <c r="A539" s="1023"/>
      <c r="C539" s="1024"/>
      <c r="D539" s="1024"/>
      <c r="E539" s="1420"/>
      <c r="F539" s="1420"/>
      <c r="G539" s="1420"/>
      <c r="H539" s="1420"/>
      <c r="I539" s="1420"/>
      <c r="J539" s="1420"/>
      <c r="K539" s="1420"/>
      <c r="L539" s="1420"/>
      <c r="N539" s="301"/>
      <c r="P539" s="1024"/>
      <c r="Q539" s="1024"/>
      <c r="R539" s="301"/>
      <c r="S539" s="1420"/>
      <c r="T539" s="1420"/>
    </row>
    <row r="540" spans="1:20" ht="117" customHeight="1">
      <c r="A540" s="1023"/>
      <c r="C540" s="1024"/>
      <c r="D540" s="1024"/>
      <c r="E540" s="1420"/>
      <c r="F540" s="1420"/>
      <c r="G540" s="1420"/>
      <c r="H540" s="1420"/>
      <c r="I540" s="1420"/>
      <c r="J540" s="1420"/>
      <c r="K540" s="1420"/>
      <c r="L540" s="1420"/>
      <c r="N540" s="301"/>
      <c r="P540" s="1024"/>
      <c r="Q540" s="1024"/>
      <c r="R540" s="301"/>
      <c r="S540" s="1420"/>
      <c r="T540" s="1420"/>
    </row>
    <row r="541" spans="1:20" ht="117" customHeight="1">
      <c r="A541" s="1023"/>
      <c r="C541" s="1024"/>
      <c r="D541" s="1024"/>
      <c r="E541" s="1420"/>
      <c r="F541" s="1420"/>
      <c r="G541" s="1420"/>
      <c r="H541" s="1420"/>
      <c r="I541" s="1420"/>
      <c r="J541" s="1420"/>
      <c r="K541" s="1420"/>
      <c r="L541" s="1420"/>
      <c r="N541" s="301"/>
      <c r="P541" s="1024"/>
      <c r="Q541" s="1024"/>
      <c r="R541" s="301"/>
      <c r="S541" s="1420"/>
      <c r="T541" s="1420"/>
    </row>
    <row r="542" spans="1:20" ht="117" customHeight="1">
      <c r="A542" s="1023"/>
      <c r="C542" s="1024"/>
      <c r="D542" s="1024"/>
      <c r="E542" s="1420"/>
      <c r="F542" s="1420"/>
      <c r="G542" s="1420"/>
      <c r="H542" s="1420"/>
      <c r="I542" s="1420"/>
      <c r="J542" s="1420"/>
      <c r="K542" s="1420"/>
      <c r="L542" s="1420"/>
      <c r="N542" s="301"/>
      <c r="P542" s="1024"/>
      <c r="Q542" s="1024"/>
      <c r="R542" s="301"/>
      <c r="S542" s="1420"/>
      <c r="T542" s="1420"/>
    </row>
    <row r="543" spans="1:20" ht="117" customHeight="1">
      <c r="A543" s="1023"/>
      <c r="C543" s="1024"/>
      <c r="D543" s="1024"/>
      <c r="E543" s="1420"/>
      <c r="F543" s="1420"/>
      <c r="G543" s="1420"/>
      <c r="H543" s="1420"/>
      <c r="I543" s="1420"/>
      <c r="J543" s="1420"/>
      <c r="K543" s="1420"/>
      <c r="L543" s="1420"/>
      <c r="N543" s="301"/>
      <c r="P543" s="1024"/>
      <c r="Q543" s="1024"/>
      <c r="R543" s="301"/>
      <c r="S543" s="1420"/>
      <c r="T543" s="1420"/>
    </row>
    <row r="544" spans="1:20" ht="117" customHeight="1">
      <c r="A544" s="1023"/>
      <c r="C544" s="1024"/>
      <c r="D544" s="1024"/>
      <c r="E544" s="1420"/>
      <c r="F544" s="1420"/>
      <c r="G544" s="1420"/>
      <c r="H544" s="1420"/>
      <c r="I544" s="1420"/>
      <c r="J544" s="1420"/>
      <c r="K544" s="1420"/>
      <c r="L544" s="1420"/>
      <c r="N544" s="301"/>
      <c r="P544" s="1024"/>
      <c r="Q544" s="1024"/>
      <c r="R544" s="301"/>
      <c r="S544" s="1420"/>
      <c r="T544" s="1420"/>
    </row>
    <row r="545" spans="1:20" ht="117" customHeight="1">
      <c r="A545" s="1023"/>
      <c r="C545" s="1024"/>
      <c r="D545" s="1024"/>
      <c r="E545" s="1420"/>
      <c r="F545" s="1420"/>
      <c r="G545" s="1420"/>
      <c r="H545" s="1420"/>
      <c r="I545" s="1420"/>
      <c r="J545" s="1420"/>
      <c r="K545" s="1420"/>
      <c r="L545" s="1420"/>
      <c r="N545" s="301"/>
      <c r="P545" s="1024"/>
      <c r="Q545" s="1024"/>
      <c r="R545" s="301"/>
      <c r="S545" s="1420"/>
      <c r="T545" s="1420"/>
    </row>
    <row r="546" spans="1:20" ht="117" customHeight="1">
      <c r="A546" s="1023"/>
      <c r="C546" s="1024"/>
      <c r="D546" s="1024"/>
      <c r="E546" s="1420"/>
      <c r="F546" s="1420"/>
      <c r="G546" s="1420"/>
      <c r="H546" s="1420"/>
      <c r="I546" s="1420"/>
      <c r="J546" s="1420"/>
      <c r="K546" s="1420"/>
      <c r="L546" s="1420"/>
      <c r="N546" s="301"/>
      <c r="P546" s="1024"/>
      <c r="Q546" s="1024"/>
      <c r="R546" s="301"/>
      <c r="S546" s="1420"/>
      <c r="T546" s="1420"/>
    </row>
    <row r="547" spans="1:20" ht="117" customHeight="1">
      <c r="A547" s="1023"/>
      <c r="C547" s="1024"/>
      <c r="D547" s="1024"/>
      <c r="E547" s="1420"/>
      <c r="F547" s="1420"/>
      <c r="G547" s="1420"/>
      <c r="H547" s="1420"/>
      <c r="I547" s="1420"/>
      <c r="J547" s="1420"/>
      <c r="K547" s="1420"/>
      <c r="L547" s="1420"/>
      <c r="N547" s="301"/>
      <c r="P547" s="1024"/>
      <c r="Q547" s="1024"/>
      <c r="R547" s="301"/>
      <c r="S547" s="1420"/>
      <c r="T547" s="1420"/>
    </row>
    <row r="548" spans="1:20" ht="117" customHeight="1">
      <c r="A548" s="1023"/>
      <c r="C548" s="1024"/>
      <c r="D548" s="1024"/>
      <c r="E548" s="1420"/>
      <c r="F548" s="1420"/>
      <c r="G548" s="1420"/>
      <c r="H548" s="1420"/>
      <c r="I548" s="1420"/>
      <c r="J548" s="1420"/>
      <c r="K548" s="1420"/>
      <c r="L548" s="1420"/>
      <c r="N548" s="301"/>
      <c r="P548" s="1024"/>
      <c r="Q548" s="1024"/>
      <c r="R548" s="301"/>
      <c r="S548" s="1420"/>
      <c r="T548" s="1420"/>
    </row>
    <row r="549" spans="1:20" ht="117" customHeight="1">
      <c r="A549" s="1023"/>
      <c r="C549" s="1024"/>
      <c r="D549" s="1024"/>
      <c r="E549" s="1420"/>
      <c r="F549" s="1420"/>
      <c r="G549" s="1420"/>
      <c r="H549" s="1420"/>
      <c r="I549" s="1420"/>
      <c r="J549" s="1420"/>
      <c r="K549" s="1420"/>
      <c r="L549" s="1420"/>
      <c r="N549" s="301"/>
      <c r="P549" s="1024"/>
      <c r="Q549" s="1024"/>
      <c r="R549" s="301"/>
      <c r="S549" s="1420"/>
      <c r="T549" s="1420"/>
    </row>
    <row r="550" spans="1:20" ht="117" customHeight="1">
      <c r="A550" s="1023"/>
      <c r="C550" s="1024"/>
      <c r="D550" s="1024"/>
      <c r="E550" s="1420"/>
      <c r="F550" s="1420"/>
      <c r="G550" s="1420"/>
      <c r="H550" s="1420"/>
      <c r="I550" s="1420"/>
      <c r="J550" s="1420"/>
      <c r="K550" s="1420"/>
      <c r="L550" s="1420"/>
      <c r="N550" s="301"/>
      <c r="P550" s="1024"/>
      <c r="Q550" s="1024"/>
      <c r="R550" s="301"/>
      <c r="S550" s="1420"/>
      <c r="T550" s="1420"/>
    </row>
    <row r="551" spans="1:20" ht="117" customHeight="1">
      <c r="A551" s="1023"/>
      <c r="C551" s="1024"/>
      <c r="D551" s="1024"/>
      <c r="E551" s="1420"/>
      <c r="F551" s="1420"/>
      <c r="G551" s="1420"/>
      <c r="H551" s="1420"/>
      <c r="I551" s="1420"/>
      <c r="J551" s="1420"/>
      <c r="K551" s="1420"/>
      <c r="L551" s="1420"/>
      <c r="N551" s="301"/>
      <c r="P551" s="1024"/>
      <c r="Q551" s="1024"/>
      <c r="R551" s="301"/>
      <c r="S551" s="1420"/>
      <c r="T551" s="1420"/>
    </row>
    <row r="552" spans="1:20" ht="117" customHeight="1">
      <c r="A552" s="1023"/>
      <c r="C552" s="1024"/>
      <c r="D552" s="1024"/>
      <c r="E552" s="1420"/>
      <c r="F552" s="1420"/>
      <c r="G552" s="1420"/>
      <c r="H552" s="1420"/>
      <c r="I552" s="1420"/>
      <c r="J552" s="1420"/>
      <c r="K552" s="1420"/>
      <c r="L552" s="1420"/>
      <c r="N552" s="301"/>
      <c r="P552" s="1024"/>
      <c r="Q552" s="1024"/>
      <c r="R552" s="301"/>
      <c r="S552" s="1420"/>
      <c r="T552" s="1420"/>
    </row>
    <row r="553" spans="1:20" ht="117" customHeight="1">
      <c r="A553" s="1023"/>
      <c r="C553" s="1024"/>
      <c r="D553" s="1024"/>
      <c r="E553" s="1420"/>
      <c r="F553" s="1420"/>
      <c r="G553" s="1420"/>
      <c r="H553" s="1420"/>
      <c r="I553" s="1420"/>
      <c r="J553" s="1420"/>
      <c r="K553" s="1420"/>
      <c r="L553" s="1420"/>
      <c r="N553" s="301"/>
      <c r="P553" s="1024"/>
      <c r="Q553" s="1024"/>
      <c r="R553" s="301"/>
      <c r="S553" s="1420"/>
      <c r="T553" s="1420"/>
    </row>
    <row r="554" spans="1:20" ht="117" customHeight="1">
      <c r="A554" s="1023"/>
      <c r="C554" s="1024"/>
      <c r="D554" s="1024"/>
      <c r="E554" s="1420"/>
      <c r="F554" s="1420"/>
      <c r="G554" s="1420"/>
      <c r="H554" s="1420"/>
      <c r="I554" s="1420"/>
      <c r="J554" s="1420"/>
      <c r="K554" s="1420"/>
      <c r="L554" s="1420"/>
      <c r="N554" s="301"/>
      <c r="P554" s="1024"/>
      <c r="Q554" s="1024"/>
      <c r="R554" s="301"/>
      <c r="S554" s="1420"/>
      <c r="T554" s="1420"/>
    </row>
    <row r="555" spans="1:20" ht="117" customHeight="1">
      <c r="A555" s="1023"/>
      <c r="C555" s="1024"/>
      <c r="D555" s="1024"/>
      <c r="E555" s="1420"/>
      <c r="F555" s="1420"/>
      <c r="G555" s="1420"/>
      <c r="H555" s="1420"/>
      <c r="I555" s="1420"/>
      <c r="J555" s="1420"/>
      <c r="K555" s="1420"/>
      <c r="L555" s="1420"/>
      <c r="N555" s="301"/>
      <c r="P555" s="1024"/>
      <c r="Q555" s="1024"/>
      <c r="R555" s="301"/>
      <c r="S555" s="1420"/>
      <c r="T555" s="1420"/>
    </row>
    <row r="556" spans="1:20" ht="117" customHeight="1">
      <c r="A556" s="1023"/>
      <c r="C556" s="1024"/>
      <c r="D556" s="1024"/>
      <c r="E556" s="1420"/>
      <c r="F556" s="1420"/>
      <c r="G556" s="1420"/>
      <c r="H556" s="1420"/>
      <c r="I556" s="1420"/>
      <c r="J556" s="1420"/>
      <c r="K556" s="1420"/>
      <c r="L556" s="1420"/>
      <c r="N556" s="301"/>
      <c r="P556" s="1024"/>
      <c r="Q556" s="1024"/>
      <c r="R556" s="301"/>
      <c r="S556" s="1420"/>
      <c r="T556" s="1420"/>
    </row>
    <row r="557" spans="1:20" ht="117" customHeight="1">
      <c r="A557" s="1023"/>
      <c r="C557" s="1024"/>
      <c r="D557" s="1024"/>
      <c r="E557" s="1420"/>
      <c r="F557" s="1420"/>
      <c r="G557" s="1420"/>
      <c r="H557" s="1420"/>
      <c r="I557" s="1420"/>
      <c r="J557" s="1420"/>
      <c r="K557" s="1420"/>
      <c r="L557" s="1420"/>
      <c r="N557" s="301"/>
      <c r="P557" s="1024"/>
      <c r="Q557" s="1024"/>
      <c r="R557" s="301"/>
      <c r="S557" s="1420"/>
      <c r="T557" s="1420"/>
    </row>
    <row r="558" spans="1:20" ht="117" customHeight="1">
      <c r="A558" s="1023"/>
      <c r="C558" s="1024"/>
      <c r="D558" s="1024"/>
      <c r="E558" s="1420"/>
      <c r="F558" s="1420"/>
      <c r="G558" s="1420"/>
      <c r="H558" s="1420"/>
      <c r="I558" s="1420"/>
      <c r="J558" s="1420"/>
      <c r="K558" s="1420"/>
      <c r="L558" s="1420"/>
      <c r="N558" s="301"/>
      <c r="P558" s="1024"/>
      <c r="Q558" s="1024"/>
      <c r="R558" s="301"/>
      <c r="S558" s="1420"/>
      <c r="T558" s="1420"/>
    </row>
    <row r="559" spans="1:20" ht="117" customHeight="1">
      <c r="A559" s="1023"/>
      <c r="C559" s="1024"/>
      <c r="D559" s="1024"/>
      <c r="E559" s="1420"/>
      <c r="F559" s="1420"/>
      <c r="G559" s="1420"/>
      <c r="H559" s="1420"/>
      <c r="I559" s="1420"/>
      <c r="J559" s="1420"/>
      <c r="K559" s="1420"/>
      <c r="L559" s="1420"/>
      <c r="N559" s="301"/>
      <c r="P559" s="1024"/>
      <c r="Q559" s="1024"/>
      <c r="R559" s="301"/>
      <c r="S559" s="1420"/>
      <c r="T559" s="1420"/>
    </row>
    <row r="560" spans="1:20" ht="117" customHeight="1">
      <c r="A560" s="1023"/>
      <c r="C560" s="1024"/>
      <c r="D560" s="1024"/>
      <c r="E560" s="1420"/>
      <c r="F560" s="1420"/>
      <c r="G560" s="1420"/>
      <c r="H560" s="1420"/>
      <c r="I560" s="1420"/>
      <c r="J560" s="1420"/>
      <c r="K560" s="1420"/>
      <c r="L560" s="1420"/>
      <c r="N560" s="301"/>
      <c r="P560" s="1024"/>
      <c r="Q560" s="1024"/>
      <c r="R560" s="301"/>
      <c r="S560" s="1420"/>
      <c r="T560" s="1420"/>
    </row>
    <row r="561" spans="1:20" ht="117" customHeight="1">
      <c r="A561" s="1023"/>
      <c r="C561" s="1024"/>
      <c r="D561" s="1024"/>
      <c r="E561" s="1420"/>
      <c r="F561" s="1420"/>
      <c r="G561" s="1420"/>
      <c r="H561" s="1420"/>
      <c r="I561" s="1420"/>
      <c r="J561" s="1420"/>
      <c r="K561" s="1420"/>
      <c r="L561" s="1420"/>
      <c r="N561" s="301"/>
      <c r="P561" s="1024"/>
      <c r="Q561" s="1024"/>
      <c r="R561" s="301"/>
      <c r="S561" s="1420"/>
      <c r="T561" s="1420"/>
    </row>
    <row r="562" spans="1:20" ht="117" customHeight="1">
      <c r="A562" s="1023"/>
      <c r="C562" s="1024"/>
      <c r="D562" s="1024"/>
      <c r="E562" s="1420"/>
      <c r="F562" s="1420"/>
      <c r="G562" s="1420"/>
      <c r="H562" s="1420"/>
      <c r="I562" s="1420"/>
      <c r="J562" s="1420"/>
      <c r="K562" s="1420"/>
      <c r="L562" s="1420"/>
      <c r="N562" s="301"/>
      <c r="P562" s="1024"/>
      <c r="Q562" s="1024"/>
      <c r="R562" s="301"/>
      <c r="S562" s="1420"/>
      <c r="T562" s="1420"/>
    </row>
    <row r="563" spans="1:20" ht="117" customHeight="1">
      <c r="A563" s="1023"/>
      <c r="C563" s="1024"/>
      <c r="D563" s="1024"/>
      <c r="E563" s="1420"/>
      <c r="F563" s="1420"/>
      <c r="G563" s="1420"/>
      <c r="H563" s="1420"/>
      <c r="I563" s="1420"/>
      <c r="J563" s="1420"/>
      <c r="K563" s="1420"/>
      <c r="L563" s="1420"/>
      <c r="N563" s="301"/>
      <c r="P563" s="1024"/>
      <c r="Q563" s="1024"/>
      <c r="R563" s="301"/>
      <c r="S563" s="1420"/>
      <c r="T563" s="1420"/>
    </row>
    <row r="564" spans="1:20" ht="117" customHeight="1">
      <c r="A564" s="1023"/>
      <c r="C564" s="1024"/>
      <c r="D564" s="1024"/>
      <c r="E564" s="1420"/>
      <c r="F564" s="1420"/>
      <c r="G564" s="1420"/>
      <c r="H564" s="1420"/>
      <c r="I564" s="1420"/>
      <c r="J564" s="1420"/>
      <c r="K564" s="1420"/>
      <c r="L564" s="1420"/>
      <c r="N564" s="301"/>
      <c r="P564" s="1024"/>
      <c r="Q564" s="1024"/>
      <c r="R564" s="301"/>
      <c r="S564" s="1420"/>
      <c r="T564" s="1420"/>
    </row>
    <row r="565" spans="1:20" ht="117" customHeight="1">
      <c r="A565" s="1023"/>
      <c r="C565" s="1024"/>
      <c r="D565" s="1024"/>
      <c r="E565" s="1420"/>
      <c r="F565" s="1420"/>
      <c r="G565" s="1420"/>
      <c r="H565" s="1420"/>
      <c r="I565" s="1420"/>
      <c r="J565" s="1420"/>
      <c r="K565" s="1420"/>
      <c r="L565" s="1420"/>
      <c r="N565" s="301"/>
      <c r="P565" s="1024"/>
      <c r="Q565" s="1024"/>
      <c r="R565" s="301"/>
      <c r="S565" s="1420"/>
      <c r="T565" s="1420"/>
    </row>
    <row r="566" spans="1:20" ht="117" customHeight="1">
      <c r="A566" s="1023"/>
      <c r="C566" s="1024"/>
      <c r="D566" s="1024"/>
      <c r="E566" s="1420"/>
      <c r="F566" s="1420"/>
      <c r="G566" s="1420"/>
      <c r="H566" s="1420"/>
      <c r="I566" s="1420"/>
      <c r="J566" s="1420"/>
      <c r="K566" s="1420"/>
      <c r="L566" s="1420"/>
      <c r="N566" s="301"/>
      <c r="P566" s="1024"/>
      <c r="Q566" s="1024"/>
      <c r="R566" s="301"/>
      <c r="S566" s="1420"/>
      <c r="T566" s="1420"/>
    </row>
    <row r="567" spans="1:20" ht="117" customHeight="1">
      <c r="A567" s="1023"/>
      <c r="C567" s="1024"/>
      <c r="D567" s="1024"/>
      <c r="E567" s="1420"/>
      <c r="F567" s="1420"/>
      <c r="G567" s="1420"/>
      <c r="H567" s="1420"/>
      <c r="I567" s="1420"/>
      <c r="J567" s="1420"/>
      <c r="K567" s="1420"/>
      <c r="L567" s="1420"/>
      <c r="N567" s="301"/>
      <c r="P567" s="1024"/>
      <c r="Q567" s="1024"/>
      <c r="R567" s="301"/>
      <c r="S567" s="1420"/>
      <c r="T567" s="1420"/>
    </row>
    <row r="568" spans="1:20" ht="117" customHeight="1">
      <c r="A568" s="1023"/>
      <c r="C568" s="1024"/>
      <c r="D568" s="1024"/>
      <c r="E568" s="1420"/>
      <c r="F568" s="1420"/>
      <c r="G568" s="1420"/>
      <c r="H568" s="1420"/>
      <c r="I568" s="1420"/>
      <c r="J568" s="1420"/>
      <c r="K568" s="1420"/>
      <c r="L568" s="1420"/>
      <c r="N568" s="301"/>
      <c r="P568" s="1024"/>
      <c r="Q568" s="1024"/>
      <c r="R568" s="301"/>
      <c r="S568" s="1420"/>
      <c r="T568" s="1420"/>
    </row>
    <row r="569" spans="1:20" ht="117" customHeight="1">
      <c r="A569" s="1023"/>
      <c r="C569" s="1024"/>
      <c r="D569" s="1024"/>
      <c r="E569" s="1420"/>
      <c r="F569" s="1420"/>
      <c r="G569" s="1420"/>
      <c r="H569" s="1420"/>
      <c r="I569" s="1420"/>
      <c r="J569" s="1420"/>
      <c r="K569" s="1420"/>
      <c r="L569" s="1420"/>
      <c r="N569" s="301"/>
      <c r="P569" s="1024"/>
      <c r="Q569" s="1024"/>
      <c r="R569" s="301"/>
      <c r="S569" s="1420"/>
      <c r="T569" s="1420"/>
    </row>
    <row r="570" spans="1:20" ht="117" customHeight="1">
      <c r="A570" s="1023"/>
      <c r="C570" s="1024"/>
      <c r="D570" s="1024"/>
      <c r="E570" s="1420"/>
      <c r="F570" s="1420"/>
      <c r="G570" s="1420"/>
      <c r="H570" s="1420"/>
      <c r="I570" s="1420"/>
      <c r="J570" s="1420"/>
      <c r="K570" s="1420"/>
      <c r="L570" s="1420"/>
      <c r="N570" s="301"/>
      <c r="P570" s="1024"/>
      <c r="Q570" s="1024"/>
      <c r="R570" s="301"/>
      <c r="S570" s="1420"/>
      <c r="T570" s="1420"/>
    </row>
    <row r="571" spans="1:20" ht="117" customHeight="1">
      <c r="A571" s="1023"/>
      <c r="C571" s="1024"/>
      <c r="D571" s="1024"/>
      <c r="E571" s="1420"/>
      <c r="F571" s="1420"/>
      <c r="G571" s="1420"/>
      <c r="H571" s="1420"/>
      <c r="I571" s="1420"/>
      <c r="J571" s="1420"/>
      <c r="K571" s="1420"/>
      <c r="L571" s="1420"/>
      <c r="N571" s="301"/>
      <c r="P571" s="1024"/>
      <c r="Q571" s="1024"/>
      <c r="R571" s="301"/>
      <c r="S571" s="1420"/>
      <c r="T571" s="1420"/>
    </row>
    <row r="572" spans="1:20" ht="117" customHeight="1">
      <c r="A572" s="1023"/>
      <c r="C572" s="1024"/>
      <c r="D572" s="1024"/>
      <c r="E572" s="1420"/>
      <c r="F572" s="1420"/>
      <c r="G572" s="1420"/>
      <c r="H572" s="1420"/>
      <c r="I572" s="1420"/>
      <c r="J572" s="1420"/>
      <c r="K572" s="1420"/>
      <c r="L572" s="1420"/>
      <c r="N572" s="301"/>
      <c r="P572" s="1024"/>
      <c r="Q572" s="1024"/>
      <c r="R572" s="301"/>
      <c r="S572" s="1420"/>
      <c r="T572" s="1420"/>
    </row>
    <row r="573" spans="1:20" ht="117" customHeight="1">
      <c r="A573" s="1023"/>
      <c r="C573" s="1024"/>
      <c r="D573" s="1024"/>
      <c r="E573" s="1420"/>
      <c r="F573" s="1420"/>
      <c r="G573" s="1420"/>
      <c r="H573" s="1420"/>
      <c r="I573" s="1420"/>
      <c r="J573" s="1420"/>
      <c r="K573" s="1420"/>
      <c r="L573" s="1420"/>
      <c r="N573" s="301"/>
      <c r="P573" s="1024"/>
      <c r="Q573" s="1024"/>
      <c r="R573" s="301"/>
      <c r="S573" s="1420"/>
      <c r="T573" s="1420"/>
    </row>
    <row r="574" spans="1:20" ht="117" customHeight="1">
      <c r="A574" s="1023"/>
      <c r="C574" s="1024"/>
      <c r="D574" s="1024"/>
      <c r="E574" s="1420"/>
      <c r="F574" s="1420"/>
      <c r="G574" s="1420"/>
      <c r="H574" s="1420"/>
      <c r="I574" s="1420"/>
      <c r="J574" s="1420"/>
      <c r="K574" s="1420"/>
      <c r="L574" s="1420"/>
      <c r="N574" s="301"/>
      <c r="P574" s="1024"/>
      <c r="Q574" s="1024"/>
      <c r="R574" s="301"/>
      <c r="S574" s="1420"/>
      <c r="T574" s="1420"/>
    </row>
    <row r="575" spans="1:20" ht="117" customHeight="1">
      <c r="A575" s="1023"/>
      <c r="C575" s="1024"/>
      <c r="D575" s="1024"/>
      <c r="E575" s="1420"/>
      <c r="F575" s="1420"/>
      <c r="G575" s="1420"/>
      <c r="H575" s="1420"/>
      <c r="I575" s="1420"/>
      <c r="J575" s="1420"/>
      <c r="K575" s="1420"/>
      <c r="L575" s="1420"/>
      <c r="N575" s="301"/>
      <c r="P575" s="1024"/>
      <c r="Q575" s="1024"/>
      <c r="R575" s="301"/>
      <c r="S575" s="1420"/>
      <c r="T575" s="1420"/>
    </row>
    <row r="576" spans="1:20" ht="117" customHeight="1">
      <c r="A576" s="1023"/>
      <c r="C576" s="1024"/>
      <c r="D576" s="1024"/>
      <c r="E576" s="1420"/>
      <c r="F576" s="1420"/>
      <c r="G576" s="1420"/>
      <c r="H576" s="1420"/>
      <c r="I576" s="1420"/>
      <c r="J576" s="1420"/>
      <c r="K576" s="1420"/>
      <c r="L576" s="1420"/>
      <c r="N576" s="301"/>
      <c r="P576" s="1024"/>
      <c r="Q576" s="1024"/>
      <c r="R576" s="301"/>
      <c r="S576" s="1420"/>
      <c r="T576" s="1420"/>
    </row>
    <row r="577" spans="1:20" ht="117" customHeight="1">
      <c r="A577" s="1023"/>
      <c r="C577" s="1024"/>
      <c r="D577" s="1024"/>
      <c r="E577" s="1420"/>
      <c r="F577" s="1420"/>
      <c r="G577" s="1420"/>
      <c r="H577" s="1420"/>
      <c r="I577" s="1420"/>
      <c r="J577" s="1420"/>
      <c r="K577" s="1420"/>
      <c r="L577" s="1420"/>
      <c r="N577" s="301"/>
      <c r="P577" s="1024"/>
      <c r="Q577" s="1024"/>
      <c r="R577" s="301"/>
      <c r="S577" s="1420"/>
      <c r="T577" s="1420"/>
    </row>
    <row r="578" spans="1:20" ht="117" customHeight="1">
      <c r="A578" s="1023"/>
      <c r="C578" s="1024"/>
      <c r="D578" s="1024"/>
      <c r="E578" s="1420"/>
      <c r="F578" s="1420"/>
      <c r="G578" s="1420"/>
      <c r="H578" s="1420"/>
      <c r="I578" s="1420"/>
      <c r="J578" s="1420"/>
      <c r="K578" s="1420"/>
      <c r="L578" s="1420"/>
      <c r="N578" s="301"/>
      <c r="P578" s="1024"/>
      <c r="Q578" s="1024"/>
      <c r="R578" s="301"/>
      <c r="S578" s="1420"/>
      <c r="T578" s="1420"/>
    </row>
    <row r="579" spans="1:20" ht="117" customHeight="1">
      <c r="A579" s="1023"/>
      <c r="C579" s="1024"/>
      <c r="D579" s="1024"/>
      <c r="E579" s="1420"/>
      <c r="F579" s="1420"/>
      <c r="G579" s="1420"/>
      <c r="H579" s="1420"/>
      <c r="I579" s="1420"/>
      <c r="J579" s="1420"/>
      <c r="K579" s="1420"/>
      <c r="L579" s="1420"/>
      <c r="N579" s="301"/>
      <c r="P579" s="1024"/>
      <c r="Q579" s="1024"/>
      <c r="R579" s="301"/>
      <c r="S579" s="1420"/>
      <c r="T579" s="1420"/>
    </row>
    <row r="580" spans="1:20" ht="117" customHeight="1">
      <c r="A580" s="1023"/>
      <c r="C580" s="1024"/>
      <c r="D580" s="1024"/>
      <c r="E580" s="1420"/>
      <c r="F580" s="1420"/>
      <c r="G580" s="1420"/>
      <c r="H580" s="1420"/>
      <c r="I580" s="1420"/>
      <c r="J580" s="1420"/>
      <c r="K580" s="1420"/>
      <c r="L580" s="1420"/>
      <c r="N580" s="301"/>
      <c r="P580" s="1024"/>
      <c r="Q580" s="1024"/>
      <c r="R580" s="301"/>
      <c r="S580" s="1420"/>
      <c r="T580" s="1420"/>
    </row>
    <row r="581" spans="1:20" ht="117" customHeight="1">
      <c r="A581" s="1023"/>
      <c r="C581" s="1024"/>
      <c r="D581" s="1024"/>
      <c r="E581" s="1420"/>
      <c r="F581" s="1420"/>
      <c r="G581" s="1420"/>
      <c r="H581" s="1420"/>
      <c r="I581" s="1420"/>
      <c r="J581" s="1420"/>
      <c r="K581" s="1420"/>
      <c r="L581" s="1420"/>
      <c r="N581" s="301"/>
      <c r="P581" s="1024"/>
      <c r="Q581" s="1024"/>
      <c r="R581" s="301"/>
      <c r="S581" s="1420"/>
      <c r="T581" s="1420"/>
    </row>
    <row r="582" spans="1:20" ht="117" customHeight="1">
      <c r="A582" s="1023"/>
      <c r="C582" s="1024"/>
      <c r="D582" s="1024"/>
      <c r="E582" s="1420"/>
      <c r="F582" s="1420"/>
      <c r="G582" s="1420"/>
      <c r="H582" s="1420"/>
      <c r="I582" s="1420"/>
      <c r="J582" s="1420"/>
      <c r="K582" s="1420"/>
      <c r="L582" s="1420"/>
      <c r="N582" s="301"/>
      <c r="P582" s="1024"/>
      <c r="Q582" s="1024"/>
      <c r="R582" s="301"/>
      <c r="S582" s="1420"/>
      <c r="T582" s="1420"/>
    </row>
    <row r="583" spans="1:20" ht="117" customHeight="1">
      <c r="A583" s="1023"/>
      <c r="C583" s="1024"/>
      <c r="D583" s="1024"/>
      <c r="E583" s="1420"/>
      <c r="F583" s="1420"/>
      <c r="G583" s="1420"/>
      <c r="H583" s="1420"/>
      <c r="I583" s="1420"/>
      <c r="J583" s="1420"/>
      <c r="K583" s="1420"/>
      <c r="L583" s="1420"/>
      <c r="N583" s="301"/>
      <c r="P583" s="1024"/>
      <c r="Q583" s="1024"/>
      <c r="R583" s="301"/>
      <c r="S583" s="1420"/>
      <c r="T583" s="1420"/>
    </row>
    <row r="584" spans="1:20" ht="117" customHeight="1">
      <c r="A584" s="1023"/>
      <c r="C584" s="1024"/>
      <c r="D584" s="1024"/>
      <c r="E584" s="1420"/>
      <c r="F584" s="1420"/>
      <c r="G584" s="1420"/>
      <c r="H584" s="1420"/>
      <c r="I584" s="1420"/>
      <c r="J584" s="1420"/>
      <c r="K584" s="1420"/>
      <c r="L584" s="1420"/>
      <c r="N584" s="301"/>
      <c r="P584" s="1024"/>
      <c r="Q584" s="1024"/>
      <c r="R584" s="301"/>
      <c r="S584" s="1420"/>
      <c r="T584" s="1420"/>
    </row>
    <row r="585" spans="1:20" ht="117" customHeight="1">
      <c r="A585" s="1023"/>
      <c r="C585" s="1024"/>
      <c r="D585" s="1024"/>
      <c r="E585" s="1420"/>
      <c r="F585" s="1420"/>
      <c r="G585" s="1420"/>
      <c r="H585" s="1420"/>
      <c r="I585" s="1420"/>
      <c r="J585" s="1420"/>
      <c r="K585" s="1420"/>
      <c r="L585" s="1420"/>
      <c r="N585" s="301"/>
      <c r="P585" s="1024"/>
      <c r="Q585" s="1024"/>
      <c r="R585" s="301"/>
      <c r="S585" s="1420"/>
      <c r="T585" s="1420"/>
    </row>
    <row r="586" spans="1:20" ht="117" customHeight="1">
      <c r="A586" s="1023"/>
      <c r="C586" s="1024"/>
      <c r="D586" s="1024"/>
      <c r="E586" s="1420"/>
      <c r="F586" s="1420"/>
      <c r="G586" s="1420"/>
      <c r="H586" s="1420"/>
      <c r="I586" s="1420"/>
      <c r="J586" s="1420"/>
      <c r="K586" s="1420"/>
      <c r="L586" s="1420"/>
      <c r="N586" s="301"/>
      <c r="P586" s="1024"/>
      <c r="Q586" s="1024"/>
      <c r="R586" s="301"/>
      <c r="S586" s="1420"/>
      <c r="T586" s="1420"/>
    </row>
    <row r="587" spans="1:20" ht="117" customHeight="1">
      <c r="A587" s="1023"/>
      <c r="C587" s="1024"/>
      <c r="D587" s="1024"/>
      <c r="E587" s="1420"/>
      <c r="F587" s="1420"/>
      <c r="G587" s="1420"/>
      <c r="H587" s="1420"/>
      <c r="I587" s="1420"/>
      <c r="J587" s="1420"/>
      <c r="K587" s="1420"/>
      <c r="L587" s="1420"/>
      <c r="N587" s="301"/>
      <c r="P587" s="1024"/>
      <c r="Q587" s="1024"/>
      <c r="R587" s="301"/>
      <c r="S587" s="1420"/>
      <c r="T587" s="1420"/>
    </row>
    <row r="588" spans="1:20" ht="117" customHeight="1">
      <c r="A588" s="1023"/>
      <c r="C588" s="1024"/>
      <c r="D588" s="1024"/>
      <c r="E588" s="1420"/>
      <c r="F588" s="1420"/>
      <c r="G588" s="1420"/>
      <c r="H588" s="1420"/>
      <c r="I588" s="1420"/>
      <c r="J588" s="1420"/>
      <c r="K588" s="1420"/>
      <c r="L588" s="1420"/>
      <c r="N588" s="301"/>
      <c r="P588" s="1024"/>
      <c r="Q588" s="1024"/>
      <c r="R588" s="301"/>
      <c r="S588" s="1420"/>
      <c r="T588" s="1420"/>
    </row>
    <row r="589" spans="1:20" ht="117" customHeight="1">
      <c r="A589" s="1023"/>
      <c r="C589" s="1024"/>
      <c r="D589" s="1024"/>
      <c r="E589" s="1420"/>
      <c r="F589" s="1420"/>
      <c r="G589" s="1420"/>
      <c r="H589" s="1420"/>
      <c r="I589" s="1420"/>
      <c r="J589" s="1420"/>
      <c r="K589" s="1420"/>
      <c r="L589" s="1420"/>
      <c r="N589" s="301"/>
      <c r="P589" s="1024"/>
      <c r="Q589" s="1024"/>
      <c r="R589" s="301"/>
      <c r="S589" s="1420"/>
      <c r="T589" s="1420"/>
    </row>
    <row r="590" spans="1:20" ht="117" customHeight="1">
      <c r="A590" s="1023"/>
      <c r="C590" s="1024"/>
      <c r="D590" s="1024"/>
      <c r="E590" s="1420"/>
      <c r="F590" s="1420"/>
      <c r="G590" s="1420"/>
      <c r="H590" s="1420"/>
      <c r="I590" s="1420"/>
      <c r="J590" s="1420"/>
      <c r="K590" s="1420"/>
      <c r="L590" s="1420"/>
      <c r="N590" s="301"/>
      <c r="P590" s="1024"/>
      <c r="Q590" s="1024"/>
      <c r="R590" s="301"/>
      <c r="S590" s="1420"/>
      <c r="T590" s="1420"/>
    </row>
    <row r="591" spans="1:20" ht="117" customHeight="1">
      <c r="A591" s="1023"/>
      <c r="C591" s="1024"/>
      <c r="D591" s="1024"/>
      <c r="E591" s="1420"/>
      <c r="F591" s="1420"/>
      <c r="G591" s="1420"/>
      <c r="H591" s="1420"/>
      <c r="I591" s="1420"/>
      <c r="J591" s="1420"/>
      <c r="K591" s="1420"/>
      <c r="L591" s="1420"/>
      <c r="N591" s="301"/>
      <c r="P591" s="1024"/>
      <c r="Q591" s="1024"/>
      <c r="R591" s="301"/>
      <c r="S591" s="1420"/>
      <c r="T591" s="1420"/>
    </row>
    <row r="592" spans="1:20" ht="117" customHeight="1">
      <c r="A592" s="1023"/>
      <c r="C592" s="1024"/>
      <c r="D592" s="1024"/>
      <c r="E592" s="1420"/>
      <c r="F592" s="1420"/>
      <c r="G592" s="1420"/>
      <c r="H592" s="1420"/>
      <c r="I592" s="1420"/>
      <c r="J592" s="1420"/>
      <c r="K592" s="1420"/>
      <c r="L592" s="1420"/>
      <c r="N592" s="301"/>
      <c r="P592" s="1024"/>
      <c r="Q592" s="1024"/>
      <c r="R592" s="301"/>
      <c r="S592" s="1420"/>
      <c r="T592" s="1420"/>
    </row>
    <row r="593" spans="1:20" ht="117" customHeight="1">
      <c r="A593" s="1023"/>
      <c r="C593" s="1024"/>
      <c r="D593" s="1024"/>
      <c r="E593" s="1420"/>
      <c r="F593" s="1420"/>
      <c r="G593" s="1420"/>
      <c r="H593" s="1420"/>
      <c r="I593" s="1420"/>
      <c r="J593" s="1420"/>
      <c r="K593" s="1420"/>
      <c r="L593" s="1420"/>
      <c r="N593" s="301"/>
      <c r="P593" s="1024"/>
      <c r="Q593" s="1024"/>
      <c r="R593" s="301"/>
      <c r="S593" s="1420"/>
      <c r="T593" s="1420"/>
    </row>
    <row r="594" spans="1:20" ht="117" customHeight="1">
      <c r="A594" s="1023"/>
      <c r="C594" s="1024"/>
      <c r="D594" s="1024"/>
      <c r="E594" s="1420"/>
      <c r="F594" s="1420"/>
      <c r="G594" s="1420"/>
      <c r="H594" s="1420"/>
      <c r="I594" s="1420"/>
      <c r="J594" s="1420"/>
      <c r="K594" s="1420"/>
      <c r="L594" s="1420"/>
      <c r="N594" s="301"/>
      <c r="P594" s="1024"/>
      <c r="Q594" s="1024"/>
      <c r="R594" s="301"/>
      <c r="S594" s="1420"/>
      <c r="T594" s="1420"/>
    </row>
    <row r="595" spans="1:20" ht="117" customHeight="1">
      <c r="A595" s="1023"/>
      <c r="C595" s="1024"/>
      <c r="D595" s="1024"/>
      <c r="E595" s="1420"/>
      <c r="F595" s="1420"/>
      <c r="G595" s="1420"/>
      <c r="H595" s="1420"/>
      <c r="I595" s="1420"/>
      <c r="J595" s="1420"/>
      <c r="K595" s="1420"/>
      <c r="L595" s="1420"/>
      <c r="N595" s="301"/>
      <c r="P595" s="1024"/>
      <c r="Q595" s="1024"/>
      <c r="R595" s="301"/>
      <c r="S595" s="1420"/>
      <c r="T595" s="1420"/>
    </row>
    <row r="596" spans="1:20" ht="117" customHeight="1">
      <c r="A596" s="1023"/>
      <c r="C596" s="1024"/>
      <c r="D596" s="1024"/>
      <c r="E596" s="1420"/>
      <c r="F596" s="1420"/>
      <c r="G596" s="1420"/>
      <c r="H596" s="1420"/>
      <c r="I596" s="1420"/>
      <c r="J596" s="1420"/>
      <c r="K596" s="1420"/>
      <c r="L596" s="1420"/>
      <c r="N596" s="301"/>
      <c r="P596" s="1024"/>
      <c r="Q596" s="1024"/>
      <c r="R596" s="301"/>
      <c r="S596" s="1420"/>
      <c r="T596" s="1420"/>
    </row>
    <row r="597" spans="1:20" ht="117" customHeight="1">
      <c r="A597" s="1023"/>
      <c r="C597" s="1024"/>
      <c r="D597" s="1024"/>
      <c r="E597" s="1420"/>
      <c r="F597" s="1420"/>
      <c r="G597" s="1420"/>
      <c r="H597" s="1420"/>
      <c r="I597" s="1420"/>
      <c r="J597" s="1420"/>
      <c r="K597" s="1420"/>
      <c r="L597" s="1420"/>
      <c r="N597" s="301"/>
      <c r="P597" s="1024"/>
      <c r="Q597" s="1024"/>
      <c r="R597" s="301"/>
      <c r="S597" s="1420"/>
      <c r="T597" s="1420"/>
    </row>
    <row r="598" spans="1:20" ht="117" customHeight="1">
      <c r="A598" s="1023"/>
      <c r="C598" s="1024"/>
      <c r="D598" s="1024"/>
      <c r="E598" s="1420"/>
      <c r="F598" s="1420"/>
      <c r="G598" s="1420"/>
      <c r="H598" s="1420"/>
      <c r="I598" s="1420"/>
      <c r="J598" s="1420"/>
      <c r="K598" s="1420"/>
      <c r="L598" s="1420"/>
      <c r="N598" s="301"/>
      <c r="P598" s="1024"/>
      <c r="Q598" s="1024"/>
      <c r="R598" s="301"/>
      <c r="S598" s="1420"/>
      <c r="T598" s="1420"/>
    </row>
    <row r="599" spans="1:20" ht="117" customHeight="1">
      <c r="A599" s="1023"/>
      <c r="C599" s="1024"/>
      <c r="D599" s="1024"/>
      <c r="E599" s="1420"/>
      <c r="F599" s="1420"/>
      <c r="G599" s="1420"/>
      <c r="H599" s="1420"/>
      <c r="I599" s="1420"/>
      <c r="J599" s="1420"/>
      <c r="K599" s="1420"/>
      <c r="L599" s="1420"/>
      <c r="N599" s="301"/>
      <c r="P599" s="1024"/>
      <c r="Q599" s="1024"/>
      <c r="R599" s="301"/>
      <c r="S599" s="1420"/>
      <c r="T599" s="1420"/>
    </row>
    <row r="600" spans="1:20" ht="117" customHeight="1">
      <c r="A600" s="1023"/>
      <c r="C600" s="1024"/>
      <c r="D600" s="1024"/>
      <c r="E600" s="1420"/>
      <c r="F600" s="1420"/>
      <c r="G600" s="1420"/>
      <c r="H600" s="1420"/>
      <c r="I600" s="1420"/>
      <c r="J600" s="1420"/>
      <c r="K600" s="1420"/>
      <c r="L600" s="1420"/>
      <c r="N600" s="301"/>
      <c r="P600" s="1024"/>
      <c r="Q600" s="1024"/>
      <c r="R600" s="301"/>
      <c r="S600" s="1420"/>
      <c r="T600" s="1420"/>
    </row>
    <row r="601" spans="1:20" ht="117" customHeight="1">
      <c r="A601" s="1023"/>
      <c r="C601" s="1024"/>
      <c r="D601" s="1024"/>
      <c r="E601" s="1420"/>
      <c r="F601" s="1420"/>
      <c r="G601" s="1420"/>
      <c r="H601" s="1420"/>
      <c r="I601" s="1420"/>
      <c r="J601" s="1420"/>
      <c r="K601" s="1420"/>
      <c r="L601" s="1420"/>
      <c r="N601" s="301"/>
      <c r="P601" s="1024"/>
      <c r="Q601" s="1024"/>
      <c r="R601" s="301"/>
      <c r="S601" s="1420"/>
      <c r="T601" s="1420"/>
    </row>
    <row r="602" spans="1:20" ht="117" customHeight="1">
      <c r="A602" s="1023"/>
      <c r="C602" s="1024"/>
      <c r="D602" s="1024"/>
      <c r="E602" s="1420"/>
      <c r="F602" s="1420"/>
      <c r="G602" s="1420"/>
      <c r="H602" s="1420"/>
      <c r="I602" s="1420"/>
      <c r="J602" s="1420"/>
      <c r="K602" s="1420"/>
      <c r="L602" s="1420"/>
      <c r="N602" s="301"/>
      <c r="P602" s="1024"/>
      <c r="Q602" s="1024"/>
      <c r="R602" s="301"/>
      <c r="S602" s="1420"/>
      <c r="T602" s="1420"/>
    </row>
    <row r="603" spans="1:20" ht="117" customHeight="1">
      <c r="A603" s="1023"/>
      <c r="C603" s="1024"/>
      <c r="D603" s="1024"/>
      <c r="E603" s="1420"/>
      <c r="F603" s="1420"/>
      <c r="G603" s="1420"/>
      <c r="H603" s="1420"/>
      <c r="I603" s="1420"/>
      <c r="J603" s="1420"/>
      <c r="K603" s="1420"/>
      <c r="L603" s="1420"/>
      <c r="N603" s="301"/>
      <c r="P603" s="1024"/>
      <c r="Q603" s="1024"/>
      <c r="R603" s="301"/>
      <c r="S603" s="1420"/>
      <c r="T603" s="1420"/>
    </row>
    <row r="604" spans="1:20" ht="117" customHeight="1">
      <c r="A604" s="1023"/>
      <c r="C604" s="1024"/>
      <c r="D604" s="1024"/>
      <c r="E604" s="1420"/>
      <c r="F604" s="1420"/>
      <c r="G604" s="1420"/>
      <c r="H604" s="1420"/>
      <c r="I604" s="1420"/>
      <c r="J604" s="1420"/>
      <c r="K604" s="1420"/>
      <c r="L604" s="1420"/>
      <c r="N604" s="301"/>
      <c r="P604" s="1024"/>
      <c r="Q604" s="1024"/>
      <c r="R604" s="301"/>
      <c r="S604" s="1420"/>
      <c r="T604" s="1420"/>
    </row>
    <row r="605" spans="1:20" ht="117" customHeight="1">
      <c r="A605" s="1023"/>
      <c r="C605" s="1024"/>
      <c r="D605" s="1024"/>
      <c r="E605" s="1420"/>
      <c r="F605" s="1420"/>
      <c r="G605" s="1420"/>
      <c r="H605" s="1420"/>
      <c r="I605" s="1420"/>
      <c r="J605" s="1420"/>
      <c r="K605" s="1420"/>
      <c r="L605" s="1420"/>
      <c r="N605" s="301"/>
      <c r="P605" s="1024"/>
      <c r="Q605" s="1024"/>
      <c r="R605" s="301"/>
      <c r="S605" s="1420"/>
      <c r="T605" s="1420"/>
    </row>
    <row r="606" spans="1:20" ht="117" customHeight="1">
      <c r="A606" s="1023"/>
      <c r="C606" s="1024"/>
      <c r="D606" s="1024"/>
      <c r="E606" s="1420"/>
      <c r="F606" s="1420"/>
      <c r="G606" s="1420"/>
      <c r="H606" s="1420"/>
      <c r="I606" s="1420"/>
      <c r="J606" s="1420"/>
      <c r="K606" s="1420"/>
      <c r="L606" s="1420"/>
      <c r="N606" s="301"/>
      <c r="P606" s="1024"/>
      <c r="Q606" s="1024"/>
      <c r="R606" s="301"/>
      <c r="S606" s="1420"/>
      <c r="T606" s="1420"/>
    </row>
    <row r="607" spans="1:20" ht="117" customHeight="1">
      <c r="A607" s="1023"/>
      <c r="C607" s="1024"/>
      <c r="D607" s="1024"/>
      <c r="E607" s="1420"/>
      <c r="F607" s="1420"/>
      <c r="G607" s="1420"/>
      <c r="H607" s="1420"/>
      <c r="I607" s="1420"/>
      <c r="J607" s="1420"/>
      <c r="K607" s="1420"/>
      <c r="L607" s="1420"/>
      <c r="N607" s="301"/>
      <c r="P607" s="1024"/>
      <c r="Q607" s="1024"/>
      <c r="R607" s="301"/>
      <c r="S607" s="1420"/>
      <c r="T607" s="1420"/>
    </row>
    <row r="608" spans="1:20" ht="117" customHeight="1">
      <c r="A608" s="1023"/>
      <c r="C608" s="1024"/>
      <c r="D608" s="1024"/>
      <c r="E608" s="1420"/>
      <c r="F608" s="1420"/>
      <c r="G608" s="1420"/>
      <c r="H608" s="1420"/>
      <c r="I608" s="1420"/>
      <c r="J608" s="1420"/>
      <c r="K608" s="1420"/>
      <c r="L608" s="1420"/>
      <c r="N608" s="301"/>
      <c r="P608" s="1024"/>
      <c r="Q608" s="1024"/>
      <c r="R608" s="301"/>
      <c r="S608" s="1420"/>
      <c r="T608" s="1420"/>
    </row>
    <row r="609" spans="1:20" ht="117" customHeight="1">
      <c r="A609" s="1023"/>
      <c r="C609" s="1024"/>
      <c r="D609" s="1024"/>
      <c r="E609" s="1420"/>
      <c r="F609" s="1420"/>
      <c r="G609" s="1420"/>
      <c r="H609" s="1420"/>
      <c r="I609" s="1420"/>
      <c r="J609" s="1420"/>
      <c r="K609" s="1420"/>
      <c r="L609" s="1420"/>
      <c r="N609" s="301"/>
      <c r="P609" s="1024"/>
      <c r="Q609" s="1024"/>
      <c r="R609" s="301"/>
      <c r="S609" s="1420"/>
      <c r="T609" s="1420"/>
    </row>
    <row r="610" spans="1:20" ht="117" customHeight="1">
      <c r="A610" s="1023"/>
      <c r="C610" s="1024"/>
      <c r="D610" s="1024"/>
      <c r="E610" s="1420"/>
      <c r="F610" s="1420"/>
      <c r="G610" s="1420"/>
      <c r="H610" s="1420"/>
      <c r="I610" s="1420"/>
      <c r="J610" s="1420"/>
      <c r="K610" s="1420"/>
      <c r="L610" s="1420"/>
      <c r="N610" s="301"/>
      <c r="P610" s="1024"/>
      <c r="Q610" s="1024"/>
      <c r="R610" s="301"/>
      <c r="S610" s="1420"/>
      <c r="T610" s="1420"/>
    </row>
    <row r="611" spans="1:20" ht="117" customHeight="1">
      <c r="A611" s="1023"/>
      <c r="C611" s="1024"/>
      <c r="D611" s="1024"/>
      <c r="E611" s="1420"/>
      <c r="F611" s="1420"/>
      <c r="G611" s="1420"/>
      <c r="H611" s="1420"/>
      <c r="I611" s="1420"/>
      <c r="J611" s="1420"/>
      <c r="K611" s="1420"/>
      <c r="L611" s="1420"/>
      <c r="N611" s="301"/>
      <c r="P611" s="1024"/>
      <c r="Q611" s="1024"/>
      <c r="R611" s="301"/>
      <c r="S611" s="1420"/>
      <c r="T611" s="1420"/>
    </row>
    <row r="612" spans="1:20" ht="117" customHeight="1">
      <c r="A612" s="1023"/>
      <c r="C612" s="1024"/>
      <c r="D612" s="1024"/>
      <c r="E612" s="1420"/>
      <c r="F612" s="1420"/>
      <c r="G612" s="1420"/>
      <c r="H612" s="1420"/>
      <c r="I612" s="1420"/>
      <c r="J612" s="1420"/>
      <c r="K612" s="1420"/>
      <c r="L612" s="1420"/>
      <c r="N612" s="301"/>
      <c r="P612" s="1024"/>
      <c r="Q612" s="1024"/>
      <c r="R612" s="301"/>
      <c r="S612" s="1420"/>
      <c r="T612" s="1420"/>
    </row>
    <row r="613" spans="1:20" ht="117" customHeight="1">
      <c r="A613" s="1023"/>
      <c r="C613" s="1024"/>
      <c r="D613" s="1024"/>
      <c r="E613" s="1420"/>
      <c r="F613" s="1420"/>
      <c r="G613" s="1420"/>
      <c r="H613" s="1420"/>
      <c r="I613" s="1420"/>
      <c r="J613" s="1420"/>
      <c r="K613" s="1420"/>
      <c r="L613" s="1420"/>
      <c r="N613" s="301"/>
      <c r="P613" s="1024"/>
      <c r="Q613" s="1024"/>
      <c r="R613" s="301"/>
      <c r="S613" s="1420"/>
      <c r="T613" s="1420"/>
    </row>
    <row r="614" spans="1:20" ht="117" customHeight="1">
      <c r="A614" s="1023"/>
      <c r="C614" s="1024"/>
      <c r="D614" s="1024"/>
      <c r="E614" s="1420"/>
      <c r="F614" s="1420"/>
      <c r="G614" s="1420"/>
      <c r="H614" s="1420"/>
      <c r="I614" s="1420"/>
      <c r="J614" s="1420"/>
      <c r="K614" s="1420"/>
      <c r="L614" s="1420"/>
      <c r="N614" s="301"/>
      <c r="P614" s="1024"/>
      <c r="Q614" s="1024"/>
      <c r="R614" s="301"/>
      <c r="S614" s="1420"/>
      <c r="T614" s="1420"/>
    </row>
    <row r="615" spans="1:20" ht="117" customHeight="1">
      <c r="A615" s="1023"/>
      <c r="C615" s="1024"/>
      <c r="D615" s="1024"/>
      <c r="E615" s="1420"/>
      <c r="F615" s="1420"/>
      <c r="G615" s="1420"/>
      <c r="H615" s="1420"/>
      <c r="I615" s="1420"/>
      <c r="J615" s="1420"/>
      <c r="K615" s="1420"/>
      <c r="L615" s="1420"/>
      <c r="N615" s="301"/>
      <c r="P615" s="1024"/>
      <c r="Q615" s="1024"/>
      <c r="R615" s="301"/>
      <c r="S615" s="1420"/>
      <c r="T615" s="1420"/>
    </row>
    <row r="616" spans="1:20" ht="117" customHeight="1">
      <c r="A616" s="1023"/>
      <c r="C616" s="1024"/>
      <c r="D616" s="1024"/>
      <c r="E616" s="1420"/>
      <c r="F616" s="1420"/>
      <c r="G616" s="1420"/>
      <c r="H616" s="1420"/>
      <c r="I616" s="1420"/>
      <c r="J616" s="1420"/>
      <c r="K616" s="1420"/>
      <c r="L616" s="1420"/>
      <c r="N616" s="301"/>
      <c r="P616" s="1024"/>
      <c r="Q616" s="1024"/>
      <c r="R616" s="301"/>
      <c r="S616" s="1420"/>
      <c r="T616" s="1420"/>
    </row>
    <row r="617" spans="1:20" ht="117" customHeight="1">
      <c r="A617" s="1023"/>
      <c r="C617" s="1024"/>
      <c r="D617" s="1024"/>
      <c r="E617" s="1420"/>
      <c r="F617" s="1420"/>
      <c r="G617" s="1420"/>
      <c r="H617" s="1420"/>
      <c r="I617" s="1420"/>
      <c r="J617" s="1420"/>
      <c r="K617" s="1420"/>
      <c r="L617" s="1420"/>
      <c r="N617" s="301"/>
      <c r="P617" s="1024"/>
      <c r="Q617" s="1024"/>
      <c r="R617" s="301"/>
      <c r="S617" s="1420"/>
      <c r="T617" s="1420"/>
    </row>
    <row r="618" spans="1:20" ht="117" customHeight="1">
      <c r="A618" s="1023"/>
      <c r="C618" s="1024"/>
      <c r="D618" s="1024"/>
      <c r="E618" s="1420"/>
      <c r="F618" s="1420"/>
      <c r="G618" s="1420"/>
      <c r="H618" s="1420"/>
      <c r="I618" s="1420"/>
      <c r="J618" s="1420"/>
      <c r="K618" s="1420"/>
      <c r="L618" s="1420"/>
      <c r="N618" s="301"/>
      <c r="P618" s="1024"/>
      <c r="Q618" s="1024"/>
      <c r="R618" s="301"/>
      <c r="S618" s="1420"/>
      <c r="T618" s="1420"/>
    </row>
    <row r="619" spans="1:20" ht="117" customHeight="1">
      <c r="A619" s="1023"/>
      <c r="C619" s="1024"/>
      <c r="D619" s="1024"/>
      <c r="E619" s="1420"/>
      <c r="F619" s="1420"/>
      <c r="G619" s="1420"/>
      <c r="H619" s="1420"/>
      <c r="I619" s="1420"/>
      <c r="J619" s="1420"/>
      <c r="K619" s="1420"/>
      <c r="L619" s="1420"/>
      <c r="N619" s="301"/>
      <c r="P619" s="1024"/>
      <c r="Q619" s="1024"/>
      <c r="R619" s="301"/>
      <c r="S619" s="1420"/>
      <c r="T619" s="1420"/>
    </row>
    <row r="620" spans="1:20" ht="117" customHeight="1">
      <c r="A620" s="1023"/>
      <c r="C620" s="1024"/>
      <c r="D620" s="1024"/>
      <c r="E620" s="1420"/>
      <c r="F620" s="1420"/>
      <c r="G620" s="1420"/>
      <c r="H620" s="1420"/>
      <c r="I620" s="1420"/>
      <c r="J620" s="1420"/>
      <c r="K620" s="1420"/>
      <c r="L620" s="1420"/>
      <c r="N620" s="301"/>
      <c r="P620" s="1024"/>
      <c r="Q620" s="1024"/>
      <c r="R620" s="301"/>
      <c r="S620" s="1420"/>
      <c r="T620" s="1420"/>
    </row>
    <row r="621" spans="1:20" ht="117" customHeight="1">
      <c r="A621" s="1023"/>
      <c r="C621" s="1024"/>
      <c r="D621" s="1024"/>
      <c r="E621" s="1420"/>
      <c r="F621" s="1420"/>
      <c r="G621" s="1420"/>
      <c r="H621" s="1420"/>
      <c r="I621" s="1420"/>
      <c r="J621" s="1420"/>
      <c r="K621" s="1420"/>
      <c r="L621" s="1420"/>
      <c r="N621" s="301"/>
      <c r="P621" s="1024"/>
      <c r="Q621" s="1024"/>
      <c r="R621" s="301"/>
      <c r="S621" s="1420"/>
      <c r="T621" s="1420"/>
    </row>
    <row r="622" spans="1:20" ht="117" customHeight="1">
      <c r="A622" s="1023"/>
      <c r="C622" s="1024"/>
      <c r="D622" s="1024"/>
      <c r="E622" s="1420"/>
      <c r="F622" s="1420"/>
      <c r="G622" s="1420"/>
      <c r="H622" s="1420"/>
      <c r="I622" s="1420"/>
      <c r="J622" s="1420"/>
      <c r="K622" s="1420"/>
      <c r="L622" s="1420"/>
      <c r="N622" s="301"/>
      <c r="P622" s="1024"/>
      <c r="Q622" s="1024"/>
      <c r="R622" s="301"/>
      <c r="S622" s="1420"/>
      <c r="T622" s="1420"/>
    </row>
    <row r="623" spans="1:20" ht="117" customHeight="1">
      <c r="A623" s="1023"/>
      <c r="C623" s="1024"/>
      <c r="D623" s="1024"/>
      <c r="E623" s="1420"/>
      <c r="F623" s="1420"/>
      <c r="G623" s="1420"/>
      <c r="H623" s="1420"/>
      <c r="I623" s="1420"/>
      <c r="J623" s="1420"/>
      <c r="K623" s="1420"/>
      <c r="L623" s="1420"/>
      <c r="N623" s="301"/>
      <c r="P623" s="1024"/>
      <c r="Q623" s="1024"/>
      <c r="R623" s="301"/>
      <c r="S623" s="1420"/>
      <c r="T623" s="1420"/>
    </row>
    <row r="624" spans="1:20" ht="117" customHeight="1">
      <c r="A624" s="1023"/>
      <c r="C624" s="1024"/>
      <c r="D624" s="1024"/>
      <c r="E624" s="1420"/>
      <c r="F624" s="1420"/>
      <c r="G624" s="1420"/>
      <c r="H624" s="1420"/>
      <c r="I624" s="1420"/>
      <c r="J624" s="1420"/>
      <c r="K624" s="1420"/>
      <c r="L624" s="1420"/>
      <c r="N624" s="301"/>
      <c r="P624" s="1024"/>
      <c r="Q624" s="1024"/>
      <c r="R624" s="301"/>
      <c r="S624" s="1420"/>
      <c r="T624" s="1420"/>
    </row>
    <row r="625" spans="1:20" ht="117" customHeight="1">
      <c r="A625" s="1023"/>
      <c r="C625" s="1024"/>
      <c r="D625" s="1024"/>
      <c r="E625" s="1420"/>
      <c r="F625" s="1420"/>
      <c r="G625" s="1420"/>
      <c r="H625" s="1420"/>
      <c r="I625" s="1420"/>
      <c r="J625" s="1420"/>
      <c r="K625" s="1420"/>
      <c r="L625" s="1420"/>
      <c r="N625" s="301"/>
      <c r="P625" s="1024"/>
      <c r="Q625" s="1024"/>
      <c r="R625" s="301"/>
      <c r="S625" s="1420"/>
      <c r="T625" s="1420"/>
    </row>
    <row r="626" spans="1:20" ht="117" customHeight="1">
      <c r="A626" s="1023"/>
      <c r="C626" s="1024"/>
      <c r="D626" s="1024"/>
      <c r="E626" s="1420"/>
      <c r="F626" s="1420"/>
      <c r="G626" s="1420"/>
      <c r="H626" s="1420"/>
      <c r="I626" s="1420"/>
      <c r="J626" s="1420"/>
      <c r="K626" s="1420"/>
      <c r="L626" s="1420"/>
      <c r="N626" s="301"/>
      <c r="P626" s="1024"/>
      <c r="Q626" s="1024"/>
      <c r="R626" s="301"/>
      <c r="S626" s="1420"/>
      <c r="T626" s="1420"/>
    </row>
    <row r="627" spans="1:20" ht="117" customHeight="1">
      <c r="A627" s="1023"/>
      <c r="C627" s="1024"/>
      <c r="D627" s="1024"/>
      <c r="E627" s="1420"/>
      <c r="F627" s="1420"/>
      <c r="G627" s="1420"/>
      <c r="H627" s="1420"/>
      <c r="I627" s="1420"/>
      <c r="J627" s="1420"/>
      <c r="K627" s="1420"/>
      <c r="L627" s="1420"/>
      <c r="N627" s="301"/>
      <c r="P627" s="1024"/>
      <c r="Q627" s="1024"/>
      <c r="R627" s="301"/>
      <c r="S627" s="1420"/>
      <c r="T627" s="1420"/>
    </row>
    <row r="628" spans="1:20" ht="117" customHeight="1">
      <c r="A628" s="1023"/>
      <c r="C628" s="1024"/>
      <c r="D628" s="1024"/>
      <c r="E628" s="1420"/>
      <c r="F628" s="1420"/>
      <c r="G628" s="1420"/>
      <c r="H628" s="1420"/>
      <c r="I628" s="1420"/>
      <c r="J628" s="1420"/>
      <c r="K628" s="1420"/>
      <c r="L628" s="1420"/>
      <c r="N628" s="301"/>
      <c r="P628" s="1024"/>
      <c r="Q628" s="1024"/>
      <c r="R628" s="301"/>
      <c r="S628" s="1420"/>
      <c r="T628" s="1420"/>
    </row>
    <row r="629" spans="1:20" ht="117" customHeight="1">
      <c r="A629" s="1023"/>
      <c r="C629" s="1024"/>
      <c r="D629" s="1024"/>
      <c r="E629" s="1420"/>
      <c r="F629" s="1420"/>
      <c r="G629" s="1420"/>
      <c r="H629" s="1420"/>
      <c r="I629" s="1420"/>
      <c r="J629" s="1420"/>
      <c r="K629" s="1420"/>
      <c r="L629" s="1420"/>
      <c r="N629" s="301"/>
      <c r="P629" s="1024"/>
      <c r="Q629" s="1024"/>
      <c r="R629" s="301"/>
      <c r="S629" s="1420"/>
      <c r="T629" s="1420"/>
    </row>
    <row r="630" spans="1:20" ht="117" customHeight="1">
      <c r="A630" s="1023"/>
      <c r="C630" s="1024"/>
      <c r="D630" s="1024"/>
      <c r="E630" s="1420"/>
      <c r="F630" s="1420"/>
      <c r="G630" s="1420"/>
      <c r="H630" s="1420"/>
      <c r="I630" s="1420"/>
      <c r="J630" s="1420"/>
      <c r="K630" s="1420"/>
      <c r="L630" s="1420"/>
      <c r="N630" s="301"/>
      <c r="P630" s="1024"/>
      <c r="Q630" s="1024"/>
      <c r="R630" s="301"/>
      <c r="S630" s="1420"/>
      <c r="T630" s="1420"/>
    </row>
    <row r="631" spans="1:20" ht="117" customHeight="1">
      <c r="A631" s="1023"/>
      <c r="C631" s="1024"/>
      <c r="D631" s="1024"/>
      <c r="E631" s="1420"/>
      <c r="F631" s="1420"/>
      <c r="G631" s="1420"/>
      <c r="H631" s="1420"/>
      <c r="I631" s="1420"/>
      <c r="J631" s="1420"/>
      <c r="K631" s="1420"/>
      <c r="L631" s="1420"/>
      <c r="N631" s="301"/>
      <c r="P631" s="1024"/>
      <c r="Q631" s="1024"/>
      <c r="R631" s="301"/>
      <c r="S631" s="1420"/>
      <c r="T631" s="1420"/>
    </row>
    <row r="632" spans="1:20" ht="117" customHeight="1">
      <c r="A632" s="1023"/>
      <c r="C632" s="1024"/>
      <c r="D632" s="1024"/>
      <c r="E632" s="1420"/>
      <c r="F632" s="1420"/>
      <c r="G632" s="1420"/>
      <c r="H632" s="1420"/>
      <c r="I632" s="1420"/>
      <c r="J632" s="1420"/>
      <c r="K632" s="1420"/>
      <c r="L632" s="1420"/>
      <c r="N632" s="301"/>
      <c r="P632" s="1024"/>
      <c r="Q632" s="1024"/>
      <c r="R632" s="301"/>
      <c r="S632" s="1420"/>
      <c r="T632" s="1420"/>
    </row>
    <row r="633" spans="1:20" ht="117" customHeight="1">
      <c r="A633" s="1023"/>
      <c r="C633" s="1024"/>
      <c r="D633" s="1024"/>
      <c r="E633" s="1420"/>
      <c r="F633" s="1420"/>
      <c r="G633" s="1420"/>
      <c r="H633" s="1420"/>
      <c r="I633" s="1420"/>
      <c r="J633" s="1420"/>
      <c r="K633" s="1420"/>
      <c r="L633" s="1420"/>
      <c r="N633" s="301"/>
      <c r="P633" s="1024"/>
      <c r="Q633" s="1024"/>
      <c r="R633" s="301"/>
      <c r="S633" s="1420"/>
      <c r="T633" s="1420"/>
    </row>
    <row r="634" spans="1:20" ht="117" customHeight="1">
      <c r="A634" s="1023"/>
      <c r="C634" s="1024"/>
      <c r="D634" s="1024"/>
      <c r="E634" s="1420"/>
      <c r="F634" s="1420"/>
      <c r="G634" s="1420"/>
      <c r="H634" s="1420"/>
      <c r="I634" s="1420"/>
      <c r="J634" s="1420"/>
      <c r="K634" s="1420"/>
      <c r="L634" s="1420"/>
      <c r="N634" s="301"/>
      <c r="P634" s="1024"/>
      <c r="Q634" s="1024"/>
      <c r="R634" s="301"/>
      <c r="S634" s="1420"/>
      <c r="T634" s="1420"/>
    </row>
    <row r="635" spans="1:20" ht="117" customHeight="1">
      <c r="A635" s="1023"/>
      <c r="C635" s="1024"/>
      <c r="D635" s="1024"/>
      <c r="E635" s="1420"/>
      <c r="F635" s="1420"/>
      <c r="G635" s="1420"/>
      <c r="H635" s="1420"/>
      <c r="I635" s="1420"/>
      <c r="J635" s="1420"/>
      <c r="K635" s="1420"/>
      <c r="L635" s="1420"/>
      <c r="N635" s="301"/>
      <c r="P635" s="1024"/>
      <c r="Q635" s="1024"/>
      <c r="R635" s="301"/>
      <c r="S635" s="1420"/>
      <c r="T635" s="1420"/>
    </row>
    <row r="636" spans="1:20" ht="117" customHeight="1">
      <c r="A636" s="1023"/>
      <c r="C636" s="1024"/>
      <c r="D636" s="1024"/>
      <c r="E636" s="1420"/>
      <c r="F636" s="1420"/>
      <c r="G636" s="1420"/>
      <c r="H636" s="1420"/>
      <c r="I636" s="1420"/>
      <c r="J636" s="1420"/>
      <c r="K636" s="1420"/>
      <c r="L636" s="1420"/>
      <c r="N636" s="301"/>
      <c r="P636" s="1024"/>
      <c r="Q636" s="1024"/>
      <c r="R636" s="301"/>
      <c r="S636" s="1420"/>
      <c r="T636" s="1420"/>
    </row>
    <row r="637" spans="1:20" ht="117" customHeight="1">
      <c r="A637" s="1023"/>
      <c r="C637" s="1024"/>
      <c r="D637" s="1024"/>
      <c r="E637" s="1420"/>
      <c r="F637" s="1420"/>
      <c r="G637" s="1420"/>
      <c r="H637" s="1420"/>
      <c r="I637" s="1420"/>
      <c r="J637" s="1420"/>
      <c r="K637" s="1420"/>
      <c r="L637" s="1420"/>
      <c r="N637" s="301"/>
      <c r="P637" s="1024"/>
      <c r="Q637" s="1024"/>
      <c r="R637" s="301"/>
      <c r="S637" s="1420"/>
      <c r="T637" s="1420"/>
    </row>
    <row r="638" spans="1:20" ht="117" customHeight="1">
      <c r="A638" s="1023"/>
      <c r="C638" s="1024"/>
      <c r="D638" s="1024"/>
      <c r="E638" s="1420"/>
      <c r="F638" s="1420"/>
      <c r="G638" s="1420"/>
      <c r="H638" s="1420"/>
      <c r="I638" s="1420"/>
      <c r="J638" s="1420"/>
      <c r="K638" s="1420"/>
      <c r="L638" s="1420"/>
      <c r="N638" s="301"/>
      <c r="P638" s="1024"/>
      <c r="Q638" s="1024"/>
      <c r="R638" s="301"/>
      <c r="S638" s="1420"/>
      <c r="T638" s="1420"/>
    </row>
    <row r="639" spans="1:20" ht="117" customHeight="1">
      <c r="A639" s="1023"/>
      <c r="C639" s="1024"/>
      <c r="D639" s="1024"/>
      <c r="E639" s="1420"/>
      <c r="F639" s="1420"/>
      <c r="G639" s="1420"/>
      <c r="H639" s="1420"/>
      <c r="I639" s="1420"/>
      <c r="J639" s="1420"/>
      <c r="K639" s="1420"/>
      <c r="L639" s="1420"/>
      <c r="N639" s="301"/>
      <c r="P639" s="1024"/>
      <c r="Q639" s="1024"/>
      <c r="R639" s="301"/>
      <c r="S639" s="1420"/>
      <c r="T639" s="1420"/>
    </row>
    <row r="640" spans="1:20" ht="117" customHeight="1">
      <c r="A640" s="1023"/>
      <c r="C640" s="1024"/>
      <c r="D640" s="1024"/>
      <c r="E640" s="1420"/>
      <c r="F640" s="1420"/>
      <c r="G640" s="1420"/>
      <c r="H640" s="1420"/>
      <c r="I640" s="1420"/>
      <c r="J640" s="1420"/>
      <c r="K640" s="1420"/>
      <c r="L640" s="1420"/>
      <c r="N640" s="301"/>
      <c r="P640" s="1024"/>
      <c r="Q640" s="1024"/>
      <c r="R640" s="301"/>
      <c r="S640" s="1420"/>
      <c r="T640" s="1420"/>
    </row>
    <row r="641" spans="1:20" ht="117" customHeight="1">
      <c r="A641" s="1023"/>
      <c r="C641" s="1024"/>
      <c r="D641" s="1024"/>
      <c r="E641" s="1420"/>
      <c r="F641" s="1420"/>
      <c r="G641" s="1420"/>
      <c r="H641" s="1420"/>
      <c r="I641" s="1420"/>
      <c r="J641" s="1420"/>
      <c r="K641" s="1420"/>
      <c r="L641" s="1420"/>
      <c r="N641" s="301"/>
      <c r="P641" s="1024"/>
      <c r="Q641" s="1024"/>
      <c r="R641" s="301"/>
      <c r="S641" s="1420"/>
      <c r="T641" s="1420"/>
    </row>
    <row r="642" spans="1:20" ht="117" customHeight="1">
      <c r="A642" s="1023"/>
      <c r="C642" s="1024"/>
      <c r="D642" s="1024"/>
      <c r="E642" s="1420"/>
      <c r="F642" s="1420"/>
      <c r="G642" s="1420"/>
      <c r="H642" s="1420"/>
      <c r="I642" s="1420"/>
      <c r="J642" s="1420"/>
      <c r="K642" s="1420"/>
      <c r="L642" s="1420"/>
      <c r="N642" s="301"/>
      <c r="P642" s="1024"/>
      <c r="Q642" s="1024"/>
      <c r="R642" s="301"/>
      <c r="S642" s="1420"/>
      <c r="T642" s="1420"/>
    </row>
    <row r="643" spans="1:20" ht="117" customHeight="1">
      <c r="A643" s="1023"/>
      <c r="C643" s="1024"/>
      <c r="D643" s="1024"/>
      <c r="E643" s="1420"/>
      <c r="F643" s="1420"/>
      <c r="G643" s="1420"/>
      <c r="H643" s="1420"/>
      <c r="I643" s="1420"/>
      <c r="J643" s="1420"/>
      <c r="K643" s="1420"/>
      <c r="L643" s="1420"/>
      <c r="N643" s="301"/>
      <c r="P643" s="1024"/>
      <c r="Q643" s="1024"/>
      <c r="R643" s="301"/>
      <c r="S643" s="1420"/>
      <c r="T643" s="1420"/>
    </row>
    <row r="644" spans="1:20" ht="117" customHeight="1">
      <c r="A644" s="1023"/>
      <c r="C644" s="1024"/>
      <c r="D644" s="1024"/>
      <c r="E644" s="1420"/>
      <c r="F644" s="1420"/>
      <c r="G644" s="1420"/>
      <c r="H644" s="1420"/>
      <c r="I644" s="1420"/>
      <c r="J644" s="1420"/>
      <c r="K644" s="1420"/>
      <c r="L644" s="1420"/>
      <c r="N644" s="301"/>
      <c r="P644" s="1024"/>
      <c r="Q644" s="1024"/>
      <c r="R644" s="301"/>
      <c r="S644" s="1420"/>
      <c r="T644" s="1420"/>
    </row>
    <row r="645" spans="1:20" ht="117" customHeight="1">
      <c r="A645" s="1023"/>
      <c r="C645" s="1024"/>
      <c r="D645" s="1024"/>
      <c r="E645" s="1420"/>
      <c r="F645" s="1420"/>
      <c r="G645" s="1420"/>
      <c r="H645" s="1420"/>
      <c r="I645" s="1420"/>
      <c r="J645" s="1420"/>
      <c r="K645" s="1420"/>
      <c r="L645" s="1420"/>
      <c r="N645" s="301"/>
      <c r="P645" s="1024"/>
      <c r="Q645" s="1024"/>
      <c r="R645" s="301"/>
      <c r="S645" s="1420"/>
      <c r="T645" s="1420"/>
    </row>
    <row r="646" spans="1:20" ht="117" customHeight="1">
      <c r="A646" s="1023"/>
      <c r="C646" s="1024"/>
      <c r="D646" s="1024"/>
      <c r="E646" s="1420"/>
      <c r="F646" s="1420"/>
      <c r="G646" s="1420"/>
      <c r="H646" s="1420"/>
      <c r="I646" s="1420"/>
      <c r="J646" s="1420"/>
      <c r="K646" s="1420"/>
      <c r="L646" s="1420"/>
      <c r="N646" s="301"/>
      <c r="P646" s="1024"/>
      <c r="Q646" s="1024"/>
      <c r="R646" s="301"/>
      <c r="S646" s="1420"/>
      <c r="T646" s="1420"/>
    </row>
    <row r="647" spans="1:20" ht="117" customHeight="1">
      <c r="A647" s="1023"/>
      <c r="C647" s="1024"/>
      <c r="D647" s="1024"/>
      <c r="E647" s="1420"/>
      <c r="F647" s="1420"/>
      <c r="G647" s="1420"/>
      <c r="H647" s="1420"/>
      <c r="I647" s="1420"/>
      <c r="J647" s="1420"/>
      <c r="K647" s="1420"/>
      <c r="L647" s="1420"/>
      <c r="N647" s="301"/>
      <c r="P647" s="1024"/>
      <c r="Q647" s="1024"/>
      <c r="R647" s="301"/>
      <c r="S647" s="1420"/>
      <c r="T647" s="1420"/>
    </row>
    <row r="648" spans="1:20" ht="117" customHeight="1">
      <c r="A648" s="1023"/>
      <c r="C648" s="1024"/>
      <c r="D648" s="1024"/>
      <c r="E648" s="1420"/>
      <c r="F648" s="1420"/>
      <c r="G648" s="1420"/>
      <c r="H648" s="1420"/>
      <c r="I648" s="1420"/>
      <c r="J648" s="1420"/>
      <c r="K648" s="1420"/>
      <c r="L648" s="1420"/>
      <c r="N648" s="301"/>
      <c r="P648" s="1024"/>
      <c r="Q648" s="1024"/>
      <c r="R648" s="301"/>
      <c r="S648" s="1420"/>
      <c r="T648" s="1420"/>
    </row>
    <row r="649" spans="1:20" ht="117" customHeight="1">
      <c r="A649" s="1023"/>
      <c r="C649" s="1024"/>
      <c r="D649" s="1024"/>
      <c r="E649" s="1420"/>
      <c r="F649" s="1420"/>
      <c r="G649" s="1420"/>
      <c r="H649" s="1420"/>
      <c r="I649" s="1420"/>
      <c r="J649" s="1420"/>
      <c r="K649" s="1420"/>
      <c r="L649" s="1420"/>
      <c r="N649" s="301"/>
      <c r="P649" s="1024"/>
      <c r="Q649" s="1024"/>
      <c r="R649" s="301"/>
      <c r="S649" s="1420"/>
      <c r="T649" s="1420"/>
    </row>
    <row r="650" spans="1:20" ht="117" customHeight="1">
      <c r="A650" s="1023"/>
      <c r="C650" s="1024"/>
      <c r="D650" s="1024"/>
      <c r="E650" s="1420"/>
      <c r="F650" s="1420"/>
      <c r="G650" s="1420"/>
      <c r="H650" s="1420"/>
      <c r="I650" s="1420"/>
      <c r="J650" s="1420"/>
      <c r="K650" s="1420"/>
      <c r="L650" s="1420"/>
      <c r="N650" s="301"/>
      <c r="P650" s="1024"/>
      <c r="Q650" s="1024"/>
      <c r="R650" s="301"/>
      <c r="S650" s="1420"/>
      <c r="T650" s="1420"/>
    </row>
    <row r="651" spans="1:20" ht="117" customHeight="1">
      <c r="A651" s="1023"/>
      <c r="C651" s="1024"/>
      <c r="D651" s="1024"/>
      <c r="E651" s="1420"/>
      <c r="F651" s="1420"/>
      <c r="G651" s="1420"/>
      <c r="H651" s="1420"/>
      <c r="I651" s="1420"/>
      <c r="J651" s="1420"/>
      <c r="K651" s="1420"/>
      <c r="L651" s="1420"/>
      <c r="N651" s="301"/>
      <c r="P651" s="1024"/>
      <c r="Q651" s="1024"/>
      <c r="R651" s="301"/>
      <c r="S651" s="1420"/>
      <c r="T651" s="1420"/>
    </row>
    <row r="652" spans="1:20" ht="117" customHeight="1">
      <c r="A652" s="1023"/>
      <c r="C652" s="1024"/>
      <c r="D652" s="1024"/>
      <c r="E652" s="1420"/>
      <c r="F652" s="1420"/>
      <c r="G652" s="1420"/>
      <c r="H652" s="1420"/>
      <c r="I652" s="1420"/>
      <c r="J652" s="1420"/>
      <c r="K652" s="1420"/>
      <c r="L652" s="1420"/>
      <c r="N652" s="301"/>
      <c r="P652" s="1024"/>
      <c r="Q652" s="1024"/>
      <c r="R652" s="301"/>
      <c r="S652" s="1420"/>
      <c r="T652" s="1420"/>
    </row>
    <row r="653" spans="1:20" ht="117" customHeight="1">
      <c r="A653" s="1023"/>
      <c r="C653" s="1024"/>
      <c r="D653" s="1024"/>
      <c r="E653" s="1420"/>
      <c r="F653" s="1420"/>
      <c r="G653" s="1420"/>
      <c r="H653" s="1420"/>
      <c r="I653" s="1420"/>
      <c r="J653" s="1420"/>
      <c r="K653" s="1420"/>
      <c r="L653" s="1420"/>
      <c r="N653" s="301"/>
      <c r="P653" s="1024"/>
      <c r="Q653" s="1024"/>
      <c r="R653" s="301"/>
      <c r="S653" s="1420"/>
      <c r="T653" s="1420"/>
    </row>
    <row r="654" spans="1:20" ht="117" customHeight="1">
      <c r="A654" s="1023"/>
      <c r="C654" s="1024"/>
      <c r="D654" s="1024"/>
      <c r="E654" s="1420"/>
      <c r="F654" s="1420"/>
      <c r="G654" s="1420"/>
      <c r="H654" s="1420"/>
      <c r="I654" s="1420"/>
      <c r="J654" s="1420"/>
      <c r="K654" s="1420"/>
      <c r="L654" s="1420"/>
      <c r="N654" s="301"/>
      <c r="P654" s="1024"/>
      <c r="Q654" s="1024"/>
      <c r="R654" s="301"/>
      <c r="S654" s="1420"/>
      <c r="T654" s="1420"/>
    </row>
    <row r="655" spans="1:20" ht="117" customHeight="1">
      <c r="A655" s="1023"/>
      <c r="C655" s="1024"/>
      <c r="D655" s="1024"/>
      <c r="E655" s="1420"/>
      <c r="F655" s="1420"/>
      <c r="G655" s="1420"/>
      <c r="H655" s="1420"/>
      <c r="I655" s="1420"/>
      <c r="J655" s="1420"/>
      <c r="K655" s="1420"/>
      <c r="L655" s="1420"/>
      <c r="N655" s="301"/>
      <c r="P655" s="1024"/>
      <c r="Q655" s="1024"/>
      <c r="R655" s="301"/>
      <c r="S655" s="1420"/>
      <c r="T655" s="1420"/>
    </row>
    <row r="656" spans="1:20" ht="117" customHeight="1">
      <c r="A656" s="1023"/>
      <c r="C656" s="1024"/>
      <c r="D656" s="1024"/>
      <c r="E656" s="1420"/>
      <c r="F656" s="1420"/>
      <c r="G656" s="1420"/>
      <c r="H656" s="1420"/>
      <c r="I656" s="1420"/>
      <c r="J656" s="1420"/>
      <c r="K656" s="1420"/>
      <c r="L656" s="1420"/>
      <c r="N656" s="301"/>
      <c r="P656" s="1024"/>
      <c r="Q656" s="1024"/>
      <c r="R656" s="301"/>
      <c r="S656" s="1420"/>
      <c r="T656" s="1420"/>
    </row>
    <row r="657" spans="1:20" ht="117" customHeight="1">
      <c r="A657" s="1023"/>
      <c r="C657" s="1024"/>
      <c r="D657" s="1024"/>
      <c r="E657" s="1420"/>
      <c r="F657" s="1420"/>
      <c r="G657" s="1420"/>
      <c r="H657" s="1420"/>
      <c r="I657" s="1420"/>
      <c r="J657" s="1420"/>
      <c r="K657" s="1420"/>
      <c r="L657" s="1420"/>
      <c r="N657" s="301"/>
      <c r="P657" s="1024"/>
      <c r="Q657" s="1024"/>
      <c r="R657" s="301"/>
      <c r="S657" s="1420"/>
      <c r="T657" s="1420"/>
    </row>
    <row r="658" spans="1:20" ht="117" customHeight="1">
      <c r="A658" s="1023"/>
      <c r="C658" s="1024"/>
      <c r="D658" s="1024"/>
      <c r="E658" s="1420"/>
      <c r="F658" s="1420"/>
      <c r="G658" s="1420"/>
      <c r="H658" s="1420"/>
      <c r="I658" s="1420"/>
      <c r="J658" s="1420"/>
      <c r="K658" s="1420"/>
      <c r="L658" s="1420"/>
      <c r="N658" s="301"/>
      <c r="P658" s="1024"/>
      <c r="Q658" s="1024"/>
      <c r="R658" s="301"/>
      <c r="S658" s="1420"/>
      <c r="T658" s="1420"/>
    </row>
    <row r="659" spans="1:20" ht="117" customHeight="1">
      <c r="A659" s="1023"/>
      <c r="C659" s="1024"/>
      <c r="D659" s="1024"/>
      <c r="E659" s="1420"/>
      <c r="F659" s="1420"/>
      <c r="G659" s="1420"/>
      <c r="H659" s="1420"/>
      <c r="I659" s="1420"/>
      <c r="J659" s="1420"/>
      <c r="K659" s="1420"/>
      <c r="L659" s="1420"/>
      <c r="N659" s="301"/>
      <c r="P659" s="1024"/>
      <c r="Q659" s="1024"/>
      <c r="R659" s="301"/>
      <c r="S659" s="1420"/>
      <c r="T659" s="1420"/>
    </row>
    <row r="660" spans="1:20" ht="117" customHeight="1">
      <c r="A660" s="1023"/>
      <c r="C660" s="1024"/>
      <c r="D660" s="1024"/>
      <c r="E660" s="1420"/>
      <c r="F660" s="1420"/>
      <c r="G660" s="1420"/>
      <c r="H660" s="1420"/>
      <c r="I660" s="1420"/>
      <c r="J660" s="1420"/>
      <c r="K660" s="1420"/>
      <c r="L660" s="1420"/>
      <c r="N660" s="301"/>
      <c r="P660" s="1024"/>
      <c r="Q660" s="1024"/>
      <c r="R660" s="301"/>
      <c r="S660" s="1420"/>
      <c r="T660" s="1420"/>
    </row>
    <row r="661" spans="1:20" ht="117" customHeight="1">
      <c r="A661" s="1023"/>
      <c r="C661" s="1024"/>
      <c r="D661" s="1024"/>
      <c r="E661" s="1420"/>
      <c r="F661" s="1420"/>
      <c r="G661" s="1420"/>
      <c r="H661" s="1420"/>
      <c r="I661" s="1420"/>
      <c r="J661" s="1420"/>
      <c r="K661" s="1420"/>
      <c r="L661" s="1420"/>
      <c r="N661" s="301"/>
      <c r="P661" s="1024"/>
      <c r="Q661" s="1024"/>
      <c r="R661" s="301"/>
      <c r="S661" s="1420"/>
      <c r="T661" s="1420"/>
    </row>
    <row r="662" spans="1:20" ht="117" customHeight="1">
      <c r="A662" s="1023"/>
      <c r="C662" s="1024"/>
      <c r="D662" s="1024"/>
      <c r="E662" s="1420"/>
      <c r="F662" s="1420"/>
      <c r="G662" s="1420"/>
      <c r="H662" s="1420"/>
      <c r="I662" s="1420"/>
      <c r="J662" s="1420"/>
      <c r="K662" s="1420"/>
      <c r="L662" s="1420"/>
      <c r="N662" s="301"/>
      <c r="P662" s="1024"/>
      <c r="Q662" s="1024"/>
      <c r="R662" s="301"/>
      <c r="S662" s="1420"/>
      <c r="T662" s="1420"/>
    </row>
    <row r="663" spans="1:20" ht="117" customHeight="1">
      <c r="A663" s="1023"/>
      <c r="C663" s="1024"/>
      <c r="D663" s="1024"/>
      <c r="E663" s="1420"/>
      <c r="F663" s="1420"/>
      <c r="G663" s="1420"/>
      <c r="H663" s="1420"/>
      <c r="I663" s="1420"/>
      <c r="J663" s="1420"/>
      <c r="K663" s="1420"/>
      <c r="L663" s="1420"/>
      <c r="N663" s="301"/>
      <c r="P663" s="1024"/>
      <c r="Q663" s="1024"/>
      <c r="R663" s="301"/>
      <c r="S663" s="1420"/>
      <c r="T663" s="1420"/>
    </row>
    <row r="664" spans="1:20" ht="117" customHeight="1">
      <c r="A664" s="1023"/>
      <c r="C664" s="1024"/>
      <c r="D664" s="1024"/>
      <c r="E664" s="1420"/>
      <c r="F664" s="1420"/>
      <c r="G664" s="1420"/>
      <c r="H664" s="1420"/>
      <c r="I664" s="1420"/>
      <c r="J664" s="1420"/>
      <c r="K664" s="1420"/>
      <c r="L664" s="1420"/>
      <c r="N664" s="301"/>
      <c r="P664" s="1024"/>
      <c r="Q664" s="1024"/>
      <c r="R664" s="301"/>
      <c r="S664" s="1420"/>
      <c r="T664" s="1420"/>
    </row>
    <row r="665" spans="1:20" ht="117" customHeight="1">
      <c r="A665" s="1023"/>
      <c r="C665" s="1024"/>
      <c r="D665" s="1024"/>
      <c r="E665" s="1420"/>
      <c r="F665" s="1420"/>
      <c r="G665" s="1420"/>
      <c r="H665" s="1420"/>
      <c r="I665" s="1420"/>
      <c r="J665" s="1420"/>
      <c r="K665" s="1420"/>
      <c r="L665" s="1420"/>
      <c r="N665" s="301"/>
      <c r="P665" s="1024"/>
      <c r="Q665" s="1024"/>
      <c r="R665" s="301"/>
      <c r="S665" s="1420"/>
      <c r="T665" s="1420"/>
    </row>
    <row r="666" spans="1:20" ht="117" customHeight="1">
      <c r="A666" s="1023"/>
      <c r="C666" s="1024"/>
      <c r="D666" s="1024"/>
      <c r="E666" s="1420"/>
      <c r="F666" s="1420"/>
      <c r="G666" s="1420"/>
      <c r="H666" s="1420"/>
      <c r="I666" s="1420"/>
      <c r="J666" s="1420"/>
      <c r="K666" s="1420"/>
      <c r="L666" s="1420"/>
      <c r="N666" s="301"/>
      <c r="P666" s="1024"/>
      <c r="Q666" s="1024"/>
      <c r="R666" s="301"/>
      <c r="S666" s="1420"/>
      <c r="T666" s="1420"/>
    </row>
    <row r="667" spans="1:20" ht="117" customHeight="1">
      <c r="A667" s="1023"/>
      <c r="C667" s="1024"/>
      <c r="D667" s="1024"/>
      <c r="E667" s="1420"/>
      <c r="F667" s="1420"/>
      <c r="G667" s="1420"/>
      <c r="H667" s="1420"/>
      <c r="I667" s="1420"/>
      <c r="J667" s="1420"/>
      <c r="K667" s="1420"/>
      <c r="L667" s="1420"/>
      <c r="N667" s="301"/>
      <c r="P667" s="1024"/>
      <c r="Q667" s="1024"/>
      <c r="R667" s="301"/>
      <c r="S667" s="1420"/>
      <c r="T667" s="1420"/>
    </row>
    <row r="668" spans="1:20" ht="117" customHeight="1">
      <c r="A668" s="1023"/>
      <c r="C668" s="1024"/>
      <c r="D668" s="1024"/>
      <c r="E668" s="1420"/>
      <c r="F668" s="1420"/>
      <c r="G668" s="1420"/>
      <c r="H668" s="1420"/>
      <c r="I668" s="1420"/>
      <c r="J668" s="1420"/>
      <c r="K668" s="1420"/>
      <c r="L668" s="1420"/>
      <c r="N668" s="301"/>
      <c r="P668" s="1024"/>
      <c r="Q668" s="1024"/>
      <c r="R668" s="301"/>
      <c r="S668" s="1420"/>
      <c r="T668" s="1420"/>
    </row>
    <row r="669" spans="1:20" ht="117" customHeight="1">
      <c r="A669" s="1023"/>
      <c r="C669" s="1024"/>
      <c r="D669" s="1024"/>
      <c r="E669" s="1420"/>
      <c r="F669" s="1420"/>
      <c r="G669" s="1420"/>
      <c r="H669" s="1420"/>
      <c r="I669" s="1420"/>
      <c r="J669" s="1420"/>
      <c r="K669" s="1420"/>
      <c r="L669" s="1420"/>
      <c r="N669" s="301"/>
      <c r="P669" s="1024"/>
      <c r="Q669" s="1024"/>
      <c r="R669" s="301"/>
      <c r="S669" s="1420"/>
      <c r="T669" s="1420"/>
    </row>
    <row r="670" spans="1:20" ht="117" customHeight="1">
      <c r="A670" s="1023"/>
      <c r="C670" s="1024"/>
      <c r="D670" s="1024"/>
      <c r="E670" s="1420"/>
      <c r="F670" s="1420"/>
      <c r="G670" s="1420"/>
      <c r="H670" s="1420"/>
      <c r="I670" s="1420"/>
      <c r="J670" s="1420"/>
      <c r="K670" s="1420"/>
      <c r="L670" s="1420"/>
      <c r="N670" s="301"/>
      <c r="P670" s="1024"/>
      <c r="Q670" s="1024"/>
      <c r="R670" s="301"/>
      <c r="S670" s="1420"/>
      <c r="T670" s="1420"/>
    </row>
    <row r="671" spans="1:20" ht="117" customHeight="1">
      <c r="A671" s="1023"/>
      <c r="C671" s="1024"/>
      <c r="D671" s="1024"/>
      <c r="E671" s="1420"/>
      <c r="F671" s="1420"/>
      <c r="G671" s="1420"/>
      <c r="H671" s="1420"/>
      <c r="I671" s="1420"/>
      <c r="J671" s="1420"/>
      <c r="K671" s="1420"/>
      <c r="L671" s="1420"/>
      <c r="N671" s="301"/>
      <c r="P671" s="1024"/>
      <c r="Q671" s="1024"/>
      <c r="R671" s="301"/>
      <c r="S671" s="1420"/>
      <c r="T671" s="1420"/>
    </row>
    <row r="672" spans="1:20" ht="117" customHeight="1">
      <c r="A672" s="1023"/>
      <c r="C672" s="1024"/>
      <c r="D672" s="1024"/>
      <c r="E672" s="1420"/>
      <c r="F672" s="1420"/>
      <c r="G672" s="1420"/>
      <c r="H672" s="1420"/>
      <c r="I672" s="1420"/>
      <c r="J672" s="1420"/>
      <c r="K672" s="1420"/>
      <c r="L672" s="1420"/>
      <c r="N672" s="301"/>
      <c r="P672" s="1024"/>
      <c r="Q672" s="1024"/>
      <c r="R672" s="301"/>
      <c r="S672" s="1420"/>
      <c r="T672" s="1420"/>
    </row>
    <row r="673" spans="1:20" ht="117" customHeight="1">
      <c r="A673" s="1023"/>
      <c r="C673" s="1024"/>
      <c r="D673" s="1024"/>
      <c r="E673" s="1420"/>
      <c r="F673" s="1420"/>
      <c r="G673" s="1420"/>
      <c r="H673" s="1420"/>
      <c r="I673" s="1420"/>
      <c r="J673" s="1420"/>
      <c r="K673" s="1420"/>
      <c r="L673" s="1420"/>
      <c r="N673" s="301"/>
      <c r="P673" s="1024"/>
      <c r="Q673" s="1024"/>
      <c r="R673" s="301"/>
      <c r="S673" s="1420"/>
      <c r="T673" s="1420"/>
    </row>
    <row r="674" spans="1:20" ht="117" customHeight="1">
      <c r="A674" s="1023"/>
      <c r="C674" s="1024"/>
      <c r="D674" s="1024"/>
      <c r="E674" s="1420"/>
      <c r="F674" s="1420"/>
      <c r="G674" s="1420"/>
      <c r="H674" s="1420"/>
      <c r="I674" s="1420"/>
      <c r="J674" s="1420"/>
      <c r="K674" s="1420"/>
      <c r="L674" s="1420"/>
      <c r="N674" s="301"/>
      <c r="P674" s="1024"/>
      <c r="Q674" s="1024"/>
      <c r="R674" s="301"/>
      <c r="S674" s="1420"/>
      <c r="T674" s="1420"/>
    </row>
    <row r="675" spans="1:20" ht="117" customHeight="1">
      <c r="A675" s="1023"/>
      <c r="C675" s="1024"/>
      <c r="D675" s="1024"/>
      <c r="E675" s="1420"/>
      <c r="F675" s="1420"/>
      <c r="G675" s="1420"/>
      <c r="H675" s="1420"/>
      <c r="I675" s="1420"/>
      <c r="J675" s="1420"/>
      <c r="K675" s="1420"/>
      <c r="L675" s="1420"/>
      <c r="N675" s="301"/>
      <c r="P675" s="1024"/>
      <c r="Q675" s="1024"/>
      <c r="R675" s="301"/>
      <c r="S675" s="1420"/>
      <c r="T675" s="1420"/>
    </row>
    <row r="676" spans="1:20" ht="117" customHeight="1">
      <c r="A676" s="1023"/>
      <c r="C676" s="1024"/>
      <c r="D676" s="1024"/>
      <c r="E676" s="1420"/>
      <c r="F676" s="1420"/>
      <c r="G676" s="1420"/>
      <c r="H676" s="1420"/>
      <c r="I676" s="1420"/>
      <c r="J676" s="1420"/>
      <c r="K676" s="1420"/>
      <c r="L676" s="1420"/>
      <c r="N676" s="301"/>
      <c r="P676" s="1024"/>
      <c r="Q676" s="1024"/>
      <c r="R676" s="301"/>
      <c r="S676" s="1420"/>
      <c r="T676" s="1420"/>
    </row>
    <row r="677" spans="1:20" ht="117" customHeight="1">
      <c r="A677" s="1023"/>
      <c r="C677" s="1024"/>
      <c r="D677" s="1024"/>
      <c r="E677" s="1420"/>
      <c r="F677" s="1420"/>
      <c r="G677" s="1420"/>
      <c r="H677" s="1420"/>
      <c r="I677" s="1420"/>
      <c r="J677" s="1420"/>
      <c r="K677" s="1420"/>
      <c r="L677" s="1420"/>
      <c r="N677" s="301"/>
      <c r="P677" s="1024"/>
      <c r="Q677" s="1024"/>
      <c r="R677" s="301"/>
      <c r="S677" s="1420"/>
      <c r="T677" s="1420"/>
    </row>
    <row r="678" spans="1:20" ht="117" customHeight="1">
      <c r="A678" s="1023"/>
      <c r="C678" s="1024"/>
      <c r="D678" s="1024"/>
      <c r="E678" s="1420"/>
      <c r="F678" s="1420"/>
      <c r="G678" s="1420"/>
      <c r="H678" s="1420"/>
      <c r="I678" s="1420"/>
      <c r="J678" s="1420"/>
      <c r="K678" s="1420"/>
      <c r="L678" s="1420"/>
      <c r="N678" s="301"/>
      <c r="P678" s="1024"/>
      <c r="Q678" s="1024"/>
      <c r="R678" s="301"/>
      <c r="S678" s="1420"/>
      <c r="T678" s="1420"/>
    </row>
    <row r="679" spans="1:20" ht="117" customHeight="1">
      <c r="A679" s="1023"/>
      <c r="C679" s="1024"/>
      <c r="D679" s="1024"/>
      <c r="E679" s="1420"/>
      <c r="F679" s="1420"/>
      <c r="G679" s="1420"/>
      <c r="H679" s="1420"/>
      <c r="I679" s="1420"/>
      <c r="J679" s="1420"/>
      <c r="K679" s="1420"/>
      <c r="L679" s="1420"/>
      <c r="N679" s="301"/>
      <c r="P679" s="1024"/>
      <c r="Q679" s="1024"/>
      <c r="R679" s="301"/>
      <c r="S679" s="1420"/>
      <c r="T679" s="1420"/>
    </row>
    <row r="680" spans="1:20" ht="117" customHeight="1">
      <c r="A680" s="1023"/>
      <c r="C680" s="1024"/>
      <c r="D680" s="1024"/>
      <c r="E680" s="1420"/>
      <c r="F680" s="1420"/>
      <c r="G680" s="1420"/>
      <c r="H680" s="1420"/>
      <c r="I680" s="1420"/>
      <c r="J680" s="1420"/>
      <c r="K680" s="1420"/>
      <c r="L680" s="1420"/>
      <c r="N680" s="301"/>
      <c r="P680" s="1024"/>
      <c r="Q680" s="1024"/>
      <c r="R680" s="301"/>
      <c r="S680" s="1420"/>
      <c r="T680" s="1420"/>
    </row>
    <row r="681" spans="1:20" ht="117" customHeight="1">
      <c r="A681" s="1023"/>
      <c r="C681" s="1024"/>
      <c r="D681" s="1024"/>
      <c r="E681" s="1420"/>
      <c r="F681" s="1420"/>
      <c r="G681" s="1420"/>
      <c r="H681" s="1420"/>
      <c r="I681" s="1420"/>
      <c r="J681" s="1420"/>
      <c r="K681" s="1420"/>
      <c r="L681" s="1420"/>
      <c r="N681" s="301"/>
      <c r="P681" s="1024"/>
      <c r="Q681" s="1024"/>
      <c r="R681" s="301"/>
      <c r="S681" s="1420"/>
      <c r="T681" s="1420"/>
    </row>
    <row r="682" spans="1:20" ht="117" customHeight="1">
      <c r="A682" s="1023"/>
      <c r="C682" s="1024"/>
      <c r="D682" s="1024"/>
      <c r="E682" s="1420"/>
      <c r="F682" s="1420"/>
      <c r="G682" s="1420"/>
      <c r="H682" s="1420"/>
      <c r="I682" s="1420"/>
      <c r="J682" s="1420"/>
      <c r="K682" s="1420"/>
      <c r="L682" s="1420"/>
      <c r="N682" s="301"/>
      <c r="P682" s="1024"/>
      <c r="Q682" s="1024"/>
      <c r="R682" s="301"/>
      <c r="S682" s="1420"/>
      <c r="T682" s="1420"/>
    </row>
    <row r="683" spans="1:20" ht="117" customHeight="1">
      <c r="A683" s="1023"/>
      <c r="C683" s="1024"/>
      <c r="D683" s="1024"/>
      <c r="E683" s="1420"/>
      <c r="F683" s="1420"/>
      <c r="G683" s="1420"/>
      <c r="H683" s="1420"/>
      <c r="I683" s="1420"/>
      <c r="J683" s="1420"/>
      <c r="K683" s="1420"/>
      <c r="L683" s="1420"/>
      <c r="N683" s="301"/>
      <c r="P683" s="1024"/>
      <c r="Q683" s="1024"/>
      <c r="R683" s="301"/>
      <c r="S683" s="1420"/>
      <c r="T683" s="1420"/>
    </row>
    <row r="684" spans="1:20" ht="117" customHeight="1">
      <c r="A684" s="1023"/>
      <c r="C684" s="1024"/>
      <c r="D684" s="1024"/>
      <c r="E684" s="1420"/>
      <c r="F684" s="1420"/>
      <c r="G684" s="1420"/>
      <c r="H684" s="1420"/>
      <c r="I684" s="1420"/>
      <c r="J684" s="1420"/>
      <c r="K684" s="1420"/>
      <c r="L684" s="1420"/>
      <c r="N684" s="301"/>
      <c r="P684" s="1024"/>
      <c r="Q684" s="1024"/>
      <c r="R684" s="301"/>
      <c r="S684" s="1420"/>
      <c r="T684" s="1420"/>
    </row>
    <row r="685" spans="1:20" ht="117" customHeight="1">
      <c r="A685" s="1023"/>
      <c r="C685" s="1024"/>
      <c r="D685" s="1024"/>
      <c r="E685" s="1420"/>
      <c r="F685" s="1420"/>
      <c r="G685" s="1420"/>
      <c r="H685" s="1420"/>
      <c r="I685" s="1420"/>
      <c r="J685" s="1420"/>
      <c r="K685" s="1420"/>
      <c r="L685" s="1420"/>
      <c r="N685" s="301"/>
      <c r="P685" s="1024"/>
      <c r="Q685" s="1024"/>
      <c r="R685" s="301"/>
      <c r="S685" s="1420"/>
      <c r="T685" s="1420"/>
    </row>
    <row r="686" spans="1:20" ht="117" customHeight="1">
      <c r="A686" s="1023"/>
      <c r="C686" s="1024"/>
      <c r="D686" s="1024"/>
      <c r="E686" s="1420"/>
      <c r="F686" s="1420"/>
      <c r="G686" s="1420"/>
      <c r="H686" s="1420"/>
      <c r="I686" s="1420"/>
      <c r="J686" s="1420"/>
      <c r="K686" s="1420"/>
      <c r="L686" s="1420"/>
      <c r="N686" s="301"/>
      <c r="P686" s="1024"/>
      <c r="Q686" s="1024"/>
      <c r="R686" s="301"/>
      <c r="S686" s="1420"/>
      <c r="T686" s="1420"/>
    </row>
    <row r="687" spans="1:20" ht="117" customHeight="1">
      <c r="A687" s="1023"/>
      <c r="C687" s="1024"/>
      <c r="D687" s="1024"/>
      <c r="E687" s="1420"/>
      <c r="F687" s="1420"/>
      <c r="G687" s="1420"/>
      <c r="H687" s="1420"/>
      <c r="I687" s="1420"/>
      <c r="J687" s="1420"/>
      <c r="K687" s="1420"/>
      <c r="L687" s="1420"/>
      <c r="N687" s="301"/>
      <c r="P687" s="1024"/>
      <c r="Q687" s="1024"/>
      <c r="R687" s="301"/>
      <c r="S687" s="1420"/>
      <c r="T687" s="1420"/>
    </row>
    <row r="688" spans="1:20" ht="117" customHeight="1">
      <c r="A688" s="1023"/>
      <c r="C688" s="1024"/>
      <c r="D688" s="1024"/>
      <c r="E688" s="1420"/>
      <c r="F688" s="1420"/>
      <c r="G688" s="1420"/>
      <c r="H688" s="1420"/>
      <c r="I688" s="1420"/>
      <c r="J688" s="1420"/>
      <c r="K688" s="1420"/>
      <c r="L688" s="1420"/>
      <c r="N688" s="301"/>
      <c r="P688" s="1024"/>
      <c r="Q688" s="1024"/>
      <c r="R688" s="301"/>
      <c r="S688" s="1420"/>
      <c r="T688" s="1420"/>
    </row>
    <row r="689" spans="1:20" ht="117" customHeight="1">
      <c r="A689" s="1023"/>
      <c r="C689" s="1024"/>
      <c r="D689" s="1024"/>
      <c r="E689" s="1420"/>
      <c r="F689" s="1420"/>
      <c r="G689" s="1420"/>
      <c r="H689" s="1420"/>
      <c r="I689" s="1420"/>
      <c r="J689" s="1420"/>
      <c r="K689" s="1420"/>
      <c r="L689" s="1420"/>
      <c r="N689" s="301"/>
      <c r="P689" s="1024"/>
      <c r="Q689" s="1024"/>
      <c r="R689" s="301"/>
      <c r="S689" s="1420"/>
      <c r="T689" s="1420"/>
    </row>
    <row r="690" spans="1:20" ht="117" customHeight="1">
      <c r="A690" s="1023"/>
      <c r="C690" s="1024"/>
      <c r="D690" s="1024"/>
      <c r="E690" s="1420"/>
      <c r="F690" s="1420"/>
      <c r="G690" s="1420"/>
      <c r="H690" s="1420"/>
      <c r="I690" s="1420"/>
      <c r="J690" s="1420"/>
      <c r="K690" s="1420"/>
      <c r="L690" s="1420"/>
      <c r="N690" s="301"/>
      <c r="P690" s="1024"/>
      <c r="Q690" s="1024"/>
      <c r="R690" s="301"/>
      <c r="S690" s="1420"/>
      <c r="T690" s="1420"/>
    </row>
    <row r="691" spans="1:20" ht="117" customHeight="1">
      <c r="A691" s="1023"/>
      <c r="C691" s="1024"/>
      <c r="D691" s="1024"/>
      <c r="E691" s="1420"/>
      <c r="F691" s="1420"/>
      <c r="G691" s="1420"/>
      <c r="H691" s="1420"/>
      <c r="I691" s="1420"/>
      <c r="J691" s="1420"/>
      <c r="K691" s="1420"/>
      <c r="L691" s="1420"/>
      <c r="N691" s="301"/>
      <c r="P691" s="1024"/>
      <c r="Q691" s="1024"/>
      <c r="R691" s="301"/>
      <c r="S691" s="1420"/>
      <c r="T691" s="1420"/>
    </row>
    <row r="692" spans="1:20" ht="117" customHeight="1">
      <c r="A692" s="1023"/>
      <c r="C692" s="1024"/>
      <c r="D692" s="1024"/>
      <c r="E692" s="1420"/>
      <c r="F692" s="1420"/>
      <c r="G692" s="1420"/>
      <c r="H692" s="1420"/>
      <c r="I692" s="1420"/>
      <c r="J692" s="1420"/>
      <c r="K692" s="1420"/>
      <c r="L692" s="1420"/>
      <c r="N692" s="301"/>
      <c r="P692" s="1024"/>
      <c r="Q692" s="1024"/>
      <c r="R692" s="301"/>
      <c r="S692" s="1420"/>
      <c r="T692" s="1420"/>
    </row>
    <row r="693" spans="1:20" ht="117" customHeight="1">
      <c r="A693" s="1023"/>
      <c r="C693" s="1024"/>
      <c r="D693" s="1024"/>
      <c r="E693" s="1420"/>
      <c r="F693" s="1420"/>
      <c r="G693" s="1420"/>
      <c r="H693" s="1420"/>
      <c r="I693" s="1420"/>
      <c r="J693" s="1420"/>
      <c r="K693" s="1420"/>
      <c r="L693" s="1420"/>
      <c r="N693" s="301"/>
      <c r="P693" s="1024"/>
      <c r="Q693" s="1024"/>
      <c r="R693" s="301"/>
      <c r="S693" s="1420"/>
      <c r="T693" s="1420"/>
    </row>
    <row r="694" spans="1:20" ht="117" customHeight="1">
      <c r="A694" s="1023"/>
      <c r="C694" s="1024"/>
      <c r="D694" s="1024"/>
      <c r="E694" s="1420"/>
      <c r="F694" s="1420"/>
      <c r="G694" s="1420"/>
      <c r="H694" s="1420"/>
      <c r="I694" s="1420"/>
      <c r="J694" s="1420"/>
      <c r="K694" s="1420"/>
      <c r="L694" s="1420"/>
      <c r="N694" s="301"/>
      <c r="P694" s="1024"/>
      <c r="Q694" s="1024"/>
      <c r="R694" s="301"/>
      <c r="S694" s="1420"/>
      <c r="T694" s="1420"/>
    </row>
    <row r="695" spans="1:20" ht="117" customHeight="1">
      <c r="A695" s="1023"/>
      <c r="C695" s="1024"/>
      <c r="D695" s="1024"/>
      <c r="E695" s="1420"/>
      <c r="F695" s="1420"/>
      <c r="G695" s="1420"/>
      <c r="H695" s="1420"/>
      <c r="I695" s="1420"/>
      <c r="J695" s="1420"/>
      <c r="K695" s="1420"/>
      <c r="L695" s="1420"/>
      <c r="N695" s="301"/>
      <c r="P695" s="1024"/>
      <c r="Q695" s="1024"/>
      <c r="R695" s="301"/>
      <c r="S695" s="1420"/>
      <c r="T695" s="1420"/>
    </row>
    <row r="696" spans="1:20" ht="117" customHeight="1">
      <c r="A696" s="1023"/>
      <c r="C696" s="1024"/>
      <c r="D696" s="1024"/>
      <c r="E696" s="1420"/>
      <c r="F696" s="1420"/>
      <c r="G696" s="1420"/>
      <c r="H696" s="1420"/>
      <c r="I696" s="1420"/>
      <c r="J696" s="1420"/>
      <c r="K696" s="1420"/>
      <c r="L696" s="1420"/>
      <c r="N696" s="301"/>
      <c r="P696" s="1024"/>
      <c r="Q696" s="1024"/>
      <c r="R696" s="301"/>
      <c r="S696" s="1420"/>
      <c r="T696" s="1420"/>
    </row>
    <row r="697" spans="1:20" ht="117" customHeight="1">
      <c r="A697" s="1023"/>
      <c r="C697" s="1024"/>
      <c r="D697" s="1024"/>
      <c r="E697" s="1420"/>
      <c r="F697" s="1420"/>
      <c r="G697" s="1420"/>
      <c r="H697" s="1420"/>
      <c r="I697" s="1420"/>
      <c r="J697" s="1420"/>
      <c r="K697" s="1420"/>
      <c r="L697" s="1420"/>
      <c r="N697" s="301"/>
      <c r="P697" s="1024"/>
      <c r="Q697" s="1024"/>
      <c r="R697" s="301"/>
      <c r="S697" s="1420"/>
      <c r="T697" s="1420"/>
    </row>
    <row r="698" spans="1:20" ht="117" customHeight="1">
      <c r="A698" s="1023"/>
      <c r="C698" s="1024"/>
      <c r="D698" s="1024"/>
      <c r="E698" s="1420"/>
      <c r="F698" s="1420"/>
      <c r="G698" s="1420"/>
      <c r="H698" s="1420"/>
      <c r="I698" s="1420"/>
      <c r="J698" s="1420"/>
      <c r="K698" s="1420"/>
      <c r="L698" s="1420"/>
      <c r="N698" s="301"/>
      <c r="P698" s="1024"/>
      <c r="Q698" s="1024"/>
      <c r="R698" s="301"/>
      <c r="S698" s="1420"/>
      <c r="T698" s="1420"/>
    </row>
    <row r="699" spans="1:20" ht="117" customHeight="1">
      <c r="A699" s="1023"/>
      <c r="C699" s="1024"/>
      <c r="D699" s="1024"/>
      <c r="E699" s="1420"/>
      <c r="F699" s="1420"/>
      <c r="G699" s="1420"/>
      <c r="H699" s="1420"/>
      <c r="I699" s="1420"/>
      <c r="J699" s="1420"/>
      <c r="K699" s="1420"/>
      <c r="L699" s="1420"/>
      <c r="N699" s="301"/>
      <c r="P699" s="1024"/>
      <c r="Q699" s="1024"/>
      <c r="R699" s="301"/>
      <c r="S699" s="1420"/>
      <c r="T699" s="1420"/>
    </row>
    <row r="700" spans="1:20" ht="117" customHeight="1">
      <c r="A700" s="1023"/>
      <c r="C700" s="1024"/>
      <c r="D700" s="1024"/>
      <c r="E700" s="1420"/>
      <c r="F700" s="1420"/>
      <c r="G700" s="1420"/>
      <c r="H700" s="1420"/>
      <c r="I700" s="1420"/>
      <c r="J700" s="1420"/>
      <c r="K700" s="1420"/>
      <c r="L700" s="1420"/>
      <c r="N700" s="301"/>
      <c r="P700" s="1024"/>
      <c r="Q700" s="1024"/>
      <c r="R700" s="301"/>
      <c r="S700" s="1420"/>
      <c r="T700" s="1420"/>
    </row>
    <row r="701" spans="1:20" ht="117" customHeight="1">
      <c r="A701" s="1023"/>
      <c r="C701" s="1024"/>
      <c r="D701" s="1024"/>
      <c r="E701" s="1420"/>
      <c r="F701" s="1420"/>
      <c r="G701" s="1420"/>
      <c r="H701" s="1420"/>
      <c r="I701" s="1420"/>
      <c r="J701" s="1420"/>
      <c r="K701" s="1420"/>
      <c r="L701" s="1420"/>
      <c r="N701" s="301"/>
      <c r="P701" s="1024"/>
      <c r="Q701" s="1024"/>
      <c r="R701" s="301"/>
      <c r="S701" s="1420"/>
      <c r="T701" s="1420"/>
    </row>
    <row r="702" spans="1:20" ht="117" customHeight="1">
      <c r="A702" s="1023"/>
      <c r="C702" s="1024"/>
      <c r="D702" s="1024"/>
      <c r="E702" s="1420"/>
      <c r="F702" s="1420"/>
      <c r="G702" s="1420"/>
      <c r="H702" s="1420"/>
      <c r="I702" s="1420"/>
      <c r="J702" s="1420"/>
      <c r="K702" s="1420"/>
      <c r="L702" s="1420"/>
      <c r="N702" s="301"/>
      <c r="P702" s="1024"/>
      <c r="Q702" s="1024"/>
      <c r="R702" s="301"/>
      <c r="S702" s="1420"/>
      <c r="T702" s="1420"/>
    </row>
    <row r="703" spans="1:20" ht="117" customHeight="1">
      <c r="A703" s="1023"/>
      <c r="C703" s="1024"/>
      <c r="D703" s="1024"/>
      <c r="E703" s="1420"/>
      <c r="F703" s="1420"/>
      <c r="G703" s="1420"/>
      <c r="H703" s="1420"/>
      <c r="I703" s="1420"/>
      <c r="J703" s="1420"/>
      <c r="K703" s="1420"/>
      <c r="L703" s="1420"/>
      <c r="N703" s="301"/>
      <c r="P703" s="1024"/>
      <c r="Q703" s="1024"/>
      <c r="R703" s="301"/>
      <c r="S703" s="1420"/>
      <c r="T703" s="1420"/>
    </row>
    <row r="704" spans="1:20" ht="117" customHeight="1">
      <c r="A704" s="1023"/>
      <c r="C704" s="1024"/>
      <c r="D704" s="1024"/>
      <c r="E704" s="1420"/>
      <c r="F704" s="1420"/>
      <c r="G704" s="1420"/>
      <c r="H704" s="1420"/>
      <c r="I704" s="1420"/>
      <c r="J704" s="1420"/>
      <c r="K704" s="1420"/>
      <c r="L704" s="1420"/>
      <c r="N704" s="301"/>
      <c r="P704" s="1024"/>
      <c r="Q704" s="1024"/>
      <c r="R704" s="301"/>
      <c r="S704" s="1420"/>
      <c r="T704" s="1420"/>
    </row>
    <row r="705" spans="1:20" ht="117" customHeight="1">
      <c r="A705" s="1023"/>
      <c r="C705" s="1024"/>
      <c r="D705" s="1024"/>
      <c r="E705" s="1420"/>
      <c r="F705" s="1420"/>
      <c r="G705" s="1420"/>
      <c r="H705" s="1420"/>
      <c r="I705" s="1420"/>
      <c r="J705" s="1420"/>
      <c r="K705" s="1420"/>
      <c r="L705" s="1420"/>
      <c r="N705" s="301"/>
      <c r="P705" s="1024"/>
      <c r="Q705" s="1024"/>
      <c r="R705" s="301"/>
      <c r="S705" s="1420"/>
      <c r="T705" s="1420"/>
    </row>
    <row r="706" spans="1:20" ht="117" customHeight="1">
      <c r="A706" s="1023"/>
      <c r="C706" s="1024"/>
      <c r="D706" s="1024"/>
      <c r="E706" s="1420"/>
      <c r="F706" s="1420"/>
      <c r="G706" s="1420"/>
      <c r="H706" s="1420"/>
      <c r="I706" s="1420"/>
      <c r="J706" s="1420"/>
      <c r="K706" s="1420"/>
      <c r="L706" s="1420"/>
      <c r="N706" s="301"/>
      <c r="P706" s="1024"/>
      <c r="Q706" s="1024"/>
      <c r="R706" s="301"/>
      <c r="S706" s="1420"/>
      <c r="T706" s="1420"/>
    </row>
    <row r="707" spans="1:20" ht="117" customHeight="1">
      <c r="A707" s="1023"/>
      <c r="C707" s="1024"/>
      <c r="D707" s="1024"/>
      <c r="E707" s="1420"/>
      <c r="F707" s="1420"/>
      <c r="G707" s="1420"/>
      <c r="H707" s="1420"/>
      <c r="I707" s="1420"/>
      <c r="J707" s="1420"/>
      <c r="K707" s="1420"/>
      <c r="L707" s="1420"/>
      <c r="N707" s="301"/>
      <c r="P707" s="1024"/>
      <c r="Q707" s="1024"/>
      <c r="R707" s="301"/>
      <c r="S707" s="1420"/>
      <c r="T707" s="1420"/>
    </row>
    <row r="708" spans="1:20" ht="117" customHeight="1">
      <c r="A708" s="1023"/>
      <c r="C708" s="1024"/>
      <c r="D708" s="1024"/>
      <c r="E708" s="1420"/>
      <c r="F708" s="1420"/>
      <c r="G708" s="1420"/>
      <c r="H708" s="1420"/>
      <c r="I708" s="1420"/>
      <c r="J708" s="1420"/>
      <c r="K708" s="1420"/>
      <c r="L708" s="1420"/>
      <c r="N708" s="301"/>
      <c r="P708" s="1024"/>
      <c r="Q708" s="1024"/>
      <c r="R708" s="301"/>
      <c r="S708" s="1420"/>
      <c r="T708" s="1420"/>
    </row>
    <row r="709" spans="1:20" ht="117" customHeight="1">
      <c r="A709" s="1023"/>
      <c r="C709" s="1024"/>
      <c r="D709" s="1024"/>
      <c r="E709" s="1420"/>
      <c r="F709" s="1420"/>
      <c r="G709" s="1420"/>
      <c r="H709" s="1420"/>
      <c r="I709" s="1420"/>
      <c r="J709" s="1420"/>
      <c r="K709" s="1420"/>
      <c r="L709" s="1420"/>
      <c r="N709" s="301"/>
      <c r="P709" s="1024"/>
      <c r="Q709" s="1024"/>
      <c r="R709" s="301"/>
      <c r="S709" s="1420"/>
      <c r="T709" s="1420"/>
    </row>
    <row r="710" spans="1:20" ht="117" customHeight="1">
      <c r="A710" s="1023"/>
      <c r="C710" s="1024"/>
      <c r="D710" s="1024"/>
      <c r="E710" s="1420"/>
      <c r="F710" s="1420"/>
      <c r="G710" s="1420"/>
      <c r="H710" s="1420"/>
      <c r="I710" s="1420"/>
      <c r="J710" s="1420"/>
      <c r="K710" s="1420"/>
      <c r="L710" s="1420"/>
      <c r="N710" s="301"/>
      <c r="P710" s="1024"/>
      <c r="Q710" s="1024"/>
      <c r="R710" s="301"/>
      <c r="S710" s="1420"/>
      <c r="T710" s="1420"/>
    </row>
    <row r="711" spans="1:20" ht="117" customHeight="1">
      <c r="A711" s="1023"/>
      <c r="C711" s="1024"/>
      <c r="D711" s="1024"/>
      <c r="E711" s="1420"/>
      <c r="F711" s="1420"/>
      <c r="G711" s="1420"/>
      <c r="H711" s="1420"/>
      <c r="I711" s="1420"/>
      <c r="J711" s="1420"/>
      <c r="K711" s="1420"/>
      <c r="L711" s="1420"/>
      <c r="N711" s="301"/>
      <c r="P711" s="1024"/>
      <c r="Q711" s="1024"/>
      <c r="R711" s="301"/>
      <c r="S711" s="1420"/>
      <c r="T711" s="1420"/>
    </row>
    <row r="712" spans="1:20" ht="117" customHeight="1">
      <c r="A712" s="1023"/>
      <c r="C712" s="1024"/>
      <c r="D712" s="1024"/>
      <c r="E712" s="1420"/>
      <c r="F712" s="1420"/>
      <c r="G712" s="1420"/>
      <c r="H712" s="1420"/>
      <c r="I712" s="1420"/>
      <c r="J712" s="1420"/>
      <c r="K712" s="1420"/>
      <c r="L712" s="1420"/>
      <c r="N712" s="301"/>
      <c r="P712" s="1024"/>
      <c r="Q712" s="1024"/>
      <c r="R712" s="301"/>
      <c r="S712" s="1420"/>
      <c r="T712" s="1420"/>
    </row>
    <row r="713" spans="1:20" ht="117" customHeight="1">
      <c r="A713" s="1023"/>
      <c r="C713" s="1024"/>
      <c r="D713" s="1024"/>
      <c r="E713" s="1420"/>
      <c r="F713" s="1420"/>
      <c r="G713" s="1420"/>
      <c r="H713" s="1420"/>
      <c r="I713" s="1420"/>
      <c r="J713" s="1420"/>
      <c r="K713" s="1420"/>
      <c r="L713" s="1420"/>
      <c r="N713" s="301"/>
      <c r="P713" s="1024"/>
      <c r="Q713" s="1024"/>
      <c r="R713" s="301"/>
      <c r="S713" s="1420"/>
      <c r="T713" s="1420"/>
    </row>
    <row r="714" spans="1:20" ht="117" customHeight="1">
      <c r="A714" s="1023"/>
      <c r="C714" s="1024"/>
      <c r="D714" s="1024"/>
      <c r="E714" s="1420"/>
      <c r="F714" s="1420"/>
      <c r="G714" s="1420"/>
      <c r="H714" s="1420"/>
      <c r="I714" s="1420"/>
      <c r="J714" s="1420"/>
      <c r="K714" s="1420"/>
      <c r="L714" s="1420"/>
      <c r="N714" s="301"/>
      <c r="P714" s="1024"/>
      <c r="Q714" s="1024"/>
      <c r="R714" s="301"/>
      <c r="S714" s="1420"/>
      <c r="T714" s="1420"/>
    </row>
    <row r="715" spans="1:20" ht="117" customHeight="1">
      <c r="A715" s="1023"/>
      <c r="C715" s="1024"/>
      <c r="D715" s="1024"/>
      <c r="E715" s="1420"/>
      <c r="F715" s="1420"/>
      <c r="G715" s="1420"/>
      <c r="H715" s="1420"/>
      <c r="I715" s="1420"/>
      <c r="J715" s="1420"/>
      <c r="K715" s="1420"/>
      <c r="L715" s="1420"/>
      <c r="N715" s="301"/>
      <c r="P715" s="1024"/>
      <c r="Q715" s="1024"/>
      <c r="R715" s="301"/>
      <c r="S715" s="1420"/>
      <c r="T715" s="1420"/>
    </row>
    <row r="716" spans="1:20" ht="117" customHeight="1">
      <c r="A716" s="1023"/>
      <c r="C716" s="1024"/>
      <c r="D716" s="1024"/>
      <c r="E716" s="1420"/>
      <c r="F716" s="1420"/>
      <c r="G716" s="1420"/>
      <c r="H716" s="1420"/>
      <c r="I716" s="1420"/>
      <c r="J716" s="1420"/>
      <c r="K716" s="1420"/>
      <c r="L716" s="1420"/>
      <c r="N716" s="301"/>
      <c r="P716" s="1024"/>
      <c r="Q716" s="1024"/>
      <c r="R716" s="301"/>
      <c r="S716" s="1420"/>
      <c r="T716" s="1420"/>
    </row>
    <row r="717" spans="1:20" ht="117" customHeight="1">
      <c r="A717" s="1023"/>
      <c r="C717" s="1024"/>
      <c r="D717" s="1024"/>
      <c r="E717" s="1420"/>
      <c r="F717" s="1420"/>
      <c r="G717" s="1420"/>
      <c r="H717" s="1420"/>
      <c r="I717" s="1420"/>
      <c r="J717" s="1420"/>
      <c r="K717" s="1420"/>
      <c r="L717" s="1420"/>
      <c r="N717" s="301"/>
      <c r="P717" s="1024"/>
      <c r="Q717" s="1024"/>
      <c r="R717" s="301"/>
      <c r="S717" s="1420"/>
      <c r="T717" s="1420"/>
    </row>
    <row r="718" spans="1:20" ht="117" customHeight="1">
      <c r="A718" s="1023"/>
      <c r="C718" s="1024"/>
      <c r="D718" s="1024"/>
      <c r="E718" s="1420"/>
      <c r="F718" s="1420"/>
      <c r="G718" s="1420"/>
      <c r="H718" s="1420"/>
      <c r="I718" s="1420"/>
      <c r="J718" s="1420"/>
      <c r="K718" s="1420"/>
      <c r="L718" s="1420"/>
      <c r="N718" s="301"/>
      <c r="P718" s="1024"/>
      <c r="Q718" s="1024"/>
      <c r="R718" s="301"/>
      <c r="S718" s="1420"/>
      <c r="T718" s="1420"/>
    </row>
    <row r="719" spans="1:20" ht="117" customHeight="1">
      <c r="A719" s="1023"/>
      <c r="C719" s="1024"/>
      <c r="D719" s="1024"/>
      <c r="E719" s="1420"/>
      <c r="F719" s="1420"/>
      <c r="G719" s="1420"/>
      <c r="H719" s="1420"/>
      <c r="I719" s="1420"/>
      <c r="J719" s="1420"/>
      <c r="K719" s="1420"/>
      <c r="L719" s="1420"/>
      <c r="N719" s="301"/>
      <c r="P719" s="1024"/>
      <c r="Q719" s="1024"/>
      <c r="R719" s="301"/>
      <c r="S719" s="1420"/>
      <c r="T719" s="1420"/>
    </row>
    <row r="720" spans="1:20" ht="117" customHeight="1">
      <c r="A720" s="1023"/>
      <c r="C720" s="1024"/>
      <c r="D720" s="1024"/>
      <c r="E720" s="1420"/>
      <c r="F720" s="1420"/>
      <c r="G720" s="1420"/>
      <c r="H720" s="1420"/>
      <c r="I720" s="1420"/>
      <c r="J720" s="1420"/>
      <c r="K720" s="1420"/>
      <c r="L720" s="1420"/>
      <c r="N720" s="301"/>
      <c r="P720" s="1024"/>
      <c r="Q720" s="1024"/>
      <c r="R720" s="301"/>
      <c r="S720" s="1420"/>
      <c r="T720" s="1420"/>
    </row>
    <row r="721" spans="1:20" ht="117" customHeight="1">
      <c r="A721" s="1023"/>
      <c r="C721" s="1024"/>
      <c r="D721" s="1024"/>
      <c r="E721" s="1420"/>
      <c r="F721" s="1420"/>
      <c r="G721" s="1420"/>
      <c r="H721" s="1420"/>
      <c r="I721" s="1420"/>
      <c r="J721" s="1420"/>
      <c r="K721" s="1420"/>
      <c r="L721" s="1420"/>
      <c r="N721" s="301"/>
      <c r="P721" s="1024"/>
      <c r="Q721" s="1024"/>
      <c r="R721" s="301"/>
      <c r="S721" s="1420"/>
      <c r="T721" s="1420"/>
    </row>
    <row r="722" spans="1:20" ht="117" customHeight="1">
      <c r="A722" s="1023"/>
      <c r="C722" s="1024"/>
      <c r="D722" s="1024"/>
      <c r="E722" s="1420"/>
      <c r="F722" s="1420"/>
      <c r="G722" s="1420"/>
      <c r="H722" s="1420"/>
      <c r="I722" s="1420"/>
      <c r="J722" s="1420"/>
      <c r="K722" s="1420"/>
      <c r="L722" s="1420"/>
      <c r="N722" s="301"/>
      <c r="P722" s="1024"/>
      <c r="Q722" s="1024"/>
      <c r="R722" s="301"/>
      <c r="S722" s="1420"/>
      <c r="T722" s="1420"/>
    </row>
    <row r="723" spans="1:20" ht="117" customHeight="1">
      <c r="A723" s="1023"/>
      <c r="C723" s="1024"/>
      <c r="D723" s="1024"/>
      <c r="E723" s="1420"/>
      <c r="F723" s="1420"/>
      <c r="G723" s="1420"/>
      <c r="H723" s="1420"/>
      <c r="I723" s="1420"/>
      <c r="J723" s="1420"/>
      <c r="K723" s="1420"/>
      <c r="L723" s="1420"/>
      <c r="N723" s="301"/>
      <c r="P723" s="1024"/>
      <c r="Q723" s="1024"/>
      <c r="R723" s="301"/>
      <c r="S723" s="1420"/>
      <c r="T723" s="1420"/>
    </row>
    <row r="724" spans="1:20" ht="117" customHeight="1">
      <c r="A724" s="1023"/>
      <c r="C724" s="1024"/>
      <c r="D724" s="1024"/>
      <c r="E724" s="1420"/>
      <c r="F724" s="1420"/>
      <c r="G724" s="1420"/>
      <c r="H724" s="1420"/>
      <c r="I724" s="1420"/>
      <c r="J724" s="1420"/>
      <c r="K724" s="1420"/>
      <c r="L724" s="1420"/>
      <c r="N724" s="301"/>
      <c r="P724" s="1024"/>
      <c r="Q724" s="1024"/>
      <c r="R724" s="301"/>
      <c r="S724" s="1420"/>
      <c r="T724" s="1420"/>
    </row>
    <row r="725" spans="1:20" ht="117" customHeight="1">
      <c r="A725" s="1023"/>
      <c r="C725" s="1024"/>
      <c r="D725" s="1024"/>
      <c r="E725" s="1420"/>
      <c r="F725" s="1420"/>
      <c r="G725" s="1420"/>
      <c r="H725" s="1420"/>
      <c r="I725" s="1420"/>
      <c r="J725" s="1420"/>
      <c r="K725" s="1420"/>
      <c r="L725" s="1420"/>
      <c r="N725" s="301"/>
      <c r="P725" s="1024"/>
      <c r="Q725" s="1024"/>
      <c r="R725" s="301"/>
      <c r="S725" s="1420"/>
      <c r="T725" s="1420"/>
    </row>
    <row r="726" spans="1:20" ht="117" customHeight="1">
      <c r="A726" s="1023"/>
      <c r="C726" s="1024"/>
      <c r="D726" s="1024"/>
      <c r="E726" s="1420"/>
      <c r="F726" s="1420"/>
      <c r="G726" s="1420"/>
      <c r="H726" s="1420"/>
      <c r="I726" s="1420"/>
      <c r="J726" s="1420"/>
      <c r="K726" s="1420"/>
      <c r="L726" s="1420"/>
      <c r="N726" s="301"/>
      <c r="P726" s="1024"/>
      <c r="Q726" s="1024"/>
      <c r="R726" s="301"/>
      <c r="S726" s="1420"/>
      <c r="T726" s="1420"/>
    </row>
    <row r="727" spans="1:20" ht="117" customHeight="1">
      <c r="A727" s="1023"/>
      <c r="C727" s="1024"/>
      <c r="D727" s="1024"/>
      <c r="E727" s="1420"/>
      <c r="F727" s="1420"/>
      <c r="G727" s="1420"/>
      <c r="H727" s="1420"/>
      <c r="I727" s="1420"/>
      <c r="J727" s="1420"/>
      <c r="K727" s="1420"/>
      <c r="L727" s="1420"/>
      <c r="N727" s="301"/>
      <c r="P727" s="1024"/>
      <c r="Q727" s="1024"/>
      <c r="R727" s="301"/>
      <c r="S727" s="1420"/>
      <c r="T727" s="1420"/>
    </row>
    <row r="728" spans="1:20" ht="117" customHeight="1">
      <c r="A728" s="1023"/>
      <c r="C728" s="1024"/>
      <c r="D728" s="1024"/>
      <c r="E728" s="1420"/>
      <c r="F728" s="1420"/>
      <c r="G728" s="1420"/>
      <c r="H728" s="1420"/>
      <c r="I728" s="1420"/>
      <c r="J728" s="1420"/>
      <c r="K728" s="1420"/>
      <c r="L728" s="1420"/>
      <c r="N728" s="301"/>
      <c r="P728" s="1024"/>
      <c r="Q728" s="1024"/>
      <c r="R728" s="301"/>
      <c r="S728" s="1420"/>
      <c r="T728" s="1420"/>
    </row>
    <row r="729" spans="1:20" ht="117" customHeight="1">
      <c r="A729" s="1023"/>
      <c r="C729" s="1024"/>
      <c r="D729" s="1024"/>
      <c r="E729" s="1420"/>
      <c r="F729" s="1420"/>
      <c r="G729" s="1420"/>
      <c r="H729" s="1420"/>
      <c r="I729" s="1420"/>
      <c r="J729" s="1420"/>
      <c r="K729" s="1420"/>
      <c r="L729" s="1420"/>
      <c r="N729" s="301"/>
      <c r="P729" s="1024"/>
      <c r="Q729" s="1024"/>
      <c r="R729" s="301"/>
      <c r="S729" s="1420"/>
      <c r="T729" s="1420"/>
    </row>
    <row r="730" spans="1:20" ht="117" customHeight="1">
      <c r="A730" s="1023"/>
      <c r="C730" s="1024"/>
      <c r="D730" s="1024"/>
      <c r="E730" s="1420"/>
      <c r="F730" s="1420"/>
      <c r="G730" s="1420"/>
      <c r="H730" s="1420"/>
      <c r="I730" s="1420"/>
      <c r="J730" s="1420"/>
      <c r="K730" s="1420"/>
      <c r="L730" s="1420"/>
      <c r="N730" s="301"/>
      <c r="P730" s="1024"/>
      <c r="Q730" s="1024"/>
      <c r="R730" s="301"/>
      <c r="S730" s="1420"/>
      <c r="T730" s="1420"/>
    </row>
    <row r="731" spans="1:20" ht="117" customHeight="1">
      <c r="A731" s="1023"/>
      <c r="C731" s="1024"/>
      <c r="D731" s="1024"/>
      <c r="E731" s="1420"/>
      <c r="F731" s="1420"/>
      <c r="G731" s="1420"/>
      <c r="H731" s="1420"/>
      <c r="I731" s="1420"/>
      <c r="J731" s="1420"/>
      <c r="K731" s="1420"/>
      <c r="L731" s="1420"/>
      <c r="N731" s="301"/>
      <c r="P731" s="1024"/>
      <c r="Q731" s="1024"/>
      <c r="R731" s="301"/>
      <c r="S731" s="1420"/>
      <c r="T731" s="1420"/>
    </row>
    <row r="732" spans="1:20" ht="117" customHeight="1">
      <c r="A732" s="1023"/>
      <c r="C732" s="1024"/>
      <c r="D732" s="1024"/>
      <c r="E732" s="1420"/>
      <c r="F732" s="1420"/>
      <c r="G732" s="1420"/>
      <c r="H732" s="1420"/>
      <c r="I732" s="1420"/>
      <c r="J732" s="1420"/>
      <c r="K732" s="1420"/>
      <c r="L732" s="1420"/>
      <c r="N732" s="301"/>
      <c r="P732" s="1024"/>
      <c r="Q732" s="1024"/>
      <c r="R732" s="301"/>
      <c r="S732" s="1420"/>
      <c r="T732" s="1420"/>
    </row>
    <row r="733" spans="1:20" ht="117" customHeight="1">
      <c r="A733" s="1023"/>
      <c r="C733" s="1024"/>
      <c r="D733" s="1024"/>
      <c r="E733" s="1420"/>
      <c r="F733" s="1420"/>
      <c r="G733" s="1420"/>
      <c r="H733" s="1420"/>
      <c r="I733" s="1420"/>
      <c r="J733" s="1420"/>
      <c r="K733" s="1420"/>
      <c r="L733" s="1420"/>
      <c r="N733" s="301"/>
      <c r="P733" s="1024"/>
      <c r="Q733" s="1024"/>
      <c r="R733" s="301"/>
      <c r="S733" s="1420"/>
      <c r="T733" s="1420"/>
    </row>
    <row r="734" spans="1:20" ht="117" customHeight="1">
      <c r="A734" s="1023"/>
      <c r="C734" s="1024"/>
      <c r="D734" s="1024"/>
      <c r="E734" s="1420"/>
      <c r="F734" s="1420"/>
      <c r="G734" s="1420"/>
      <c r="H734" s="1420"/>
      <c r="I734" s="1420"/>
      <c r="J734" s="1420"/>
      <c r="K734" s="1420"/>
      <c r="L734" s="1420"/>
      <c r="N734" s="301"/>
      <c r="P734" s="1024"/>
      <c r="Q734" s="1024"/>
      <c r="R734" s="301"/>
      <c r="S734" s="1420"/>
      <c r="T734" s="1420"/>
    </row>
    <row r="735" spans="1:20" ht="117" customHeight="1">
      <c r="A735" s="1023"/>
      <c r="C735" s="1024"/>
      <c r="D735" s="1024"/>
      <c r="E735" s="1420"/>
      <c r="F735" s="1420"/>
      <c r="G735" s="1420"/>
      <c r="H735" s="1420"/>
      <c r="I735" s="1420"/>
      <c r="J735" s="1420"/>
      <c r="K735" s="1420"/>
      <c r="L735" s="1420"/>
      <c r="N735" s="301"/>
      <c r="P735" s="1024"/>
      <c r="Q735" s="1024"/>
      <c r="R735" s="301"/>
      <c r="S735" s="1420"/>
      <c r="T735" s="1420"/>
    </row>
    <row r="736" spans="1:20" ht="117" customHeight="1">
      <c r="A736" s="1023"/>
      <c r="C736" s="1024"/>
      <c r="D736" s="1024"/>
      <c r="E736" s="1420"/>
      <c r="F736" s="1420"/>
      <c r="G736" s="1420"/>
      <c r="H736" s="1420"/>
      <c r="I736" s="1420"/>
      <c r="J736" s="1420"/>
      <c r="K736" s="1420"/>
      <c r="L736" s="1420"/>
      <c r="N736" s="301"/>
      <c r="P736" s="1024"/>
      <c r="Q736" s="1024"/>
      <c r="R736" s="301"/>
      <c r="S736" s="1420"/>
      <c r="T736" s="1420"/>
    </row>
    <row r="737" spans="1:20" ht="117" customHeight="1">
      <c r="A737" s="1023"/>
      <c r="C737" s="1024"/>
      <c r="D737" s="1024"/>
      <c r="E737" s="1420"/>
      <c r="F737" s="1420"/>
      <c r="G737" s="1420"/>
      <c r="H737" s="1420"/>
      <c r="I737" s="1420"/>
      <c r="J737" s="1420"/>
      <c r="K737" s="1420"/>
      <c r="L737" s="1420"/>
      <c r="N737" s="301"/>
      <c r="P737" s="1024"/>
      <c r="Q737" s="1024"/>
      <c r="R737" s="301"/>
      <c r="S737" s="1420"/>
      <c r="T737" s="1420"/>
    </row>
    <row r="738" spans="1:20" ht="117" customHeight="1">
      <c r="A738" s="1023"/>
      <c r="C738" s="1024"/>
      <c r="D738" s="1024"/>
      <c r="E738" s="1420"/>
      <c r="F738" s="1420"/>
      <c r="G738" s="1420"/>
      <c r="H738" s="1420"/>
      <c r="I738" s="1420"/>
      <c r="J738" s="1420"/>
      <c r="K738" s="1420"/>
      <c r="L738" s="1420"/>
      <c r="N738" s="301"/>
      <c r="P738" s="1024"/>
      <c r="Q738" s="1024"/>
      <c r="R738" s="301"/>
      <c r="S738" s="1420"/>
      <c r="T738" s="1420"/>
    </row>
    <row r="739" spans="1:20" ht="117" customHeight="1">
      <c r="A739" s="1023"/>
      <c r="C739" s="1024"/>
      <c r="D739" s="1024"/>
      <c r="E739" s="1420"/>
      <c r="F739" s="1420"/>
      <c r="G739" s="1420"/>
      <c r="H739" s="1420"/>
      <c r="I739" s="1420"/>
      <c r="J739" s="1420"/>
      <c r="K739" s="1420"/>
      <c r="L739" s="1420"/>
      <c r="N739" s="301"/>
      <c r="P739" s="1024"/>
      <c r="Q739" s="1024"/>
      <c r="R739" s="301"/>
      <c r="S739" s="1420"/>
      <c r="T739" s="1420"/>
    </row>
    <row r="740" spans="1:20" ht="117" customHeight="1">
      <c r="A740" s="1023"/>
      <c r="C740" s="1024"/>
      <c r="D740" s="1024"/>
      <c r="E740" s="1420"/>
      <c r="F740" s="1420"/>
      <c r="G740" s="1420"/>
      <c r="H740" s="1420"/>
      <c r="I740" s="1420"/>
      <c r="J740" s="1420"/>
      <c r="K740" s="1420"/>
      <c r="L740" s="1420"/>
      <c r="N740" s="301"/>
      <c r="P740" s="1024"/>
      <c r="Q740" s="1024"/>
      <c r="R740" s="301"/>
      <c r="S740" s="1420"/>
      <c r="T740" s="1420"/>
    </row>
    <row r="741" spans="1:20" ht="117" customHeight="1">
      <c r="A741" s="1023"/>
      <c r="C741" s="1024"/>
      <c r="D741" s="1024"/>
      <c r="E741" s="1420"/>
      <c r="F741" s="1420"/>
      <c r="G741" s="1420"/>
      <c r="H741" s="1420"/>
      <c r="I741" s="1420"/>
      <c r="J741" s="1420"/>
      <c r="K741" s="1420"/>
      <c r="L741" s="1420"/>
      <c r="N741" s="301"/>
      <c r="P741" s="1024"/>
      <c r="Q741" s="1024"/>
      <c r="R741" s="301"/>
      <c r="S741" s="1420"/>
      <c r="T741" s="1420"/>
    </row>
    <row r="742" spans="1:20" ht="117" customHeight="1">
      <c r="A742" s="1023"/>
      <c r="C742" s="1024"/>
      <c r="D742" s="1024"/>
      <c r="E742" s="1420"/>
      <c r="F742" s="1420"/>
      <c r="G742" s="1420"/>
      <c r="H742" s="1420"/>
      <c r="I742" s="1420"/>
      <c r="J742" s="1420"/>
      <c r="K742" s="1420"/>
      <c r="L742" s="1420"/>
      <c r="N742" s="301"/>
      <c r="P742" s="1024"/>
      <c r="Q742" s="1024"/>
      <c r="R742" s="301"/>
      <c r="S742" s="1420"/>
      <c r="T742" s="1420"/>
    </row>
    <row r="743" spans="1:20" ht="117" customHeight="1">
      <c r="A743" s="1023"/>
      <c r="C743" s="1024"/>
      <c r="D743" s="1024"/>
      <c r="E743" s="1420"/>
      <c r="F743" s="1420"/>
      <c r="G743" s="1420"/>
      <c r="H743" s="1420"/>
      <c r="I743" s="1420"/>
      <c r="J743" s="1420"/>
      <c r="K743" s="1420"/>
      <c r="L743" s="1420"/>
      <c r="N743" s="301"/>
      <c r="P743" s="1024"/>
      <c r="Q743" s="1024"/>
      <c r="R743" s="301"/>
      <c r="S743" s="1420"/>
      <c r="T743" s="1420"/>
    </row>
    <row r="744" spans="1:20" ht="117" customHeight="1">
      <c r="A744" s="1023"/>
      <c r="C744" s="1024"/>
      <c r="D744" s="1024"/>
      <c r="E744" s="1420"/>
      <c r="F744" s="1420"/>
      <c r="G744" s="1420"/>
      <c r="H744" s="1420"/>
      <c r="I744" s="1420"/>
      <c r="J744" s="1420"/>
      <c r="K744" s="1420"/>
      <c r="L744" s="1420"/>
      <c r="N744" s="301"/>
      <c r="P744" s="1024"/>
      <c r="Q744" s="1024"/>
      <c r="R744" s="301"/>
      <c r="S744" s="1420"/>
      <c r="T744" s="1420"/>
    </row>
    <row r="745" spans="1:20" ht="117" customHeight="1">
      <c r="A745" s="1023"/>
      <c r="C745" s="1024"/>
      <c r="D745" s="1024"/>
      <c r="E745" s="1420"/>
      <c r="F745" s="1420"/>
      <c r="G745" s="1420"/>
      <c r="H745" s="1420"/>
      <c r="I745" s="1420"/>
      <c r="J745" s="1420"/>
      <c r="K745" s="1420"/>
      <c r="L745" s="1420"/>
      <c r="N745" s="301"/>
      <c r="P745" s="1024"/>
      <c r="Q745" s="1024"/>
      <c r="R745" s="301"/>
      <c r="S745" s="1420"/>
      <c r="T745" s="1420"/>
    </row>
    <row r="746" spans="1:20" ht="117" customHeight="1">
      <c r="A746" s="1023"/>
      <c r="C746" s="1024"/>
      <c r="D746" s="1024"/>
      <c r="E746" s="1420"/>
      <c r="F746" s="1420"/>
      <c r="G746" s="1420"/>
      <c r="H746" s="1420"/>
      <c r="I746" s="1420"/>
      <c r="J746" s="1420"/>
      <c r="K746" s="1420"/>
      <c r="L746" s="1420"/>
      <c r="N746" s="301"/>
      <c r="P746" s="1024"/>
      <c r="Q746" s="1024"/>
      <c r="R746" s="301"/>
      <c r="S746" s="1420"/>
      <c r="T746" s="1420"/>
    </row>
    <row r="747" spans="1:20" ht="117" customHeight="1">
      <c r="A747" s="1023"/>
      <c r="C747" s="1024"/>
      <c r="D747" s="1024"/>
      <c r="E747" s="1420"/>
      <c r="F747" s="1420"/>
      <c r="G747" s="1420"/>
      <c r="H747" s="1420"/>
      <c r="I747" s="1420"/>
      <c r="J747" s="1420"/>
      <c r="K747" s="1420"/>
      <c r="L747" s="1420"/>
      <c r="N747" s="301"/>
      <c r="P747" s="1024"/>
      <c r="Q747" s="1024"/>
      <c r="R747" s="301"/>
      <c r="S747" s="1420"/>
      <c r="T747" s="1420"/>
    </row>
    <row r="748" spans="1:20" ht="117" customHeight="1">
      <c r="A748" s="1023"/>
      <c r="C748" s="1024"/>
      <c r="D748" s="1024"/>
      <c r="E748" s="1420"/>
      <c r="F748" s="1420"/>
      <c r="G748" s="1420"/>
      <c r="H748" s="1420"/>
      <c r="I748" s="1420"/>
      <c r="J748" s="1420"/>
      <c r="K748" s="1420"/>
      <c r="L748" s="1420"/>
      <c r="N748" s="301"/>
      <c r="P748" s="1024"/>
      <c r="Q748" s="1024"/>
      <c r="R748" s="301"/>
      <c r="S748" s="1420"/>
      <c r="T748" s="1420"/>
    </row>
    <row r="749" spans="1:20" ht="117" customHeight="1">
      <c r="A749" s="1023"/>
      <c r="C749" s="1024"/>
      <c r="D749" s="1024"/>
      <c r="E749" s="1420"/>
      <c r="F749" s="1420"/>
      <c r="G749" s="1420"/>
      <c r="H749" s="1420"/>
      <c r="I749" s="1420"/>
      <c r="J749" s="1420"/>
      <c r="K749" s="1420"/>
      <c r="L749" s="1420"/>
      <c r="N749" s="301"/>
      <c r="P749" s="1024"/>
      <c r="Q749" s="1024"/>
      <c r="R749" s="301"/>
      <c r="S749" s="1420"/>
      <c r="T749" s="1420"/>
    </row>
    <row r="750" spans="1:20" ht="117" customHeight="1">
      <c r="A750" s="1023"/>
      <c r="C750" s="1024"/>
      <c r="D750" s="1024"/>
      <c r="E750" s="1420"/>
      <c r="F750" s="1420"/>
      <c r="G750" s="1420"/>
      <c r="H750" s="1420"/>
      <c r="I750" s="1420"/>
      <c r="J750" s="1420"/>
      <c r="K750" s="1420"/>
      <c r="L750" s="1420"/>
      <c r="N750" s="301"/>
      <c r="P750" s="1024"/>
      <c r="Q750" s="1024"/>
      <c r="R750" s="301"/>
      <c r="S750" s="1420"/>
      <c r="T750" s="1420"/>
    </row>
    <row r="751" spans="1:20" ht="117" customHeight="1">
      <c r="A751" s="1023"/>
      <c r="C751" s="1024"/>
      <c r="D751" s="1024"/>
      <c r="E751" s="1420"/>
      <c r="F751" s="1420"/>
      <c r="G751" s="1420"/>
      <c r="H751" s="1420"/>
      <c r="I751" s="1420"/>
      <c r="J751" s="1420"/>
      <c r="K751" s="1420"/>
      <c r="L751" s="1420"/>
      <c r="N751" s="301"/>
      <c r="P751" s="1024"/>
      <c r="Q751" s="1024"/>
      <c r="R751" s="301"/>
      <c r="S751" s="1420"/>
      <c r="T751" s="1420"/>
    </row>
    <row r="752" spans="1:20" ht="117" customHeight="1">
      <c r="A752" s="1023"/>
      <c r="C752" s="1024"/>
      <c r="D752" s="1024"/>
      <c r="E752" s="1420"/>
      <c r="F752" s="1420"/>
      <c r="G752" s="1420"/>
      <c r="H752" s="1420"/>
      <c r="I752" s="1420"/>
      <c r="J752" s="1420"/>
      <c r="K752" s="1420"/>
      <c r="L752" s="1420"/>
      <c r="N752" s="301"/>
      <c r="P752" s="1024"/>
      <c r="Q752" s="1024"/>
      <c r="R752" s="301"/>
      <c r="S752" s="1420"/>
      <c r="T752" s="1420"/>
    </row>
    <row r="753" spans="1:20" ht="117" customHeight="1">
      <c r="A753" s="1023"/>
      <c r="C753" s="1024"/>
      <c r="D753" s="1024"/>
      <c r="E753" s="1420"/>
      <c r="F753" s="1420"/>
      <c r="G753" s="1420"/>
      <c r="H753" s="1420"/>
      <c r="I753" s="1420"/>
      <c r="J753" s="1420"/>
      <c r="K753" s="1420"/>
      <c r="L753" s="1420"/>
      <c r="N753" s="301"/>
      <c r="P753" s="1024"/>
      <c r="Q753" s="1024"/>
      <c r="R753" s="301"/>
      <c r="S753" s="1420"/>
      <c r="T753" s="1420"/>
    </row>
    <row r="754" spans="1:20" ht="117" customHeight="1">
      <c r="A754" s="1023"/>
      <c r="C754" s="1024"/>
      <c r="D754" s="1024"/>
      <c r="E754" s="1420"/>
      <c r="F754" s="1420"/>
      <c r="G754" s="1420"/>
      <c r="H754" s="1420"/>
      <c r="I754" s="1420"/>
      <c r="J754" s="1420"/>
      <c r="K754" s="1420"/>
      <c r="L754" s="1420"/>
      <c r="N754" s="301"/>
      <c r="P754" s="1024"/>
      <c r="Q754" s="1024"/>
      <c r="R754" s="301"/>
      <c r="S754" s="1420"/>
      <c r="T754" s="1420"/>
    </row>
    <row r="755" spans="1:20" ht="117" customHeight="1">
      <c r="A755" s="1023"/>
      <c r="C755" s="1024"/>
      <c r="D755" s="1024"/>
      <c r="E755" s="1420"/>
      <c r="F755" s="1420"/>
      <c r="G755" s="1420"/>
      <c r="H755" s="1420"/>
      <c r="I755" s="1420"/>
      <c r="J755" s="1420"/>
      <c r="K755" s="1420"/>
      <c r="L755" s="1420"/>
      <c r="N755" s="301"/>
      <c r="P755" s="1024"/>
      <c r="Q755" s="1024"/>
      <c r="R755" s="301"/>
      <c r="S755" s="1420"/>
      <c r="T755" s="1420"/>
    </row>
    <row r="756" spans="1:20" ht="117" customHeight="1">
      <c r="A756" s="1023"/>
      <c r="C756" s="1024"/>
      <c r="D756" s="1024"/>
      <c r="E756" s="1420"/>
      <c r="F756" s="1420"/>
      <c r="G756" s="1420"/>
      <c r="H756" s="1420"/>
      <c r="I756" s="1420"/>
      <c r="J756" s="1420"/>
      <c r="K756" s="1420"/>
      <c r="L756" s="1420"/>
      <c r="N756" s="301"/>
      <c r="P756" s="1024"/>
      <c r="Q756" s="1024"/>
      <c r="R756" s="301"/>
      <c r="S756" s="1420"/>
      <c r="T756" s="1420"/>
    </row>
    <row r="757" spans="1:20" ht="117" customHeight="1">
      <c r="A757" s="1023"/>
      <c r="C757" s="1024"/>
      <c r="D757" s="1024"/>
      <c r="E757" s="1420"/>
      <c r="F757" s="1420"/>
      <c r="G757" s="1420"/>
      <c r="H757" s="1420"/>
      <c r="I757" s="1420"/>
      <c r="J757" s="1420"/>
      <c r="K757" s="1420"/>
      <c r="L757" s="1420"/>
      <c r="N757" s="301"/>
      <c r="P757" s="1024"/>
      <c r="Q757" s="1024"/>
      <c r="R757" s="301"/>
      <c r="S757" s="1420"/>
      <c r="T757" s="1420"/>
    </row>
    <row r="758" spans="1:20" ht="117" customHeight="1">
      <c r="A758" s="1023"/>
      <c r="C758" s="1024"/>
      <c r="D758" s="1024"/>
      <c r="E758" s="1420"/>
      <c r="F758" s="1420"/>
      <c r="G758" s="1420"/>
      <c r="H758" s="1420"/>
      <c r="I758" s="1420"/>
      <c r="J758" s="1420"/>
      <c r="K758" s="1420"/>
      <c r="L758" s="1420"/>
      <c r="N758" s="301"/>
      <c r="P758" s="1024"/>
      <c r="Q758" s="1024"/>
      <c r="R758" s="301"/>
      <c r="S758" s="1420"/>
      <c r="T758" s="1420"/>
    </row>
    <row r="759" spans="1:20" ht="117" customHeight="1">
      <c r="A759" s="1023"/>
      <c r="C759" s="1024"/>
      <c r="D759" s="1024"/>
      <c r="E759" s="1420"/>
      <c r="F759" s="1420"/>
      <c r="G759" s="1420"/>
      <c r="H759" s="1420"/>
      <c r="I759" s="1420"/>
      <c r="J759" s="1420"/>
      <c r="K759" s="1420"/>
      <c r="L759" s="1420"/>
      <c r="N759" s="301"/>
      <c r="P759" s="1024"/>
      <c r="Q759" s="1024"/>
      <c r="R759" s="301"/>
      <c r="S759" s="1420"/>
      <c r="T759" s="1420"/>
    </row>
    <row r="760" spans="1:20" ht="117" customHeight="1">
      <c r="A760" s="1023"/>
      <c r="C760" s="1024"/>
      <c r="D760" s="1024"/>
      <c r="E760" s="1420"/>
      <c r="F760" s="1420"/>
      <c r="G760" s="1420"/>
      <c r="H760" s="1420"/>
      <c r="I760" s="1420"/>
      <c r="J760" s="1420"/>
      <c r="K760" s="1420"/>
      <c r="L760" s="1420"/>
      <c r="N760" s="301"/>
      <c r="P760" s="1024"/>
      <c r="Q760" s="1024"/>
      <c r="R760" s="301"/>
      <c r="S760" s="1420"/>
      <c r="T760" s="1420"/>
    </row>
    <row r="761" spans="1:20" ht="117" customHeight="1">
      <c r="A761" s="1023"/>
      <c r="C761" s="1024"/>
      <c r="D761" s="1024"/>
      <c r="E761" s="1420"/>
      <c r="F761" s="1420"/>
      <c r="G761" s="1420"/>
      <c r="H761" s="1420"/>
      <c r="I761" s="1420"/>
      <c r="J761" s="1420"/>
      <c r="K761" s="1420"/>
      <c r="L761" s="1420"/>
      <c r="N761" s="301"/>
      <c r="P761" s="1024"/>
      <c r="Q761" s="1024"/>
      <c r="R761" s="301"/>
      <c r="S761" s="1420"/>
      <c r="T761" s="1420"/>
    </row>
    <row r="762" spans="1:20" ht="117" customHeight="1">
      <c r="A762" s="1023"/>
      <c r="C762" s="1024"/>
      <c r="D762" s="1024"/>
      <c r="E762" s="1420"/>
      <c r="F762" s="1420"/>
      <c r="G762" s="1420"/>
      <c r="H762" s="1420"/>
      <c r="I762" s="1420"/>
      <c r="J762" s="1420"/>
      <c r="K762" s="1420"/>
      <c r="L762" s="1420"/>
      <c r="N762" s="301"/>
      <c r="P762" s="1024"/>
      <c r="Q762" s="1024"/>
      <c r="R762" s="301"/>
      <c r="S762" s="1420"/>
      <c r="T762" s="1420"/>
    </row>
    <row r="763" spans="1:20" ht="117" customHeight="1">
      <c r="A763" s="1023"/>
      <c r="C763" s="1024"/>
      <c r="D763" s="1024"/>
      <c r="E763" s="1420"/>
      <c r="F763" s="1420"/>
      <c r="G763" s="1420"/>
      <c r="H763" s="1420"/>
      <c r="I763" s="1420"/>
      <c r="J763" s="1420"/>
      <c r="K763" s="1420"/>
      <c r="L763" s="1420"/>
      <c r="N763" s="301"/>
      <c r="P763" s="1024"/>
      <c r="Q763" s="1024"/>
      <c r="R763" s="301"/>
      <c r="S763" s="1420"/>
      <c r="T763" s="1420"/>
    </row>
    <row r="764" spans="1:20" ht="117" customHeight="1">
      <c r="A764" s="1023"/>
      <c r="C764" s="1024"/>
      <c r="D764" s="1024"/>
      <c r="E764" s="1420"/>
      <c r="F764" s="1420"/>
      <c r="G764" s="1420"/>
      <c r="H764" s="1420"/>
      <c r="I764" s="1420"/>
      <c r="J764" s="1420"/>
      <c r="K764" s="1420"/>
      <c r="L764" s="1420"/>
      <c r="N764" s="301"/>
      <c r="P764" s="1024"/>
      <c r="Q764" s="1024"/>
      <c r="R764" s="301"/>
      <c r="S764" s="1420"/>
      <c r="T764" s="1420"/>
    </row>
    <row r="765" spans="1:20" ht="117" customHeight="1">
      <c r="A765" s="1023"/>
      <c r="C765" s="1024"/>
      <c r="D765" s="1024"/>
      <c r="E765" s="1420"/>
      <c r="F765" s="1420"/>
      <c r="G765" s="1420"/>
      <c r="H765" s="1420"/>
      <c r="I765" s="1420"/>
      <c r="J765" s="1420"/>
      <c r="K765" s="1420"/>
      <c r="L765" s="1420"/>
      <c r="N765" s="301"/>
      <c r="P765" s="1024"/>
      <c r="Q765" s="1024"/>
      <c r="R765" s="301"/>
      <c r="S765" s="1420"/>
      <c r="T765" s="1420"/>
    </row>
    <row r="766" spans="1:20" ht="117" customHeight="1">
      <c r="A766" s="1023"/>
      <c r="C766" s="1024"/>
      <c r="D766" s="1024"/>
      <c r="E766" s="1420"/>
      <c r="F766" s="1420"/>
      <c r="G766" s="1420"/>
      <c r="H766" s="1420"/>
      <c r="I766" s="1420"/>
      <c r="J766" s="1420"/>
      <c r="K766" s="1420"/>
      <c r="L766" s="1420"/>
      <c r="N766" s="301"/>
      <c r="P766" s="1024"/>
      <c r="Q766" s="1024"/>
      <c r="R766" s="301"/>
      <c r="S766" s="1420"/>
      <c r="T766" s="1420"/>
    </row>
    <row r="767" spans="1:20" ht="117" customHeight="1">
      <c r="A767" s="1023"/>
      <c r="C767" s="1024"/>
      <c r="D767" s="1024"/>
      <c r="E767" s="1420"/>
      <c r="F767" s="1420"/>
      <c r="G767" s="1420"/>
      <c r="H767" s="1420"/>
      <c r="I767" s="1420"/>
      <c r="J767" s="1420"/>
      <c r="K767" s="1420"/>
      <c r="L767" s="1420"/>
      <c r="N767" s="301"/>
      <c r="P767" s="1024"/>
      <c r="Q767" s="1024"/>
      <c r="R767" s="301"/>
      <c r="S767" s="1420"/>
      <c r="T767" s="1420"/>
    </row>
    <row r="768" spans="1:20" ht="117" customHeight="1">
      <c r="A768" s="1023"/>
      <c r="C768" s="1024"/>
      <c r="D768" s="1024"/>
      <c r="E768" s="1420"/>
      <c r="F768" s="1420"/>
      <c r="G768" s="1420"/>
      <c r="H768" s="1420"/>
      <c r="I768" s="1420"/>
      <c r="J768" s="1420"/>
      <c r="K768" s="1420"/>
      <c r="L768" s="1420"/>
      <c r="N768" s="301"/>
      <c r="P768" s="1024"/>
      <c r="Q768" s="1024"/>
      <c r="R768" s="301"/>
      <c r="S768" s="1420"/>
      <c r="T768" s="1420"/>
    </row>
    <row r="769" spans="1:20" ht="117" customHeight="1">
      <c r="A769" s="1023"/>
      <c r="C769" s="1024"/>
      <c r="D769" s="1024"/>
      <c r="E769" s="1420"/>
      <c r="F769" s="1420"/>
      <c r="G769" s="1420"/>
      <c r="H769" s="1420"/>
      <c r="I769" s="1420"/>
      <c r="J769" s="1420"/>
      <c r="K769" s="1420"/>
      <c r="L769" s="1420"/>
      <c r="N769" s="301"/>
      <c r="P769" s="1024"/>
      <c r="Q769" s="1024"/>
      <c r="R769" s="301"/>
      <c r="S769" s="1420"/>
      <c r="T769" s="1420"/>
    </row>
    <row r="770" spans="1:20" ht="117" customHeight="1">
      <c r="A770" s="1023"/>
      <c r="C770" s="1024"/>
      <c r="D770" s="1024"/>
      <c r="E770" s="1420"/>
      <c r="F770" s="1420"/>
      <c r="G770" s="1420"/>
      <c r="H770" s="1420"/>
      <c r="I770" s="1420"/>
      <c r="J770" s="1420"/>
      <c r="K770" s="1420"/>
      <c r="L770" s="1420"/>
      <c r="N770" s="301"/>
      <c r="P770" s="1024"/>
      <c r="Q770" s="1024"/>
      <c r="R770" s="301"/>
      <c r="S770" s="1420"/>
      <c r="T770" s="1420"/>
    </row>
    <row r="771" spans="1:20" ht="117" customHeight="1">
      <c r="A771" s="1023"/>
      <c r="C771" s="1024"/>
      <c r="D771" s="1024"/>
      <c r="E771" s="1420"/>
      <c r="F771" s="1420"/>
      <c r="G771" s="1420"/>
      <c r="H771" s="1420"/>
      <c r="I771" s="1420"/>
      <c r="J771" s="1420"/>
      <c r="K771" s="1420"/>
      <c r="L771" s="1420"/>
      <c r="N771" s="301"/>
      <c r="P771" s="1024"/>
      <c r="Q771" s="1024"/>
      <c r="R771" s="301"/>
      <c r="S771" s="1420"/>
      <c r="T771" s="1420"/>
    </row>
    <row r="772" spans="1:20" ht="117" customHeight="1">
      <c r="A772" s="1023"/>
      <c r="C772" s="1024"/>
      <c r="D772" s="1024"/>
      <c r="E772" s="1420"/>
      <c r="F772" s="1420"/>
      <c r="G772" s="1420"/>
      <c r="H772" s="1420"/>
      <c r="I772" s="1420"/>
      <c r="J772" s="1420"/>
      <c r="K772" s="1420"/>
      <c r="L772" s="1420"/>
      <c r="N772" s="301"/>
      <c r="P772" s="1024"/>
      <c r="Q772" s="1024"/>
      <c r="R772" s="301"/>
      <c r="S772" s="1420"/>
      <c r="T772" s="1420"/>
    </row>
    <row r="773" spans="1:20" ht="117" customHeight="1">
      <c r="A773" s="1023"/>
      <c r="C773" s="1024"/>
      <c r="D773" s="1024"/>
      <c r="E773" s="1420"/>
      <c r="F773" s="1420"/>
      <c r="G773" s="1420"/>
      <c r="H773" s="1420"/>
      <c r="I773" s="1420"/>
      <c r="J773" s="1420"/>
      <c r="K773" s="1420"/>
      <c r="L773" s="1420"/>
      <c r="N773" s="301"/>
      <c r="P773" s="1024"/>
      <c r="Q773" s="1024"/>
      <c r="R773" s="301"/>
      <c r="S773" s="1420"/>
      <c r="T773" s="1420"/>
    </row>
    <row r="774" spans="1:20" ht="117" customHeight="1">
      <c r="A774" s="1023"/>
      <c r="C774" s="1024"/>
      <c r="D774" s="1024"/>
      <c r="E774" s="1420"/>
      <c r="F774" s="1420"/>
      <c r="G774" s="1420"/>
      <c r="H774" s="1420"/>
      <c r="I774" s="1420"/>
      <c r="J774" s="1420"/>
      <c r="K774" s="1420"/>
      <c r="L774" s="1420"/>
      <c r="N774" s="301"/>
      <c r="P774" s="1024"/>
      <c r="Q774" s="1024"/>
      <c r="R774" s="301"/>
      <c r="S774" s="1420"/>
      <c r="T774" s="1420"/>
    </row>
    <row r="775" spans="1:20" ht="117" customHeight="1">
      <c r="A775" s="1023"/>
      <c r="C775" s="1024"/>
      <c r="D775" s="1024"/>
      <c r="E775" s="1420"/>
      <c r="F775" s="1420"/>
      <c r="G775" s="1420"/>
      <c r="H775" s="1420"/>
      <c r="I775" s="1420"/>
      <c r="J775" s="1420"/>
      <c r="K775" s="1420"/>
      <c r="L775" s="1420"/>
      <c r="N775" s="301"/>
      <c r="P775" s="1024"/>
      <c r="Q775" s="1024"/>
      <c r="R775" s="301"/>
      <c r="S775" s="1420"/>
      <c r="T775" s="1420"/>
    </row>
    <row r="776" spans="1:20" ht="117" customHeight="1">
      <c r="A776" s="1023"/>
      <c r="C776" s="1024"/>
      <c r="D776" s="1024"/>
      <c r="E776" s="1420"/>
      <c r="F776" s="1420"/>
      <c r="G776" s="1420"/>
      <c r="H776" s="1420"/>
      <c r="I776" s="1420"/>
      <c r="J776" s="1420"/>
      <c r="K776" s="1420"/>
      <c r="L776" s="1420"/>
      <c r="N776" s="301"/>
      <c r="P776" s="1024"/>
      <c r="Q776" s="1024"/>
      <c r="R776" s="301"/>
      <c r="S776" s="1420"/>
      <c r="T776" s="1420"/>
    </row>
    <row r="777" spans="1:20" ht="117" customHeight="1">
      <c r="A777" s="1023"/>
      <c r="C777" s="1024"/>
      <c r="D777" s="1024"/>
      <c r="E777" s="1420"/>
      <c r="F777" s="1420"/>
      <c r="G777" s="1420"/>
      <c r="H777" s="1420"/>
      <c r="I777" s="1420"/>
      <c r="J777" s="1420"/>
      <c r="K777" s="1420"/>
      <c r="L777" s="1420"/>
      <c r="N777" s="301"/>
      <c r="P777" s="1024"/>
      <c r="Q777" s="1024"/>
      <c r="R777" s="301"/>
      <c r="S777" s="1420"/>
      <c r="T777" s="1420"/>
    </row>
    <row r="778" spans="1:20" ht="117" customHeight="1">
      <c r="A778" s="1023"/>
      <c r="C778" s="1024"/>
      <c r="D778" s="1024"/>
      <c r="E778" s="1420"/>
      <c r="F778" s="1420"/>
      <c r="G778" s="1420"/>
      <c r="H778" s="1420"/>
      <c r="I778" s="1420"/>
      <c r="J778" s="1420"/>
      <c r="K778" s="1420"/>
      <c r="L778" s="1420"/>
      <c r="N778" s="301"/>
      <c r="P778" s="1024"/>
      <c r="Q778" s="1024"/>
      <c r="R778" s="301"/>
      <c r="S778" s="1420"/>
      <c r="T778" s="1420"/>
    </row>
    <row r="779" spans="1:20" ht="117" customHeight="1">
      <c r="A779" s="1023"/>
      <c r="C779" s="1024"/>
      <c r="D779" s="1024"/>
      <c r="E779" s="1420"/>
      <c r="F779" s="1420"/>
      <c r="G779" s="1420"/>
      <c r="H779" s="1420"/>
      <c r="I779" s="1420"/>
      <c r="J779" s="1420"/>
      <c r="K779" s="1420"/>
      <c r="L779" s="1420"/>
      <c r="N779" s="301"/>
      <c r="P779" s="1024"/>
      <c r="Q779" s="1024"/>
      <c r="R779" s="301"/>
      <c r="S779" s="1420"/>
      <c r="T779" s="1420"/>
    </row>
    <row r="780" spans="1:20" ht="117" customHeight="1">
      <c r="A780" s="1023"/>
      <c r="C780" s="1024"/>
      <c r="D780" s="1024"/>
      <c r="E780" s="1420"/>
      <c r="F780" s="1420"/>
      <c r="G780" s="1420"/>
      <c r="H780" s="1420"/>
      <c r="I780" s="1420"/>
      <c r="J780" s="1420"/>
      <c r="K780" s="1420"/>
      <c r="L780" s="1420"/>
      <c r="N780" s="301"/>
      <c r="P780" s="1024"/>
      <c r="Q780" s="1024"/>
      <c r="R780" s="301"/>
      <c r="S780" s="1420"/>
      <c r="T780" s="1420"/>
    </row>
    <row r="781" spans="1:20" ht="117" customHeight="1">
      <c r="A781" s="1023"/>
      <c r="C781" s="1024"/>
      <c r="D781" s="1024"/>
      <c r="E781" s="1420"/>
      <c r="F781" s="1420"/>
      <c r="G781" s="1420"/>
      <c r="H781" s="1420"/>
      <c r="I781" s="1420"/>
      <c r="J781" s="1420"/>
      <c r="K781" s="1420"/>
      <c r="L781" s="1420"/>
      <c r="N781" s="301"/>
      <c r="P781" s="1024"/>
      <c r="Q781" s="1024"/>
      <c r="R781" s="301"/>
      <c r="S781" s="1420"/>
      <c r="T781" s="1420"/>
    </row>
    <row r="782" spans="1:20" ht="117" customHeight="1">
      <c r="A782" s="1023"/>
      <c r="C782" s="1024"/>
      <c r="D782" s="1024"/>
      <c r="E782" s="1420"/>
      <c r="F782" s="1420"/>
      <c r="G782" s="1420"/>
      <c r="H782" s="1420"/>
      <c r="I782" s="1420"/>
      <c r="J782" s="1420"/>
      <c r="K782" s="1420"/>
      <c r="L782" s="1420"/>
      <c r="N782" s="301"/>
      <c r="P782" s="1024"/>
      <c r="Q782" s="1024"/>
      <c r="R782" s="301"/>
      <c r="S782" s="1420"/>
      <c r="T782" s="1420"/>
    </row>
    <row r="783" spans="1:20" ht="117" customHeight="1">
      <c r="A783" s="1023"/>
      <c r="C783" s="1024"/>
      <c r="D783" s="1024"/>
      <c r="E783" s="1420"/>
      <c r="F783" s="1420"/>
      <c r="G783" s="1420"/>
      <c r="H783" s="1420"/>
      <c r="I783" s="1420"/>
      <c r="J783" s="1420"/>
      <c r="K783" s="1420"/>
      <c r="L783" s="1420"/>
      <c r="N783" s="301"/>
      <c r="P783" s="1024"/>
      <c r="Q783" s="1024"/>
      <c r="R783" s="301"/>
      <c r="S783" s="1420"/>
      <c r="T783" s="1420"/>
    </row>
    <row r="784" spans="1:20" ht="117" customHeight="1">
      <c r="A784" s="1023"/>
      <c r="C784" s="1024"/>
      <c r="D784" s="1024"/>
      <c r="E784" s="1420"/>
      <c r="F784" s="1420"/>
      <c r="G784" s="1420"/>
      <c r="H784" s="1420"/>
      <c r="I784" s="1420"/>
      <c r="J784" s="1420"/>
      <c r="K784" s="1420"/>
      <c r="L784" s="1420"/>
      <c r="N784" s="301"/>
      <c r="P784" s="1024"/>
      <c r="Q784" s="1024"/>
      <c r="R784" s="301"/>
      <c r="S784" s="1420"/>
      <c r="T784" s="1420"/>
    </row>
    <row r="785" spans="1:20" ht="117" customHeight="1">
      <c r="A785" s="1023"/>
      <c r="C785" s="1024"/>
      <c r="D785" s="1024"/>
      <c r="E785" s="1420"/>
      <c r="F785" s="1420"/>
      <c r="G785" s="1420"/>
      <c r="H785" s="1420"/>
      <c r="I785" s="1420"/>
      <c r="J785" s="1420"/>
      <c r="K785" s="1420"/>
      <c r="L785" s="1420"/>
      <c r="N785" s="301"/>
      <c r="P785" s="1024"/>
      <c r="Q785" s="1024"/>
      <c r="R785" s="301"/>
      <c r="S785" s="1420"/>
      <c r="T785" s="1420"/>
    </row>
    <row r="786" spans="1:20" ht="117" customHeight="1">
      <c r="A786" s="1023"/>
      <c r="C786" s="1024"/>
      <c r="D786" s="1024"/>
      <c r="E786" s="1420"/>
      <c r="F786" s="1420"/>
      <c r="G786" s="1420"/>
      <c r="H786" s="1420"/>
      <c r="I786" s="1420"/>
      <c r="J786" s="1420"/>
      <c r="K786" s="1420"/>
      <c r="L786" s="1420"/>
      <c r="N786" s="301"/>
      <c r="P786" s="1024"/>
      <c r="Q786" s="1024"/>
      <c r="R786" s="301"/>
      <c r="S786" s="1420"/>
      <c r="T786" s="1420"/>
    </row>
    <row r="787" spans="1:20" ht="117" customHeight="1">
      <c r="A787" s="1023"/>
      <c r="C787" s="1024"/>
      <c r="D787" s="1024"/>
      <c r="E787" s="1420"/>
      <c r="F787" s="1420"/>
      <c r="G787" s="1420"/>
      <c r="H787" s="1420"/>
      <c r="I787" s="1420"/>
      <c r="J787" s="1420"/>
      <c r="K787" s="1420"/>
      <c r="L787" s="1420"/>
      <c r="N787" s="301"/>
      <c r="P787" s="1024"/>
      <c r="Q787" s="1024"/>
      <c r="R787" s="301"/>
      <c r="S787" s="1420"/>
      <c r="T787" s="1420"/>
    </row>
    <row r="788" spans="1:20" ht="117" customHeight="1">
      <c r="A788" s="1023"/>
      <c r="C788" s="1024"/>
      <c r="D788" s="1024"/>
      <c r="E788" s="1420"/>
      <c r="F788" s="1420"/>
      <c r="G788" s="1420"/>
      <c r="H788" s="1420"/>
      <c r="I788" s="1420"/>
      <c r="J788" s="1420"/>
      <c r="K788" s="1420"/>
      <c r="L788" s="1420"/>
      <c r="N788" s="301"/>
      <c r="P788" s="1024"/>
      <c r="Q788" s="1024"/>
      <c r="R788" s="301"/>
      <c r="S788" s="1420"/>
      <c r="T788" s="1420"/>
    </row>
    <row r="789" spans="1:20" ht="117" customHeight="1">
      <c r="A789" s="1023"/>
      <c r="C789" s="1024"/>
      <c r="D789" s="1024"/>
      <c r="E789" s="1420"/>
      <c r="F789" s="1420"/>
      <c r="G789" s="1420"/>
      <c r="H789" s="1420"/>
      <c r="I789" s="1420"/>
      <c r="J789" s="1420"/>
      <c r="K789" s="1420"/>
      <c r="L789" s="1420"/>
      <c r="N789" s="301"/>
      <c r="P789" s="1024"/>
      <c r="Q789" s="1024"/>
      <c r="R789" s="301"/>
      <c r="S789" s="1420"/>
      <c r="T789" s="1420"/>
    </row>
    <row r="790" spans="1:20" ht="117" customHeight="1">
      <c r="A790" s="1023"/>
      <c r="C790" s="1024"/>
      <c r="D790" s="1024"/>
      <c r="E790" s="1420"/>
      <c r="F790" s="1420"/>
      <c r="G790" s="1420"/>
      <c r="H790" s="1420"/>
      <c r="I790" s="1420"/>
      <c r="J790" s="1420"/>
      <c r="K790" s="1420"/>
      <c r="L790" s="1420"/>
      <c r="N790" s="301"/>
      <c r="P790" s="1024"/>
      <c r="Q790" s="1024"/>
      <c r="R790" s="301"/>
      <c r="S790" s="1420"/>
      <c r="T790" s="1420"/>
    </row>
    <row r="791" spans="1:20" ht="117" customHeight="1">
      <c r="A791" s="1023"/>
      <c r="C791" s="1024"/>
      <c r="D791" s="1024"/>
      <c r="E791" s="1420"/>
      <c r="F791" s="1420"/>
      <c r="G791" s="1420"/>
      <c r="H791" s="1420"/>
      <c r="I791" s="1420"/>
      <c r="J791" s="1420"/>
      <c r="K791" s="1420"/>
      <c r="L791" s="1420"/>
      <c r="N791" s="301"/>
      <c r="P791" s="1024"/>
      <c r="Q791" s="1024"/>
      <c r="R791" s="301"/>
      <c r="S791" s="1420"/>
      <c r="T791" s="1420"/>
    </row>
    <row r="792" spans="1:20" ht="117" customHeight="1">
      <c r="A792" s="1023"/>
      <c r="C792" s="1024"/>
      <c r="D792" s="1024"/>
      <c r="E792" s="1420"/>
      <c r="F792" s="1420"/>
      <c r="G792" s="1420"/>
      <c r="H792" s="1420"/>
      <c r="I792" s="1420"/>
      <c r="J792" s="1420"/>
      <c r="K792" s="1420"/>
      <c r="L792" s="1420"/>
      <c r="N792" s="301"/>
      <c r="P792" s="1024"/>
      <c r="Q792" s="1024"/>
      <c r="R792" s="301"/>
      <c r="S792" s="1420"/>
      <c r="T792" s="1420"/>
    </row>
    <row r="793" spans="1:20" ht="117" customHeight="1">
      <c r="A793" s="1023"/>
      <c r="C793" s="1024"/>
      <c r="D793" s="1024"/>
      <c r="E793" s="1420"/>
      <c r="F793" s="1420"/>
      <c r="G793" s="1420"/>
      <c r="H793" s="1420"/>
      <c r="I793" s="1420"/>
      <c r="J793" s="1420"/>
      <c r="K793" s="1420"/>
      <c r="L793" s="1420"/>
      <c r="N793" s="301"/>
      <c r="P793" s="1024"/>
      <c r="Q793" s="1024"/>
      <c r="R793" s="301"/>
      <c r="S793" s="1420"/>
      <c r="T793" s="1420"/>
    </row>
    <row r="794" spans="1:20" ht="117" customHeight="1">
      <c r="A794" s="1023"/>
      <c r="C794" s="1024"/>
      <c r="D794" s="1024"/>
      <c r="E794" s="1420"/>
      <c r="F794" s="1420"/>
      <c r="G794" s="1420"/>
      <c r="H794" s="1420"/>
      <c r="I794" s="1420"/>
      <c r="J794" s="1420"/>
      <c r="K794" s="1420"/>
      <c r="L794" s="1420"/>
      <c r="N794" s="301"/>
      <c r="P794" s="1024"/>
      <c r="Q794" s="1024"/>
      <c r="R794" s="301"/>
      <c r="S794" s="1420"/>
      <c r="T794" s="1420"/>
    </row>
    <row r="795" spans="1:20" ht="117" customHeight="1">
      <c r="A795" s="1023"/>
      <c r="C795" s="1024"/>
      <c r="D795" s="1024"/>
      <c r="E795" s="1420"/>
      <c r="F795" s="1420"/>
      <c r="G795" s="1420"/>
      <c r="H795" s="1420"/>
      <c r="I795" s="1420"/>
      <c r="J795" s="1420"/>
      <c r="K795" s="1420"/>
      <c r="L795" s="1420"/>
      <c r="N795" s="301"/>
      <c r="P795" s="1024"/>
      <c r="Q795" s="1024"/>
      <c r="R795" s="301"/>
      <c r="S795" s="1420"/>
      <c r="T795" s="1420"/>
    </row>
    <row r="796" spans="1:20" ht="117" customHeight="1">
      <c r="A796" s="1023"/>
      <c r="C796" s="1024"/>
      <c r="D796" s="1024"/>
      <c r="E796" s="1420"/>
      <c r="F796" s="1420"/>
      <c r="G796" s="1420"/>
      <c r="H796" s="1420"/>
      <c r="I796" s="1420"/>
      <c r="J796" s="1420"/>
      <c r="K796" s="1420"/>
      <c r="L796" s="1420"/>
      <c r="N796" s="301"/>
      <c r="P796" s="1024"/>
      <c r="Q796" s="1024"/>
      <c r="R796" s="301"/>
      <c r="S796" s="1420"/>
      <c r="T796" s="1420"/>
    </row>
    <row r="797" spans="1:20" ht="117" customHeight="1">
      <c r="A797" s="1023"/>
      <c r="C797" s="1024"/>
      <c r="D797" s="1024"/>
      <c r="E797" s="1420"/>
      <c r="F797" s="1420"/>
      <c r="G797" s="1420"/>
      <c r="H797" s="1420"/>
      <c r="I797" s="1420"/>
      <c r="J797" s="1420"/>
      <c r="K797" s="1420"/>
      <c r="L797" s="1420"/>
      <c r="N797" s="301"/>
      <c r="P797" s="1024"/>
      <c r="Q797" s="1024"/>
      <c r="R797" s="301"/>
      <c r="S797" s="1420"/>
      <c r="T797" s="1420"/>
    </row>
    <row r="798" spans="1:20" ht="117" customHeight="1">
      <c r="A798" s="1023"/>
      <c r="C798" s="1024"/>
      <c r="D798" s="1024"/>
      <c r="E798" s="1420"/>
      <c r="F798" s="1420"/>
      <c r="G798" s="1420"/>
      <c r="H798" s="1420"/>
      <c r="I798" s="1420"/>
      <c r="J798" s="1420"/>
      <c r="K798" s="1420"/>
      <c r="L798" s="1420"/>
      <c r="N798" s="301"/>
      <c r="P798" s="1024"/>
      <c r="Q798" s="1024"/>
      <c r="R798" s="301"/>
      <c r="S798" s="1420"/>
      <c r="T798" s="1420"/>
    </row>
    <row r="799" spans="1:20" ht="117" customHeight="1">
      <c r="A799" s="1023"/>
      <c r="C799" s="1024"/>
      <c r="D799" s="1024"/>
      <c r="E799" s="1420"/>
      <c r="F799" s="1420"/>
      <c r="G799" s="1420"/>
      <c r="H799" s="1420"/>
      <c r="I799" s="1420"/>
      <c r="J799" s="1420"/>
      <c r="K799" s="1420"/>
      <c r="L799" s="1420"/>
      <c r="N799" s="301"/>
      <c r="P799" s="1024"/>
      <c r="Q799" s="1024"/>
      <c r="R799" s="301"/>
      <c r="S799" s="1420"/>
      <c r="T799" s="1420"/>
    </row>
    <row r="800" spans="1:20" ht="117" customHeight="1">
      <c r="A800" s="1023"/>
      <c r="C800" s="1024"/>
      <c r="D800" s="1024"/>
      <c r="E800" s="1420"/>
      <c r="F800" s="1420"/>
      <c r="G800" s="1420"/>
      <c r="H800" s="1420"/>
      <c r="I800" s="1420"/>
      <c r="J800" s="1420"/>
      <c r="K800" s="1420"/>
      <c r="L800" s="1420"/>
      <c r="N800" s="301"/>
      <c r="P800" s="1024"/>
      <c r="Q800" s="1024"/>
      <c r="R800" s="301"/>
      <c r="S800" s="1420"/>
      <c r="T800" s="1420"/>
    </row>
    <row r="801" spans="1:20" ht="117" customHeight="1">
      <c r="A801" s="1023"/>
      <c r="C801" s="1024"/>
      <c r="D801" s="1024"/>
      <c r="E801" s="1420"/>
      <c r="F801" s="1420"/>
      <c r="G801" s="1420"/>
      <c r="H801" s="1420"/>
      <c r="I801" s="1420"/>
      <c r="J801" s="1420"/>
      <c r="K801" s="1420"/>
      <c r="L801" s="1420"/>
      <c r="N801" s="301"/>
      <c r="P801" s="1024"/>
      <c r="Q801" s="1024"/>
      <c r="R801" s="301"/>
      <c r="S801" s="1420"/>
      <c r="T801" s="1420"/>
    </row>
    <row r="802" spans="1:20" ht="117" customHeight="1">
      <c r="A802" s="1023"/>
      <c r="C802" s="1024"/>
      <c r="D802" s="1024"/>
      <c r="E802" s="1420"/>
      <c r="F802" s="1420"/>
      <c r="G802" s="1420"/>
      <c r="H802" s="1420"/>
      <c r="I802" s="1420"/>
      <c r="J802" s="1420"/>
      <c r="K802" s="1420"/>
      <c r="L802" s="1420"/>
      <c r="N802" s="301"/>
      <c r="P802" s="1024"/>
      <c r="Q802" s="1024"/>
      <c r="R802" s="301"/>
      <c r="S802" s="1420"/>
      <c r="T802" s="1420"/>
    </row>
    <row r="803" spans="1:20" ht="117" customHeight="1">
      <c r="A803" s="1023"/>
      <c r="C803" s="1024"/>
      <c r="D803" s="1024"/>
      <c r="E803" s="1420"/>
      <c r="F803" s="1420"/>
      <c r="G803" s="1420"/>
      <c r="H803" s="1420"/>
      <c r="I803" s="1420"/>
      <c r="J803" s="1420"/>
      <c r="K803" s="1420"/>
      <c r="L803" s="1420"/>
      <c r="N803" s="301"/>
      <c r="P803" s="1024"/>
      <c r="Q803" s="1024"/>
      <c r="R803" s="301"/>
      <c r="S803" s="1420"/>
      <c r="T803" s="1420"/>
    </row>
    <row r="804" spans="1:20" ht="117" customHeight="1">
      <c r="A804" s="1023"/>
      <c r="C804" s="1024"/>
      <c r="D804" s="1024"/>
      <c r="E804" s="1420"/>
      <c r="F804" s="1420"/>
      <c r="G804" s="1420"/>
      <c r="H804" s="1420"/>
      <c r="I804" s="1420"/>
      <c r="J804" s="1420"/>
      <c r="K804" s="1420"/>
      <c r="L804" s="1420"/>
      <c r="N804" s="301"/>
      <c r="P804" s="1024"/>
      <c r="Q804" s="1024"/>
      <c r="R804" s="301"/>
      <c r="S804" s="1420"/>
      <c r="T804" s="1420"/>
    </row>
    <row r="805" spans="1:20" ht="117" customHeight="1">
      <c r="A805" s="1023"/>
      <c r="C805" s="1024"/>
      <c r="D805" s="1024"/>
      <c r="E805" s="1420"/>
      <c r="F805" s="1420"/>
      <c r="G805" s="1420"/>
      <c r="H805" s="1420"/>
      <c r="I805" s="1420"/>
      <c r="J805" s="1420"/>
      <c r="K805" s="1420"/>
      <c r="L805" s="1420"/>
      <c r="N805" s="301"/>
      <c r="P805" s="1024"/>
      <c r="Q805" s="1024"/>
      <c r="R805" s="301"/>
      <c r="S805" s="1420"/>
      <c r="T805" s="1420"/>
    </row>
    <row r="806" spans="1:20" ht="117" customHeight="1">
      <c r="A806" s="1023"/>
      <c r="C806" s="1024"/>
      <c r="D806" s="1024"/>
      <c r="E806" s="1420"/>
      <c r="F806" s="1420"/>
      <c r="G806" s="1420"/>
      <c r="H806" s="1420"/>
      <c r="I806" s="1420"/>
      <c r="J806" s="1420"/>
      <c r="K806" s="1420"/>
      <c r="L806" s="1420"/>
      <c r="N806" s="301"/>
      <c r="P806" s="1024"/>
      <c r="Q806" s="1024"/>
      <c r="R806" s="301"/>
      <c r="S806" s="1420"/>
      <c r="T806" s="1420"/>
    </row>
    <row r="807" spans="1:20" ht="117" customHeight="1">
      <c r="A807" s="1023"/>
      <c r="C807" s="1024"/>
      <c r="D807" s="1024"/>
      <c r="E807" s="1420"/>
      <c r="F807" s="1420"/>
      <c r="G807" s="1420"/>
      <c r="H807" s="1420"/>
      <c r="I807" s="1420"/>
      <c r="J807" s="1420"/>
      <c r="K807" s="1420"/>
      <c r="L807" s="1420"/>
      <c r="N807" s="301"/>
      <c r="P807" s="1024"/>
      <c r="Q807" s="1024"/>
      <c r="R807" s="301"/>
      <c r="S807" s="1420"/>
      <c r="T807" s="1420"/>
    </row>
    <row r="808" spans="1:20" ht="117" customHeight="1">
      <c r="A808" s="1023"/>
      <c r="C808" s="1024"/>
      <c r="D808" s="1024"/>
      <c r="E808" s="1420"/>
      <c r="F808" s="1420"/>
      <c r="G808" s="1420"/>
      <c r="H808" s="1420"/>
      <c r="I808" s="1420"/>
      <c r="J808" s="1420"/>
      <c r="K808" s="1420"/>
      <c r="L808" s="1420"/>
      <c r="N808" s="301"/>
      <c r="P808" s="1024"/>
      <c r="Q808" s="1024"/>
      <c r="R808" s="301"/>
      <c r="S808" s="1420"/>
      <c r="T808" s="1420"/>
    </row>
    <row r="809" spans="1:20" ht="117" customHeight="1">
      <c r="A809" s="1023"/>
      <c r="C809" s="1024"/>
      <c r="D809" s="1024"/>
      <c r="E809" s="1420"/>
      <c r="F809" s="1420"/>
      <c r="G809" s="1420"/>
      <c r="H809" s="1420"/>
      <c r="I809" s="1420"/>
      <c r="J809" s="1420"/>
      <c r="K809" s="1420"/>
      <c r="L809" s="1420"/>
      <c r="N809" s="301"/>
      <c r="P809" s="1024"/>
      <c r="Q809" s="1024"/>
      <c r="R809" s="301"/>
      <c r="S809" s="1420"/>
      <c r="T809" s="1420"/>
    </row>
    <row r="810" spans="1:20" ht="117" customHeight="1">
      <c r="A810" s="1023"/>
      <c r="C810" s="1024"/>
      <c r="D810" s="1024"/>
      <c r="E810" s="1420"/>
      <c r="F810" s="1420"/>
      <c r="G810" s="1420"/>
      <c r="H810" s="1420"/>
      <c r="I810" s="1420"/>
      <c r="J810" s="1420"/>
      <c r="K810" s="1420"/>
      <c r="L810" s="1420"/>
      <c r="N810" s="301"/>
      <c r="P810" s="1024"/>
      <c r="Q810" s="1024"/>
      <c r="R810" s="301"/>
      <c r="S810" s="1420"/>
      <c r="T810" s="1420"/>
    </row>
    <row r="811" spans="1:20" ht="117" customHeight="1">
      <c r="A811" s="1023"/>
      <c r="C811" s="1024"/>
      <c r="D811" s="1024"/>
      <c r="E811" s="1420"/>
      <c r="F811" s="1420"/>
      <c r="G811" s="1420"/>
      <c r="H811" s="1420"/>
      <c r="I811" s="1420"/>
      <c r="J811" s="1420"/>
      <c r="K811" s="1420"/>
      <c r="L811" s="1420"/>
      <c r="N811" s="301"/>
      <c r="P811" s="1024"/>
      <c r="Q811" s="1024"/>
      <c r="R811" s="301"/>
      <c r="S811" s="1420"/>
      <c r="T811" s="1420"/>
    </row>
    <row r="812" spans="1:20" ht="117" customHeight="1">
      <c r="A812" s="1023"/>
      <c r="C812" s="1024"/>
      <c r="D812" s="1024"/>
      <c r="E812" s="1420"/>
      <c r="F812" s="1420"/>
      <c r="G812" s="1420"/>
      <c r="H812" s="1420"/>
      <c r="I812" s="1420"/>
      <c r="J812" s="1420"/>
      <c r="K812" s="1420"/>
      <c r="L812" s="1420"/>
      <c r="N812" s="301"/>
      <c r="P812" s="1024"/>
      <c r="Q812" s="1024"/>
      <c r="R812" s="301"/>
      <c r="S812" s="1420"/>
      <c r="T812" s="1420"/>
    </row>
    <row r="813" spans="1:20" ht="117" customHeight="1">
      <c r="A813" s="1023"/>
      <c r="C813" s="1024"/>
      <c r="D813" s="1024"/>
      <c r="E813" s="1420"/>
      <c r="F813" s="1420"/>
      <c r="G813" s="1420"/>
      <c r="H813" s="1420"/>
      <c r="I813" s="1420"/>
      <c r="J813" s="1420"/>
      <c r="K813" s="1420"/>
      <c r="L813" s="1420"/>
      <c r="N813" s="301"/>
      <c r="P813" s="1024"/>
      <c r="Q813" s="1024"/>
      <c r="R813" s="301"/>
      <c r="S813" s="1420"/>
      <c r="T813" s="1420"/>
    </row>
    <row r="814" spans="1:20" ht="117" customHeight="1">
      <c r="A814" s="1023"/>
      <c r="C814" s="1024"/>
      <c r="D814" s="1024"/>
      <c r="E814" s="1420"/>
      <c r="F814" s="1420"/>
      <c r="G814" s="1420"/>
      <c r="H814" s="1420"/>
      <c r="I814" s="1420"/>
      <c r="J814" s="1420"/>
      <c r="K814" s="1420"/>
      <c r="L814" s="1420"/>
      <c r="N814" s="301"/>
      <c r="P814" s="1024"/>
      <c r="Q814" s="1024"/>
      <c r="R814" s="301"/>
      <c r="S814" s="1420"/>
      <c r="T814" s="1420"/>
    </row>
    <row r="815" spans="1:20" ht="117" customHeight="1">
      <c r="A815" s="1023"/>
      <c r="C815" s="1024"/>
      <c r="D815" s="1024"/>
      <c r="E815" s="1420"/>
      <c r="F815" s="1420"/>
      <c r="G815" s="1420"/>
      <c r="H815" s="1420"/>
      <c r="I815" s="1420"/>
      <c r="J815" s="1420"/>
      <c r="K815" s="1420"/>
      <c r="L815" s="1420"/>
      <c r="N815" s="301"/>
      <c r="P815" s="1024"/>
      <c r="Q815" s="1024"/>
      <c r="R815" s="301"/>
      <c r="S815" s="1420"/>
      <c r="T815" s="1420"/>
    </row>
    <row r="816" spans="1:20" ht="117" customHeight="1">
      <c r="A816" s="1023"/>
      <c r="C816" s="1024"/>
      <c r="D816" s="1024"/>
      <c r="E816" s="1420"/>
      <c r="F816" s="1420"/>
      <c r="G816" s="1420"/>
      <c r="H816" s="1420"/>
      <c r="I816" s="1420"/>
      <c r="J816" s="1420"/>
      <c r="K816" s="1420"/>
      <c r="L816" s="1420"/>
      <c r="N816" s="301"/>
      <c r="P816" s="1024"/>
      <c r="Q816" s="1024"/>
      <c r="R816" s="301"/>
      <c r="S816" s="1420"/>
      <c r="T816" s="1420"/>
    </row>
    <row r="817" spans="1:20" ht="117" customHeight="1">
      <c r="A817" s="1023"/>
      <c r="C817" s="1024"/>
      <c r="D817" s="1024"/>
      <c r="E817" s="1420"/>
      <c r="F817" s="1420"/>
      <c r="G817" s="1420"/>
      <c r="H817" s="1420"/>
      <c r="I817" s="1420"/>
      <c r="J817" s="1420"/>
      <c r="K817" s="1420"/>
      <c r="L817" s="1420"/>
      <c r="N817" s="301"/>
      <c r="P817" s="1024"/>
      <c r="Q817" s="1024"/>
      <c r="R817" s="301"/>
      <c r="S817" s="1420"/>
      <c r="T817" s="1420"/>
    </row>
    <row r="818" spans="1:20" ht="117" customHeight="1">
      <c r="A818" s="1023"/>
      <c r="C818" s="1024"/>
      <c r="D818" s="1024"/>
      <c r="E818" s="1420"/>
      <c r="F818" s="1420"/>
      <c r="G818" s="1420"/>
      <c r="H818" s="1420"/>
      <c r="I818" s="1420"/>
      <c r="J818" s="1420"/>
      <c r="K818" s="1420"/>
      <c r="L818" s="1420"/>
      <c r="N818" s="301"/>
      <c r="P818" s="1024"/>
      <c r="Q818" s="1024"/>
      <c r="R818" s="301"/>
      <c r="S818" s="1420"/>
      <c r="T818" s="1420"/>
    </row>
    <row r="819" spans="1:20" ht="117" customHeight="1">
      <c r="A819" s="1023"/>
      <c r="C819" s="1024"/>
      <c r="D819" s="1024"/>
      <c r="E819" s="1420"/>
      <c r="F819" s="1420"/>
      <c r="G819" s="1420"/>
      <c r="H819" s="1420"/>
      <c r="I819" s="1420"/>
      <c r="J819" s="1420"/>
      <c r="K819" s="1420"/>
      <c r="L819" s="1420"/>
      <c r="N819" s="301"/>
      <c r="P819" s="1024"/>
      <c r="Q819" s="1024"/>
      <c r="R819" s="301"/>
      <c r="S819" s="1420"/>
      <c r="T819" s="1420"/>
    </row>
    <row r="820" spans="1:20" ht="117" customHeight="1">
      <c r="A820" s="1023"/>
      <c r="C820" s="1024"/>
      <c r="D820" s="1024"/>
      <c r="E820" s="1420"/>
      <c r="F820" s="1420"/>
      <c r="G820" s="1420"/>
      <c r="H820" s="1420"/>
      <c r="I820" s="1420"/>
      <c r="J820" s="1420"/>
      <c r="K820" s="1420"/>
      <c r="L820" s="1420"/>
      <c r="N820" s="301"/>
      <c r="P820" s="1024"/>
      <c r="Q820" s="1024"/>
      <c r="R820" s="301"/>
      <c r="S820" s="1420"/>
      <c r="T820" s="1420"/>
    </row>
    <row r="821" spans="1:20" ht="117" customHeight="1">
      <c r="A821" s="1023"/>
      <c r="C821" s="1024"/>
      <c r="D821" s="1024"/>
      <c r="E821" s="1420"/>
      <c r="F821" s="1420"/>
      <c r="G821" s="1420"/>
      <c r="H821" s="1420"/>
      <c r="I821" s="1420"/>
      <c r="J821" s="1420"/>
      <c r="K821" s="1420"/>
      <c r="L821" s="1420"/>
      <c r="N821" s="301"/>
      <c r="P821" s="1024"/>
      <c r="Q821" s="1024"/>
      <c r="R821" s="301"/>
      <c r="S821" s="1420"/>
      <c r="T821" s="1420"/>
    </row>
    <row r="822" spans="1:20" ht="117" customHeight="1">
      <c r="A822" s="1023"/>
      <c r="C822" s="1024"/>
      <c r="D822" s="1024"/>
      <c r="E822" s="1420"/>
      <c r="F822" s="1420"/>
      <c r="G822" s="1420"/>
      <c r="H822" s="1420"/>
      <c r="I822" s="1420"/>
      <c r="J822" s="1420"/>
      <c r="K822" s="1420"/>
      <c r="L822" s="1420"/>
      <c r="N822" s="301"/>
      <c r="P822" s="1024"/>
      <c r="Q822" s="1024"/>
      <c r="R822" s="301"/>
      <c r="S822" s="1420"/>
      <c r="T822" s="1420"/>
    </row>
    <row r="823" spans="1:20" ht="117" customHeight="1">
      <c r="A823" s="1023"/>
      <c r="C823" s="1024"/>
      <c r="D823" s="1024"/>
      <c r="E823" s="1420"/>
      <c r="F823" s="1420"/>
      <c r="G823" s="1420"/>
      <c r="H823" s="1420"/>
      <c r="I823" s="1420"/>
      <c r="J823" s="1420"/>
      <c r="K823" s="1420"/>
      <c r="L823" s="1420"/>
      <c r="N823" s="301"/>
      <c r="P823" s="1024"/>
      <c r="Q823" s="1024"/>
      <c r="R823" s="301"/>
      <c r="S823" s="1420"/>
      <c r="T823" s="1420"/>
    </row>
    <row r="824" spans="1:20" ht="117" customHeight="1">
      <c r="A824" s="1023"/>
      <c r="C824" s="1024"/>
      <c r="D824" s="1024"/>
      <c r="E824" s="1420"/>
      <c r="F824" s="1420"/>
      <c r="G824" s="1420"/>
      <c r="H824" s="1420"/>
      <c r="I824" s="1420"/>
      <c r="J824" s="1420"/>
      <c r="K824" s="1420"/>
      <c r="L824" s="1420"/>
      <c r="N824" s="301"/>
      <c r="P824" s="1024"/>
      <c r="Q824" s="1024"/>
      <c r="R824" s="301"/>
      <c r="S824" s="1420"/>
      <c r="T824" s="1420"/>
    </row>
    <row r="825" spans="1:20" ht="117" customHeight="1">
      <c r="A825" s="1023"/>
      <c r="C825" s="1024"/>
      <c r="D825" s="1024"/>
      <c r="E825" s="1420"/>
      <c r="F825" s="1420"/>
      <c r="G825" s="1420"/>
      <c r="H825" s="1420"/>
      <c r="I825" s="1420"/>
      <c r="J825" s="1420"/>
      <c r="K825" s="1420"/>
      <c r="L825" s="1420"/>
      <c r="N825" s="301"/>
      <c r="P825" s="1024"/>
      <c r="Q825" s="1024"/>
      <c r="R825" s="301"/>
      <c r="S825" s="1420"/>
      <c r="T825" s="1420"/>
    </row>
    <row r="826" spans="1:20" ht="117" customHeight="1">
      <c r="A826" s="1023"/>
      <c r="C826" s="1024"/>
      <c r="D826" s="1024"/>
      <c r="E826" s="1420"/>
      <c r="F826" s="1420"/>
      <c r="G826" s="1420"/>
      <c r="H826" s="1420"/>
      <c r="I826" s="1420"/>
      <c r="J826" s="1420"/>
      <c r="K826" s="1420"/>
      <c r="L826" s="1420"/>
      <c r="N826" s="301"/>
      <c r="P826" s="1024"/>
      <c r="Q826" s="1024"/>
      <c r="R826" s="301"/>
      <c r="S826" s="1420"/>
      <c r="T826" s="1420"/>
    </row>
    <row r="827" spans="1:20" ht="117" customHeight="1">
      <c r="A827" s="1023"/>
      <c r="C827" s="1024"/>
      <c r="D827" s="1024"/>
      <c r="E827" s="1420"/>
      <c r="F827" s="1420"/>
      <c r="G827" s="1420"/>
      <c r="H827" s="1420"/>
      <c r="I827" s="1420"/>
      <c r="J827" s="1420"/>
      <c r="K827" s="1420"/>
      <c r="L827" s="1420"/>
      <c r="N827" s="301"/>
      <c r="P827" s="1024"/>
      <c r="Q827" s="1024"/>
      <c r="R827" s="301"/>
      <c r="S827" s="1420"/>
      <c r="T827" s="1420"/>
    </row>
    <row r="828" spans="1:20" ht="117" customHeight="1">
      <c r="A828" s="1023"/>
      <c r="C828" s="1024"/>
      <c r="D828" s="1024"/>
      <c r="E828" s="1420"/>
      <c r="F828" s="1420"/>
      <c r="G828" s="1420"/>
      <c r="H828" s="1420"/>
      <c r="I828" s="1420"/>
      <c r="J828" s="1420"/>
      <c r="K828" s="1420"/>
      <c r="L828" s="1420"/>
      <c r="N828" s="301"/>
      <c r="P828" s="1024"/>
      <c r="Q828" s="1024"/>
      <c r="R828" s="301"/>
      <c r="S828" s="1420"/>
      <c r="T828" s="1420"/>
    </row>
    <row r="829" spans="1:20" ht="117" customHeight="1">
      <c r="A829" s="1023"/>
      <c r="C829" s="1024"/>
      <c r="D829" s="1024"/>
      <c r="E829" s="1420"/>
      <c r="F829" s="1420"/>
      <c r="G829" s="1420"/>
      <c r="H829" s="1420"/>
      <c r="I829" s="1420"/>
      <c r="J829" s="1420"/>
      <c r="K829" s="1420"/>
      <c r="L829" s="1420"/>
      <c r="N829" s="301"/>
      <c r="P829" s="1024"/>
      <c r="Q829" s="1024"/>
      <c r="R829" s="301"/>
      <c r="S829" s="1420"/>
      <c r="T829" s="1420"/>
    </row>
    <row r="830" spans="1:20" ht="117" customHeight="1">
      <c r="A830" s="1023"/>
      <c r="C830" s="1024"/>
      <c r="D830" s="1024"/>
      <c r="E830" s="1420"/>
      <c r="F830" s="1420"/>
      <c r="G830" s="1420"/>
      <c r="H830" s="1420"/>
      <c r="I830" s="1420"/>
      <c r="J830" s="1420"/>
      <c r="K830" s="1420"/>
      <c r="L830" s="1420"/>
      <c r="N830" s="301"/>
      <c r="P830" s="1024"/>
      <c r="Q830" s="1024"/>
      <c r="R830" s="301"/>
      <c r="S830" s="1420"/>
      <c r="T830" s="1420"/>
    </row>
    <row r="831" spans="1:20" ht="117" customHeight="1">
      <c r="A831" s="1023"/>
      <c r="C831" s="1024"/>
      <c r="D831" s="1024"/>
      <c r="E831" s="1420"/>
      <c r="F831" s="1420"/>
      <c r="G831" s="1420"/>
      <c r="H831" s="1420"/>
      <c r="I831" s="1420"/>
      <c r="J831" s="1420"/>
      <c r="K831" s="1420"/>
      <c r="L831" s="1420"/>
      <c r="N831" s="301"/>
      <c r="P831" s="1024"/>
      <c r="Q831" s="1024"/>
      <c r="R831" s="301"/>
      <c r="S831" s="1420"/>
      <c r="T831" s="1420"/>
    </row>
    <row r="832" spans="1:20" ht="117" customHeight="1">
      <c r="A832" s="1023"/>
      <c r="C832" s="1024"/>
      <c r="D832" s="1024"/>
      <c r="E832" s="1420"/>
      <c r="F832" s="1420"/>
      <c r="G832" s="1420"/>
      <c r="H832" s="1420"/>
      <c r="I832" s="1420"/>
      <c r="J832" s="1420"/>
      <c r="K832" s="1420"/>
      <c r="L832" s="1420"/>
      <c r="N832" s="301"/>
      <c r="P832" s="1024"/>
      <c r="Q832" s="1024"/>
      <c r="R832" s="301"/>
      <c r="S832" s="1420"/>
      <c r="T832" s="1420"/>
    </row>
    <row r="833" spans="1:20" ht="117" customHeight="1">
      <c r="A833" s="1023"/>
      <c r="C833" s="1024"/>
      <c r="D833" s="1024"/>
      <c r="E833" s="1420"/>
      <c r="F833" s="1420"/>
      <c r="G833" s="1420"/>
      <c r="H833" s="1420"/>
      <c r="I833" s="1420"/>
      <c r="J833" s="1420"/>
      <c r="K833" s="1420"/>
      <c r="L833" s="1420"/>
      <c r="N833" s="301"/>
      <c r="P833" s="1024"/>
      <c r="Q833" s="1024"/>
      <c r="R833" s="301"/>
      <c r="S833" s="1420"/>
      <c r="T833" s="1420"/>
    </row>
    <row r="834" spans="1:20" ht="117" customHeight="1">
      <c r="A834" s="1023"/>
      <c r="C834" s="1024"/>
      <c r="D834" s="1024"/>
      <c r="E834" s="1420"/>
      <c r="F834" s="1420"/>
      <c r="G834" s="1420"/>
      <c r="H834" s="1420"/>
      <c r="I834" s="1420"/>
      <c r="J834" s="1420"/>
      <c r="K834" s="1420"/>
      <c r="L834" s="1420"/>
      <c r="N834" s="301"/>
      <c r="P834" s="1024"/>
      <c r="Q834" s="1024"/>
      <c r="R834" s="301"/>
      <c r="S834" s="1420"/>
      <c r="T834" s="1420"/>
    </row>
    <row r="835" spans="1:20" ht="117" customHeight="1">
      <c r="A835" s="1023"/>
      <c r="C835" s="1024"/>
      <c r="D835" s="1024"/>
      <c r="E835" s="1420"/>
      <c r="F835" s="1420"/>
      <c r="G835" s="1420"/>
      <c r="H835" s="1420"/>
      <c r="I835" s="1420"/>
      <c r="J835" s="1420"/>
      <c r="K835" s="1420"/>
      <c r="L835" s="1420"/>
      <c r="N835" s="301"/>
      <c r="P835" s="1024"/>
      <c r="Q835" s="1024"/>
      <c r="R835" s="301"/>
      <c r="S835" s="1420"/>
      <c r="T835" s="1420"/>
    </row>
    <row r="836" spans="1:20" ht="117" customHeight="1">
      <c r="A836" s="1023"/>
      <c r="C836" s="1024"/>
      <c r="D836" s="1024"/>
      <c r="E836" s="1420"/>
      <c r="F836" s="1420"/>
      <c r="G836" s="1420"/>
      <c r="H836" s="1420"/>
      <c r="I836" s="1420"/>
      <c r="J836" s="1420"/>
      <c r="K836" s="1420"/>
      <c r="L836" s="1420"/>
      <c r="N836" s="301"/>
      <c r="P836" s="1024"/>
      <c r="Q836" s="1024"/>
      <c r="R836" s="301"/>
      <c r="S836" s="1420"/>
      <c r="T836" s="1420"/>
    </row>
    <row r="837" spans="1:20" ht="117" customHeight="1">
      <c r="A837" s="1023"/>
      <c r="C837" s="1024"/>
      <c r="D837" s="1024"/>
      <c r="E837" s="1420"/>
      <c r="F837" s="1420"/>
      <c r="G837" s="1420"/>
      <c r="H837" s="1420"/>
      <c r="I837" s="1420"/>
      <c r="J837" s="1420"/>
      <c r="K837" s="1420"/>
      <c r="L837" s="1420"/>
      <c r="N837" s="301"/>
      <c r="P837" s="1024"/>
      <c r="Q837" s="1024"/>
      <c r="R837" s="301"/>
      <c r="S837" s="1420"/>
      <c r="T837" s="1420"/>
    </row>
    <row r="838" spans="1:20" ht="117" customHeight="1">
      <c r="A838" s="1023"/>
      <c r="C838" s="1024"/>
      <c r="D838" s="1024"/>
      <c r="E838" s="1420"/>
      <c r="F838" s="1420"/>
      <c r="G838" s="1420"/>
      <c r="H838" s="1420"/>
      <c r="I838" s="1420"/>
      <c r="J838" s="1420"/>
      <c r="K838" s="1420"/>
      <c r="L838" s="1420"/>
      <c r="N838" s="301"/>
      <c r="P838" s="1024"/>
      <c r="Q838" s="1024"/>
      <c r="R838" s="301"/>
      <c r="S838" s="1420"/>
      <c r="T838" s="1420"/>
    </row>
    <row r="839" spans="1:20" ht="117" customHeight="1">
      <c r="A839" s="1023"/>
      <c r="C839" s="1024"/>
      <c r="D839" s="1024"/>
      <c r="E839" s="1420"/>
      <c r="F839" s="1420"/>
      <c r="G839" s="1420"/>
      <c r="H839" s="1420"/>
      <c r="I839" s="1420"/>
      <c r="J839" s="1420"/>
      <c r="K839" s="1420"/>
      <c r="L839" s="1420"/>
      <c r="N839" s="301"/>
      <c r="P839" s="1024"/>
      <c r="Q839" s="1024"/>
      <c r="R839" s="301"/>
      <c r="S839" s="1420"/>
      <c r="T839" s="1420"/>
    </row>
    <row r="840" spans="1:20" ht="117" customHeight="1">
      <c r="A840" s="1023"/>
      <c r="C840" s="1024"/>
      <c r="D840" s="1024"/>
      <c r="E840" s="1420"/>
      <c r="F840" s="1420"/>
      <c r="G840" s="1420"/>
      <c r="H840" s="1420"/>
      <c r="I840" s="1420"/>
      <c r="J840" s="1420"/>
      <c r="K840" s="1420"/>
      <c r="L840" s="1420"/>
      <c r="N840" s="301"/>
      <c r="P840" s="1024"/>
      <c r="Q840" s="1024"/>
      <c r="R840" s="301"/>
      <c r="S840" s="1420"/>
      <c r="T840" s="1420"/>
    </row>
    <row r="841" spans="1:20" ht="117" customHeight="1">
      <c r="A841" s="1023"/>
      <c r="C841" s="1024"/>
      <c r="D841" s="1024"/>
      <c r="E841" s="1420"/>
      <c r="F841" s="1420"/>
      <c r="G841" s="1420"/>
      <c r="H841" s="1420"/>
      <c r="I841" s="1420"/>
      <c r="J841" s="1420"/>
      <c r="K841" s="1420"/>
      <c r="L841" s="1420"/>
      <c r="N841" s="301"/>
      <c r="P841" s="1024"/>
      <c r="Q841" s="1024"/>
      <c r="R841" s="301"/>
      <c r="S841" s="1420"/>
      <c r="T841" s="1420"/>
    </row>
    <row r="842" spans="1:20" ht="117" customHeight="1">
      <c r="A842" s="1023"/>
      <c r="C842" s="1024"/>
      <c r="D842" s="1024"/>
      <c r="E842" s="1420"/>
      <c r="F842" s="1420"/>
      <c r="G842" s="1420"/>
      <c r="H842" s="1420"/>
      <c r="I842" s="1420"/>
      <c r="J842" s="1420"/>
      <c r="K842" s="1420"/>
      <c r="L842" s="1420"/>
      <c r="N842" s="301"/>
      <c r="P842" s="1024"/>
      <c r="Q842" s="1024"/>
      <c r="R842" s="301"/>
      <c r="S842" s="1420"/>
      <c r="T842" s="1420"/>
    </row>
    <row r="843" spans="1:20" ht="117" customHeight="1">
      <c r="A843" s="1023"/>
      <c r="C843" s="1024"/>
      <c r="D843" s="1024"/>
      <c r="E843" s="1420"/>
      <c r="F843" s="1420"/>
      <c r="G843" s="1420"/>
      <c r="H843" s="1420"/>
      <c r="I843" s="1420"/>
      <c r="J843" s="1420"/>
      <c r="K843" s="1420"/>
      <c r="L843" s="1420"/>
      <c r="N843" s="301"/>
      <c r="P843" s="1024"/>
      <c r="Q843" s="1024"/>
      <c r="R843" s="301"/>
      <c r="S843" s="1420"/>
      <c r="T843" s="1420"/>
    </row>
    <row r="844" spans="1:20" ht="117" customHeight="1">
      <c r="A844" s="1023"/>
      <c r="C844" s="1024"/>
      <c r="D844" s="1024"/>
      <c r="E844" s="1420"/>
      <c r="F844" s="1420"/>
      <c r="G844" s="1420"/>
      <c r="H844" s="1420"/>
      <c r="I844" s="1420"/>
      <c r="J844" s="1420"/>
      <c r="K844" s="1420"/>
      <c r="L844" s="1420"/>
      <c r="N844" s="301"/>
      <c r="P844" s="1024"/>
      <c r="Q844" s="1024"/>
      <c r="R844" s="301"/>
      <c r="S844" s="1420"/>
      <c r="T844" s="1420"/>
    </row>
    <row r="845" spans="1:20" ht="117" customHeight="1">
      <c r="A845" s="1023"/>
      <c r="C845" s="1024"/>
      <c r="D845" s="1024"/>
      <c r="E845" s="1420"/>
      <c r="F845" s="1420"/>
      <c r="G845" s="1420"/>
      <c r="H845" s="1420"/>
      <c r="I845" s="1420"/>
      <c r="J845" s="1420"/>
      <c r="K845" s="1420"/>
      <c r="L845" s="1420"/>
      <c r="N845" s="301"/>
      <c r="P845" s="1024"/>
      <c r="Q845" s="1024"/>
      <c r="R845" s="301"/>
      <c r="S845" s="1420"/>
      <c r="T845" s="1420"/>
    </row>
    <row r="846" spans="1:20" ht="117" customHeight="1">
      <c r="A846" s="1023"/>
      <c r="C846" s="1024"/>
      <c r="D846" s="1024"/>
      <c r="E846" s="1420"/>
      <c r="F846" s="1420"/>
      <c r="G846" s="1420"/>
      <c r="H846" s="1420"/>
      <c r="I846" s="1420"/>
      <c r="J846" s="1420"/>
      <c r="K846" s="1420"/>
      <c r="L846" s="1420"/>
      <c r="N846" s="301"/>
      <c r="P846" s="1024"/>
      <c r="Q846" s="1024"/>
      <c r="R846" s="301"/>
      <c r="S846" s="1420"/>
      <c r="T846" s="1420"/>
    </row>
    <row r="847" spans="1:20" ht="117" customHeight="1">
      <c r="A847" s="1023"/>
      <c r="C847" s="1024"/>
      <c r="D847" s="1024"/>
      <c r="E847" s="1420"/>
      <c r="F847" s="1420"/>
      <c r="G847" s="1420"/>
      <c r="H847" s="1420"/>
      <c r="I847" s="1420"/>
      <c r="J847" s="1420"/>
      <c r="K847" s="1420"/>
      <c r="L847" s="1420"/>
      <c r="N847" s="301"/>
      <c r="P847" s="1024"/>
      <c r="Q847" s="1024"/>
      <c r="R847" s="301"/>
      <c r="S847" s="1420"/>
      <c r="T847" s="1420"/>
    </row>
    <row r="848" spans="1:20" ht="117" customHeight="1">
      <c r="A848" s="1023"/>
      <c r="C848" s="1024"/>
      <c r="D848" s="1024"/>
      <c r="E848" s="1420"/>
      <c r="F848" s="1420"/>
      <c r="G848" s="1420"/>
      <c r="H848" s="1420"/>
      <c r="I848" s="1420"/>
      <c r="J848" s="1420"/>
      <c r="K848" s="1420"/>
      <c r="L848" s="1420"/>
      <c r="N848" s="301"/>
      <c r="P848" s="1024"/>
      <c r="Q848" s="1024"/>
      <c r="R848" s="301"/>
      <c r="S848" s="1420"/>
      <c r="T848" s="1420"/>
    </row>
    <row r="849" spans="1:20" ht="117" customHeight="1">
      <c r="A849" s="1023"/>
      <c r="C849" s="1024"/>
      <c r="D849" s="1024"/>
      <c r="E849" s="1420"/>
      <c r="F849" s="1420"/>
      <c r="G849" s="1420"/>
      <c r="H849" s="1420"/>
      <c r="I849" s="1420"/>
      <c r="J849" s="1420"/>
      <c r="K849" s="1420"/>
      <c r="L849" s="1420"/>
      <c r="N849" s="301"/>
      <c r="P849" s="1024"/>
      <c r="Q849" s="1024"/>
      <c r="R849" s="301"/>
      <c r="S849" s="1420"/>
      <c r="T849" s="1420"/>
    </row>
    <row r="850" spans="1:20" ht="117" customHeight="1">
      <c r="A850" s="1023"/>
      <c r="C850" s="1024"/>
      <c r="D850" s="1024"/>
      <c r="E850" s="1420"/>
      <c r="F850" s="1420"/>
      <c r="G850" s="1420"/>
      <c r="H850" s="1420"/>
      <c r="I850" s="1420"/>
      <c r="J850" s="1420"/>
      <c r="K850" s="1420"/>
      <c r="L850" s="1420"/>
      <c r="N850" s="301"/>
      <c r="P850" s="1024"/>
      <c r="Q850" s="1024"/>
      <c r="R850" s="301"/>
      <c r="S850" s="1420"/>
      <c r="T850" s="1420"/>
    </row>
    <row r="851" spans="1:20" ht="117" customHeight="1">
      <c r="A851" s="1023"/>
      <c r="C851" s="1024"/>
      <c r="D851" s="1024"/>
      <c r="E851" s="1420"/>
      <c r="F851" s="1420"/>
      <c r="G851" s="1420"/>
      <c r="H851" s="1420"/>
      <c r="I851" s="1420"/>
      <c r="J851" s="1420"/>
      <c r="K851" s="1420"/>
      <c r="L851" s="1420"/>
      <c r="N851" s="301"/>
      <c r="P851" s="1024"/>
      <c r="Q851" s="1024"/>
      <c r="R851" s="301"/>
      <c r="S851" s="1420"/>
      <c r="T851" s="1420"/>
    </row>
    <row r="852" spans="1:20" ht="117" customHeight="1">
      <c r="A852" s="1023"/>
      <c r="C852" s="1024"/>
      <c r="D852" s="1024"/>
      <c r="E852" s="1420"/>
      <c r="F852" s="1420"/>
      <c r="G852" s="1420"/>
      <c r="H852" s="1420"/>
      <c r="I852" s="1420"/>
      <c r="J852" s="1420"/>
      <c r="K852" s="1420"/>
      <c r="L852" s="1420"/>
      <c r="N852" s="301"/>
      <c r="P852" s="1024"/>
      <c r="Q852" s="1024"/>
      <c r="R852" s="301"/>
      <c r="S852" s="1420"/>
      <c r="T852" s="1420"/>
    </row>
    <row r="853" spans="1:20" ht="117" customHeight="1">
      <c r="A853" s="1023"/>
      <c r="C853" s="1024"/>
      <c r="D853" s="1024"/>
      <c r="E853" s="1420"/>
      <c r="F853" s="1420"/>
      <c r="G853" s="1420"/>
      <c r="H853" s="1420"/>
      <c r="I853" s="1420"/>
      <c r="J853" s="1420"/>
      <c r="K853" s="1420"/>
      <c r="L853" s="1420"/>
      <c r="N853" s="301"/>
      <c r="P853" s="1024"/>
      <c r="Q853" s="1024"/>
      <c r="R853" s="301"/>
      <c r="S853" s="1420"/>
      <c r="T853" s="1420"/>
    </row>
    <row r="854" spans="1:20" ht="117" customHeight="1">
      <c r="A854" s="1023"/>
      <c r="C854" s="1024"/>
      <c r="D854" s="1024"/>
      <c r="E854" s="1420"/>
      <c r="F854" s="1420"/>
      <c r="G854" s="1420"/>
      <c r="H854" s="1420"/>
      <c r="I854" s="1420"/>
      <c r="J854" s="1420"/>
      <c r="K854" s="1420"/>
      <c r="L854" s="1420"/>
      <c r="N854" s="301"/>
      <c r="P854" s="1024"/>
      <c r="Q854" s="1024"/>
      <c r="R854" s="301"/>
      <c r="S854" s="1420"/>
      <c r="T854" s="1420"/>
    </row>
    <row r="855" spans="1:20" ht="117" customHeight="1">
      <c r="A855" s="1023"/>
      <c r="C855" s="1024"/>
      <c r="D855" s="1024"/>
      <c r="E855" s="1420"/>
      <c r="F855" s="1420"/>
      <c r="G855" s="1420"/>
      <c r="H855" s="1420"/>
      <c r="I855" s="1420"/>
      <c r="J855" s="1420"/>
      <c r="K855" s="1420"/>
      <c r="L855" s="1420"/>
      <c r="N855" s="301"/>
      <c r="P855" s="1024"/>
      <c r="Q855" s="1024"/>
      <c r="R855" s="301"/>
      <c r="S855" s="1420"/>
      <c r="T855" s="1420"/>
    </row>
    <row r="856" spans="1:20" ht="117" customHeight="1">
      <c r="A856" s="1023"/>
      <c r="C856" s="1024"/>
      <c r="D856" s="1024"/>
      <c r="E856" s="1420"/>
      <c r="F856" s="1420"/>
      <c r="G856" s="1420"/>
      <c r="H856" s="1420"/>
      <c r="I856" s="1420"/>
      <c r="J856" s="1420"/>
      <c r="K856" s="1420"/>
      <c r="L856" s="1420"/>
      <c r="N856" s="301"/>
      <c r="P856" s="1024"/>
      <c r="Q856" s="1024"/>
      <c r="R856" s="301"/>
      <c r="S856" s="1420"/>
      <c r="T856" s="1420"/>
    </row>
    <row r="857" spans="1:20" ht="117" customHeight="1">
      <c r="A857" s="1023"/>
      <c r="C857" s="1024"/>
      <c r="D857" s="1024"/>
      <c r="E857" s="1420"/>
      <c r="F857" s="1420"/>
      <c r="G857" s="1420"/>
      <c r="H857" s="1420"/>
      <c r="I857" s="1420"/>
      <c r="J857" s="1420"/>
      <c r="K857" s="1420"/>
      <c r="L857" s="1420"/>
      <c r="N857" s="301"/>
      <c r="P857" s="1024"/>
      <c r="Q857" s="1024"/>
      <c r="R857" s="301"/>
      <c r="S857" s="1420"/>
      <c r="T857" s="1420"/>
    </row>
    <row r="858" spans="1:20" ht="117" customHeight="1">
      <c r="A858" s="1023"/>
      <c r="C858" s="1024"/>
      <c r="D858" s="1024"/>
      <c r="E858" s="1420"/>
      <c r="F858" s="1420"/>
      <c r="G858" s="1420"/>
      <c r="H858" s="1420"/>
      <c r="I858" s="1420"/>
      <c r="J858" s="1420"/>
      <c r="K858" s="1420"/>
      <c r="L858" s="1420"/>
      <c r="N858" s="301"/>
      <c r="P858" s="1024"/>
      <c r="Q858" s="1024"/>
      <c r="R858" s="301"/>
      <c r="S858" s="1420"/>
      <c r="T858" s="1420"/>
    </row>
    <row r="859" spans="1:20" ht="117" customHeight="1">
      <c r="A859" s="1023"/>
      <c r="C859" s="1024"/>
      <c r="D859" s="1024"/>
      <c r="E859" s="1420"/>
      <c r="F859" s="1420"/>
      <c r="G859" s="1420"/>
      <c r="H859" s="1420"/>
      <c r="I859" s="1420"/>
      <c r="J859" s="1420"/>
      <c r="K859" s="1420"/>
      <c r="L859" s="1420"/>
      <c r="N859" s="301"/>
      <c r="P859" s="1024"/>
      <c r="Q859" s="1024"/>
      <c r="R859" s="301"/>
      <c r="S859" s="1420"/>
      <c r="T859" s="1420"/>
    </row>
    <row r="860" spans="1:20" ht="117" customHeight="1">
      <c r="A860" s="1023"/>
      <c r="C860" s="1024"/>
      <c r="D860" s="1024"/>
      <c r="E860" s="1420"/>
      <c r="F860" s="1420"/>
      <c r="G860" s="1420"/>
      <c r="H860" s="1420"/>
      <c r="I860" s="1420"/>
      <c r="J860" s="1420"/>
      <c r="K860" s="1420"/>
      <c r="L860" s="1420"/>
      <c r="N860" s="301"/>
      <c r="P860" s="1024"/>
      <c r="Q860" s="1024"/>
      <c r="R860" s="301"/>
      <c r="S860" s="1420"/>
      <c r="T860" s="1420"/>
    </row>
    <row r="861" spans="1:20" ht="117" customHeight="1">
      <c r="A861" s="1023"/>
      <c r="C861" s="1024"/>
      <c r="D861" s="1024"/>
      <c r="E861" s="1420"/>
      <c r="F861" s="1420"/>
      <c r="G861" s="1420"/>
      <c r="H861" s="1420"/>
      <c r="I861" s="1420"/>
      <c r="J861" s="1420"/>
      <c r="K861" s="1420"/>
      <c r="L861" s="1420"/>
      <c r="N861" s="301"/>
      <c r="P861" s="1024"/>
      <c r="Q861" s="1024"/>
      <c r="R861" s="301"/>
      <c r="S861" s="1420"/>
      <c r="T861" s="1420"/>
    </row>
    <row r="862" spans="1:20" ht="117" customHeight="1">
      <c r="A862" s="1023"/>
      <c r="C862" s="1024"/>
      <c r="D862" s="1024"/>
      <c r="E862" s="1420"/>
      <c r="F862" s="1420"/>
      <c r="G862" s="1420"/>
      <c r="H862" s="1420"/>
      <c r="I862" s="1420"/>
      <c r="J862" s="1420"/>
      <c r="K862" s="1420"/>
      <c r="L862" s="1420"/>
      <c r="N862" s="301"/>
      <c r="P862" s="1024"/>
      <c r="Q862" s="1024"/>
      <c r="R862" s="301"/>
      <c r="S862" s="1420"/>
      <c r="T862" s="1420"/>
    </row>
    <row r="863" spans="1:20" ht="117" customHeight="1">
      <c r="A863" s="1023"/>
      <c r="C863" s="1024"/>
      <c r="D863" s="1024"/>
      <c r="E863" s="1420"/>
      <c r="F863" s="1420"/>
      <c r="G863" s="1420"/>
      <c r="H863" s="1420"/>
      <c r="I863" s="1420"/>
      <c r="J863" s="1420"/>
      <c r="K863" s="1420"/>
      <c r="L863" s="1420"/>
      <c r="N863" s="301"/>
      <c r="P863" s="1024"/>
      <c r="Q863" s="1024"/>
      <c r="R863" s="301"/>
      <c r="S863" s="1420"/>
      <c r="T863" s="1420"/>
    </row>
    <row r="864" spans="1:20" ht="117" customHeight="1">
      <c r="A864" s="1023"/>
      <c r="C864" s="1024"/>
      <c r="D864" s="1024"/>
      <c r="E864" s="1420"/>
      <c r="F864" s="1420"/>
      <c r="G864" s="1420"/>
      <c r="H864" s="1420"/>
      <c r="I864" s="1420"/>
      <c r="J864" s="1420"/>
      <c r="K864" s="1420"/>
      <c r="L864" s="1420"/>
      <c r="N864" s="301"/>
      <c r="P864" s="1024"/>
      <c r="Q864" s="1024"/>
      <c r="R864" s="301"/>
      <c r="S864" s="1420"/>
      <c r="T864" s="1420"/>
    </row>
    <row r="865" spans="1:20" ht="117" customHeight="1">
      <c r="A865" s="1023"/>
      <c r="C865" s="1024"/>
      <c r="D865" s="1024"/>
      <c r="E865" s="1420"/>
      <c r="F865" s="1420"/>
      <c r="G865" s="1420"/>
      <c r="H865" s="1420"/>
      <c r="I865" s="1420"/>
      <c r="J865" s="1420"/>
      <c r="K865" s="1420"/>
      <c r="L865" s="1420"/>
      <c r="N865" s="301"/>
      <c r="P865" s="1024"/>
      <c r="Q865" s="1024"/>
      <c r="R865" s="301"/>
      <c r="S865" s="1420"/>
      <c r="T865" s="1420"/>
    </row>
    <row r="866" spans="1:20" ht="117" customHeight="1">
      <c r="A866" s="1023"/>
      <c r="C866" s="1024"/>
      <c r="D866" s="1024"/>
      <c r="E866" s="1420"/>
      <c r="F866" s="1420"/>
      <c r="G866" s="1420"/>
      <c r="H866" s="1420"/>
      <c r="I866" s="1420"/>
      <c r="J866" s="1420"/>
      <c r="K866" s="1420"/>
      <c r="L866" s="1420"/>
      <c r="N866" s="301"/>
      <c r="P866" s="1024"/>
      <c r="Q866" s="1024"/>
      <c r="R866" s="301"/>
      <c r="S866" s="1420"/>
      <c r="T866" s="1420"/>
    </row>
    <row r="867" spans="1:20" ht="117" customHeight="1">
      <c r="A867" s="1023"/>
      <c r="C867" s="1024"/>
      <c r="D867" s="1024"/>
      <c r="E867" s="1420"/>
      <c r="F867" s="1420"/>
      <c r="G867" s="1420"/>
      <c r="H867" s="1420"/>
      <c r="I867" s="1420"/>
      <c r="J867" s="1420"/>
      <c r="K867" s="1420"/>
      <c r="L867" s="1420"/>
      <c r="N867" s="301"/>
      <c r="P867" s="1024"/>
      <c r="Q867" s="1024"/>
      <c r="R867" s="301"/>
      <c r="S867" s="1420"/>
      <c r="T867" s="1420"/>
    </row>
    <row r="868" spans="1:20" ht="117" customHeight="1">
      <c r="A868" s="1023"/>
      <c r="C868" s="1024"/>
      <c r="D868" s="1024"/>
      <c r="E868" s="1420"/>
      <c r="F868" s="1420"/>
      <c r="G868" s="1420"/>
      <c r="H868" s="1420"/>
      <c r="I868" s="1420"/>
      <c r="J868" s="1420"/>
      <c r="K868" s="1420"/>
      <c r="L868" s="1420"/>
      <c r="N868" s="301"/>
      <c r="P868" s="1024"/>
      <c r="Q868" s="1024"/>
      <c r="R868" s="301"/>
      <c r="S868" s="1420"/>
      <c r="T868" s="1420"/>
    </row>
    <row r="869" spans="1:20" ht="117" customHeight="1">
      <c r="A869" s="1023"/>
      <c r="C869" s="1024"/>
      <c r="D869" s="1024"/>
      <c r="E869" s="1420"/>
      <c r="F869" s="1420"/>
      <c r="G869" s="1420"/>
      <c r="H869" s="1420"/>
      <c r="I869" s="1420"/>
      <c r="J869" s="1420"/>
      <c r="K869" s="1420"/>
      <c r="L869" s="1420"/>
      <c r="N869" s="301"/>
      <c r="P869" s="1024"/>
      <c r="Q869" s="1024"/>
      <c r="R869" s="301"/>
      <c r="S869" s="1420"/>
      <c r="T869" s="1420"/>
    </row>
    <row r="870" spans="1:20" ht="117" customHeight="1">
      <c r="A870" s="1023"/>
      <c r="C870" s="1024"/>
      <c r="D870" s="1024"/>
      <c r="E870" s="1420"/>
      <c r="F870" s="1420"/>
      <c r="G870" s="1420"/>
      <c r="H870" s="1420"/>
      <c r="I870" s="1420"/>
      <c r="J870" s="1420"/>
      <c r="K870" s="1420"/>
      <c r="L870" s="1420"/>
      <c r="N870" s="301"/>
      <c r="P870" s="1024"/>
      <c r="Q870" s="1024"/>
      <c r="R870" s="301"/>
      <c r="S870" s="1420"/>
      <c r="T870" s="1420"/>
    </row>
    <row r="871" spans="1:20" ht="117" customHeight="1">
      <c r="A871" s="1023"/>
      <c r="C871" s="1024"/>
      <c r="D871" s="1024"/>
      <c r="E871" s="1420"/>
      <c r="F871" s="1420"/>
      <c r="G871" s="1420"/>
      <c r="H871" s="1420"/>
      <c r="I871" s="1420"/>
      <c r="J871" s="1420"/>
      <c r="K871" s="1420"/>
      <c r="L871" s="1420"/>
      <c r="N871" s="301"/>
      <c r="P871" s="1024"/>
      <c r="Q871" s="1024"/>
      <c r="R871" s="301"/>
      <c r="S871" s="1420"/>
      <c r="T871" s="1420"/>
    </row>
    <row r="872" spans="1:20" ht="117" customHeight="1">
      <c r="A872" s="1023"/>
      <c r="C872" s="1024"/>
      <c r="D872" s="1024"/>
      <c r="E872" s="1420"/>
      <c r="F872" s="1420"/>
      <c r="G872" s="1420"/>
      <c r="H872" s="1420"/>
      <c r="I872" s="1420"/>
      <c r="J872" s="1420"/>
      <c r="K872" s="1420"/>
      <c r="L872" s="1420"/>
      <c r="N872" s="301"/>
      <c r="P872" s="1024"/>
      <c r="Q872" s="1024"/>
      <c r="R872" s="301"/>
      <c r="S872" s="1420"/>
      <c r="T872" s="1420"/>
    </row>
    <row r="873" spans="1:20" ht="117" customHeight="1">
      <c r="A873" s="1023"/>
      <c r="C873" s="1024"/>
      <c r="D873" s="1024"/>
      <c r="E873" s="1420"/>
      <c r="F873" s="1420"/>
      <c r="G873" s="1420"/>
      <c r="H873" s="1420"/>
      <c r="I873" s="1420"/>
      <c r="J873" s="1420"/>
      <c r="K873" s="1420"/>
      <c r="L873" s="1420"/>
      <c r="N873" s="301"/>
      <c r="P873" s="1024"/>
      <c r="Q873" s="1024"/>
      <c r="R873" s="301"/>
      <c r="S873" s="1420"/>
      <c r="T873" s="1420"/>
    </row>
    <row r="874" spans="1:20" ht="117" customHeight="1">
      <c r="A874" s="1023"/>
      <c r="C874" s="1024"/>
      <c r="D874" s="1024"/>
      <c r="E874" s="1420"/>
      <c r="F874" s="1420"/>
      <c r="G874" s="1420"/>
      <c r="H874" s="1420"/>
      <c r="I874" s="1420"/>
      <c r="J874" s="1420"/>
      <c r="K874" s="1420"/>
      <c r="L874" s="1420"/>
      <c r="N874" s="301"/>
      <c r="P874" s="1024"/>
      <c r="Q874" s="1024"/>
      <c r="R874" s="301"/>
      <c r="S874" s="1420"/>
      <c r="T874" s="1420"/>
    </row>
    <row r="875" spans="1:20" ht="117" customHeight="1">
      <c r="A875" s="1023"/>
      <c r="C875" s="1024"/>
      <c r="D875" s="1024"/>
      <c r="E875" s="1420"/>
      <c r="F875" s="1420"/>
      <c r="G875" s="1420"/>
      <c r="H875" s="1420"/>
      <c r="I875" s="1420"/>
      <c r="J875" s="1420"/>
      <c r="K875" s="1420"/>
      <c r="L875" s="1420"/>
      <c r="N875" s="301"/>
      <c r="P875" s="1024"/>
      <c r="Q875" s="1024"/>
      <c r="R875" s="301"/>
      <c r="S875" s="1420"/>
      <c r="T875" s="1420"/>
    </row>
    <row r="876" spans="1:20" ht="117" customHeight="1">
      <c r="A876" s="1023"/>
      <c r="C876" s="1024"/>
      <c r="D876" s="1024"/>
      <c r="E876" s="1420"/>
      <c r="F876" s="1420"/>
      <c r="G876" s="1420"/>
      <c r="H876" s="1420"/>
      <c r="I876" s="1420"/>
      <c r="J876" s="1420"/>
      <c r="K876" s="1420"/>
      <c r="L876" s="1420"/>
      <c r="N876" s="301"/>
      <c r="P876" s="1024"/>
      <c r="Q876" s="1024"/>
      <c r="R876" s="301"/>
      <c r="S876" s="1420"/>
      <c r="T876" s="1420"/>
    </row>
    <row r="877" spans="1:20" ht="117" customHeight="1">
      <c r="A877" s="1023"/>
      <c r="C877" s="1024"/>
      <c r="D877" s="1024"/>
      <c r="E877" s="1420"/>
      <c r="F877" s="1420"/>
      <c r="G877" s="1420"/>
      <c r="H877" s="1420"/>
      <c r="I877" s="1420"/>
      <c r="J877" s="1420"/>
      <c r="K877" s="1420"/>
      <c r="L877" s="1420"/>
      <c r="N877" s="301"/>
      <c r="P877" s="1024"/>
      <c r="Q877" s="1024"/>
      <c r="R877" s="301"/>
      <c r="S877" s="1420"/>
      <c r="T877" s="1420"/>
    </row>
    <row r="878" spans="1:20" ht="117" customHeight="1">
      <c r="A878" s="1023"/>
      <c r="C878" s="1024"/>
      <c r="D878" s="1024"/>
      <c r="E878" s="1420"/>
      <c r="F878" s="1420"/>
      <c r="G878" s="1420"/>
      <c r="H878" s="1420"/>
      <c r="I878" s="1420"/>
      <c r="J878" s="1420"/>
      <c r="K878" s="1420"/>
      <c r="L878" s="1420"/>
      <c r="N878" s="301"/>
      <c r="P878" s="1024"/>
      <c r="Q878" s="1024"/>
      <c r="R878" s="301"/>
      <c r="S878" s="1420"/>
      <c r="T878" s="1420"/>
    </row>
    <row r="879" spans="1:20" ht="117" customHeight="1">
      <c r="A879" s="1023"/>
      <c r="C879" s="1024"/>
      <c r="D879" s="1024"/>
      <c r="E879" s="1420"/>
      <c r="F879" s="1420"/>
      <c r="G879" s="1420"/>
      <c r="H879" s="1420"/>
      <c r="I879" s="1420"/>
      <c r="J879" s="1420"/>
      <c r="K879" s="1420"/>
      <c r="L879" s="1420"/>
      <c r="N879" s="301"/>
      <c r="P879" s="1024"/>
      <c r="Q879" s="1024"/>
      <c r="R879" s="301"/>
      <c r="S879" s="1420"/>
      <c r="T879" s="1420"/>
    </row>
    <row r="880" spans="1:20" ht="117" customHeight="1">
      <c r="A880" s="1023"/>
      <c r="C880" s="1024"/>
      <c r="D880" s="1024"/>
      <c r="E880" s="1420"/>
      <c r="F880" s="1420"/>
      <c r="G880" s="1420"/>
      <c r="H880" s="1420"/>
      <c r="I880" s="1420"/>
      <c r="J880" s="1420"/>
      <c r="K880" s="1420"/>
      <c r="L880" s="1420"/>
      <c r="N880" s="301"/>
      <c r="P880" s="1024"/>
      <c r="Q880" s="1024"/>
      <c r="R880" s="301"/>
      <c r="S880" s="1420"/>
      <c r="T880" s="1420"/>
    </row>
    <row r="881" spans="1:20" ht="117" customHeight="1">
      <c r="A881" s="1023"/>
      <c r="C881" s="1024"/>
      <c r="D881" s="1024"/>
      <c r="E881" s="1420"/>
      <c r="F881" s="1420"/>
      <c r="G881" s="1420"/>
      <c r="H881" s="1420"/>
      <c r="I881" s="1420"/>
      <c r="J881" s="1420"/>
      <c r="K881" s="1420"/>
      <c r="L881" s="1420"/>
      <c r="N881" s="301"/>
      <c r="P881" s="1024"/>
      <c r="Q881" s="1024"/>
      <c r="R881" s="301"/>
      <c r="S881" s="1420"/>
      <c r="T881" s="1420"/>
    </row>
    <row r="882" spans="1:20" ht="117" customHeight="1">
      <c r="A882" s="1023"/>
      <c r="C882" s="1024"/>
      <c r="D882" s="1024"/>
      <c r="E882" s="1420"/>
      <c r="F882" s="1420"/>
      <c r="G882" s="1420"/>
      <c r="H882" s="1420"/>
      <c r="I882" s="1420"/>
      <c r="J882" s="1420"/>
      <c r="K882" s="1420"/>
      <c r="L882" s="1420"/>
      <c r="N882" s="301"/>
      <c r="P882" s="1024"/>
      <c r="Q882" s="1024"/>
      <c r="R882" s="301"/>
      <c r="S882" s="1420"/>
      <c r="T882" s="1420"/>
    </row>
    <row r="883" spans="1:20" ht="117" customHeight="1">
      <c r="A883" s="1023"/>
      <c r="C883" s="1024"/>
      <c r="D883" s="1024"/>
      <c r="E883" s="1420"/>
      <c r="F883" s="1420"/>
      <c r="G883" s="1420"/>
      <c r="H883" s="1420"/>
      <c r="I883" s="1420"/>
      <c r="J883" s="1420"/>
      <c r="K883" s="1420"/>
      <c r="L883" s="1420"/>
      <c r="N883" s="301"/>
      <c r="P883" s="1024"/>
      <c r="Q883" s="1024"/>
      <c r="R883" s="301"/>
      <c r="S883" s="1420"/>
      <c r="T883" s="1420"/>
    </row>
    <row r="884" spans="1:20" ht="117" customHeight="1">
      <c r="A884" s="1023"/>
      <c r="C884" s="1024"/>
      <c r="D884" s="1024"/>
      <c r="E884" s="1420"/>
      <c r="F884" s="1420"/>
      <c r="G884" s="1420"/>
      <c r="H884" s="1420"/>
      <c r="I884" s="1420"/>
      <c r="J884" s="1420"/>
      <c r="K884" s="1420"/>
      <c r="L884" s="1420"/>
      <c r="N884" s="301"/>
      <c r="P884" s="1024"/>
      <c r="Q884" s="1024"/>
      <c r="R884" s="301"/>
      <c r="S884" s="1420"/>
      <c r="T884" s="1420"/>
    </row>
    <row r="885" spans="1:20" ht="117" customHeight="1">
      <c r="A885" s="1023"/>
      <c r="C885" s="1024"/>
      <c r="D885" s="1024"/>
      <c r="E885" s="1420"/>
      <c r="F885" s="1420"/>
      <c r="G885" s="1420"/>
      <c r="H885" s="1420"/>
      <c r="I885" s="1420"/>
      <c r="J885" s="1420"/>
      <c r="K885" s="1420"/>
      <c r="L885" s="1420"/>
      <c r="N885" s="301"/>
      <c r="P885" s="1024"/>
      <c r="Q885" s="1024"/>
      <c r="R885" s="301"/>
      <c r="S885" s="1420"/>
      <c r="T885" s="1420"/>
    </row>
    <row r="886" spans="1:20" ht="117" customHeight="1">
      <c r="A886" s="1023"/>
      <c r="C886" s="1024"/>
      <c r="D886" s="1024"/>
      <c r="E886" s="1420"/>
      <c r="F886" s="1420"/>
      <c r="G886" s="1420"/>
      <c r="H886" s="1420"/>
      <c r="I886" s="1420"/>
      <c r="J886" s="1420"/>
      <c r="K886" s="1420"/>
      <c r="L886" s="1420"/>
      <c r="N886" s="301"/>
      <c r="P886" s="1024"/>
      <c r="Q886" s="1024"/>
      <c r="R886" s="301"/>
      <c r="S886" s="1420"/>
      <c r="T886" s="1420"/>
    </row>
    <row r="887" spans="1:20" ht="117" customHeight="1">
      <c r="A887" s="1023"/>
      <c r="C887" s="1024"/>
      <c r="D887" s="1024"/>
      <c r="E887" s="1420"/>
      <c r="F887" s="1420"/>
      <c r="G887" s="1420"/>
      <c r="H887" s="1420"/>
      <c r="I887" s="1420"/>
      <c r="J887" s="1420"/>
      <c r="K887" s="1420"/>
      <c r="L887" s="1420"/>
      <c r="N887" s="301"/>
      <c r="P887" s="1024"/>
      <c r="Q887" s="1024"/>
      <c r="R887" s="301"/>
      <c r="S887" s="1420"/>
      <c r="T887" s="1420"/>
    </row>
    <row r="888" spans="1:20" ht="117" customHeight="1">
      <c r="A888" s="1023"/>
      <c r="C888" s="1024"/>
      <c r="D888" s="1024"/>
      <c r="E888" s="1420"/>
      <c r="F888" s="1420"/>
      <c r="G888" s="1420"/>
      <c r="H888" s="1420"/>
      <c r="I888" s="1420"/>
      <c r="J888" s="1420"/>
      <c r="K888" s="1420"/>
      <c r="L888" s="1420"/>
      <c r="N888" s="301"/>
      <c r="P888" s="1024"/>
      <c r="Q888" s="1024"/>
      <c r="R888" s="301"/>
      <c r="S888" s="1420"/>
      <c r="T888" s="1420"/>
    </row>
    <row r="889" spans="1:20" ht="117" customHeight="1">
      <c r="A889" s="1023"/>
      <c r="C889" s="1024"/>
      <c r="D889" s="1024"/>
      <c r="E889" s="1420"/>
      <c r="F889" s="1420"/>
      <c r="G889" s="1420"/>
      <c r="H889" s="1420"/>
      <c r="I889" s="1420"/>
      <c r="J889" s="1420"/>
      <c r="K889" s="1420"/>
      <c r="L889" s="1420"/>
      <c r="N889" s="301"/>
      <c r="P889" s="1024"/>
      <c r="Q889" s="1024"/>
      <c r="R889" s="301"/>
      <c r="S889" s="1420"/>
      <c r="T889" s="1420"/>
    </row>
    <row r="890" spans="1:20" ht="117" customHeight="1">
      <c r="A890" s="1023"/>
      <c r="C890" s="1024"/>
      <c r="D890" s="1024"/>
      <c r="E890" s="1420"/>
      <c r="F890" s="1420"/>
      <c r="G890" s="1420"/>
      <c r="H890" s="1420"/>
      <c r="I890" s="1420"/>
      <c r="J890" s="1420"/>
      <c r="K890" s="1420"/>
      <c r="L890" s="1420"/>
      <c r="N890" s="301"/>
      <c r="P890" s="1024"/>
      <c r="Q890" s="1024"/>
      <c r="R890" s="301"/>
      <c r="S890" s="1420"/>
      <c r="T890" s="1420"/>
    </row>
    <row r="891" spans="1:20" ht="117" customHeight="1">
      <c r="A891" s="1023"/>
      <c r="C891" s="1024"/>
      <c r="D891" s="1024"/>
      <c r="E891" s="1420"/>
      <c r="F891" s="1420"/>
      <c r="G891" s="1420"/>
      <c r="H891" s="1420"/>
      <c r="I891" s="1420"/>
      <c r="J891" s="1420"/>
      <c r="K891" s="1420"/>
      <c r="L891" s="1420"/>
      <c r="N891" s="301"/>
      <c r="P891" s="1024"/>
      <c r="Q891" s="1024"/>
      <c r="R891" s="301"/>
      <c r="S891" s="1420"/>
      <c r="T891" s="1420"/>
    </row>
    <row r="892" spans="1:20" ht="117" customHeight="1">
      <c r="A892" s="1023"/>
      <c r="C892" s="1024"/>
      <c r="D892" s="1024"/>
      <c r="E892" s="1420"/>
      <c r="F892" s="1420"/>
      <c r="G892" s="1420"/>
      <c r="H892" s="1420"/>
      <c r="I892" s="1420"/>
      <c r="J892" s="1420"/>
      <c r="K892" s="1420"/>
      <c r="L892" s="1420"/>
      <c r="N892" s="301"/>
      <c r="P892" s="1024"/>
      <c r="Q892" s="1024"/>
      <c r="R892" s="301"/>
      <c r="S892" s="1420"/>
      <c r="T892" s="1420"/>
    </row>
    <row r="893" spans="1:20" ht="117" customHeight="1">
      <c r="A893" s="1023"/>
      <c r="C893" s="1024"/>
      <c r="D893" s="1024"/>
      <c r="E893" s="1420"/>
      <c r="F893" s="1420"/>
      <c r="G893" s="1420"/>
      <c r="H893" s="1420"/>
      <c r="I893" s="1420"/>
      <c r="J893" s="1420"/>
      <c r="K893" s="1420"/>
      <c r="L893" s="1420"/>
      <c r="N893" s="301"/>
      <c r="P893" s="1024"/>
      <c r="Q893" s="1024"/>
      <c r="R893" s="301"/>
      <c r="S893" s="1420"/>
      <c r="T893" s="1420"/>
    </row>
    <row r="894" spans="1:20" ht="117" customHeight="1">
      <c r="A894" s="1023"/>
      <c r="C894" s="1024"/>
      <c r="D894" s="1024"/>
      <c r="E894" s="1420"/>
      <c r="F894" s="1420"/>
      <c r="G894" s="1420"/>
      <c r="H894" s="1420"/>
      <c r="I894" s="1420"/>
      <c r="J894" s="1420"/>
      <c r="K894" s="1420"/>
      <c r="L894" s="1420"/>
      <c r="N894" s="301"/>
      <c r="P894" s="1024"/>
      <c r="Q894" s="1024"/>
      <c r="R894" s="301"/>
      <c r="S894" s="1420"/>
      <c r="T894" s="1420"/>
    </row>
    <row r="895" spans="1:20" ht="117" customHeight="1">
      <c r="A895" s="1023"/>
      <c r="C895" s="1024"/>
      <c r="D895" s="1024"/>
      <c r="E895" s="1420"/>
      <c r="F895" s="1420"/>
      <c r="G895" s="1420"/>
      <c r="H895" s="1420"/>
      <c r="I895" s="1420"/>
      <c r="J895" s="1420"/>
      <c r="K895" s="1420"/>
      <c r="L895" s="1420"/>
      <c r="N895" s="301"/>
      <c r="P895" s="1024"/>
      <c r="Q895" s="1024"/>
      <c r="R895" s="301"/>
      <c r="S895" s="1420"/>
      <c r="T895" s="1420"/>
    </row>
    <row r="896" spans="1:20" ht="117" customHeight="1">
      <c r="A896" s="1023"/>
      <c r="C896" s="1024"/>
      <c r="D896" s="1024"/>
      <c r="E896" s="1420"/>
      <c r="F896" s="1420"/>
      <c r="G896" s="1420"/>
      <c r="H896" s="1420"/>
      <c r="I896" s="1420"/>
      <c r="J896" s="1420"/>
      <c r="K896" s="1420"/>
      <c r="L896" s="1420"/>
      <c r="N896" s="301"/>
      <c r="P896" s="1024"/>
      <c r="Q896" s="1024"/>
      <c r="R896" s="301"/>
      <c r="S896" s="1420"/>
      <c r="T896" s="1420"/>
    </row>
    <row r="897" spans="1:20" ht="117" customHeight="1">
      <c r="A897" s="1023"/>
      <c r="C897" s="1024"/>
      <c r="D897" s="1024"/>
      <c r="E897" s="1420"/>
      <c r="F897" s="1420"/>
      <c r="G897" s="1420"/>
      <c r="H897" s="1420"/>
      <c r="I897" s="1420"/>
      <c r="J897" s="1420"/>
      <c r="K897" s="1420"/>
      <c r="L897" s="1420"/>
      <c r="N897" s="301"/>
      <c r="P897" s="1024"/>
      <c r="Q897" s="1024"/>
      <c r="R897" s="301"/>
      <c r="S897" s="1420"/>
      <c r="T897" s="1420"/>
    </row>
    <row r="898" spans="1:20" ht="117" customHeight="1">
      <c r="A898" s="1023"/>
      <c r="C898" s="1024"/>
      <c r="D898" s="1024"/>
      <c r="E898" s="1420"/>
      <c r="F898" s="1420"/>
      <c r="G898" s="1420"/>
      <c r="H898" s="1420"/>
      <c r="I898" s="1420"/>
      <c r="J898" s="1420"/>
      <c r="K898" s="1420"/>
      <c r="L898" s="1420"/>
      <c r="N898" s="301"/>
      <c r="P898" s="1024"/>
      <c r="Q898" s="1024"/>
      <c r="R898" s="301"/>
      <c r="S898" s="1420"/>
      <c r="T898" s="1420"/>
    </row>
    <row r="899" spans="1:20" ht="117" customHeight="1">
      <c r="A899" s="1023"/>
      <c r="C899" s="1024"/>
      <c r="D899" s="1024"/>
      <c r="E899" s="1420"/>
      <c r="F899" s="1420"/>
      <c r="G899" s="1420"/>
      <c r="H899" s="1420"/>
      <c r="I899" s="1420"/>
      <c r="J899" s="1420"/>
      <c r="K899" s="1420"/>
      <c r="L899" s="1420"/>
      <c r="N899" s="301"/>
      <c r="P899" s="1024"/>
      <c r="Q899" s="1024"/>
      <c r="R899" s="301"/>
      <c r="S899" s="1420"/>
      <c r="T899" s="1420"/>
    </row>
    <row r="900" spans="1:20" ht="117" customHeight="1">
      <c r="A900" s="1023"/>
      <c r="C900" s="1024"/>
      <c r="D900" s="1024"/>
      <c r="E900" s="1420"/>
      <c r="F900" s="1420"/>
      <c r="G900" s="1420"/>
      <c r="H900" s="1420"/>
      <c r="I900" s="1420"/>
      <c r="J900" s="1420"/>
      <c r="K900" s="1420"/>
      <c r="L900" s="1420"/>
      <c r="N900" s="301"/>
      <c r="P900" s="1024"/>
      <c r="Q900" s="1024"/>
      <c r="R900" s="301"/>
      <c r="S900" s="1420"/>
      <c r="T900" s="1420"/>
    </row>
    <row r="901" spans="1:20" ht="117" customHeight="1">
      <c r="A901" s="1023"/>
      <c r="C901" s="1024"/>
      <c r="D901" s="1024"/>
      <c r="E901" s="1420"/>
      <c r="F901" s="1420"/>
      <c r="G901" s="1420"/>
      <c r="H901" s="1420"/>
      <c r="I901" s="1420"/>
      <c r="J901" s="1420"/>
      <c r="K901" s="1420"/>
      <c r="L901" s="1420"/>
      <c r="N901" s="301"/>
      <c r="P901" s="1024"/>
      <c r="Q901" s="1024"/>
      <c r="R901" s="301"/>
      <c r="S901" s="1420"/>
      <c r="T901" s="1420"/>
    </row>
    <row r="902" spans="1:20" ht="117" customHeight="1">
      <c r="A902" s="1023"/>
      <c r="C902" s="1024"/>
      <c r="D902" s="1024"/>
      <c r="E902" s="1420"/>
      <c r="F902" s="1420"/>
      <c r="G902" s="1420"/>
      <c r="H902" s="1420"/>
      <c r="I902" s="1420"/>
      <c r="J902" s="1420"/>
      <c r="K902" s="1420"/>
      <c r="L902" s="1420"/>
      <c r="N902" s="301"/>
      <c r="P902" s="1024"/>
      <c r="Q902" s="1024"/>
      <c r="R902" s="301"/>
      <c r="S902" s="1420"/>
      <c r="T902" s="1420"/>
    </row>
    <row r="903" spans="1:20" ht="117" customHeight="1">
      <c r="A903" s="1023"/>
      <c r="C903" s="1024"/>
      <c r="D903" s="1024"/>
      <c r="E903" s="1420"/>
      <c r="F903" s="1420"/>
      <c r="G903" s="1420"/>
      <c r="H903" s="1420"/>
      <c r="I903" s="1420"/>
      <c r="J903" s="1420"/>
      <c r="K903" s="1420"/>
      <c r="L903" s="1420"/>
      <c r="N903" s="301"/>
      <c r="P903" s="1024"/>
      <c r="Q903" s="1024"/>
      <c r="R903" s="301"/>
      <c r="S903" s="1420"/>
      <c r="T903" s="1420"/>
    </row>
    <row r="904" spans="1:20" ht="117" customHeight="1">
      <c r="A904" s="1023"/>
      <c r="C904" s="1024"/>
      <c r="D904" s="1024"/>
      <c r="E904" s="1420"/>
      <c r="F904" s="1420"/>
      <c r="G904" s="1420"/>
      <c r="H904" s="1420"/>
      <c r="I904" s="1420"/>
      <c r="J904" s="1420"/>
      <c r="K904" s="1420"/>
      <c r="L904" s="1420"/>
      <c r="N904" s="301"/>
      <c r="P904" s="1024"/>
      <c r="Q904" s="1024"/>
      <c r="R904" s="301"/>
      <c r="S904" s="1420"/>
      <c r="T904" s="1420"/>
    </row>
    <row r="905" spans="1:20" ht="117" customHeight="1">
      <c r="A905" s="1023"/>
      <c r="C905" s="1024"/>
      <c r="D905" s="1024"/>
      <c r="E905" s="1420"/>
      <c r="F905" s="1420"/>
      <c r="G905" s="1420"/>
      <c r="H905" s="1420"/>
      <c r="I905" s="1420"/>
      <c r="J905" s="1420"/>
      <c r="K905" s="1420"/>
      <c r="L905" s="1420"/>
      <c r="N905" s="301"/>
      <c r="P905" s="1024"/>
      <c r="Q905" s="1024"/>
      <c r="R905" s="301"/>
      <c r="S905" s="1420"/>
      <c r="T905" s="1420"/>
    </row>
    <row r="906" spans="1:20" ht="117" customHeight="1">
      <c r="A906" s="1023"/>
      <c r="C906" s="1024"/>
      <c r="D906" s="1024"/>
      <c r="E906" s="1420"/>
      <c r="F906" s="1420"/>
      <c r="G906" s="1420"/>
      <c r="H906" s="1420"/>
      <c r="I906" s="1420"/>
      <c r="J906" s="1420"/>
      <c r="K906" s="1420"/>
      <c r="L906" s="1420"/>
      <c r="N906" s="301"/>
      <c r="P906" s="1024"/>
      <c r="Q906" s="1024"/>
      <c r="R906" s="301"/>
      <c r="S906" s="1420"/>
      <c r="T906" s="1420"/>
    </row>
    <row r="907" spans="1:20" ht="117" customHeight="1">
      <c r="A907" s="1023"/>
      <c r="C907" s="1024"/>
      <c r="D907" s="1024"/>
      <c r="E907" s="1420"/>
      <c r="F907" s="1420"/>
      <c r="G907" s="1420"/>
      <c r="H907" s="1420"/>
      <c r="I907" s="1420"/>
      <c r="J907" s="1420"/>
      <c r="K907" s="1420"/>
      <c r="L907" s="1420"/>
      <c r="N907" s="301"/>
      <c r="P907" s="1024"/>
      <c r="Q907" s="1024"/>
      <c r="R907" s="301"/>
      <c r="S907" s="1420"/>
      <c r="T907" s="1420"/>
    </row>
    <row r="908" spans="1:20" ht="117" customHeight="1">
      <c r="A908" s="1023"/>
      <c r="C908" s="1024"/>
      <c r="D908" s="1024"/>
      <c r="E908" s="1420"/>
      <c r="F908" s="1420"/>
      <c r="G908" s="1420"/>
      <c r="H908" s="1420"/>
      <c r="I908" s="1420"/>
      <c r="J908" s="1420"/>
      <c r="K908" s="1420"/>
      <c r="L908" s="1420"/>
      <c r="N908" s="301"/>
      <c r="P908" s="1024"/>
      <c r="Q908" s="1024"/>
      <c r="R908" s="301"/>
      <c r="S908" s="1420"/>
      <c r="T908" s="1420"/>
    </row>
    <row r="909" spans="1:20" ht="117" customHeight="1">
      <c r="A909" s="1023"/>
      <c r="C909" s="1024"/>
      <c r="D909" s="1024"/>
      <c r="E909" s="1420"/>
      <c r="F909" s="1420"/>
      <c r="G909" s="1420"/>
      <c r="H909" s="1420"/>
      <c r="I909" s="1420"/>
      <c r="J909" s="1420"/>
      <c r="K909" s="1420"/>
      <c r="L909" s="1420"/>
      <c r="N909" s="301"/>
      <c r="P909" s="1024"/>
      <c r="Q909" s="1024"/>
      <c r="R909" s="301"/>
      <c r="S909" s="1420"/>
      <c r="T909" s="1420"/>
    </row>
    <row r="910" spans="1:20" ht="117" customHeight="1">
      <c r="A910" s="1023"/>
      <c r="C910" s="1024"/>
      <c r="D910" s="1024"/>
      <c r="E910" s="1420"/>
      <c r="F910" s="1420"/>
      <c r="G910" s="1420"/>
      <c r="H910" s="1420"/>
      <c r="I910" s="1420"/>
      <c r="J910" s="1420"/>
      <c r="K910" s="1420"/>
      <c r="L910" s="1420"/>
      <c r="N910" s="301"/>
      <c r="P910" s="1024"/>
      <c r="Q910" s="1024"/>
      <c r="R910" s="301"/>
      <c r="S910" s="1420"/>
      <c r="T910" s="1420"/>
    </row>
    <row r="911" spans="1:20" ht="117" customHeight="1">
      <c r="A911" s="1023"/>
      <c r="C911" s="1024"/>
      <c r="D911" s="1024"/>
      <c r="E911" s="1420"/>
      <c r="F911" s="1420"/>
      <c r="G911" s="1420"/>
      <c r="H911" s="1420"/>
      <c r="I911" s="1420"/>
      <c r="J911" s="1420"/>
      <c r="K911" s="1420"/>
      <c r="L911" s="1420"/>
      <c r="N911" s="301"/>
      <c r="P911" s="1024"/>
      <c r="Q911" s="1024"/>
      <c r="R911" s="301"/>
      <c r="S911" s="1420"/>
      <c r="T911" s="1420"/>
    </row>
    <row r="912" spans="1:20" ht="117" customHeight="1">
      <c r="A912" s="1023"/>
      <c r="C912" s="1024"/>
      <c r="D912" s="1024"/>
      <c r="E912" s="1420"/>
      <c r="F912" s="1420"/>
      <c r="G912" s="1420"/>
      <c r="H912" s="1420"/>
      <c r="I912" s="1420"/>
      <c r="J912" s="1420"/>
      <c r="K912" s="1420"/>
      <c r="L912" s="1420"/>
      <c r="N912" s="301"/>
      <c r="P912" s="1024"/>
      <c r="Q912" s="1024"/>
      <c r="R912" s="301"/>
      <c r="S912" s="1420"/>
      <c r="T912" s="1420"/>
    </row>
    <row r="913" spans="1:20" ht="117" customHeight="1">
      <c r="A913" s="1023"/>
      <c r="C913" s="1024"/>
      <c r="D913" s="1024"/>
      <c r="E913" s="1420"/>
      <c r="F913" s="1420"/>
      <c r="G913" s="1420"/>
      <c r="H913" s="1420"/>
      <c r="I913" s="1420"/>
      <c r="J913" s="1420"/>
      <c r="K913" s="1420"/>
      <c r="L913" s="1420"/>
      <c r="N913" s="301"/>
      <c r="P913" s="1024"/>
      <c r="Q913" s="1024"/>
      <c r="R913" s="301"/>
      <c r="S913" s="1420"/>
      <c r="T913" s="1420"/>
    </row>
    <row r="914" spans="1:20" ht="117" customHeight="1">
      <c r="A914" s="1023"/>
      <c r="C914" s="1024"/>
      <c r="D914" s="1024"/>
      <c r="E914" s="1420"/>
      <c r="F914" s="1420"/>
      <c r="G914" s="1420"/>
      <c r="H914" s="1420"/>
      <c r="I914" s="1420"/>
      <c r="J914" s="1420"/>
      <c r="K914" s="1420"/>
      <c r="L914" s="1420"/>
      <c r="N914" s="301"/>
      <c r="P914" s="1024"/>
      <c r="Q914" s="1024"/>
      <c r="R914" s="301"/>
      <c r="S914" s="1420"/>
      <c r="T914" s="1420"/>
    </row>
    <row r="915" spans="1:20" ht="117" customHeight="1">
      <c r="A915" s="1023"/>
      <c r="C915" s="1024"/>
      <c r="D915" s="1024"/>
      <c r="E915" s="1420"/>
      <c r="F915" s="1420"/>
      <c r="G915" s="1420"/>
      <c r="H915" s="1420"/>
      <c r="I915" s="1420"/>
      <c r="J915" s="1420"/>
      <c r="K915" s="1420"/>
      <c r="L915" s="1420"/>
      <c r="N915" s="301"/>
      <c r="P915" s="1024"/>
      <c r="Q915" s="1024"/>
      <c r="R915" s="301"/>
      <c r="S915" s="1420"/>
      <c r="T915" s="1420"/>
    </row>
    <row r="916" spans="1:20" ht="117" customHeight="1">
      <c r="A916" s="1023"/>
      <c r="C916" s="1024"/>
      <c r="D916" s="1024"/>
      <c r="E916" s="1420"/>
      <c r="F916" s="1420"/>
      <c r="G916" s="1420"/>
      <c r="H916" s="1420"/>
      <c r="I916" s="1420"/>
      <c r="J916" s="1420"/>
      <c r="K916" s="1420"/>
      <c r="L916" s="1420"/>
      <c r="N916" s="301"/>
      <c r="P916" s="1024"/>
      <c r="Q916" s="1024"/>
      <c r="R916" s="301"/>
      <c r="S916" s="1420"/>
      <c r="T916" s="1420"/>
    </row>
    <row r="917" spans="1:20" ht="117" customHeight="1">
      <c r="A917" s="1023"/>
      <c r="C917" s="1024"/>
      <c r="D917" s="1024"/>
      <c r="E917" s="1420"/>
      <c r="F917" s="1420"/>
      <c r="G917" s="1420"/>
      <c r="H917" s="1420"/>
      <c r="I917" s="1420"/>
      <c r="J917" s="1420"/>
      <c r="K917" s="1420"/>
      <c r="L917" s="1420"/>
      <c r="N917" s="301"/>
      <c r="P917" s="1024"/>
      <c r="Q917" s="1024"/>
      <c r="R917" s="301"/>
      <c r="S917" s="1420"/>
      <c r="T917" s="1420"/>
    </row>
    <row r="918" spans="1:20" ht="117" customHeight="1">
      <c r="A918" s="1023"/>
      <c r="C918" s="1024"/>
      <c r="D918" s="1024"/>
      <c r="E918" s="1420"/>
      <c r="F918" s="1420"/>
      <c r="G918" s="1420"/>
      <c r="H918" s="1420"/>
      <c r="I918" s="1420"/>
      <c r="J918" s="1420"/>
      <c r="K918" s="1420"/>
      <c r="L918" s="1420"/>
      <c r="N918" s="301"/>
      <c r="P918" s="1024"/>
      <c r="Q918" s="1024"/>
      <c r="R918" s="301"/>
      <c r="S918" s="1420"/>
      <c r="T918" s="1420"/>
    </row>
    <row r="919" spans="1:20" ht="117" customHeight="1">
      <c r="A919" s="1023"/>
      <c r="C919" s="1024"/>
      <c r="D919" s="1024"/>
      <c r="E919" s="1420"/>
      <c r="F919" s="1420"/>
      <c r="G919" s="1420"/>
      <c r="H919" s="1420"/>
      <c r="I919" s="1420"/>
      <c r="J919" s="1420"/>
      <c r="K919" s="1420"/>
      <c r="L919" s="1420"/>
      <c r="N919" s="301"/>
      <c r="P919" s="1024"/>
      <c r="Q919" s="1024"/>
      <c r="R919" s="301"/>
      <c r="S919" s="1420"/>
      <c r="T919" s="1420"/>
    </row>
    <row r="920" spans="1:20" ht="117" customHeight="1">
      <c r="A920" s="1023"/>
      <c r="C920" s="1024"/>
      <c r="D920" s="1024"/>
      <c r="E920" s="1420"/>
      <c r="F920" s="1420"/>
      <c r="G920" s="1420"/>
      <c r="H920" s="1420"/>
      <c r="I920" s="1420"/>
      <c r="J920" s="1420"/>
      <c r="K920" s="1420"/>
      <c r="L920" s="1420"/>
      <c r="N920" s="301"/>
      <c r="P920" s="1024"/>
      <c r="Q920" s="1024"/>
      <c r="R920" s="301"/>
      <c r="S920" s="1420"/>
      <c r="T920" s="1420"/>
    </row>
    <row r="921" spans="1:20" ht="117" customHeight="1">
      <c r="A921" s="1023"/>
      <c r="C921" s="1024"/>
      <c r="D921" s="1024"/>
      <c r="E921" s="1420"/>
      <c r="F921" s="1420"/>
      <c r="G921" s="1420"/>
      <c r="H921" s="1420"/>
      <c r="I921" s="1420"/>
      <c r="J921" s="1420"/>
      <c r="K921" s="1420"/>
      <c r="L921" s="1420"/>
      <c r="N921" s="301"/>
      <c r="P921" s="1024"/>
      <c r="Q921" s="1024"/>
      <c r="R921" s="301"/>
      <c r="S921" s="1420"/>
      <c r="T921" s="1420"/>
    </row>
    <row r="922" spans="1:20" ht="117" customHeight="1">
      <c r="A922" s="1023"/>
      <c r="C922" s="1024"/>
      <c r="D922" s="1024"/>
      <c r="E922" s="1420"/>
      <c r="F922" s="1420"/>
      <c r="G922" s="1420"/>
      <c r="H922" s="1420"/>
      <c r="I922" s="1420"/>
      <c r="J922" s="1420"/>
      <c r="K922" s="1420"/>
      <c r="L922" s="1420"/>
      <c r="N922" s="301"/>
      <c r="P922" s="1024"/>
      <c r="Q922" s="1024"/>
      <c r="R922" s="301"/>
      <c r="S922" s="1420"/>
      <c r="T922" s="1420"/>
    </row>
    <row r="923" spans="1:20" ht="117" customHeight="1">
      <c r="A923" s="1023"/>
      <c r="C923" s="1024"/>
      <c r="D923" s="1024"/>
      <c r="E923" s="1420"/>
      <c r="F923" s="1420"/>
      <c r="G923" s="1420"/>
      <c r="H923" s="1420"/>
      <c r="I923" s="1420"/>
      <c r="J923" s="1420"/>
      <c r="K923" s="1420"/>
      <c r="L923" s="1420"/>
      <c r="N923" s="301"/>
      <c r="P923" s="1024"/>
      <c r="Q923" s="1024"/>
      <c r="R923" s="301"/>
      <c r="S923" s="1420"/>
      <c r="T923" s="1420"/>
    </row>
    <row r="924" spans="1:20" ht="117" customHeight="1">
      <c r="A924" s="1023"/>
      <c r="C924" s="1024"/>
      <c r="D924" s="1024"/>
      <c r="E924" s="1420"/>
      <c r="F924" s="1420"/>
      <c r="G924" s="1420"/>
      <c r="H924" s="1420"/>
      <c r="I924" s="1420"/>
      <c r="J924" s="1420"/>
      <c r="K924" s="1420"/>
      <c r="L924" s="1420"/>
      <c r="N924" s="301"/>
      <c r="P924" s="1024"/>
      <c r="Q924" s="1024"/>
      <c r="R924" s="301"/>
      <c r="S924" s="1420"/>
      <c r="T924" s="1420"/>
    </row>
    <row r="925" spans="1:20" ht="117" customHeight="1">
      <c r="A925" s="1023"/>
      <c r="C925" s="1024"/>
      <c r="D925" s="1024"/>
      <c r="E925" s="1420"/>
      <c r="F925" s="1420"/>
      <c r="G925" s="1420"/>
      <c r="H925" s="1420"/>
      <c r="I925" s="1420"/>
      <c r="J925" s="1420"/>
      <c r="K925" s="1420"/>
      <c r="L925" s="1420"/>
      <c r="N925" s="301"/>
      <c r="P925" s="1024"/>
      <c r="Q925" s="1024"/>
      <c r="R925" s="301"/>
      <c r="S925" s="1420"/>
      <c r="T925" s="1420"/>
    </row>
    <row r="926" spans="1:20" ht="117" customHeight="1">
      <c r="A926" s="1023"/>
      <c r="C926" s="1024"/>
      <c r="D926" s="1024"/>
      <c r="E926" s="1420"/>
      <c r="F926" s="1420"/>
      <c r="G926" s="1420"/>
      <c r="H926" s="1420"/>
      <c r="I926" s="1420"/>
      <c r="J926" s="1420"/>
      <c r="K926" s="1420"/>
      <c r="L926" s="1420"/>
      <c r="N926" s="301"/>
      <c r="P926" s="1024"/>
      <c r="Q926" s="1024"/>
      <c r="R926" s="301"/>
      <c r="S926" s="1420"/>
      <c r="T926" s="1420"/>
    </row>
    <row r="927" spans="1:20" ht="117" customHeight="1">
      <c r="A927" s="1023"/>
      <c r="C927" s="1024"/>
      <c r="D927" s="1024"/>
      <c r="E927" s="1420"/>
      <c r="F927" s="1420"/>
      <c r="G927" s="1420"/>
      <c r="H927" s="1420"/>
      <c r="I927" s="1420"/>
      <c r="J927" s="1420"/>
      <c r="K927" s="1420"/>
      <c r="L927" s="1420"/>
      <c r="N927" s="301"/>
      <c r="P927" s="1024"/>
      <c r="Q927" s="1024"/>
      <c r="R927" s="301"/>
      <c r="S927" s="1420"/>
      <c r="T927" s="1420"/>
    </row>
    <row r="928" spans="1:20" ht="117" customHeight="1">
      <c r="A928" s="1023"/>
      <c r="C928" s="1024"/>
      <c r="D928" s="1024"/>
      <c r="E928" s="1420"/>
      <c r="F928" s="1420"/>
      <c r="G928" s="1420"/>
      <c r="H928" s="1420"/>
      <c r="I928" s="1420"/>
      <c r="J928" s="1420"/>
      <c r="K928" s="1420"/>
      <c r="L928" s="1420"/>
      <c r="N928" s="301"/>
      <c r="P928" s="1024"/>
      <c r="Q928" s="1024"/>
      <c r="R928" s="301"/>
      <c r="S928" s="1420"/>
      <c r="T928" s="1420"/>
    </row>
    <row r="929" spans="1:20" ht="117" customHeight="1">
      <c r="A929" s="1023"/>
      <c r="C929" s="1024"/>
      <c r="D929" s="1024"/>
      <c r="E929" s="1420"/>
      <c r="F929" s="1420"/>
      <c r="G929" s="1420"/>
      <c r="H929" s="1420"/>
      <c r="I929" s="1420"/>
      <c r="J929" s="1420"/>
      <c r="K929" s="1420"/>
      <c r="L929" s="1420"/>
      <c r="N929" s="301"/>
      <c r="P929" s="1024"/>
      <c r="Q929" s="1024"/>
      <c r="R929" s="301"/>
      <c r="S929" s="1420"/>
      <c r="T929" s="1420"/>
    </row>
    <row r="930" spans="1:20" ht="117" customHeight="1">
      <c r="A930" s="1023"/>
      <c r="C930" s="1024"/>
      <c r="D930" s="1024"/>
      <c r="E930" s="1420"/>
      <c r="F930" s="1420"/>
      <c r="G930" s="1420"/>
      <c r="H930" s="1420"/>
      <c r="I930" s="1420"/>
      <c r="J930" s="1420"/>
      <c r="K930" s="1420"/>
      <c r="L930" s="1420"/>
      <c r="N930" s="301"/>
      <c r="P930" s="1024"/>
      <c r="Q930" s="1024"/>
      <c r="R930" s="301"/>
      <c r="S930" s="1420"/>
      <c r="T930" s="1420"/>
    </row>
    <row r="931" spans="1:20" ht="117" customHeight="1">
      <c r="A931" s="1023"/>
      <c r="C931" s="1024"/>
      <c r="D931" s="1024"/>
      <c r="E931" s="1420"/>
      <c r="F931" s="1420"/>
      <c r="G931" s="1420"/>
      <c r="H931" s="1420"/>
      <c r="I931" s="1420"/>
      <c r="J931" s="1420"/>
      <c r="K931" s="1420"/>
      <c r="L931" s="1420"/>
      <c r="N931" s="301"/>
      <c r="P931" s="1024"/>
      <c r="Q931" s="1024"/>
      <c r="R931" s="301"/>
      <c r="S931" s="1420"/>
      <c r="T931" s="1420"/>
    </row>
    <row r="932" spans="1:20" ht="117" customHeight="1">
      <c r="A932" s="1023"/>
      <c r="C932" s="1024"/>
      <c r="D932" s="1024"/>
      <c r="E932" s="1420"/>
      <c r="F932" s="1420"/>
      <c r="G932" s="1420"/>
      <c r="H932" s="1420"/>
      <c r="I932" s="1420"/>
      <c r="J932" s="1420"/>
      <c r="K932" s="1420"/>
      <c r="L932" s="1420"/>
      <c r="N932" s="301"/>
      <c r="P932" s="1024"/>
      <c r="Q932" s="1024"/>
      <c r="R932" s="301"/>
      <c r="S932" s="1420"/>
      <c r="T932" s="1420"/>
    </row>
    <row r="933" spans="1:20" ht="117" customHeight="1">
      <c r="A933" s="1023"/>
      <c r="C933" s="1024"/>
      <c r="D933" s="1024"/>
      <c r="E933" s="1420"/>
      <c r="F933" s="1420"/>
      <c r="G933" s="1420"/>
      <c r="H933" s="1420"/>
      <c r="I933" s="1420"/>
      <c r="J933" s="1420"/>
      <c r="K933" s="1420"/>
      <c r="L933" s="1420"/>
      <c r="N933" s="301"/>
      <c r="P933" s="1024"/>
      <c r="Q933" s="1024"/>
      <c r="R933" s="301"/>
      <c r="S933" s="1420"/>
      <c r="T933" s="1420"/>
    </row>
    <row r="934" spans="1:20" ht="117" customHeight="1">
      <c r="A934" s="1023"/>
      <c r="C934" s="1024"/>
      <c r="D934" s="1024"/>
      <c r="E934" s="1420"/>
      <c r="F934" s="1420"/>
      <c r="G934" s="1420"/>
      <c r="H934" s="1420"/>
      <c r="I934" s="1420"/>
      <c r="J934" s="1420"/>
      <c r="K934" s="1420"/>
      <c r="L934" s="1420"/>
      <c r="N934" s="301"/>
      <c r="P934" s="1024"/>
      <c r="Q934" s="1024"/>
      <c r="R934" s="301"/>
      <c r="S934" s="1420"/>
      <c r="T934" s="1420"/>
    </row>
    <row r="935" spans="1:20" ht="117" customHeight="1">
      <c r="A935" s="1023"/>
      <c r="C935" s="1024"/>
      <c r="D935" s="1024"/>
      <c r="E935" s="1420"/>
      <c r="F935" s="1420"/>
      <c r="G935" s="1420"/>
      <c r="H935" s="1420"/>
      <c r="I935" s="1420"/>
      <c r="J935" s="1420"/>
      <c r="K935" s="1420"/>
      <c r="L935" s="1420"/>
      <c r="N935" s="301"/>
      <c r="P935" s="1024"/>
      <c r="Q935" s="1024"/>
      <c r="R935" s="301"/>
      <c r="S935" s="1420"/>
      <c r="T935" s="1420"/>
    </row>
    <row r="936" spans="1:20" ht="117" customHeight="1">
      <c r="A936" s="1023"/>
      <c r="C936" s="1024"/>
      <c r="D936" s="1024"/>
      <c r="E936" s="1420"/>
      <c r="F936" s="1420"/>
      <c r="G936" s="1420"/>
      <c r="H936" s="1420"/>
      <c r="I936" s="1420"/>
      <c r="J936" s="1420"/>
      <c r="K936" s="1420"/>
      <c r="L936" s="1420"/>
      <c r="N936" s="301"/>
      <c r="P936" s="1024"/>
      <c r="Q936" s="1024"/>
      <c r="R936" s="301"/>
      <c r="S936" s="1420"/>
      <c r="T936" s="1420"/>
    </row>
    <row r="937" spans="1:20" ht="117" customHeight="1">
      <c r="A937" s="1023"/>
      <c r="C937" s="1024"/>
      <c r="D937" s="1024"/>
      <c r="E937" s="1420"/>
      <c r="F937" s="1420"/>
      <c r="G937" s="1420"/>
      <c r="H937" s="1420"/>
      <c r="I937" s="1420"/>
      <c r="J937" s="1420"/>
      <c r="K937" s="1420"/>
      <c r="L937" s="1420"/>
      <c r="N937" s="301"/>
      <c r="P937" s="1024"/>
      <c r="Q937" s="1024"/>
      <c r="R937" s="301"/>
      <c r="S937" s="1420"/>
      <c r="T937" s="1420"/>
    </row>
    <row r="938" spans="1:20" ht="117" customHeight="1">
      <c r="A938" s="1023"/>
      <c r="C938" s="1024"/>
      <c r="D938" s="1024"/>
      <c r="E938" s="1420"/>
      <c r="F938" s="1420"/>
      <c r="G938" s="1420"/>
      <c r="H938" s="1420"/>
      <c r="I938" s="1420"/>
      <c r="J938" s="1420"/>
      <c r="K938" s="1420"/>
      <c r="L938" s="1420"/>
      <c r="N938" s="301"/>
      <c r="P938" s="1024"/>
      <c r="Q938" s="1024"/>
      <c r="R938" s="301"/>
      <c r="S938" s="1420"/>
      <c r="T938" s="1420"/>
    </row>
    <row r="939" spans="1:20" ht="117" customHeight="1">
      <c r="A939" s="1023"/>
      <c r="C939" s="1024"/>
      <c r="D939" s="1024"/>
      <c r="E939" s="1420"/>
      <c r="F939" s="1420"/>
      <c r="G939" s="1420"/>
      <c r="H939" s="1420"/>
      <c r="I939" s="1420"/>
      <c r="J939" s="1420"/>
      <c r="K939" s="1420"/>
      <c r="L939" s="1420"/>
      <c r="N939" s="301"/>
      <c r="P939" s="1024"/>
      <c r="Q939" s="1024"/>
      <c r="R939" s="301"/>
      <c r="S939" s="1420"/>
      <c r="T939" s="1420"/>
    </row>
    <row r="940" spans="1:20" ht="117" customHeight="1">
      <c r="A940" s="1023"/>
      <c r="C940" s="1024"/>
      <c r="D940" s="1024"/>
      <c r="E940" s="1420"/>
      <c r="F940" s="1420"/>
      <c r="G940" s="1420"/>
      <c r="H940" s="1420"/>
      <c r="I940" s="1420"/>
      <c r="J940" s="1420"/>
      <c r="K940" s="1420"/>
      <c r="L940" s="1420"/>
      <c r="N940" s="301"/>
      <c r="P940" s="1024"/>
      <c r="Q940" s="1024"/>
      <c r="R940" s="301"/>
      <c r="S940" s="1420"/>
      <c r="T940" s="1420"/>
    </row>
    <row r="941" spans="1:20" ht="117" customHeight="1">
      <c r="A941" s="1023"/>
      <c r="C941" s="1024"/>
      <c r="D941" s="1024"/>
      <c r="E941" s="1420"/>
      <c r="F941" s="1420"/>
      <c r="G941" s="1420"/>
      <c r="H941" s="1420"/>
      <c r="I941" s="1420"/>
      <c r="J941" s="1420"/>
      <c r="K941" s="1420"/>
      <c r="L941" s="1420"/>
      <c r="N941" s="301"/>
      <c r="P941" s="1024"/>
      <c r="Q941" s="1024"/>
      <c r="R941" s="301"/>
      <c r="S941" s="1420"/>
      <c r="T941" s="1420"/>
    </row>
    <row r="942" spans="1:20" ht="117" customHeight="1">
      <c r="A942" s="1023"/>
      <c r="C942" s="1024"/>
      <c r="D942" s="1024"/>
      <c r="E942" s="1420"/>
      <c r="F942" s="1420"/>
      <c r="G942" s="1420"/>
      <c r="H942" s="1420"/>
      <c r="I942" s="1420"/>
      <c r="J942" s="1420"/>
      <c r="K942" s="1420"/>
      <c r="L942" s="1420"/>
      <c r="N942" s="301"/>
      <c r="P942" s="1024"/>
      <c r="Q942" s="1024"/>
      <c r="R942" s="301"/>
      <c r="S942" s="1420"/>
      <c r="T942" s="1420"/>
    </row>
    <row r="943" spans="1:20" ht="117" customHeight="1">
      <c r="A943" s="1023"/>
      <c r="C943" s="1024"/>
      <c r="D943" s="1024"/>
      <c r="E943" s="1420"/>
      <c r="F943" s="1420"/>
      <c r="G943" s="1420"/>
      <c r="H943" s="1420"/>
      <c r="I943" s="1420"/>
      <c r="J943" s="1420"/>
      <c r="K943" s="1420"/>
      <c r="L943" s="1420"/>
      <c r="N943" s="301"/>
      <c r="P943" s="1024"/>
      <c r="Q943" s="1024"/>
      <c r="R943" s="301"/>
      <c r="S943" s="1420"/>
      <c r="T943" s="1420"/>
    </row>
    <row r="944" spans="1:20" ht="117" customHeight="1">
      <c r="A944" s="1023"/>
      <c r="C944" s="1024"/>
      <c r="D944" s="1024"/>
      <c r="E944" s="1420"/>
      <c r="F944" s="1420"/>
      <c r="G944" s="1420"/>
      <c r="H944" s="1420"/>
      <c r="I944" s="1420"/>
      <c r="J944" s="1420"/>
      <c r="K944" s="1420"/>
      <c r="L944" s="1420"/>
      <c r="N944" s="301"/>
      <c r="P944" s="1024"/>
      <c r="Q944" s="1024"/>
      <c r="R944" s="301"/>
      <c r="S944" s="1420"/>
      <c r="T944" s="1420"/>
    </row>
    <row r="945" spans="1:20" ht="117" customHeight="1">
      <c r="A945" s="1023"/>
      <c r="C945" s="1024"/>
      <c r="D945" s="1024"/>
      <c r="E945" s="1420"/>
      <c r="F945" s="1420"/>
      <c r="G945" s="1420"/>
      <c r="H945" s="1420"/>
      <c r="I945" s="1420"/>
      <c r="J945" s="1420"/>
      <c r="K945" s="1420"/>
      <c r="L945" s="1420"/>
      <c r="N945" s="301"/>
      <c r="P945" s="1024"/>
      <c r="Q945" s="1024"/>
      <c r="R945" s="301"/>
      <c r="S945" s="1420"/>
      <c r="T945" s="1420"/>
    </row>
    <row r="946" spans="1:20" ht="117" customHeight="1">
      <c r="A946" s="1023"/>
      <c r="C946" s="1024"/>
      <c r="D946" s="1024"/>
      <c r="E946" s="1420"/>
      <c r="F946" s="1420"/>
      <c r="G946" s="1420"/>
      <c r="H946" s="1420"/>
      <c r="I946" s="1420"/>
      <c r="J946" s="1420"/>
      <c r="K946" s="1420"/>
      <c r="L946" s="1420"/>
      <c r="N946" s="301"/>
      <c r="P946" s="1024"/>
      <c r="Q946" s="1024"/>
      <c r="R946" s="301"/>
      <c r="S946" s="1420"/>
      <c r="T946" s="1420"/>
    </row>
    <row r="947" spans="1:20" ht="117" customHeight="1">
      <c r="A947" s="1023"/>
      <c r="C947" s="1024"/>
      <c r="D947" s="1024"/>
      <c r="E947" s="1420"/>
      <c r="F947" s="1420"/>
      <c r="G947" s="1420"/>
      <c r="H947" s="1420"/>
      <c r="I947" s="1420"/>
      <c r="J947" s="1420"/>
      <c r="K947" s="1420"/>
      <c r="L947" s="1420"/>
      <c r="N947" s="301"/>
      <c r="P947" s="1024"/>
      <c r="Q947" s="1024"/>
      <c r="R947" s="301"/>
      <c r="S947" s="1420"/>
      <c r="T947" s="1420"/>
    </row>
    <row r="948" spans="1:20" ht="117" customHeight="1">
      <c r="A948" s="1023"/>
      <c r="C948" s="1024"/>
      <c r="D948" s="1024"/>
      <c r="E948" s="1420"/>
      <c r="F948" s="1420"/>
      <c r="G948" s="1420"/>
      <c r="H948" s="1420"/>
      <c r="I948" s="1420"/>
      <c r="J948" s="1420"/>
      <c r="K948" s="1420"/>
      <c r="L948" s="1420"/>
      <c r="N948" s="301"/>
      <c r="P948" s="1024"/>
      <c r="Q948" s="1024"/>
      <c r="R948" s="301"/>
      <c r="S948" s="1420"/>
      <c r="T948" s="1420"/>
    </row>
    <row r="949" spans="1:20" ht="117" customHeight="1">
      <c r="A949" s="1023"/>
      <c r="C949" s="1024"/>
      <c r="D949" s="1024"/>
      <c r="E949" s="1420"/>
      <c r="F949" s="1420"/>
      <c r="G949" s="1420"/>
      <c r="H949" s="1420"/>
      <c r="I949" s="1420"/>
      <c r="J949" s="1420"/>
      <c r="K949" s="1420"/>
      <c r="L949" s="1420"/>
      <c r="N949" s="301"/>
      <c r="P949" s="1024"/>
      <c r="Q949" s="1024"/>
      <c r="R949" s="301"/>
      <c r="S949" s="1420"/>
      <c r="T949" s="1420"/>
    </row>
    <row r="950" spans="1:20" ht="117" customHeight="1">
      <c r="A950" s="1023"/>
      <c r="C950" s="1024"/>
      <c r="D950" s="1024"/>
      <c r="E950" s="1420"/>
      <c r="F950" s="1420"/>
      <c r="G950" s="1420"/>
      <c r="H950" s="1420"/>
      <c r="I950" s="1420"/>
      <c r="J950" s="1420"/>
      <c r="K950" s="1420"/>
      <c r="L950" s="1420"/>
      <c r="N950" s="301"/>
      <c r="P950" s="1024"/>
      <c r="Q950" s="1024"/>
      <c r="R950" s="301"/>
      <c r="S950" s="1420"/>
      <c r="T950" s="1420"/>
    </row>
    <row r="951" spans="1:20" ht="117" customHeight="1">
      <c r="A951" s="1023"/>
      <c r="C951" s="1024"/>
      <c r="D951" s="1024"/>
      <c r="E951" s="1420"/>
      <c r="F951" s="1420"/>
      <c r="G951" s="1420"/>
      <c r="H951" s="1420"/>
      <c r="I951" s="1420"/>
      <c r="J951" s="1420"/>
      <c r="K951" s="1420"/>
      <c r="L951" s="1420"/>
      <c r="N951" s="301"/>
      <c r="P951" s="1024"/>
      <c r="Q951" s="1024"/>
      <c r="R951" s="301"/>
      <c r="S951" s="1420"/>
      <c r="T951" s="1420"/>
    </row>
    <row r="952" spans="1:20" ht="117" customHeight="1">
      <c r="A952" s="1023"/>
      <c r="C952" s="1024"/>
      <c r="D952" s="1024"/>
      <c r="E952" s="1420"/>
      <c r="F952" s="1420"/>
      <c r="G952" s="1420"/>
      <c r="H952" s="1420"/>
      <c r="I952" s="1420"/>
      <c r="J952" s="1420"/>
      <c r="K952" s="1420"/>
      <c r="L952" s="1420"/>
      <c r="N952" s="301"/>
      <c r="P952" s="1024"/>
      <c r="Q952" s="1024"/>
      <c r="R952" s="301"/>
      <c r="S952" s="1420"/>
      <c r="T952" s="1420"/>
    </row>
    <row r="953" spans="1:20" ht="117" customHeight="1">
      <c r="A953" s="1023"/>
      <c r="C953" s="1024"/>
      <c r="D953" s="1024"/>
      <c r="E953" s="1420"/>
      <c r="F953" s="1420"/>
      <c r="G953" s="1420"/>
      <c r="H953" s="1420"/>
      <c r="I953" s="1420"/>
      <c r="J953" s="1420"/>
      <c r="K953" s="1420"/>
      <c r="L953" s="1420"/>
      <c r="N953" s="301"/>
      <c r="P953" s="1024"/>
      <c r="Q953" s="1024"/>
      <c r="R953" s="301"/>
      <c r="S953" s="1420"/>
      <c r="T953" s="1420"/>
    </row>
    <row r="954" spans="1:20" ht="117" customHeight="1">
      <c r="A954" s="1023"/>
      <c r="C954" s="1024"/>
      <c r="D954" s="1024"/>
      <c r="E954" s="1420"/>
      <c r="F954" s="1420"/>
      <c r="G954" s="1420"/>
      <c r="H954" s="1420"/>
      <c r="I954" s="1420"/>
      <c r="J954" s="1420"/>
      <c r="K954" s="1420"/>
      <c r="L954" s="1420"/>
      <c r="N954" s="301"/>
      <c r="P954" s="1024"/>
      <c r="Q954" s="1024"/>
      <c r="R954" s="301"/>
      <c r="S954" s="1420"/>
      <c r="T954" s="1420"/>
    </row>
    <row r="955" spans="1:20" ht="117" customHeight="1">
      <c r="A955" s="1023"/>
      <c r="C955" s="1024"/>
      <c r="D955" s="1024"/>
      <c r="E955" s="1420"/>
      <c r="F955" s="1420"/>
      <c r="G955" s="1420"/>
      <c r="H955" s="1420"/>
      <c r="I955" s="1420"/>
      <c r="J955" s="1420"/>
      <c r="K955" s="1420"/>
      <c r="L955" s="1420"/>
      <c r="N955" s="301"/>
      <c r="P955" s="1024"/>
      <c r="Q955" s="1024"/>
      <c r="R955" s="301"/>
      <c r="S955" s="1420"/>
      <c r="T955" s="1420"/>
    </row>
    <row r="956" spans="1:20" ht="117" customHeight="1">
      <c r="A956" s="1023"/>
      <c r="C956" s="1024"/>
      <c r="D956" s="1024"/>
      <c r="E956" s="1420"/>
      <c r="F956" s="1420"/>
      <c r="G956" s="1420"/>
      <c r="H956" s="1420"/>
      <c r="I956" s="1420"/>
      <c r="J956" s="1420"/>
      <c r="K956" s="1420"/>
      <c r="L956" s="1420"/>
      <c r="N956" s="301"/>
      <c r="P956" s="1024"/>
      <c r="Q956" s="1024"/>
      <c r="R956" s="301"/>
      <c r="S956" s="1420"/>
      <c r="T956" s="1420"/>
    </row>
    <row r="957" spans="1:20" ht="117" customHeight="1">
      <c r="A957" s="1023"/>
      <c r="C957" s="1024"/>
      <c r="D957" s="1024"/>
      <c r="E957" s="1420"/>
      <c r="F957" s="1420"/>
      <c r="G957" s="1420"/>
      <c r="H957" s="1420"/>
      <c r="I957" s="1420"/>
      <c r="J957" s="1420"/>
      <c r="K957" s="1420"/>
      <c r="L957" s="1420"/>
      <c r="N957" s="301"/>
      <c r="P957" s="1024"/>
      <c r="Q957" s="1024"/>
      <c r="R957" s="301"/>
      <c r="S957" s="1420"/>
      <c r="T957" s="1420"/>
    </row>
    <row r="958" spans="1:20" ht="117" customHeight="1">
      <c r="A958" s="1023"/>
      <c r="C958" s="1024"/>
      <c r="D958" s="1024"/>
      <c r="E958" s="1420"/>
      <c r="F958" s="1420"/>
      <c r="G958" s="1420"/>
      <c r="H958" s="1420"/>
      <c r="I958" s="1420"/>
      <c r="J958" s="1420"/>
      <c r="K958" s="1420"/>
      <c r="L958" s="1420"/>
      <c r="N958" s="301"/>
      <c r="P958" s="1024"/>
      <c r="Q958" s="1024"/>
      <c r="R958" s="301"/>
      <c r="S958" s="1420"/>
      <c r="T958" s="1420"/>
    </row>
    <row r="959" spans="1:20" ht="117" customHeight="1">
      <c r="A959" s="1023"/>
      <c r="C959" s="1024"/>
      <c r="D959" s="1024"/>
      <c r="E959" s="1420"/>
      <c r="F959" s="1420"/>
      <c r="G959" s="1420"/>
      <c r="H959" s="1420"/>
      <c r="I959" s="1420"/>
      <c r="J959" s="1420"/>
      <c r="K959" s="1420"/>
      <c r="L959" s="1420"/>
      <c r="N959" s="301"/>
      <c r="P959" s="1024"/>
      <c r="Q959" s="1024"/>
      <c r="R959" s="301"/>
      <c r="S959" s="1420"/>
      <c r="T959" s="1420"/>
    </row>
    <row r="960" spans="1:20" ht="117" customHeight="1">
      <c r="A960" s="1023"/>
      <c r="C960" s="1024"/>
      <c r="D960" s="1024"/>
      <c r="E960" s="1420"/>
      <c r="F960" s="1420"/>
      <c r="G960" s="1420"/>
      <c r="H960" s="1420"/>
      <c r="I960" s="1420"/>
      <c r="J960" s="1420"/>
      <c r="K960" s="1420"/>
      <c r="L960" s="1420"/>
      <c r="N960" s="301"/>
      <c r="P960" s="1024"/>
      <c r="Q960" s="1024"/>
      <c r="R960" s="301"/>
      <c r="S960" s="1420"/>
      <c r="T960" s="1420"/>
    </row>
    <row r="961" spans="1:20" ht="117" customHeight="1">
      <c r="A961" s="1023"/>
      <c r="C961" s="1024"/>
      <c r="D961" s="1024"/>
      <c r="E961" s="1420"/>
      <c r="F961" s="1420"/>
      <c r="G961" s="1420"/>
      <c r="H961" s="1420"/>
      <c r="I961" s="1420"/>
      <c r="J961" s="1420"/>
      <c r="K961" s="1420"/>
      <c r="L961" s="1420"/>
      <c r="N961" s="301"/>
      <c r="P961" s="1024"/>
      <c r="Q961" s="1024"/>
      <c r="R961" s="301"/>
      <c r="S961" s="1420"/>
      <c r="T961" s="1420"/>
    </row>
    <row r="962" spans="1:20" ht="117" customHeight="1">
      <c r="A962" s="1023"/>
      <c r="C962" s="1024"/>
      <c r="D962" s="1024"/>
      <c r="E962" s="1420"/>
      <c r="F962" s="1420"/>
      <c r="G962" s="1420"/>
      <c r="H962" s="1420"/>
      <c r="I962" s="1420"/>
      <c r="J962" s="1420"/>
      <c r="K962" s="1420"/>
      <c r="L962" s="1420"/>
      <c r="N962" s="301"/>
      <c r="P962" s="1024"/>
      <c r="Q962" s="1024"/>
      <c r="R962" s="301"/>
      <c r="S962" s="1420"/>
      <c r="T962" s="1420"/>
    </row>
    <row r="963" spans="1:20" ht="117" customHeight="1">
      <c r="A963" s="1023"/>
      <c r="C963" s="1024"/>
      <c r="D963" s="1024"/>
      <c r="E963" s="1420"/>
      <c r="F963" s="1420"/>
      <c r="G963" s="1420"/>
      <c r="H963" s="1420"/>
      <c r="I963" s="1420"/>
      <c r="J963" s="1420"/>
      <c r="K963" s="1420"/>
      <c r="L963" s="1420"/>
      <c r="N963" s="301"/>
      <c r="P963" s="1024"/>
      <c r="Q963" s="1024"/>
      <c r="R963" s="301"/>
      <c r="S963" s="1420"/>
      <c r="T963" s="1420"/>
    </row>
    <row r="964" spans="1:20" ht="117" customHeight="1">
      <c r="A964" s="1023"/>
      <c r="C964" s="1024"/>
      <c r="D964" s="1024"/>
      <c r="E964" s="1420"/>
      <c r="F964" s="1420"/>
      <c r="G964" s="1420"/>
      <c r="H964" s="1420"/>
      <c r="I964" s="1420"/>
      <c r="J964" s="1420"/>
      <c r="K964" s="1420"/>
      <c r="L964" s="1420"/>
      <c r="N964" s="301"/>
      <c r="P964" s="1024"/>
      <c r="Q964" s="1024"/>
      <c r="R964" s="301"/>
      <c r="S964" s="1420"/>
      <c r="T964" s="1420"/>
    </row>
    <row r="965" spans="1:20" ht="117" customHeight="1">
      <c r="A965" s="1023"/>
      <c r="C965" s="1024"/>
      <c r="D965" s="1024"/>
      <c r="E965" s="1420"/>
      <c r="F965" s="1420"/>
      <c r="G965" s="1420"/>
      <c r="H965" s="1420"/>
      <c r="I965" s="1420"/>
      <c r="J965" s="1420"/>
      <c r="K965" s="1420"/>
      <c r="L965" s="1420"/>
      <c r="N965" s="301"/>
      <c r="P965" s="1024"/>
      <c r="Q965" s="1024"/>
      <c r="R965" s="301"/>
      <c r="S965" s="1420"/>
      <c r="T965" s="1420"/>
    </row>
    <row r="966" spans="1:20" ht="117" customHeight="1">
      <c r="A966" s="1023"/>
      <c r="C966" s="1024"/>
      <c r="D966" s="1024"/>
      <c r="E966" s="1420"/>
      <c r="F966" s="1420"/>
      <c r="G966" s="1420"/>
      <c r="H966" s="1420"/>
      <c r="I966" s="1420"/>
      <c r="J966" s="1420"/>
      <c r="K966" s="1420"/>
      <c r="L966" s="1420"/>
      <c r="N966" s="301"/>
      <c r="P966" s="1024"/>
      <c r="Q966" s="1024"/>
      <c r="R966" s="301"/>
      <c r="S966" s="1420"/>
      <c r="T966" s="1420"/>
    </row>
    <row r="967" spans="1:20" ht="117" customHeight="1">
      <c r="A967" s="1023"/>
      <c r="C967" s="1024"/>
      <c r="D967" s="1024"/>
      <c r="E967" s="1420"/>
      <c r="F967" s="1420"/>
      <c r="G967" s="1420"/>
      <c r="H967" s="1420"/>
      <c r="I967" s="1420"/>
      <c r="J967" s="1420"/>
      <c r="K967" s="1420"/>
      <c r="L967" s="1420"/>
      <c r="N967" s="301"/>
      <c r="P967" s="1024"/>
      <c r="Q967" s="1024"/>
      <c r="R967" s="301"/>
      <c r="S967" s="1420"/>
      <c r="T967" s="1420"/>
    </row>
    <row r="968" spans="1:20" ht="117" customHeight="1">
      <c r="A968" s="1023"/>
      <c r="C968" s="1024"/>
      <c r="D968" s="1024"/>
      <c r="E968" s="1420"/>
      <c r="F968" s="1420"/>
      <c r="G968" s="1420"/>
      <c r="H968" s="1420"/>
      <c r="I968" s="1420"/>
      <c r="J968" s="1420"/>
      <c r="K968" s="1420"/>
      <c r="L968" s="1420"/>
      <c r="N968" s="301"/>
      <c r="P968" s="1024"/>
      <c r="Q968" s="1024"/>
      <c r="R968" s="301"/>
      <c r="S968" s="1420"/>
      <c r="T968" s="1420"/>
    </row>
    <row r="969" spans="1:20" ht="117" customHeight="1">
      <c r="A969" s="1023"/>
      <c r="C969" s="1024"/>
      <c r="D969" s="1024"/>
      <c r="E969" s="1420"/>
      <c r="F969" s="1420"/>
      <c r="G969" s="1420"/>
      <c r="H969" s="1420"/>
      <c r="I969" s="1420"/>
      <c r="J969" s="1420"/>
      <c r="K969" s="1420"/>
      <c r="L969" s="1420"/>
      <c r="N969" s="301"/>
      <c r="P969" s="1024"/>
      <c r="Q969" s="1024"/>
      <c r="R969" s="301"/>
      <c r="S969" s="1420"/>
      <c r="T969" s="1420"/>
    </row>
    <row r="970" spans="1:20" ht="117" customHeight="1">
      <c r="A970" s="1023"/>
      <c r="C970" s="1024"/>
      <c r="D970" s="1024"/>
      <c r="E970" s="1420"/>
      <c r="F970" s="1420"/>
      <c r="G970" s="1420"/>
      <c r="H970" s="1420"/>
      <c r="I970" s="1420"/>
      <c r="J970" s="1420"/>
      <c r="K970" s="1420"/>
      <c r="L970" s="1420"/>
      <c r="N970" s="301"/>
      <c r="P970" s="1024"/>
      <c r="Q970" s="1024"/>
      <c r="R970" s="301"/>
      <c r="S970" s="1420"/>
      <c r="T970" s="1420"/>
    </row>
    <row r="971" spans="1:20" ht="117" customHeight="1">
      <c r="A971" s="1023"/>
      <c r="C971" s="1024"/>
      <c r="D971" s="1024"/>
      <c r="E971" s="1420"/>
      <c r="F971" s="1420"/>
      <c r="G971" s="1420"/>
      <c r="H971" s="1420"/>
      <c r="I971" s="1420"/>
      <c r="J971" s="1420"/>
      <c r="K971" s="1420"/>
      <c r="L971" s="1420"/>
      <c r="N971" s="301"/>
      <c r="P971" s="1024"/>
      <c r="Q971" s="1024"/>
      <c r="R971" s="301"/>
      <c r="S971" s="1420"/>
      <c r="T971" s="1420"/>
    </row>
    <row r="972" spans="1:20" ht="117" customHeight="1">
      <c r="A972" s="1023"/>
      <c r="C972" s="1024"/>
      <c r="D972" s="1024"/>
      <c r="E972" s="1420"/>
      <c r="F972" s="1420"/>
      <c r="G972" s="1420"/>
      <c r="H972" s="1420"/>
      <c r="I972" s="1420"/>
      <c r="J972" s="1420"/>
      <c r="K972" s="1420"/>
      <c r="L972" s="1420"/>
      <c r="N972" s="301"/>
      <c r="P972" s="1024"/>
      <c r="Q972" s="1024"/>
      <c r="R972" s="301"/>
      <c r="S972" s="1420"/>
      <c r="T972" s="1420"/>
    </row>
    <row r="973" spans="1:20" ht="117" customHeight="1">
      <c r="A973" s="1023"/>
      <c r="C973" s="1024"/>
      <c r="D973" s="1024"/>
      <c r="E973" s="1420"/>
      <c r="F973" s="1420"/>
      <c r="G973" s="1420"/>
      <c r="H973" s="1420"/>
      <c r="I973" s="1420"/>
      <c r="J973" s="1420"/>
      <c r="K973" s="1420"/>
      <c r="L973" s="1420"/>
      <c r="N973" s="301"/>
      <c r="P973" s="1024"/>
      <c r="Q973" s="1024"/>
      <c r="R973" s="301"/>
      <c r="S973" s="1420"/>
      <c r="T973" s="1420"/>
    </row>
    <row r="974" spans="1:20" ht="117" customHeight="1">
      <c r="A974" s="1023"/>
      <c r="C974" s="1024"/>
      <c r="D974" s="1024"/>
      <c r="E974" s="1420"/>
      <c r="F974" s="1420"/>
      <c r="G974" s="1420"/>
      <c r="H974" s="1420"/>
      <c r="I974" s="1420"/>
      <c r="J974" s="1420"/>
      <c r="K974" s="1420"/>
      <c r="L974" s="1420"/>
      <c r="N974" s="301"/>
      <c r="P974" s="1024"/>
      <c r="Q974" s="1024"/>
      <c r="R974" s="301"/>
      <c r="S974" s="1420"/>
      <c r="T974" s="1420"/>
    </row>
    <row r="975" spans="1:20" ht="117" customHeight="1">
      <c r="A975" s="1023"/>
      <c r="C975" s="1024"/>
      <c r="D975" s="1024"/>
      <c r="E975" s="1420"/>
      <c r="F975" s="1420"/>
      <c r="G975" s="1420"/>
      <c r="H975" s="1420"/>
      <c r="I975" s="1420"/>
      <c r="J975" s="1420"/>
      <c r="K975" s="1420"/>
      <c r="L975" s="1420"/>
      <c r="N975" s="301"/>
      <c r="P975" s="1024"/>
      <c r="Q975" s="1024"/>
      <c r="R975" s="301"/>
      <c r="S975" s="1420"/>
      <c r="T975" s="1420"/>
    </row>
    <row r="976" spans="1:20" ht="117" customHeight="1">
      <c r="A976" s="1023"/>
      <c r="C976" s="1024"/>
      <c r="D976" s="1024"/>
      <c r="E976" s="1420"/>
      <c r="F976" s="1420"/>
      <c r="G976" s="1420"/>
      <c r="H976" s="1420"/>
      <c r="I976" s="1420"/>
      <c r="J976" s="1420"/>
      <c r="K976" s="1420"/>
      <c r="L976" s="1420"/>
      <c r="N976" s="301"/>
      <c r="P976" s="1024"/>
      <c r="Q976" s="1024"/>
      <c r="R976" s="301"/>
      <c r="S976" s="1420"/>
      <c r="T976" s="1420"/>
    </row>
    <row r="977" spans="1:20" ht="117" customHeight="1">
      <c r="A977" s="1023"/>
      <c r="C977" s="1024"/>
      <c r="D977" s="1024"/>
      <c r="E977" s="1420"/>
      <c r="F977" s="1420"/>
      <c r="G977" s="1420"/>
      <c r="H977" s="1420"/>
      <c r="I977" s="1420"/>
      <c r="J977" s="1420"/>
      <c r="K977" s="1420"/>
      <c r="L977" s="1420"/>
      <c r="N977" s="301"/>
      <c r="P977" s="1024"/>
      <c r="Q977" s="1024"/>
      <c r="R977" s="301"/>
      <c r="S977" s="1420"/>
      <c r="T977" s="1420"/>
    </row>
    <row r="978" spans="1:20" ht="117" customHeight="1">
      <c r="A978" s="1023"/>
      <c r="C978" s="1024"/>
      <c r="D978" s="1024"/>
      <c r="E978" s="1420"/>
      <c r="F978" s="1420"/>
      <c r="G978" s="1420"/>
      <c r="H978" s="1420"/>
      <c r="I978" s="1420"/>
      <c r="J978" s="1420"/>
      <c r="K978" s="1420"/>
      <c r="L978" s="1420"/>
      <c r="N978" s="301"/>
      <c r="P978" s="1024"/>
      <c r="Q978" s="1024"/>
      <c r="R978" s="301"/>
      <c r="S978" s="1420"/>
      <c r="T978" s="1420"/>
    </row>
    <row r="979" spans="1:20" ht="117" customHeight="1">
      <c r="A979" s="1023"/>
      <c r="C979" s="1024"/>
      <c r="D979" s="1024"/>
      <c r="E979" s="1420"/>
      <c r="F979" s="1420"/>
      <c r="G979" s="1420"/>
      <c r="H979" s="1420"/>
      <c r="I979" s="1420"/>
      <c r="J979" s="1420"/>
      <c r="K979" s="1420"/>
      <c r="L979" s="1420"/>
      <c r="N979" s="301"/>
      <c r="P979" s="1024"/>
      <c r="Q979" s="1024"/>
      <c r="R979" s="301"/>
      <c r="S979" s="1420"/>
      <c r="T979" s="1420"/>
    </row>
    <row r="980" spans="1:20" ht="117" customHeight="1">
      <c r="A980" s="1023"/>
      <c r="C980" s="1024"/>
      <c r="D980" s="1024"/>
      <c r="E980" s="1420"/>
      <c r="F980" s="1420"/>
      <c r="G980" s="1420"/>
      <c r="H980" s="1420"/>
      <c r="I980" s="1420"/>
      <c r="J980" s="1420"/>
      <c r="K980" s="1420"/>
      <c r="L980" s="1420"/>
      <c r="N980" s="301"/>
      <c r="P980" s="1024"/>
      <c r="Q980" s="1024"/>
      <c r="R980" s="301"/>
      <c r="S980" s="1420"/>
      <c r="T980" s="1420"/>
    </row>
    <row r="981" spans="1:20" ht="117" customHeight="1">
      <c r="A981" s="1023"/>
      <c r="C981" s="1024"/>
      <c r="D981" s="1024"/>
      <c r="E981" s="1420"/>
      <c r="F981" s="1420"/>
      <c r="G981" s="1420"/>
      <c r="H981" s="1420"/>
      <c r="I981" s="1420"/>
      <c r="J981" s="1420"/>
      <c r="K981" s="1420"/>
      <c r="L981" s="1420"/>
      <c r="N981" s="301"/>
      <c r="P981" s="1024"/>
      <c r="Q981" s="1024"/>
      <c r="R981" s="301"/>
      <c r="S981" s="1420"/>
      <c r="T981" s="1420"/>
    </row>
    <row r="982" spans="1:20" ht="117" customHeight="1">
      <c r="A982" s="1023"/>
      <c r="C982" s="1024"/>
      <c r="D982" s="1024"/>
      <c r="E982" s="1420"/>
      <c r="F982" s="1420"/>
      <c r="G982" s="1420"/>
      <c r="H982" s="1420"/>
      <c r="I982" s="1420"/>
      <c r="J982" s="1420"/>
      <c r="K982" s="1420"/>
      <c r="L982" s="1420"/>
      <c r="N982" s="301"/>
      <c r="P982" s="1024"/>
      <c r="Q982" s="1024"/>
      <c r="R982" s="301"/>
      <c r="S982" s="1420"/>
      <c r="T982" s="1420"/>
    </row>
    <row r="983" spans="1:20" ht="117" customHeight="1">
      <c r="A983" s="1023"/>
      <c r="C983" s="1024"/>
      <c r="D983" s="1024"/>
      <c r="E983" s="1420"/>
      <c r="F983" s="1420"/>
      <c r="G983" s="1420"/>
      <c r="H983" s="1420"/>
      <c r="I983" s="1420"/>
      <c r="J983" s="1420"/>
      <c r="K983" s="1420"/>
      <c r="L983" s="1420"/>
      <c r="N983" s="301"/>
      <c r="P983" s="1024"/>
      <c r="Q983" s="1024"/>
      <c r="R983" s="301"/>
      <c r="S983" s="1420"/>
      <c r="T983" s="1420"/>
    </row>
    <row r="984" spans="1:20" ht="117" customHeight="1">
      <c r="A984" s="1023"/>
      <c r="C984" s="1024"/>
      <c r="D984" s="1024"/>
      <c r="E984" s="1420"/>
      <c r="F984" s="1420"/>
      <c r="G984" s="1420"/>
      <c r="H984" s="1420"/>
      <c r="I984" s="1420"/>
      <c r="J984" s="1420"/>
      <c r="K984" s="1420"/>
      <c r="L984" s="1420"/>
      <c r="N984" s="301"/>
      <c r="P984" s="1024"/>
      <c r="Q984" s="1024"/>
      <c r="R984" s="301"/>
      <c r="S984" s="1420"/>
      <c r="T984" s="1420"/>
    </row>
    <row r="985" spans="1:20" ht="117" customHeight="1">
      <c r="A985" s="1023"/>
      <c r="C985" s="1024"/>
      <c r="D985" s="1024"/>
      <c r="E985" s="1420"/>
      <c r="F985" s="1420"/>
      <c r="G985" s="1420"/>
      <c r="H985" s="1420"/>
      <c r="I985" s="1420"/>
      <c r="J985" s="1420"/>
      <c r="K985" s="1420"/>
      <c r="L985" s="1420"/>
      <c r="N985" s="301"/>
      <c r="P985" s="1024"/>
      <c r="Q985" s="1024"/>
      <c r="R985" s="301"/>
      <c r="S985" s="1420"/>
      <c r="T985" s="1420"/>
    </row>
    <row r="986" spans="1:20" ht="117" customHeight="1">
      <c r="A986" s="1023"/>
      <c r="C986" s="1024"/>
      <c r="D986" s="1024"/>
      <c r="E986" s="1420"/>
      <c r="F986" s="1420"/>
      <c r="G986" s="1420"/>
      <c r="H986" s="1420"/>
      <c r="I986" s="1420"/>
      <c r="J986" s="1420"/>
      <c r="K986" s="1420"/>
      <c r="L986" s="1420"/>
      <c r="N986" s="301"/>
      <c r="P986" s="1024"/>
      <c r="Q986" s="1024"/>
      <c r="R986" s="301"/>
      <c r="S986" s="1420"/>
      <c r="T986" s="1420"/>
    </row>
    <row r="987" spans="1:20" ht="117" customHeight="1">
      <c r="A987" s="1023"/>
      <c r="C987" s="1024"/>
      <c r="D987" s="1024"/>
      <c r="E987" s="1420"/>
      <c r="F987" s="1420"/>
      <c r="G987" s="1420"/>
      <c r="H987" s="1420"/>
      <c r="I987" s="1420"/>
      <c r="J987" s="1420"/>
      <c r="K987" s="1420"/>
      <c r="L987" s="1420"/>
      <c r="N987" s="301"/>
      <c r="P987" s="1024"/>
      <c r="Q987" s="1024"/>
      <c r="R987" s="301"/>
      <c r="S987" s="1420"/>
      <c r="T987" s="1420"/>
    </row>
    <row r="988" spans="1:20" ht="117" customHeight="1">
      <c r="A988" s="1023"/>
      <c r="C988" s="1024"/>
      <c r="D988" s="1024"/>
      <c r="E988" s="1420"/>
      <c r="F988" s="1420"/>
      <c r="G988" s="1420"/>
      <c r="H988" s="1420"/>
      <c r="I988" s="1420"/>
      <c r="J988" s="1420"/>
      <c r="K988" s="1420"/>
      <c r="L988" s="1420"/>
      <c r="N988" s="301"/>
      <c r="P988" s="1024"/>
      <c r="Q988" s="1024"/>
      <c r="R988" s="301"/>
      <c r="S988" s="1420"/>
      <c r="T988" s="1420"/>
    </row>
    <row r="989" spans="1:20" ht="117" customHeight="1">
      <c r="A989" s="1023"/>
      <c r="C989" s="1024"/>
      <c r="D989" s="1024"/>
      <c r="E989" s="1420"/>
      <c r="F989" s="1420"/>
      <c r="G989" s="1420"/>
      <c r="H989" s="1420"/>
      <c r="I989" s="1420"/>
      <c r="J989" s="1420"/>
      <c r="K989" s="1420"/>
      <c r="L989" s="1420"/>
      <c r="N989" s="301"/>
      <c r="P989" s="1024"/>
      <c r="Q989" s="1024"/>
      <c r="R989" s="301"/>
      <c r="S989" s="1420"/>
      <c r="T989" s="1420"/>
    </row>
    <row r="990" spans="1:20" ht="117" customHeight="1">
      <c r="A990" s="1023"/>
      <c r="C990" s="1024"/>
      <c r="D990" s="1024"/>
      <c r="E990" s="1420"/>
      <c r="F990" s="1420"/>
      <c r="G990" s="1420"/>
      <c r="H990" s="1420"/>
      <c r="I990" s="1420"/>
      <c r="J990" s="1420"/>
      <c r="K990" s="1420"/>
      <c r="L990" s="1420"/>
      <c r="N990" s="301"/>
      <c r="P990" s="1024"/>
      <c r="Q990" s="1024"/>
      <c r="R990" s="301"/>
      <c r="S990" s="1420"/>
      <c r="T990" s="1420"/>
    </row>
    <row r="991" spans="1:20" ht="117" customHeight="1">
      <c r="A991" s="1023"/>
      <c r="C991" s="1024"/>
      <c r="D991" s="1024"/>
      <c r="E991" s="1420"/>
      <c r="F991" s="1420"/>
      <c r="G991" s="1420"/>
      <c r="H991" s="1420"/>
      <c r="I991" s="1420"/>
      <c r="J991" s="1420"/>
      <c r="K991" s="1420"/>
      <c r="L991" s="1420"/>
      <c r="N991" s="301"/>
      <c r="P991" s="1024"/>
      <c r="Q991" s="1024"/>
      <c r="R991" s="301"/>
      <c r="S991" s="1420"/>
      <c r="T991" s="1420"/>
    </row>
    <row r="992" spans="1:20" ht="117" customHeight="1">
      <c r="A992" s="1023"/>
      <c r="C992" s="1024"/>
      <c r="D992" s="1024"/>
      <c r="E992" s="1420"/>
      <c r="F992" s="1420"/>
      <c r="G992" s="1420"/>
      <c r="H992" s="1420"/>
      <c r="I992" s="1420"/>
      <c r="J992" s="1420"/>
      <c r="K992" s="1420"/>
      <c r="L992" s="1420"/>
      <c r="N992" s="301"/>
      <c r="P992" s="1024"/>
      <c r="Q992" s="1024"/>
      <c r="R992" s="301"/>
      <c r="S992" s="1420"/>
      <c r="T992" s="1420"/>
    </row>
    <row r="993" spans="1:20" ht="117" customHeight="1">
      <c r="A993" s="1023"/>
      <c r="C993" s="1024"/>
      <c r="D993" s="1024"/>
      <c r="E993" s="1420"/>
      <c r="F993" s="1420"/>
      <c r="G993" s="1420"/>
      <c r="H993" s="1420"/>
      <c r="I993" s="1420"/>
      <c r="J993" s="1420"/>
      <c r="K993" s="1420"/>
      <c r="L993" s="1420"/>
      <c r="N993" s="301"/>
      <c r="P993" s="1024"/>
      <c r="Q993" s="1024"/>
      <c r="R993" s="301"/>
      <c r="S993" s="1420"/>
      <c r="T993" s="1420"/>
    </row>
    <row r="994" spans="1:20" ht="117" customHeight="1">
      <c r="A994" s="1023"/>
      <c r="C994" s="1024"/>
      <c r="D994" s="1024"/>
      <c r="E994" s="1420"/>
      <c r="F994" s="1420"/>
      <c r="G994" s="1420"/>
      <c r="H994" s="1420"/>
      <c r="I994" s="1420"/>
      <c r="J994" s="1420"/>
      <c r="K994" s="1420"/>
      <c r="L994" s="1420"/>
      <c r="N994" s="301"/>
      <c r="P994" s="1024"/>
      <c r="Q994" s="1024"/>
      <c r="R994" s="301"/>
      <c r="S994" s="1420"/>
      <c r="T994" s="1420"/>
    </row>
    <row r="995" spans="1:20" ht="117" customHeight="1">
      <c r="A995" s="1023"/>
      <c r="C995" s="1024"/>
      <c r="D995" s="1024"/>
      <c r="E995" s="1420"/>
      <c r="F995" s="1420"/>
      <c r="G995" s="1420"/>
      <c r="H995" s="1420"/>
      <c r="I995" s="1420"/>
      <c r="J995" s="1420"/>
      <c r="K995" s="1420"/>
      <c r="L995" s="1420"/>
      <c r="N995" s="301"/>
      <c r="P995" s="1024"/>
      <c r="Q995" s="1024"/>
      <c r="R995" s="301"/>
      <c r="S995" s="1420"/>
      <c r="T995" s="1420"/>
    </row>
    <row r="996" spans="1:20" ht="117" customHeight="1">
      <c r="A996" s="1023"/>
      <c r="C996" s="1024"/>
      <c r="D996" s="1024"/>
      <c r="E996" s="1420"/>
      <c r="F996" s="1420"/>
      <c r="G996" s="1420"/>
      <c r="H996" s="1420"/>
      <c r="I996" s="1420"/>
      <c r="J996" s="1420"/>
      <c r="K996" s="1420"/>
      <c r="L996" s="1420"/>
      <c r="N996" s="301"/>
      <c r="P996" s="1024"/>
      <c r="Q996" s="1024"/>
      <c r="R996" s="301"/>
      <c r="S996" s="1420"/>
      <c r="T996" s="1420"/>
    </row>
    <row r="997" spans="1:20" ht="117" customHeight="1">
      <c r="C997" s="1024"/>
      <c r="D997" s="1024"/>
      <c r="E997" s="1420"/>
      <c r="F997" s="1420"/>
      <c r="G997" s="1420"/>
      <c r="H997" s="1420"/>
      <c r="I997" s="1420"/>
      <c r="J997" s="1420"/>
      <c r="K997" s="1420"/>
      <c r="L997" s="1420"/>
      <c r="N997" s="301"/>
      <c r="P997" s="1024"/>
      <c r="Q997" s="1024"/>
      <c r="R997" s="301"/>
      <c r="S997" s="1420"/>
      <c r="T997" s="1420"/>
    </row>
    <row r="998" spans="1:20" ht="117" customHeight="1">
      <c r="C998" s="1024"/>
      <c r="D998" s="1024"/>
      <c r="E998" s="1420"/>
      <c r="F998" s="1420"/>
      <c r="G998" s="1420"/>
      <c r="H998" s="1420"/>
      <c r="I998" s="1420"/>
      <c r="J998" s="1420"/>
      <c r="K998" s="1420"/>
      <c r="L998" s="1420"/>
      <c r="N998" s="301"/>
      <c r="P998" s="1024"/>
      <c r="Q998" s="1024"/>
      <c r="R998" s="301"/>
      <c r="S998" s="1420"/>
      <c r="T998" s="1420"/>
    </row>
    <row r="999" spans="1:20" ht="117" customHeight="1">
      <c r="C999" s="1024"/>
      <c r="D999" s="1024"/>
      <c r="E999" s="1420"/>
      <c r="F999" s="1420"/>
      <c r="G999" s="1420"/>
      <c r="H999" s="1420"/>
      <c r="I999" s="1420"/>
      <c r="J999" s="1420"/>
      <c r="K999" s="1420"/>
      <c r="L999" s="1420"/>
      <c r="N999" s="301"/>
      <c r="P999" s="1024"/>
      <c r="Q999" s="1024"/>
      <c r="R999" s="301"/>
      <c r="S999" s="1420"/>
      <c r="T999" s="1420"/>
    </row>
    <row r="1000" spans="1:20" ht="117" customHeight="1">
      <c r="C1000" s="1024"/>
      <c r="D1000" s="1024"/>
      <c r="E1000" s="1420"/>
      <c r="F1000" s="1420"/>
      <c r="G1000" s="1420"/>
      <c r="H1000" s="1420"/>
      <c r="I1000" s="1420"/>
      <c r="J1000" s="1420"/>
      <c r="K1000" s="1420"/>
      <c r="L1000" s="1420"/>
      <c r="N1000" s="301"/>
      <c r="P1000" s="1024"/>
      <c r="Q1000" s="1024"/>
      <c r="R1000" s="301"/>
      <c r="S1000" s="1420"/>
      <c r="T1000" s="1420"/>
    </row>
    <row r="1001" spans="1:20" ht="117" customHeight="1">
      <c r="C1001" s="1024"/>
      <c r="D1001" s="1024"/>
      <c r="E1001" s="1420"/>
      <c r="F1001" s="1420"/>
      <c r="G1001" s="1420"/>
      <c r="H1001" s="1420"/>
      <c r="I1001" s="1420"/>
      <c r="J1001" s="1420"/>
      <c r="K1001" s="1420"/>
      <c r="L1001" s="1420"/>
      <c r="N1001" s="301"/>
      <c r="P1001" s="1024"/>
      <c r="Q1001" s="1024"/>
      <c r="R1001" s="301"/>
      <c r="S1001" s="1420"/>
      <c r="T1001" s="1420"/>
    </row>
  </sheetData>
  <mergeCells count="28">
    <mergeCell ref="A1:AP1"/>
    <mergeCell ref="A2:AP5"/>
    <mergeCell ref="A6:AP6"/>
    <mergeCell ref="A7:B7"/>
    <mergeCell ref="C7:K7"/>
    <mergeCell ref="L7:O7"/>
    <mergeCell ref="P7:R7"/>
    <mergeCell ref="S7:T7"/>
    <mergeCell ref="U7:AL7"/>
    <mergeCell ref="AN7:AO7"/>
    <mergeCell ref="B9:B20"/>
    <mergeCell ref="C9:C10"/>
    <mergeCell ref="C11:C12"/>
    <mergeCell ref="C13:C14"/>
    <mergeCell ref="C15:C18"/>
    <mergeCell ref="C19:C20"/>
    <mergeCell ref="O48:V48"/>
    <mergeCell ref="B21:B27"/>
    <mergeCell ref="C21:C23"/>
    <mergeCell ref="C24:C26"/>
    <mergeCell ref="B28:B29"/>
    <mergeCell ref="B30:B38"/>
    <mergeCell ref="C30:C38"/>
    <mergeCell ref="B39:B44"/>
    <mergeCell ref="C39:C44"/>
    <mergeCell ref="B45:B47"/>
    <mergeCell ref="C46:C47"/>
    <mergeCell ref="A48:M48"/>
  </mergeCells>
  <conditionalFormatting sqref="E9:E10">
    <cfRule type="colorScale" priority="1">
      <colorScale>
        <cfvo type="min"/>
        <cfvo type="max"/>
        <color rgb="FF57BB8A"/>
        <color rgb="FFFFFFFF"/>
      </colorScale>
    </cfRule>
  </conditionalFormatting>
  <conditionalFormatting sqref="E36:E37">
    <cfRule type="colorScale" priority="2">
      <colorScale>
        <cfvo type="min"/>
        <cfvo type="max"/>
        <color rgb="FF57BB8A"/>
        <color rgb="FFFFFFFF"/>
      </colorScale>
    </cfRule>
  </conditionalFormatting>
  <conditionalFormatting sqref="H21">
    <cfRule type="colorScale" priority="3">
      <colorScale>
        <cfvo type="min"/>
        <cfvo type="max"/>
        <color rgb="FF57BB8A"/>
        <color rgb="FFFFFFFF"/>
      </colorScale>
    </cfRule>
  </conditionalFormatting>
  <conditionalFormatting sqref="H22:H23">
    <cfRule type="colorScale" priority="4">
      <colorScale>
        <cfvo type="min"/>
        <cfvo type="max"/>
        <color rgb="FF57BB8A"/>
        <color rgb="FFFFFFFF"/>
      </colorScale>
    </cfRule>
  </conditionalFormatting>
  <conditionalFormatting sqref="M9:M47">
    <cfRule type="containsText" dxfId="164" priority="5" operator="containsText" text="En Progreso">
      <formula>NOT(ISERROR(SEARCH("En Progreso",M9)))</formula>
    </cfRule>
    <cfRule type="containsText" dxfId="163" priority="6" operator="containsText" text="Completo">
      <formula>NOT(ISERROR(SEARCH("Completo",M9)))</formula>
    </cfRule>
    <cfRule type="containsText" dxfId="162" priority="7" operator="containsText" text="En espera">
      <formula>NOT(ISERROR(SEARCH("En espera",M9)))</formula>
    </cfRule>
    <cfRule type="containsText" dxfId="161" priority="8" operator="containsText" text="Vencido">
      <formula>NOT(ISERROR(SEARCH("Vencido",M9)))</formula>
    </cfRule>
  </conditionalFormatting>
  <conditionalFormatting sqref="N9:N45">
    <cfRule type="colorScale" priority="9">
      <colorScale>
        <cfvo type="formula" val="0%"/>
        <cfvo type="formula" val="50%"/>
        <cfvo type="formula" val="100%"/>
        <color rgb="FFF3F3F3"/>
        <color rgb="FF6AA84F"/>
        <color rgb="FF38761D"/>
      </colorScale>
    </cfRule>
  </conditionalFormatting>
  <conditionalFormatting sqref="N46:N47">
    <cfRule type="colorScale" priority="10">
      <colorScale>
        <cfvo type="formula" val="0%"/>
        <cfvo type="formula" val="50%"/>
        <cfvo type="formula" val="100%"/>
        <color rgb="FFF3F3F3"/>
        <color rgb="FF6AA84F"/>
        <color rgb="FF38761D"/>
      </colorScale>
    </cfRule>
  </conditionalFormatting>
  <conditionalFormatting sqref="N48">
    <cfRule type="colorScale" priority="11">
      <colorScale>
        <cfvo type="formula" val="0%"/>
        <cfvo type="formula" val="50%"/>
        <cfvo type="formula" val="100%"/>
        <color rgb="FFF3F3F3"/>
        <color rgb="FF6AA84F"/>
        <color rgb="FF38761D"/>
      </colorScale>
    </cfRule>
  </conditionalFormatting>
  <conditionalFormatting sqref="O9:O47">
    <cfRule type="containsText" dxfId="160" priority="12" operator="containsText" text="Bajo">
      <formula>NOT(ISERROR(SEARCH("Bajo",O9)))</formula>
    </cfRule>
    <cfRule type="containsText" dxfId="159" priority="13" operator="containsText" text="Medio">
      <formula>NOT(ISERROR(SEARCH("Medio",O9)))</formula>
    </cfRule>
    <cfRule type="containsText" dxfId="158" priority="14" operator="containsText" text="Alto">
      <formula>NOT(ISERROR(SEARCH("Alto",O9)))</formula>
    </cfRule>
  </conditionalFormatting>
  <conditionalFormatting sqref="U23:AP23">
    <cfRule type="cellIs" dxfId="157" priority="15" operator="equal">
      <formula>"Sin iniciar"</formula>
    </cfRule>
  </conditionalFormatting>
  <conditionalFormatting sqref="W21">
    <cfRule type="cellIs" dxfId="156" priority="16" operator="equal">
      <formula>"Sin iniciar"</formula>
    </cfRule>
  </conditionalFormatting>
  <conditionalFormatting sqref="AE40:AP47">
    <cfRule type="cellIs" dxfId="155" priority="17" operator="equal">
      <formula>"Sin iniciar"</formula>
    </cfRule>
  </conditionalFormatting>
  <conditionalFormatting sqref="AE45:AQ47">
    <cfRule type="cellIs" dxfId="154" priority="18" operator="equal">
      <formula>"Pendiente"</formula>
    </cfRule>
    <cfRule type="cellIs" dxfId="153" priority="19" operator="equal">
      <formula>"Realizado"</formula>
    </cfRule>
    <cfRule type="cellIs" dxfId="152" priority="20" operator="equal">
      <formula>"N/A"</formula>
    </cfRule>
    <cfRule type="cellIs" dxfId="151" priority="21" operator="equal">
      <formula>"Realizado/ Pendiente de terminar"</formula>
    </cfRule>
  </conditionalFormatting>
  <conditionalFormatting sqref="AQ16">
    <cfRule type="cellIs" dxfId="150" priority="22" operator="equal">
      <formula>"Sin iniciar"</formula>
    </cfRule>
  </conditionalFormatting>
  <conditionalFormatting sqref="AQ22:AQ23">
    <cfRule type="cellIs" dxfId="149" priority="23" operator="equal">
      <formula>"Sin iniciar"</formula>
    </cfRule>
  </conditionalFormatting>
  <conditionalFormatting sqref="AQ39:AQ44">
    <cfRule type="cellIs" dxfId="148" priority="24" operator="equal">
      <formula>"Sin iniciar"</formula>
    </cfRule>
  </conditionalFormatting>
  <conditionalFormatting sqref="AQ40:AQ44">
    <cfRule type="cellIs" dxfId="147" priority="25" operator="equal">
      <formula>"Sin iniciar"</formula>
    </cfRule>
  </conditionalFormatting>
  <dataValidations count="3">
    <dataValidation type="list" allowBlank="1" sqref="O9:O47" xr:uid="{CE316DD9-3CC4-4AC5-8BDA-21B29967B855}">
      <formula1>"Medio,Alto"</formula1>
    </dataValidation>
    <dataValidation type="list" allowBlank="1" sqref="M9:M47" xr:uid="{8A9DAEAB-C15E-4C89-87F8-8E766A242FEA}">
      <formula1>"Completo,En progreso,En espera,Vencido"</formula1>
    </dataValidation>
    <dataValidation type="list" allowBlank="1" sqref="E9:E47" xr:uid="{C98C7365-AC1B-4417-8E8E-38A694280298}">
      <formula1>"Acción de gestión,Acción derivada de un proyecto de inversión"</formula1>
    </dataValidation>
  </dataValidations>
  <hyperlinks>
    <hyperlink ref="R9" r:id="rId1" xr:uid="{7BC0B236-B4CD-44A0-902E-E8A1C16BCF16}"/>
    <hyperlink ref="R10" r:id="rId2" xr:uid="{7A49BA0F-ED35-4443-8BEB-E94D4921C07E}"/>
    <hyperlink ref="R11" r:id="rId3" xr:uid="{90379276-F681-45B3-B700-79EA75597F78}"/>
    <hyperlink ref="R12" r:id="rId4" xr:uid="{236B3F3E-CD18-416A-9020-4A3D2EC8514A}"/>
    <hyperlink ref="R13" r:id="rId5" xr:uid="{F8D89A6D-434C-4A4E-A07C-CAFA2F91E113}"/>
    <hyperlink ref="R14" r:id="rId6" xr:uid="{BC89C74D-BF11-4A1D-96B3-06BA932AB13B}"/>
    <hyperlink ref="R15" r:id="rId7" xr:uid="{6D5379A0-84A2-49AC-9598-23A5FE65872F}"/>
    <hyperlink ref="R16" r:id="rId8" xr:uid="{3CAB9983-DE73-493A-B49B-311FCA1EB804}"/>
    <hyperlink ref="R17" r:id="rId9" xr:uid="{ACD9A8F3-1D4C-4977-BD72-01E15BA528F8}"/>
    <hyperlink ref="R18" r:id="rId10" xr:uid="{FA10EB97-C7E5-43DA-B7CD-1D2B0A1E44DD}"/>
    <hyperlink ref="R19" r:id="rId11" xr:uid="{3604F5C5-349A-4201-BF38-EB4835B5FE61}"/>
    <hyperlink ref="R20" r:id="rId12" xr:uid="{B8BFA124-55D8-435C-A30B-D6C06164649A}"/>
    <hyperlink ref="R21" r:id="rId13" xr:uid="{90AFF506-63C0-44C2-BF31-14ADDBA4E816}"/>
    <hyperlink ref="R22" r:id="rId14" xr:uid="{FD1CD6F6-05D3-4333-91A8-1270DEA7A955}"/>
    <hyperlink ref="R23" r:id="rId15" xr:uid="{17B952EE-1E04-46A3-B5FB-C394FBDD641A}"/>
    <hyperlink ref="R25" r:id="rId16" xr:uid="{300A6649-7D13-4442-92A7-884E197D73CD}"/>
    <hyperlink ref="R27" r:id="rId17" xr:uid="{48543C66-8FB7-4B52-8C92-1F7EBFD98D4E}"/>
    <hyperlink ref="R28" r:id="rId18" xr:uid="{E50CD0DB-EDA4-400C-85F6-DE1BB3A0532E}"/>
    <hyperlink ref="R29" r:id="rId19" xr:uid="{C2F0FA1C-8938-4E64-BEEB-3463FC651489}"/>
    <hyperlink ref="R30" r:id="rId20" xr:uid="{65142391-86B9-4B35-9154-1799BB15BADF}"/>
    <hyperlink ref="R31" r:id="rId21" xr:uid="{FE1D2D99-47E9-4229-B757-DFDB39CFD664}"/>
    <hyperlink ref="R32" r:id="rId22" xr:uid="{8FF07F94-4A9A-4F60-9FCD-A03D34884018}"/>
    <hyperlink ref="R33" r:id="rId23" xr:uid="{11BA7BED-2E92-42BF-A47E-41D787FF8D8B}"/>
    <hyperlink ref="R34" r:id="rId24" xr:uid="{05B3CB7A-1BDE-4D04-A831-A79B330A6AD3}"/>
    <hyperlink ref="R35" r:id="rId25" xr:uid="{54B2E8A9-85D5-4476-9283-D0DD0B5DD1CA}"/>
    <hyperlink ref="R36" r:id="rId26" xr:uid="{16AB52F1-8FD0-435C-85E8-C41E8D087E59}"/>
    <hyperlink ref="R38" r:id="rId27" xr:uid="{562D95BF-5878-47AC-95A2-D46305EB40E3}"/>
    <hyperlink ref="R39" r:id="rId28" xr:uid="{CC73B2BC-A9A6-4F4A-A91F-767AD16C4C27}"/>
    <hyperlink ref="R41" r:id="rId29" xr:uid="{F886DB05-6E92-41F1-925C-BEF0561CEC14}"/>
    <hyperlink ref="R42" r:id="rId30" xr:uid="{F2E726CA-BCD9-4EF2-BA5F-A7EBFFA89CE1}"/>
    <hyperlink ref="R43" r:id="rId31" xr:uid="{C6C1A876-1C4F-4E93-8C48-496EBF2BF23F}"/>
    <hyperlink ref="R44" r:id="rId32" xr:uid="{AC78B52F-5512-4C53-BD45-2862D7C08970}"/>
    <hyperlink ref="R45" r:id="rId33" xr:uid="{7A6FAB36-43A8-4C64-8430-83FE34BC9F0A}"/>
    <hyperlink ref="R24" r:id="rId34" xr:uid="{23BDD1A0-673F-47ED-AF24-973270C1F471}"/>
    <hyperlink ref="R37" r:id="rId35" xr:uid="{9EDBEC70-73FB-4169-A17E-A8BFE1787575}"/>
    <hyperlink ref="R40" r:id="rId36" xr:uid="{BB8F8A80-B0DE-4811-833C-D9ECB5E8EE06}"/>
  </hyperlinks>
  <pageMargins left="0.7" right="0.7" top="0.75" bottom="0.75" header="0.3" footer="0.3"/>
  <drawing r:id="rId3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1750-CFC2-4B4C-89F6-B21B9F1377EC}">
  <dimension ref="A1:AQ40"/>
  <sheetViews>
    <sheetView topLeftCell="Z1" workbookViewId="0">
      <selection activeCell="AH8" sqref="AH8"/>
    </sheetView>
  </sheetViews>
  <sheetFormatPr baseColWidth="10" defaultColWidth="12.5703125" defaultRowHeight="15.75" customHeight="1" outlineLevelCol="1"/>
  <cols>
    <col min="1" max="1" width="5.42578125" style="943" customWidth="1"/>
    <col min="2" max="2" width="20.7109375" style="943" customWidth="1"/>
    <col min="3" max="3" width="35.42578125" style="943" customWidth="1"/>
    <col min="4" max="4" width="35.42578125" style="943" customWidth="1" outlineLevel="1"/>
    <col min="5" max="5" width="21.5703125" style="943" customWidth="1" outlineLevel="1"/>
    <col min="6" max="6" width="26.140625" style="943" customWidth="1"/>
    <col min="7" max="7" width="22.140625" style="943" customWidth="1" outlineLevel="1"/>
    <col min="8" max="8" width="21.5703125" style="943" customWidth="1" outlineLevel="1"/>
    <col min="9" max="9" width="27.28515625" style="943" customWidth="1" outlineLevel="1"/>
    <col min="10" max="10" width="21.42578125" style="943" customWidth="1" outlineLevel="1"/>
    <col min="11" max="12" width="23.85546875" style="943" customWidth="1"/>
    <col min="13" max="13" width="17.5703125" style="943" customWidth="1" outlineLevel="1"/>
    <col min="14" max="14" width="22.42578125" style="943" customWidth="1" outlineLevel="1"/>
    <col min="15" max="15" width="17.5703125" style="943" customWidth="1" outlineLevel="1"/>
    <col min="16" max="16" width="17.5703125" style="943" customWidth="1"/>
    <col min="17" max="17" width="26.140625" style="943" customWidth="1" outlineLevel="1"/>
    <col min="18" max="18" width="20.42578125" style="943" customWidth="1" outlineLevel="1"/>
    <col min="19" max="19" width="17.5703125" style="943" customWidth="1"/>
    <col min="20" max="20" width="23.42578125" style="943" customWidth="1" outlineLevel="1"/>
    <col min="21" max="21" width="17.5703125" style="943" customWidth="1"/>
    <col min="22" max="22" width="19.42578125" style="943" customWidth="1"/>
    <col min="23" max="23" width="14.5703125" style="943" customWidth="1" outlineLevel="1"/>
    <col min="24" max="24" width="13.140625" style="943" customWidth="1" outlineLevel="1"/>
    <col min="25" max="25" width="11.42578125" style="943" customWidth="1" outlineLevel="1"/>
    <col min="26" max="26" width="9.5703125" style="943" customWidth="1" outlineLevel="1"/>
    <col min="27" max="27" width="9.140625" style="943" customWidth="1" outlineLevel="1"/>
    <col min="28" max="28" width="8.42578125" style="943" customWidth="1" outlineLevel="1"/>
    <col min="29" max="29" width="12.140625" style="943" customWidth="1" outlineLevel="1"/>
    <col min="30" max="30" width="12.42578125" style="943" customWidth="1" outlineLevel="1"/>
    <col min="31" max="31" width="9.85546875" style="943" customWidth="1" outlineLevel="1"/>
    <col min="32" max="32" width="12" style="943" customWidth="1" outlineLevel="1"/>
    <col min="33" max="33" width="10.42578125" style="943" customWidth="1" outlineLevel="1"/>
    <col min="34" max="34" width="9.140625" style="943" customWidth="1" outlineLevel="1"/>
    <col min="35" max="35" width="9.42578125" style="943" customWidth="1" outlineLevel="1"/>
    <col min="36" max="36" width="9.85546875" style="943" customWidth="1" outlineLevel="1"/>
    <col min="37" max="38" width="14.5703125" style="943" customWidth="1" outlineLevel="1"/>
    <col min="39" max="39" width="17.85546875" style="943" customWidth="1"/>
    <col min="40" max="40" width="19.7109375" style="943" customWidth="1"/>
    <col min="41" max="41" width="17.7109375" style="943" customWidth="1" outlineLevel="1"/>
    <col min="42" max="42" width="15.7109375" style="943" customWidth="1"/>
    <col min="43" max="43" width="55" style="943" customWidth="1"/>
    <col min="44" max="16384" width="12.5703125" style="943"/>
  </cols>
  <sheetData>
    <row r="1" spans="1:43">
      <c r="A1" s="1969"/>
      <c r="B1" s="1969"/>
      <c r="C1" s="1970" t="s">
        <v>0</v>
      </c>
      <c r="D1" s="1970"/>
      <c r="E1" s="1970"/>
      <c r="F1" s="1970"/>
      <c r="G1" s="1970"/>
      <c r="H1" s="1970"/>
      <c r="I1" s="1970"/>
      <c r="J1" s="1970"/>
      <c r="K1" s="1970"/>
      <c r="L1" s="1970"/>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c r="AN1" s="1970"/>
      <c r="AO1" s="1970"/>
      <c r="AP1" s="1970"/>
      <c r="AQ1" s="1401" t="s">
        <v>1</v>
      </c>
    </row>
    <row r="2" spans="1:43" ht="29.25" customHeight="1">
      <c r="A2" s="1969"/>
      <c r="B2" s="1969"/>
      <c r="C2" s="1970"/>
      <c r="D2" s="1970"/>
      <c r="E2" s="1970"/>
      <c r="F2" s="1970"/>
      <c r="G2" s="1970"/>
      <c r="H2" s="1970"/>
      <c r="I2" s="1970"/>
      <c r="J2" s="1970"/>
      <c r="K2" s="1970"/>
      <c r="L2" s="1970"/>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0"/>
      <c r="AO2" s="1970"/>
      <c r="AP2" s="1970"/>
      <c r="AQ2" s="1401" t="s">
        <v>2</v>
      </c>
    </row>
    <row r="3" spans="1:43">
      <c r="A3" s="1969"/>
      <c r="B3" s="1969"/>
      <c r="C3" s="1971" t="s">
        <v>3</v>
      </c>
      <c r="D3" s="1971"/>
      <c r="E3" s="1971"/>
      <c r="F3" s="1971"/>
      <c r="G3" s="1971"/>
      <c r="H3" s="1971"/>
      <c r="I3" s="1971"/>
      <c r="J3" s="1971"/>
      <c r="K3" s="1971"/>
      <c r="L3" s="1971"/>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1"/>
      <c r="AO3" s="1971"/>
      <c r="AP3" s="1971"/>
      <c r="AQ3" s="1401" t="s">
        <v>4</v>
      </c>
    </row>
    <row r="4" spans="1:43" ht="29.25" customHeight="1">
      <c r="A4" s="1969"/>
      <c r="B4" s="1969"/>
      <c r="C4" s="1971"/>
      <c r="D4" s="1971"/>
      <c r="E4" s="1971"/>
      <c r="F4" s="1971"/>
      <c r="G4" s="1971"/>
      <c r="H4" s="1971"/>
      <c r="I4" s="1971"/>
      <c r="J4" s="1971"/>
      <c r="K4" s="1971"/>
      <c r="L4" s="1971"/>
      <c r="M4" s="1971"/>
      <c r="N4" s="1971"/>
      <c r="O4" s="1971"/>
      <c r="P4" s="1971"/>
      <c r="Q4" s="1971"/>
      <c r="R4" s="1971"/>
      <c r="S4" s="1971"/>
      <c r="T4" s="1971"/>
      <c r="U4" s="1971"/>
      <c r="V4" s="1971"/>
      <c r="W4" s="1971"/>
      <c r="X4" s="1971"/>
      <c r="Y4" s="1971"/>
      <c r="Z4" s="1971"/>
      <c r="AA4" s="1971"/>
      <c r="AB4" s="1971"/>
      <c r="AC4" s="1971"/>
      <c r="AD4" s="1971"/>
      <c r="AE4" s="1971"/>
      <c r="AF4" s="1971"/>
      <c r="AG4" s="1971"/>
      <c r="AH4" s="1971"/>
      <c r="AI4" s="1971"/>
      <c r="AJ4" s="1971"/>
      <c r="AK4" s="1971"/>
      <c r="AL4" s="1971"/>
      <c r="AM4" s="1971"/>
      <c r="AN4" s="1971"/>
      <c r="AO4" s="1971"/>
      <c r="AP4" s="1971"/>
      <c r="AQ4" s="1401" t="s">
        <v>5</v>
      </c>
    </row>
    <row r="5" spans="1:43">
      <c r="A5" s="1402"/>
      <c r="B5" s="1972"/>
      <c r="C5" s="1972"/>
      <c r="D5" s="1972"/>
      <c r="E5" s="1972"/>
      <c r="F5" s="1972"/>
      <c r="G5" s="1972"/>
      <c r="H5" s="1972"/>
      <c r="I5" s="1972"/>
      <c r="J5" s="1972"/>
      <c r="K5" s="1972"/>
      <c r="L5" s="1972"/>
      <c r="M5" s="1972"/>
      <c r="N5" s="1972"/>
      <c r="O5" s="1972"/>
      <c r="P5" s="1972"/>
      <c r="Q5" s="1972"/>
      <c r="R5" s="1972"/>
      <c r="S5" s="1972"/>
      <c r="T5" s="1972"/>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row>
    <row r="6" spans="1:43" s="1017" customFormat="1">
      <c r="A6" s="1973" t="s">
        <v>1735</v>
      </c>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4"/>
      <c r="AH6" s="2034"/>
      <c r="AI6" s="2034"/>
      <c r="AJ6" s="2034"/>
      <c r="AK6" s="2034"/>
      <c r="AL6" s="2034"/>
      <c r="AM6" s="2034"/>
      <c r="AN6" s="2034"/>
      <c r="AO6" s="2034"/>
      <c r="AP6" s="2034"/>
      <c r="AQ6" s="2034"/>
    </row>
    <row r="7" spans="1:43" s="1017" customFormat="1">
      <c r="A7" s="2035" t="s">
        <v>7</v>
      </c>
      <c r="B7" s="2028"/>
      <c r="C7" s="2036" t="s">
        <v>8</v>
      </c>
      <c r="D7" s="2037"/>
      <c r="E7" s="2037"/>
      <c r="F7" s="2037"/>
      <c r="G7" s="2037"/>
      <c r="H7" s="2037"/>
      <c r="I7" s="2037"/>
      <c r="J7" s="2037"/>
      <c r="K7" s="2028"/>
      <c r="L7" s="2038" t="s">
        <v>9</v>
      </c>
      <c r="M7" s="2037"/>
      <c r="N7" s="2037"/>
      <c r="O7" s="2028"/>
      <c r="P7" s="2039" t="s">
        <v>10</v>
      </c>
      <c r="Q7" s="2037"/>
      <c r="R7" s="2028"/>
      <c r="S7" s="2027" t="s">
        <v>11</v>
      </c>
      <c r="T7" s="2028"/>
      <c r="U7" s="2040" t="s">
        <v>12</v>
      </c>
      <c r="V7" s="2037"/>
      <c r="W7" s="2037"/>
      <c r="X7" s="2037"/>
      <c r="Y7" s="2037"/>
      <c r="Z7" s="2037"/>
      <c r="AA7" s="2037"/>
      <c r="AB7" s="2037"/>
      <c r="AC7" s="2037"/>
      <c r="AD7" s="2037"/>
      <c r="AE7" s="2037"/>
      <c r="AF7" s="2037"/>
      <c r="AG7" s="2037"/>
      <c r="AH7" s="2037"/>
      <c r="AI7" s="2037"/>
      <c r="AJ7" s="2037"/>
      <c r="AK7" s="2037"/>
      <c r="AL7" s="2028"/>
      <c r="AM7" s="1476" t="s">
        <v>13</v>
      </c>
      <c r="AN7" s="2041" t="s">
        <v>14</v>
      </c>
      <c r="AO7" s="2028"/>
      <c r="AP7" s="1477" t="s">
        <v>15</v>
      </c>
      <c r="AQ7" s="1478" t="s">
        <v>16</v>
      </c>
    </row>
    <row r="8" spans="1:43" s="1017" customFormat="1" ht="31.5">
      <c r="A8" s="1462" t="s">
        <v>17</v>
      </c>
      <c r="B8" s="1462" t="s">
        <v>18</v>
      </c>
      <c r="C8" s="1462" t="s">
        <v>19</v>
      </c>
      <c r="D8" s="1462" t="s">
        <v>20</v>
      </c>
      <c r="E8" s="1462" t="s">
        <v>1553</v>
      </c>
      <c r="F8" s="1462" t="s">
        <v>573</v>
      </c>
      <c r="G8" s="1462" t="s">
        <v>23</v>
      </c>
      <c r="H8" s="1462" t="s">
        <v>24</v>
      </c>
      <c r="I8" s="1462" t="s">
        <v>25</v>
      </c>
      <c r="J8" s="1462" t="s">
        <v>26</v>
      </c>
      <c r="K8" s="1462" t="s">
        <v>27</v>
      </c>
      <c r="L8" s="1462" t="s">
        <v>28</v>
      </c>
      <c r="M8" s="1462" t="s">
        <v>29</v>
      </c>
      <c r="N8" s="1462" t="s">
        <v>30</v>
      </c>
      <c r="O8" s="1462" t="s">
        <v>31</v>
      </c>
      <c r="P8" s="1462" t="s">
        <v>32</v>
      </c>
      <c r="Q8" s="1462" t="s">
        <v>33</v>
      </c>
      <c r="R8" s="1462" t="s">
        <v>34</v>
      </c>
      <c r="S8" s="1462" t="s">
        <v>35</v>
      </c>
      <c r="T8" s="1462" t="s">
        <v>36</v>
      </c>
      <c r="U8" s="1462" t="s">
        <v>37</v>
      </c>
      <c r="V8" s="1462" t="s">
        <v>38</v>
      </c>
      <c r="W8" s="1462" t="s">
        <v>39</v>
      </c>
      <c r="X8" s="1462" t="s">
        <v>40</v>
      </c>
      <c r="Y8" s="1462" t="s">
        <v>41</v>
      </c>
      <c r="Z8" s="1462" t="s">
        <v>42</v>
      </c>
      <c r="AA8" s="1462" t="s">
        <v>43</v>
      </c>
      <c r="AB8" s="1462" t="s">
        <v>44</v>
      </c>
      <c r="AC8" s="1462" t="s">
        <v>45</v>
      </c>
      <c r="AD8" s="1462" t="s">
        <v>46</v>
      </c>
      <c r="AE8" s="1462" t="s">
        <v>47</v>
      </c>
      <c r="AF8" s="1462" t="s">
        <v>48</v>
      </c>
      <c r="AG8" s="1462" t="s">
        <v>49</v>
      </c>
      <c r="AH8" s="1462" t="s">
        <v>1554</v>
      </c>
      <c r="AI8" s="1462" t="s">
        <v>51</v>
      </c>
      <c r="AJ8" s="1462" t="s">
        <v>52</v>
      </c>
      <c r="AK8" s="1462" t="s">
        <v>53</v>
      </c>
      <c r="AL8" s="1462" t="s">
        <v>54</v>
      </c>
      <c r="AM8" s="1462" t="s">
        <v>55</v>
      </c>
      <c r="AN8" s="1462" t="s">
        <v>56</v>
      </c>
      <c r="AO8" s="1462" t="s">
        <v>57</v>
      </c>
      <c r="AP8" s="1462" t="s">
        <v>114</v>
      </c>
      <c r="AQ8" s="1462" t="s">
        <v>59</v>
      </c>
    </row>
    <row r="9" spans="1:43" s="1017" customFormat="1" ht="110.25">
      <c r="A9" s="1463">
        <v>1</v>
      </c>
      <c r="B9" s="2042" t="s">
        <v>1736</v>
      </c>
      <c r="C9" s="2024" t="s">
        <v>1737</v>
      </c>
      <c r="D9" s="1464" t="s">
        <v>1738</v>
      </c>
      <c r="E9" s="1465" t="s">
        <v>219</v>
      </c>
      <c r="F9" s="1465" t="s">
        <v>1856</v>
      </c>
      <c r="G9" s="1465" t="s">
        <v>1739</v>
      </c>
      <c r="H9" s="1465" t="s">
        <v>1740</v>
      </c>
      <c r="I9" s="1465" t="s">
        <v>1741</v>
      </c>
      <c r="J9" s="1465" t="s">
        <v>1742</v>
      </c>
      <c r="K9" s="1466" t="s">
        <v>1743</v>
      </c>
      <c r="L9" s="1466" t="s">
        <v>3925</v>
      </c>
      <c r="M9" s="1467" t="s">
        <v>110</v>
      </c>
      <c r="N9" s="1468">
        <v>0</v>
      </c>
      <c r="O9" s="1467" t="s">
        <v>126</v>
      </c>
      <c r="P9" s="1467">
        <v>2</v>
      </c>
      <c r="Q9" s="1467" t="s">
        <v>1742</v>
      </c>
      <c r="R9" s="1469" t="s">
        <v>1744</v>
      </c>
      <c r="S9" s="1470" t="s">
        <v>1745</v>
      </c>
      <c r="T9" s="1470" t="s">
        <v>1746</v>
      </c>
      <c r="U9" s="1470"/>
      <c r="V9" s="1471"/>
      <c r="W9" s="1471"/>
      <c r="X9" s="1471"/>
      <c r="Y9" s="1471"/>
      <c r="Z9" s="1471"/>
      <c r="AA9" s="1471"/>
      <c r="AB9" s="1471"/>
      <c r="AC9" s="1471"/>
      <c r="AD9" s="1471"/>
      <c r="AE9" s="1471"/>
      <c r="AF9" s="1471"/>
      <c r="AG9" s="1471"/>
      <c r="AH9" s="1471"/>
      <c r="AI9" s="1471"/>
      <c r="AJ9" s="1471"/>
      <c r="AK9" s="1471"/>
      <c r="AL9" s="1471"/>
      <c r="AM9" s="1471"/>
      <c r="AN9" s="1471"/>
      <c r="AO9" s="1465"/>
      <c r="AP9" s="1471"/>
      <c r="AQ9" s="1465" t="s">
        <v>1747</v>
      </c>
    </row>
    <row r="10" spans="1:43" s="1017" customFormat="1" ht="94.5">
      <c r="A10" s="1463">
        <v>2</v>
      </c>
      <c r="B10" s="2043"/>
      <c r="C10" s="2025"/>
      <c r="D10" s="1464" t="s">
        <v>1748</v>
      </c>
      <c r="E10" s="1465" t="s">
        <v>63</v>
      </c>
      <c r="F10" s="1465" t="s">
        <v>120</v>
      </c>
      <c r="G10" s="1465" t="s">
        <v>120</v>
      </c>
      <c r="H10" s="1465" t="s">
        <v>120</v>
      </c>
      <c r="I10" s="1465" t="s">
        <v>120</v>
      </c>
      <c r="J10" s="1465" t="s">
        <v>120</v>
      </c>
      <c r="K10" s="1466" t="s">
        <v>1743</v>
      </c>
      <c r="L10" s="1466" t="s">
        <v>3925</v>
      </c>
      <c r="M10" s="1467" t="s">
        <v>110</v>
      </c>
      <c r="N10" s="1468">
        <v>0</v>
      </c>
      <c r="O10" s="1467" t="s">
        <v>126</v>
      </c>
      <c r="P10" s="1468">
        <v>0.1</v>
      </c>
      <c r="Q10" s="1467" t="s">
        <v>1749</v>
      </c>
      <c r="R10" s="1469" t="s">
        <v>1750</v>
      </c>
      <c r="S10" s="1470" t="s">
        <v>1745</v>
      </c>
      <c r="T10" s="1470" t="s">
        <v>1746</v>
      </c>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65"/>
      <c r="AP10" s="1471"/>
      <c r="AQ10" s="1465" t="s">
        <v>3926</v>
      </c>
    </row>
    <row r="11" spans="1:43" s="1017" customFormat="1" ht="157.5">
      <c r="A11" s="1463">
        <v>3</v>
      </c>
      <c r="B11" s="2043"/>
      <c r="C11" s="2026"/>
      <c r="D11" s="1464" t="s">
        <v>1751</v>
      </c>
      <c r="E11" s="1465" t="s">
        <v>63</v>
      </c>
      <c r="F11" s="1465" t="s">
        <v>120</v>
      </c>
      <c r="G11" s="1465" t="s">
        <v>120</v>
      </c>
      <c r="H11" s="1465" t="s">
        <v>120</v>
      </c>
      <c r="I11" s="1465" t="s">
        <v>120</v>
      </c>
      <c r="J11" s="1465" t="s">
        <v>120</v>
      </c>
      <c r="K11" s="1466" t="s">
        <v>1743</v>
      </c>
      <c r="L11" s="1466" t="s">
        <v>3925</v>
      </c>
      <c r="M11" s="1467" t="s">
        <v>110</v>
      </c>
      <c r="N11" s="1468">
        <v>0</v>
      </c>
      <c r="O11" s="1467" t="s">
        <v>70</v>
      </c>
      <c r="P11" s="1467" t="s">
        <v>1752</v>
      </c>
      <c r="Q11" s="1467" t="s">
        <v>1753</v>
      </c>
      <c r="R11" s="1469" t="s">
        <v>1754</v>
      </c>
      <c r="S11" s="1470" t="s">
        <v>1745</v>
      </c>
      <c r="T11" s="1470" t="s">
        <v>1746</v>
      </c>
      <c r="U11" s="1467"/>
      <c r="V11" s="1467"/>
      <c r="W11" s="1467"/>
      <c r="X11" s="1467"/>
      <c r="Y11" s="1467"/>
      <c r="Z11" s="1467"/>
      <c r="AA11" s="1467"/>
      <c r="AB11" s="1467"/>
      <c r="AC11" s="1467"/>
      <c r="AD11" s="1467"/>
      <c r="AE11" s="1467"/>
      <c r="AF11" s="1467"/>
      <c r="AG11" s="1467"/>
      <c r="AH11" s="1467"/>
      <c r="AI11" s="1467"/>
      <c r="AJ11" s="1467"/>
      <c r="AK11" s="1467"/>
      <c r="AL11" s="1467"/>
      <c r="AM11" s="1471"/>
      <c r="AN11" s="1471"/>
      <c r="AO11" s="1471"/>
      <c r="AP11" s="1467"/>
      <c r="AQ11" s="1467" t="s">
        <v>1755</v>
      </c>
    </row>
    <row r="12" spans="1:43" s="1017" customFormat="1" ht="110.25">
      <c r="A12" s="1463">
        <v>4</v>
      </c>
      <c r="B12" s="2043"/>
      <c r="C12" s="2024" t="s">
        <v>1756</v>
      </c>
      <c r="D12" s="1464" t="s">
        <v>1757</v>
      </c>
      <c r="E12" s="1465" t="s">
        <v>219</v>
      </c>
      <c r="F12" s="1465" t="s">
        <v>1856</v>
      </c>
      <c r="G12" s="1465" t="s">
        <v>1739</v>
      </c>
      <c r="H12" s="1465" t="s">
        <v>1740</v>
      </c>
      <c r="I12" s="1465" t="s">
        <v>1741</v>
      </c>
      <c r="J12" s="1465" t="s">
        <v>1758</v>
      </c>
      <c r="K12" s="1466" t="s">
        <v>1743</v>
      </c>
      <c r="L12" s="1466" t="s">
        <v>3925</v>
      </c>
      <c r="M12" s="1467" t="s">
        <v>110</v>
      </c>
      <c r="N12" s="1468">
        <v>0</v>
      </c>
      <c r="O12" s="1467" t="s">
        <v>126</v>
      </c>
      <c r="P12" s="1467">
        <v>1</v>
      </c>
      <c r="Q12" s="1467" t="s">
        <v>1758</v>
      </c>
      <c r="R12" s="1469" t="s">
        <v>1759</v>
      </c>
      <c r="S12" s="1470" t="s">
        <v>1745</v>
      </c>
      <c r="T12" s="1470" t="s">
        <v>1746</v>
      </c>
      <c r="U12" s="1467"/>
      <c r="V12" s="1467"/>
      <c r="W12" s="1467"/>
      <c r="X12" s="1467"/>
      <c r="Y12" s="1467"/>
      <c r="Z12" s="1467"/>
      <c r="AA12" s="1467"/>
      <c r="AB12" s="1467"/>
      <c r="AC12" s="1467"/>
      <c r="AD12" s="1467"/>
      <c r="AE12" s="1467"/>
      <c r="AF12" s="1467"/>
      <c r="AG12" s="1467"/>
      <c r="AH12" s="1467"/>
      <c r="AI12" s="1467"/>
      <c r="AJ12" s="1467"/>
      <c r="AK12" s="1467"/>
      <c r="AL12" s="1467"/>
      <c r="AM12" s="1471"/>
      <c r="AN12" s="1471"/>
      <c r="AO12" s="1471"/>
      <c r="AP12" s="1467"/>
      <c r="AQ12" s="1465" t="s">
        <v>1747</v>
      </c>
    </row>
    <row r="13" spans="1:43" s="1017" customFormat="1" ht="110.25">
      <c r="A13" s="1463">
        <v>5</v>
      </c>
      <c r="B13" s="2043"/>
      <c r="C13" s="2025"/>
      <c r="D13" s="1464" t="s">
        <v>1760</v>
      </c>
      <c r="E13" s="1465" t="s">
        <v>219</v>
      </c>
      <c r="F13" s="1465" t="s">
        <v>1856</v>
      </c>
      <c r="G13" s="1465" t="s">
        <v>1739</v>
      </c>
      <c r="H13" s="1465" t="s">
        <v>1740</v>
      </c>
      <c r="I13" s="1465" t="s">
        <v>1741</v>
      </c>
      <c r="J13" s="1465" t="s">
        <v>1761</v>
      </c>
      <c r="K13" s="1466" t="s">
        <v>1743</v>
      </c>
      <c r="L13" s="1466" t="s">
        <v>3925</v>
      </c>
      <c r="M13" s="1467" t="s">
        <v>110</v>
      </c>
      <c r="N13" s="1468">
        <v>0</v>
      </c>
      <c r="O13" s="1467" t="s">
        <v>126</v>
      </c>
      <c r="P13" s="1467">
        <v>2</v>
      </c>
      <c r="Q13" s="1467" t="s">
        <v>1761</v>
      </c>
      <c r="R13" s="1469" t="s">
        <v>1762</v>
      </c>
      <c r="S13" s="1470" t="s">
        <v>1745</v>
      </c>
      <c r="T13" s="1470" t="s">
        <v>1746</v>
      </c>
      <c r="U13" s="1467"/>
      <c r="V13" s="1467"/>
      <c r="W13" s="1467"/>
      <c r="X13" s="1467"/>
      <c r="Y13" s="1467"/>
      <c r="Z13" s="1467"/>
      <c r="AA13" s="1467"/>
      <c r="AB13" s="1467"/>
      <c r="AC13" s="1467"/>
      <c r="AD13" s="1467"/>
      <c r="AE13" s="1467"/>
      <c r="AF13" s="1467"/>
      <c r="AG13" s="1467"/>
      <c r="AH13" s="1467"/>
      <c r="AI13" s="1467"/>
      <c r="AJ13" s="1467"/>
      <c r="AK13" s="1467"/>
      <c r="AL13" s="1467"/>
      <c r="AM13" s="1471"/>
      <c r="AN13" s="1471"/>
      <c r="AO13" s="1471"/>
      <c r="AP13" s="1467"/>
      <c r="AQ13" s="1465" t="s">
        <v>1747</v>
      </c>
    </row>
    <row r="14" spans="1:43" s="1017" customFormat="1" ht="94.5">
      <c r="A14" s="1463">
        <v>6</v>
      </c>
      <c r="B14" s="2043"/>
      <c r="C14" s="2025"/>
      <c r="D14" s="1464" t="s">
        <v>1763</v>
      </c>
      <c r="E14" s="1465" t="s">
        <v>219</v>
      </c>
      <c r="F14" s="1465" t="s">
        <v>1856</v>
      </c>
      <c r="G14" s="1465" t="s">
        <v>1739</v>
      </c>
      <c r="H14" s="1465" t="s">
        <v>1740</v>
      </c>
      <c r="I14" s="1465" t="s">
        <v>1741</v>
      </c>
      <c r="J14" s="1465" t="s">
        <v>1764</v>
      </c>
      <c r="K14" s="1466" t="s">
        <v>1743</v>
      </c>
      <c r="L14" s="1466" t="s">
        <v>3925</v>
      </c>
      <c r="M14" s="1467" t="s">
        <v>110</v>
      </c>
      <c r="N14" s="1468">
        <v>0</v>
      </c>
      <c r="O14" s="1467" t="s">
        <v>126</v>
      </c>
      <c r="P14" s="1467">
        <v>9800</v>
      </c>
      <c r="Q14" s="1467" t="s">
        <v>1764</v>
      </c>
      <c r="R14" s="1469" t="s">
        <v>1765</v>
      </c>
      <c r="S14" s="1470" t="s">
        <v>1745</v>
      </c>
      <c r="T14" s="1470" t="s">
        <v>1746</v>
      </c>
      <c r="U14" s="1467"/>
      <c r="V14" s="1467"/>
      <c r="W14" s="1467"/>
      <c r="X14" s="1467"/>
      <c r="Y14" s="1467"/>
      <c r="Z14" s="1467"/>
      <c r="AA14" s="1467"/>
      <c r="AB14" s="1467"/>
      <c r="AC14" s="1467"/>
      <c r="AD14" s="1467"/>
      <c r="AE14" s="1467"/>
      <c r="AF14" s="1467"/>
      <c r="AG14" s="1467"/>
      <c r="AH14" s="1467"/>
      <c r="AI14" s="1467"/>
      <c r="AJ14" s="1467"/>
      <c r="AK14" s="1467"/>
      <c r="AL14" s="1467"/>
      <c r="AM14" s="1471"/>
      <c r="AN14" s="1471"/>
      <c r="AO14" s="1471"/>
      <c r="AP14" s="1467"/>
      <c r="AQ14" s="1467" t="s">
        <v>1766</v>
      </c>
    </row>
    <row r="15" spans="1:43" s="1017" customFormat="1" ht="94.5">
      <c r="A15" s="1463">
        <v>7</v>
      </c>
      <c r="B15" s="2044"/>
      <c r="C15" s="2026"/>
      <c r="D15" s="1464" t="s">
        <v>1767</v>
      </c>
      <c r="E15" s="1465" t="s">
        <v>219</v>
      </c>
      <c r="F15" s="1465" t="s">
        <v>1856</v>
      </c>
      <c r="G15" s="1465" t="s">
        <v>1739</v>
      </c>
      <c r="H15" s="1465" t="s">
        <v>1740</v>
      </c>
      <c r="I15" s="1465" t="s">
        <v>1741</v>
      </c>
      <c r="J15" s="1465" t="s">
        <v>1768</v>
      </c>
      <c r="K15" s="1466" t="s">
        <v>1743</v>
      </c>
      <c r="L15" s="1466" t="s">
        <v>3925</v>
      </c>
      <c r="M15" s="1467" t="s">
        <v>110</v>
      </c>
      <c r="N15" s="1468">
        <v>0</v>
      </c>
      <c r="O15" s="1467" t="s">
        <v>70</v>
      </c>
      <c r="P15" s="1467">
        <v>0.5</v>
      </c>
      <c r="Q15" s="1467" t="s">
        <v>1768</v>
      </c>
      <c r="R15" s="1469" t="s">
        <v>1769</v>
      </c>
      <c r="S15" s="1470" t="s">
        <v>1745</v>
      </c>
      <c r="T15" s="1470" t="s">
        <v>1746</v>
      </c>
      <c r="U15" s="1467"/>
      <c r="V15" s="1467"/>
      <c r="W15" s="1467"/>
      <c r="X15" s="1467"/>
      <c r="Y15" s="1467"/>
      <c r="Z15" s="1467"/>
      <c r="AA15" s="1467"/>
      <c r="AB15" s="1467"/>
      <c r="AC15" s="1467"/>
      <c r="AD15" s="1467"/>
      <c r="AE15" s="1467"/>
      <c r="AF15" s="1467"/>
      <c r="AG15" s="1467"/>
      <c r="AH15" s="1467"/>
      <c r="AI15" s="1467"/>
      <c r="AJ15" s="1467"/>
      <c r="AK15" s="1467"/>
      <c r="AL15" s="1467"/>
      <c r="AM15" s="1471"/>
      <c r="AN15" s="1471"/>
      <c r="AO15" s="1471"/>
      <c r="AP15" s="1467"/>
      <c r="AQ15" s="1467" t="s">
        <v>1766</v>
      </c>
    </row>
    <row r="16" spans="1:43" s="1017" customFormat="1" ht="78.75">
      <c r="A16" s="1463">
        <v>8</v>
      </c>
      <c r="B16" s="2029" t="s">
        <v>1770</v>
      </c>
      <c r="C16" s="1464" t="s">
        <v>1771</v>
      </c>
      <c r="D16" s="1464" t="s">
        <v>1772</v>
      </c>
      <c r="E16" s="1465" t="s">
        <v>63</v>
      </c>
      <c r="F16" s="1465" t="s">
        <v>120</v>
      </c>
      <c r="G16" s="1465" t="s">
        <v>120</v>
      </c>
      <c r="H16" s="1465" t="s">
        <v>120</v>
      </c>
      <c r="I16" s="1465" t="s">
        <v>120</v>
      </c>
      <c r="J16" s="1465" t="s">
        <v>120</v>
      </c>
      <c r="K16" s="1466" t="s">
        <v>1773</v>
      </c>
      <c r="L16" s="1466" t="s">
        <v>1774</v>
      </c>
      <c r="M16" s="1467" t="s">
        <v>69</v>
      </c>
      <c r="N16" s="1468">
        <v>0.5</v>
      </c>
      <c r="O16" s="1467" t="s">
        <v>126</v>
      </c>
      <c r="P16" s="1467">
        <v>2</v>
      </c>
      <c r="Q16" s="1467" t="s">
        <v>1775</v>
      </c>
      <c r="R16" s="1469" t="s">
        <v>1776</v>
      </c>
      <c r="S16" s="1470" t="s">
        <v>1745</v>
      </c>
      <c r="T16" s="1470" t="s">
        <v>1746</v>
      </c>
      <c r="U16" s="1467"/>
      <c r="V16" s="1467"/>
      <c r="W16" s="1467"/>
      <c r="X16" s="1467"/>
      <c r="Y16" s="1467"/>
      <c r="Z16" s="1467"/>
      <c r="AA16" s="1467"/>
      <c r="AB16" s="1467"/>
      <c r="AC16" s="1467"/>
      <c r="AD16" s="1467"/>
      <c r="AE16" s="1467"/>
      <c r="AF16" s="1467"/>
      <c r="AG16" s="1467"/>
      <c r="AH16" s="1467"/>
      <c r="AI16" s="1467"/>
      <c r="AJ16" s="1467"/>
      <c r="AK16" s="1467"/>
      <c r="AL16" s="1467"/>
      <c r="AM16" s="1471"/>
      <c r="AN16" s="1471"/>
      <c r="AO16" s="1471"/>
      <c r="AP16" s="1467"/>
      <c r="AQ16" s="1467"/>
    </row>
    <row r="17" spans="1:43" s="1017" customFormat="1" ht="110.25">
      <c r="A17" s="1463">
        <v>9</v>
      </c>
      <c r="B17" s="2030"/>
      <c r="C17" s="1464" t="s">
        <v>1777</v>
      </c>
      <c r="D17" s="1464" t="s">
        <v>1778</v>
      </c>
      <c r="E17" s="1465" t="s">
        <v>63</v>
      </c>
      <c r="F17" s="1465" t="s">
        <v>120</v>
      </c>
      <c r="G17" s="1465" t="s">
        <v>120</v>
      </c>
      <c r="H17" s="1465" t="s">
        <v>120</v>
      </c>
      <c r="I17" s="1465" t="s">
        <v>120</v>
      </c>
      <c r="J17" s="1465" t="s">
        <v>120</v>
      </c>
      <c r="K17" s="1466" t="s">
        <v>1773</v>
      </c>
      <c r="L17" s="1466" t="s">
        <v>1774</v>
      </c>
      <c r="M17" s="1467" t="s">
        <v>110</v>
      </c>
      <c r="N17" s="1468">
        <v>0</v>
      </c>
      <c r="O17" s="1467" t="s">
        <v>70</v>
      </c>
      <c r="P17" s="1467">
        <v>1</v>
      </c>
      <c r="Q17" s="1467" t="s">
        <v>1779</v>
      </c>
      <c r="R17" s="1469" t="s">
        <v>1780</v>
      </c>
      <c r="S17" s="1470" t="s">
        <v>1745</v>
      </c>
      <c r="T17" s="1470" t="s">
        <v>1746</v>
      </c>
      <c r="U17" s="1467"/>
      <c r="V17" s="1467"/>
      <c r="W17" s="1467"/>
      <c r="X17" s="1467"/>
      <c r="Y17" s="1467"/>
      <c r="Z17" s="1467"/>
      <c r="AA17" s="1467"/>
      <c r="AB17" s="1467"/>
      <c r="AC17" s="1467"/>
      <c r="AD17" s="1467"/>
      <c r="AE17" s="1467"/>
      <c r="AF17" s="1467"/>
      <c r="AG17" s="1467"/>
      <c r="AH17" s="1467"/>
      <c r="AI17" s="1467"/>
      <c r="AJ17" s="1467"/>
      <c r="AK17" s="1467"/>
      <c r="AL17" s="1467"/>
      <c r="AM17" s="1471"/>
      <c r="AN17" s="1471"/>
      <c r="AO17" s="1471"/>
      <c r="AP17" s="1467"/>
      <c r="AQ17" s="1467"/>
    </row>
    <row r="18" spans="1:43" s="1017" customFormat="1" ht="78.75">
      <c r="A18" s="1463">
        <v>10</v>
      </c>
      <c r="B18" s="2029" t="s">
        <v>1781</v>
      </c>
      <c r="C18" s="1464" t="s">
        <v>1782</v>
      </c>
      <c r="D18" s="1464" t="s">
        <v>3927</v>
      </c>
      <c r="E18" s="1465" t="s">
        <v>63</v>
      </c>
      <c r="F18" s="1465" t="s">
        <v>120</v>
      </c>
      <c r="G18" s="1465" t="s">
        <v>120</v>
      </c>
      <c r="H18" s="1465" t="s">
        <v>120</v>
      </c>
      <c r="I18" s="1465" t="s">
        <v>120</v>
      </c>
      <c r="J18" s="1465" t="s">
        <v>120</v>
      </c>
      <c r="K18" s="1466" t="s">
        <v>247</v>
      </c>
      <c r="L18" s="1466" t="s">
        <v>3928</v>
      </c>
      <c r="M18" s="1467" t="s">
        <v>69</v>
      </c>
      <c r="N18" s="1468">
        <v>0.5</v>
      </c>
      <c r="O18" s="1467" t="s">
        <v>126</v>
      </c>
      <c r="P18" s="1467">
        <v>4</v>
      </c>
      <c r="Q18" s="1467" t="s">
        <v>1783</v>
      </c>
      <c r="R18" s="1469" t="s">
        <v>1784</v>
      </c>
      <c r="S18" s="1470" t="s">
        <v>1745</v>
      </c>
      <c r="T18" s="1470" t="s">
        <v>1746</v>
      </c>
      <c r="U18" s="1467"/>
      <c r="V18" s="1467"/>
      <c r="W18" s="1467"/>
      <c r="X18" s="1467"/>
      <c r="Y18" s="1467"/>
      <c r="Z18" s="1467"/>
      <c r="AA18" s="1467"/>
      <c r="AB18" s="1467"/>
      <c r="AC18" s="1467"/>
      <c r="AD18" s="1467"/>
      <c r="AE18" s="1467"/>
      <c r="AF18" s="1467"/>
      <c r="AG18" s="1467"/>
      <c r="AH18" s="1467"/>
      <c r="AI18" s="1467"/>
      <c r="AJ18" s="1467"/>
      <c r="AK18" s="1467"/>
      <c r="AL18" s="1467"/>
      <c r="AM18" s="1471"/>
      <c r="AN18" s="1471"/>
      <c r="AO18" s="1471"/>
      <c r="AP18" s="1467"/>
      <c r="AQ18" s="1467" t="s">
        <v>1785</v>
      </c>
    </row>
    <row r="19" spans="1:43" s="1017" customFormat="1" ht="110.25">
      <c r="A19" s="1463">
        <v>11</v>
      </c>
      <c r="B19" s="2030"/>
      <c r="C19" s="1464" t="s">
        <v>1786</v>
      </c>
      <c r="D19" s="1464" t="s">
        <v>1787</v>
      </c>
      <c r="E19" s="1465" t="s">
        <v>219</v>
      </c>
      <c r="F19" s="1465" t="s">
        <v>1856</v>
      </c>
      <c r="G19" s="1465" t="s">
        <v>1739</v>
      </c>
      <c r="H19" s="1465" t="s">
        <v>1788</v>
      </c>
      <c r="I19" s="1465" t="s">
        <v>1789</v>
      </c>
      <c r="J19" s="1465" t="s">
        <v>1790</v>
      </c>
      <c r="K19" s="1466" t="s">
        <v>247</v>
      </c>
      <c r="L19" s="1466" t="s">
        <v>3928</v>
      </c>
      <c r="M19" s="1467" t="s">
        <v>110</v>
      </c>
      <c r="N19" s="1468">
        <v>0</v>
      </c>
      <c r="O19" s="1467" t="s">
        <v>126</v>
      </c>
      <c r="P19" s="1467">
        <v>2</v>
      </c>
      <c r="Q19" s="1467" t="s">
        <v>1790</v>
      </c>
      <c r="R19" s="1469" t="s">
        <v>1791</v>
      </c>
      <c r="S19" s="1470" t="s">
        <v>1745</v>
      </c>
      <c r="T19" s="1470" t="s">
        <v>1746</v>
      </c>
      <c r="U19" s="1467"/>
      <c r="V19" s="1467"/>
      <c r="W19" s="1467"/>
      <c r="X19" s="1467"/>
      <c r="Y19" s="1467"/>
      <c r="Z19" s="1467"/>
      <c r="AA19" s="1467"/>
      <c r="AB19" s="1467"/>
      <c r="AC19" s="1467"/>
      <c r="AD19" s="1467"/>
      <c r="AE19" s="1467"/>
      <c r="AF19" s="1467"/>
      <c r="AG19" s="1467"/>
      <c r="AH19" s="1467"/>
      <c r="AI19" s="1467"/>
      <c r="AJ19" s="1467"/>
      <c r="AK19" s="1467"/>
      <c r="AL19" s="1467"/>
      <c r="AM19" s="1471"/>
      <c r="AN19" s="1471"/>
      <c r="AO19" s="1471"/>
      <c r="AP19" s="1467"/>
      <c r="AQ19" s="1465" t="s">
        <v>1747</v>
      </c>
    </row>
    <row r="20" spans="1:43" s="1017" customFormat="1" ht="94.5">
      <c r="A20" s="1463">
        <v>12</v>
      </c>
      <c r="B20" s="2029" t="s">
        <v>1792</v>
      </c>
      <c r="C20" s="2024" t="s">
        <v>1793</v>
      </c>
      <c r="D20" s="1464" t="s">
        <v>1794</v>
      </c>
      <c r="E20" s="1465" t="s">
        <v>63</v>
      </c>
      <c r="F20" s="1465" t="s">
        <v>120</v>
      </c>
      <c r="G20" s="1465" t="s">
        <v>120</v>
      </c>
      <c r="H20" s="1465" t="s">
        <v>120</v>
      </c>
      <c r="I20" s="1465" t="s">
        <v>120</v>
      </c>
      <c r="J20" s="1465" t="s">
        <v>120</v>
      </c>
      <c r="K20" s="1466" t="s">
        <v>1773</v>
      </c>
      <c r="L20" s="1466" t="s">
        <v>1795</v>
      </c>
      <c r="M20" s="1467" t="s">
        <v>69</v>
      </c>
      <c r="N20" s="1468">
        <v>0.42</v>
      </c>
      <c r="O20" s="1467" t="s">
        <v>70</v>
      </c>
      <c r="P20" s="1467">
        <v>12</v>
      </c>
      <c r="Q20" s="1467" t="s">
        <v>1796</v>
      </c>
      <c r="R20" s="1469" t="s">
        <v>1797</v>
      </c>
      <c r="S20" s="1470" t="s">
        <v>1745</v>
      </c>
      <c r="T20" s="1470" t="s">
        <v>1746</v>
      </c>
      <c r="U20" s="1467"/>
      <c r="V20" s="1467"/>
      <c r="W20" s="1467"/>
      <c r="X20" s="1467"/>
      <c r="Y20" s="1467"/>
      <c r="Z20" s="1467"/>
      <c r="AA20" s="1467"/>
      <c r="AB20" s="1467"/>
      <c r="AC20" s="1467"/>
      <c r="AD20" s="1467"/>
      <c r="AE20" s="1467"/>
      <c r="AF20" s="1467"/>
      <c r="AG20" s="1467"/>
      <c r="AH20" s="1467"/>
      <c r="AI20" s="1467"/>
      <c r="AJ20" s="1467"/>
      <c r="AK20" s="1467"/>
      <c r="AL20" s="1467"/>
      <c r="AM20" s="1471"/>
      <c r="AN20" s="1471"/>
      <c r="AO20" s="1471"/>
      <c r="AP20" s="1467"/>
      <c r="AQ20" s="1467" t="s">
        <v>1798</v>
      </c>
    </row>
    <row r="21" spans="1:43" s="1017" customFormat="1" ht="94.5">
      <c r="A21" s="1463">
        <v>13</v>
      </c>
      <c r="B21" s="2030"/>
      <c r="C21" s="2026"/>
      <c r="D21" s="1464" t="s">
        <v>1799</v>
      </c>
      <c r="E21" s="1465" t="s">
        <v>63</v>
      </c>
      <c r="F21" s="1465" t="s">
        <v>120</v>
      </c>
      <c r="G21" s="1465" t="s">
        <v>120</v>
      </c>
      <c r="H21" s="1465" t="s">
        <v>120</v>
      </c>
      <c r="I21" s="1465" t="s">
        <v>120</v>
      </c>
      <c r="J21" s="1465" t="s">
        <v>120</v>
      </c>
      <c r="K21" s="1466" t="s">
        <v>1773</v>
      </c>
      <c r="L21" s="1466" t="s">
        <v>1795</v>
      </c>
      <c r="M21" s="1467" t="s">
        <v>69</v>
      </c>
      <c r="N21" s="1468">
        <v>0.12</v>
      </c>
      <c r="O21" s="1467" t="s">
        <v>126</v>
      </c>
      <c r="P21" s="1467">
        <v>1000</v>
      </c>
      <c r="Q21" s="1467" t="s">
        <v>1800</v>
      </c>
      <c r="R21" s="1469" t="s">
        <v>1801</v>
      </c>
      <c r="S21" s="1470" t="s">
        <v>1745</v>
      </c>
      <c r="T21" s="1470" t="s">
        <v>1746</v>
      </c>
      <c r="U21" s="1467"/>
      <c r="V21" s="1467"/>
      <c r="W21" s="1467"/>
      <c r="X21" s="1467"/>
      <c r="Y21" s="1467"/>
      <c r="Z21" s="1467"/>
      <c r="AA21" s="1467"/>
      <c r="AB21" s="1467"/>
      <c r="AC21" s="1467"/>
      <c r="AD21" s="1467"/>
      <c r="AE21" s="1467"/>
      <c r="AF21" s="1467"/>
      <c r="AG21" s="1467"/>
      <c r="AH21" s="1467"/>
      <c r="AI21" s="1467"/>
      <c r="AJ21" s="1467"/>
      <c r="AK21" s="1467"/>
      <c r="AL21" s="1467"/>
      <c r="AM21" s="1471"/>
      <c r="AN21" s="1471"/>
      <c r="AO21" s="1471"/>
      <c r="AP21" s="1467"/>
      <c r="AQ21" s="1467"/>
    </row>
    <row r="22" spans="1:43" s="1017" customFormat="1" ht="126">
      <c r="A22" s="1463">
        <v>14</v>
      </c>
      <c r="B22" s="2029" t="s">
        <v>1802</v>
      </c>
      <c r="C22" s="1464" t="s">
        <v>1803</v>
      </c>
      <c r="D22" s="1464" t="s">
        <v>1804</v>
      </c>
      <c r="E22" s="1465" t="s">
        <v>63</v>
      </c>
      <c r="F22" s="1465" t="s">
        <v>120</v>
      </c>
      <c r="G22" s="1465" t="s">
        <v>120</v>
      </c>
      <c r="H22" s="1465" t="s">
        <v>120</v>
      </c>
      <c r="I22" s="1465" t="s">
        <v>120</v>
      </c>
      <c r="J22" s="1465" t="s">
        <v>120</v>
      </c>
      <c r="K22" s="1466" t="s">
        <v>247</v>
      </c>
      <c r="L22" s="1466" t="s">
        <v>1805</v>
      </c>
      <c r="M22" s="1467" t="s">
        <v>69</v>
      </c>
      <c r="N22" s="1468">
        <v>0.5</v>
      </c>
      <c r="O22" s="1467" t="s">
        <v>126</v>
      </c>
      <c r="P22" s="1467">
        <v>4</v>
      </c>
      <c r="Q22" s="1467" t="s">
        <v>1806</v>
      </c>
      <c r="R22" s="1469" t="s">
        <v>1807</v>
      </c>
      <c r="S22" s="1470" t="s">
        <v>1745</v>
      </c>
      <c r="T22" s="1470" t="s">
        <v>1746</v>
      </c>
      <c r="U22" s="1467"/>
      <c r="V22" s="1467"/>
      <c r="W22" s="1467"/>
      <c r="X22" s="1467"/>
      <c r="Y22" s="1467"/>
      <c r="Z22" s="1467"/>
      <c r="AA22" s="1467"/>
      <c r="AB22" s="1467"/>
      <c r="AC22" s="1467"/>
      <c r="AD22" s="1467"/>
      <c r="AE22" s="1467"/>
      <c r="AF22" s="1467"/>
      <c r="AG22" s="1467"/>
      <c r="AH22" s="1467"/>
      <c r="AI22" s="1467"/>
      <c r="AJ22" s="1467"/>
      <c r="AK22" s="1467"/>
      <c r="AL22" s="1467"/>
      <c r="AM22" s="1471"/>
      <c r="AN22" s="1471"/>
      <c r="AO22" s="1465"/>
      <c r="AP22" s="1471"/>
      <c r="AQ22" s="1471"/>
    </row>
    <row r="23" spans="1:43" s="1017" customFormat="1" ht="110.25">
      <c r="A23" s="1463">
        <v>15</v>
      </c>
      <c r="B23" s="2030"/>
      <c r="C23" s="2024" t="s">
        <v>3929</v>
      </c>
      <c r="D23" s="1464" t="s">
        <v>3930</v>
      </c>
      <c r="E23" s="1465" t="s">
        <v>63</v>
      </c>
      <c r="F23" s="1465" t="s">
        <v>120</v>
      </c>
      <c r="G23" s="1465" t="s">
        <v>120</v>
      </c>
      <c r="H23" s="1465" t="s">
        <v>120</v>
      </c>
      <c r="I23" s="1465" t="s">
        <v>120</v>
      </c>
      <c r="J23" s="1465" t="s">
        <v>120</v>
      </c>
      <c r="K23" s="1466" t="s">
        <v>247</v>
      </c>
      <c r="L23" s="1466" t="s">
        <v>1805</v>
      </c>
      <c r="M23" s="1467" t="s">
        <v>110</v>
      </c>
      <c r="N23" s="1468">
        <v>0</v>
      </c>
      <c r="O23" s="1467" t="s">
        <v>126</v>
      </c>
      <c r="P23" s="1472">
        <v>4</v>
      </c>
      <c r="Q23" s="1467" t="s">
        <v>3931</v>
      </c>
      <c r="R23" s="1469" t="s">
        <v>1808</v>
      </c>
      <c r="S23" s="1470" t="s">
        <v>1745</v>
      </c>
      <c r="T23" s="1470" t="s">
        <v>1746</v>
      </c>
      <c r="U23" s="1467"/>
      <c r="V23" s="1467"/>
      <c r="W23" s="1467"/>
      <c r="X23" s="1467"/>
      <c r="Y23" s="1467"/>
      <c r="Z23" s="1467"/>
      <c r="AA23" s="1467"/>
      <c r="AB23" s="1467"/>
      <c r="AC23" s="1467"/>
      <c r="AD23" s="1467"/>
      <c r="AE23" s="1467"/>
      <c r="AF23" s="1467"/>
      <c r="AG23" s="1467"/>
      <c r="AH23" s="1467"/>
      <c r="AI23" s="1467"/>
      <c r="AJ23" s="1467"/>
      <c r="AK23" s="1467"/>
      <c r="AL23" s="1467"/>
      <c r="AM23" s="1471"/>
      <c r="AN23" s="1471"/>
      <c r="AO23" s="1465"/>
      <c r="AP23" s="1471"/>
      <c r="AQ23" s="1467" t="s">
        <v>3932</v>
      </c>
    </row>
    <row r="24" spans="1:43" s="1017" customFormat="1" ht="94.5">
      <c r="A24" s="1463">
        <v>16</v>
      </c>
      <c r="B24" s="2030"/>
      <c r="C24" s="2026"/>
      <c r="D24" s="1464" t="s">
        <v>1809</v>
      </c>
      <c r="E24" s="1465" t="s">
        <v>63</v>
      </c>
      <c r="F24" s="1465" t="s">
        <v>120</v>
      </c>
      <c r="G24" s="1465" t="s">
        <v>120</v>
      </c>
      <c r="H24" s="1465" t="s">
        <v>120</v>
      </c>
      <c r="I24" s="1465" t="s">
        <v>120</v>
      </c>
      <c r="J24" s="1465" t="s">
        <v>120</v>
      </c>
      <c r="K24" s="1466" t="s">
        <v>247</v>
      </c>
      <c r="L24" s="1466" t="s">
        <v>1805</v>
      </c>
      <c r="M24" s="1467" t="s">
        <v>260</v>
      </c>
      <c r="N24" s="1468">
        <v>1</v>
      </c>
      <c r="O24" s="1467" t="s">
        <v>126</v>
      </c>
      <c r="P24" s="1472">
        <v>3</v>
      </c>
      <c r="Q24" s="1467" t="s">
        <v>1810</v>
      </c>
      <c r="R24" s="1469" t="s">
        <v>1811</v>
      </c>
      <c r="S24" s="1470" t="s">
        <v>1745</v>
      </c>
      <c r="T24" s="1470" t="s">
        <v>1746</v>
      </c>
      <c r="U24" s="1467"/>
      <c r="V24" s="1467"/>
      <c r="W24" s="1467"/>
      <c r="X24" s="1467"/>
      <c r="Y24" s="1467"/>
      <c r="Z24" s="1467"/>
      <c r="AA24" s="1467"/>
      <c r="AB24" s="1467"/>
      <c r="AC24" s="1467"/>
      <c r="AD24" s="1467"/>
      <c r="AE24" s="1467"/>
      <c r="AF24" s="1467"/>
      <c r="AG24" s="1467"/>
      <c r="AH24" s="1467"/>
      <c r="AI24" s="1467"/>
      <c r="AJ24" s="1467"/>
      <c r="AK24" s="1467"/>
      <c r="AL24" s="1467"/>
      <c r="AM24" s="1471"/>
      <c r="AN24" s="1471"/>
      <c r="AO24" s="1471"/>
      <c r="AP24" s="1467"/>
      <c r="AQ24" s="1467" t="s">
        <v>1812</v>
      </c>
    </row>
    <row r="25" spans="1:43" s="1017" customFormat="1" ht="94.5">
      <c r="A25" s="1463">
        <v>17</v>
      </c>
      <c r="B25" s="2032" t="s">
        <v>1813</v>
      </c>
      <c r="C25" s="2024" t="s">
        <v>1814</v>
      </c>
      <c r="D25" s="1464" t="s">
        <v>1815</v>
      </c>
      <c r="E25" s="1465" t="s">
        <v>63</v>
      </c>
      <c r="F25" s="1465" t="s">
        <v>120</v>
      </c>
      <c r="G25" s="1465" t="s">
        <v>120</v>
      </c>
      <c r="H25" s="1465" t="s">
        <v>120</v>
      </c>
      <c r="I25" s="1465" t="s">
        <v>120</v>
      </c>
      <c r="J25" s="1465" t="s">
        <v>120</v>
      </c>
      <c r="K25" s="1466" t="s">
        <v>1816</v>
      </c>
      <c r="L25" s="1466" t="s">
        <v>3933</v>
      </c>
      <c r="M25" s="1467" t="s">
        <v>69</v>
      </c>
      <c r="N25" s="1468">
        <v>0.27</v>
      </c>
      <c r="O25" s="1467" t="s">
        <v>126</v>
      </c>
      <c r="P25" s="1472">
        <v>15</v>
      </c>
      <c r="Q25" s="1467" t="s">
        <v>1817</v>
      </c>
      <c r="R25" s="1469" t="s">
        <v>1818</v>
      </c>
      <c r="S25" s="1470" t="s">
        <v>1745</v>
      </c>
      <c r="T25" s="1470" t="s">
        <v>1746</v>
      </c>
      <c r="U25" s="1467"/>
      <c r="V25" s="1467"/>
      <c r="W25" s="1467"/>
      <c r="X25" s="1467"/>
      <c r="Y25" s="1467"/>
      <c r="Z25" s="1467"/>
      <c r="AA25" s="1467"/>
      <c r="AB25" s="1467"/>
      <c r="AC25" s="1467"/>
      <c r="AD25" s="1467"/>
      <c r="AE25" s="1467"/>
      <c r="AF25" s="1467"/>
      <c r="AG25" s="1467"/>
      <c r="AH25" s="1467"/>
      <c r="AI25" s="1467"/>
      <c r="AJ25" s="1467"/>
      <c r="AK25" s="1467"/>
      <c r="AL25" s="1467"/>
      <c r="AM25" s="1471"/>
      <c r="AN25" s="1471"/>
      <c r="AO25" s="1471"/>
      <c r="AP25" s="1467"/>
      <c r="AQ25" s="1467" t="s">
        <v>1819</v>
      </c>
    </row>
    <row r="26" spans="1:43" s="1017" customFormat="1" ht="94.5">
      <c r="A26" s="1463">
        <v>18</v>
      </c>
      <c r="B26" s="2032"/>
      <c r="C26" s="2025"/>
      <c r="D26" s="1464" t="s">
        <v>1820</v>
      </c>
      <c r="E26" s="1465" t="s">
        <v>63</v>
      </c>
      <c r="F26" s="1465" t="s">
        <v>120</v>
      </c>
      <c r="G26" s="1465" t="s">
        <v>120</v>
      </c>
      <c r="H26" s="1465" t="s">
        <v>120</v>
      </c>
      <c r="I26" s="1465" t="s">
        <v>120</v>
      </c>
      <c r="J26" s="1465" t="s">
        <v>120</v>
      </c>
      <c r="K26" s="1466" t="s">
        <v>1816</v>
      </c>
      <c r="L26" s="1466" t="s">
        <v>3933</v>
      </c>
      <c r="M26" s="1467" t="s">
        <v>260</v>
      </c>
      <c r="N26" s="1468">
        <v>1</v>
      </c>
      <c r="O26" s="1467" t="s">
        <v>70</v>
      </c>
      <c r="P26" s="1472">
        <v>5</v>
      </c>
      <c r="Q26" s="1467" t="s">
        <v>1821</v>
      </c>
      <c r="R26" s="1469" t="s">
        <v>1822</v>
      </c>
      <c r="S26" s="1470" t="s">
        <v>1745</v>
      </c>
      <c r="T26" s="1470" t="s">
        <v>1746</v>
      </c>
      <c r="U26" s="1467"/>
      <c r="V26" s="1467"/>
      <c r="W26" s="1467"/>
      <c r="X26" s="1467"/>
      <c r="Y26" s="1467"/>
      <c r="Z26" s="1467"/>
      <c r="AA26" s="1467"/>
      <c r="AB26" s="1467"/>
      <c r="AC26" s="1467"/>
      <c r="AD26" s="1467"/>
      <c r="AE26" s="1467"/>
      <c r="AF26" s="1467"/>
      <c r="AG26" s="1467"/>
      <c r="AH26" s="1467"/>
      <c r="AI26" s="1467"/>
      <c r="AJ26" s="1467"/>
      <c r="AK26" s="1467"/>
      <c r="AL26" s="1467"/>
      <c r="AM26" s="1471"/>
      <c r="AN26" s="1471"/>
      <c r="AO26" s="1471"/>
      <c r="AP26" s="1467"/>
      <c r="AQ26" s="1467" t="s">
        <v>1823</v>
      </c>
    </row>
    <row r="27" spans="1:43" s="1017" customFormat="1" ht="94.5">
      <c r="A27" s="1463">
        <v>19</v>
      </c>
      <c r="B27" s="2032"/>
      <c r="C27" s="2025"/>
      <c r="D27" s="1464" t="s">
        <v>1824</v>
      </c>
      <c r="E27" s="1465" t="s">
        <v>63</v>
      </c>
      <c r="F27" s="1465" t="s">
        <v>120</v>
      </c>
      <c r="G27" s="1465" t="s">
        <v>120</v>
      </c>
      <c r="H27" s="1465" t="s">
        <v>120</v>
      </c>
      <c r="I27" s="1465" t="s">
        <v>120</v>
      </c>
      <c r="J27" s="1465" t="s">
        <v>120</v>
      </c>
      <c r="K27" s="1466" t="s">
        <v>1816</v>
      </c>
      <c r="L27" s="1466" t="s">
        <v>3933</v>
      </c>
      <c r="M27" s="1467" t="s">
        <v>69</v>
      </c>
      <c r="N27" s="1468">
        <v>0.65</v>
      </c>
      <c r="O27" s="1467" t="s">
        <v>126</v>
      </c>
      <c r="P27" s="1472">
        <v>1441</v>
      </c>
      <c r="Q27" s="1467" t="s">
        <v>1825</v>
      </c>
      <c r="R27" s="1469" t="s">
        <v>1826</v>
      </c>
      <c r="S27" s="1470" t="s">
        <v>1745</v>
      </c>
      <c r="T27" s="1470" t="s">
        <v>1746</v>
      </c>
      <c r="U27" s="1467"/>
      <c r="V27" s="1467"/>
      <c r="W27" s="1467"/>
      <c r="X27" s="1467"/>
      <c r="Y27" s="1467"/>
      <c r="Z27" s="1467"/>
      <c r="AA27" s="1467"/>
      <c r="AB27" s="1467"/>
      <c r="AC27" s="1467"/>
      <c r="AD27" s="1467"/>
      <c r="AE27" s="1467"/>
      <c r="AF27" s="1467"/>
      <c r="AG27" s="1467"/>
      <c r="AH27" s="1467"/>
      <c r="AI27" s="1467"/>
      <c r="AJ27" s="1467"/>
      <c r="AK27" s="1467"/>
      <c r="AL27" s="1467"/>
      <c r="AM27" s="1471"/>
      <c r="AN27" s="1471"/>
      <c r="AO27" s="1471"/>
      <c r="AP27" s="1467"/>
      <c r="AQ27" s="1467" t="s">
        <v>1827</v>
      </c>
    </row>
    <row r="28" spans="1:43" s="1017" customFormat="1" ht="126">
      <c r="A28" s="1463">
        <v>20</v>
      </c>
      <c r="B28" s="2032"/>
      <c r="C28" s="2025"/>
      <c r="D28" s="1464" t="s">
        <v>1828</v>
      </c>
      <c r="E28" s="1465" t="s">
        <v>63</v>
      </c>
      <c r="F28" s="1465" t="s">
        <v>120</v>
      </c>
      <c r="G28" s="1465" t="s">
        <v>120</v>
      </c>
      <c r="H28" s="1465" t="s">
        <v>120</v>
      </c>
      <c r="I28" s="1465" t="s">
        <v>120</v>
      </c>
      <c r="J28" s="1465" t="s">
        <v>120</v>
      </c>
      <c r="K28" s="1466" t="s">
        <v>1816</v>
      </c>
      <c r="L28" s="1466" t="s">
        <v>3933</v>
      </c>
      <c r="M28" s="1467" t="s">
        <v>69</v>
      </c>
      <c r="N28" s="1468">
        <v>0.75</v>
      </c>
      <c r="O28" s="1467" t="s">
        <v>70</v>
      </c>
      <c r="P28" s="1472">
        <v>4</v>
      </c>
      <c r="Q28" s="1467" t="s">
        <v>1829</v>
      </c>
      <c r="R28" s="1469" t="s">
        <v>1830</v>
      </c>
      <c r="S28" s="1470" t="s">
        <v>1745</v>
      </c>
      <c r="T28" s="1470" t="s">
        <v>1746</v>
      </c>
      <c r="U28" s="1467"/>
      <c r="V28" s="1467"/>
      <c r="W28" s="1467"/>
      <c r="X28" s="1467"/>
      <c r="Y28" s="1467"/>
      <c r="Z28" s="1467"/>
      <c r="AA28" s="1467"/>
      <c r="AB28" s="1467"/>
      <c r="AC28" s="1467"/>
      <c r="AD28" s="1467"/>
      <c r="AE28" s="1467"/>
      <c r="AF28" s="1467"/>
      <c r="AG28" s="1467"/>
      <c r="AH28" s="1467"/>
      <c r="AI28" s="1467"/>
      <c r="AJ28" s="1467"/>
      <c r="AK28" s="1467"/>
      <c r="AL28" s="1467"/>
      <c r="AM28" s="1471"/>
      <c r="AN28" s="1471"/>
      <c r="AO28" s="1471"/>
      <c r="AP28" s="1467"/>
      <c r="AQ28" s="1467" t="s">
        <v>1831</v>
      </c>
    </row>
    <row r="29" spans="1:43" s="1017" customFormat="1" ht="94.5">
      <c r="A29" s="1463">
        <v>21</v>
      </c>
      <c r="B29" s="2033"/>
      <c r="C29" s="2026"/>
      <c r="D29" s="1464" t="s">
        <v>1832</v>
      </c>
      <c r="E29" s="1465" t="s">
        <v>63</v>
      </c>
      <c r="F29" s="1465" t="s">
        <v>120</v>
      </c>
      <c r="G29" s="1465" t="s">
        <v>120</v>
      </c>
      <c r="H29" s="1465" t="s">
        <v>120</v>
      </c>
      <c r="I29" s="1465" t="s">
        <v>120</v>
      </c>
      <c r="J29" s="1465" t="s">
        <v>120</v>
      </c>
      <c r="K29" s="1466" t="s">
        <v>1816</v>
      </c>
      <c r="L29" s="1466" t="s">
        <v>3933</v>
      </c>
      <c r="M29" s="1467" t="s">
        <v>69</v>
      </c>
      <c r="N29" s="1468">
        <v>0.55000000000000004</v>
      </c>
      <c r="O29" s="1467" t="s">
        <v>126</v>
      </c>
      <c r="P29" s="1472">
        <v>20</v>
      </c>
      <c r="Q29" s="1467" t="s">
        <v>1833</v>
      </c>
      <c r="R29" s="1469" t="s">
        <v>1834</v>
      </c>
      <c r="S29" s="1470" t="s">
        <v>1745</v>
      </c>
      <c r="T29" s="1470" t="s">
        <v>1746</v>
      </c>
      <c r="U29" s="1467"/>
      <c r="V29" s="1467"/>
      <c r="W29" s="1467"/>
      <c r="X29" s="1467"/>
      <c r="Y29" s="1467"/>
      <c r="Z29" s="1467"/>
      <c r="AA29" s="1467"/>
      <c r="AB29" s="1467"/>
      <c r="AC29" s="1467"/>
      <c r="AD29" s="1467"/>
      <c r="AE29" s="1467"/>
      <c r="AF29" s="1467"/>
      <c r="AG29" s="1467"/>
      <c r="AH29" s="1467"/>
      <c r="AI29" s="1467"/>
      <c r="AJ29" s="1467"/>
      <c r="AK29" s="1467"/>
      <c r="AL29" s="1467"/>
      <c r="AM29" s="1471"/>
      <c r="AN29" s="1471"/>
      <c r="AO29" s="1471"/>
      <c r="AP29" s="1467"/>
      <c r="AQ29" s="1467" t="s">
        <v>1835</v>
      </c>
    </row>
    <row r="30" spans="1:43" s="1017" customFormat="1" ht="78.75">
      <c r="A30" s="1463">
        <v>22</v>
      </c>
      <c r="B30" s="2031" t="s">
        <v>1836</v>
      </c>
      <c r="C30" s="2024" t="s">
        <v>1837</v>
      </c>
      <c r="D30" s="1464" t="s">
        <v>1838</v>
      </c>
      <c r="E30" s="1465" t="s">
        <v>63</v>
      </c>
      <c r="F30" s="1465" t="s">
        <v>120</v>
      </c>
      <c r="G30" s="1465" t="s">
        <v>120</v>
      </c>
      <c r="H30" s="1465" t="s">
        <v>120</v>
      </c>
      <c r="I30" s="1465" t="s">
        <v>120</v>
      </c>
      <c r="J30" s="1465" t="s">
        <v>120</v>
      </c>
      <c r="K30" s="1466" t="s">
        <v>1816</v>
      </c>
      <c r="L30" s="1466" t="s">
        <v>1839</v>
      </c>
      <c r="M30" s="1467" t="s">
        <v>69</v>
      </c>
      <c r="N30" s="1468">
        <v>0.5</v>
      </c>
      <c r="O30" s="1467" t="s">
        <v>126</v>
      </c>
      <c r="P30" s="1467">
        <v>2</v>
      </c>
      <c r="Q30" s="1467" t="s">
        <v>3934</v>
      </c>
      <c r="R30" s="1469" t="s">
        <v>1840</v>
      </c>
      <c r="S30" s="1470" t="s">
        <v>1745</v>
      </c>
      <c r="T30" s="1470" t="s">
        <v>1746</v>
      </c>
      <c r="U30" s="1467"/>
      <c r="V30" s="1467"/>
      <c r="W30" s="1467"/>
      <c r="X30" s="1467"/>
      <c r="Y30" s="1467"/>
      <c r="Z30" s="1467"/>
      <c r="AA30" s="1467"/>
      <c r="AB30" s="1467"/>
      <c r="AC30" s="1467"/>
      <c r="AD30" s="1467"/>
      <c r="AE30" s="1467"/>
      <c r="AF30" s="1467"/>
      <c r="AG30" s="1467"/>
      <c r="AH30" s="1467"/>
      <c r="AI30" s="1467"/>
      <c r="AJ30" s="1467"/>
      <c r="AK30" s="1467"/>
      <c r="AL30" s="1467"/>
      <c r="AM30" s="1471"/>
      <c r="AN30" s="1471"/>
      <c r="AO30" s="1471"/>
      <c r="AP30" s="1467"/>
      <c r="AQ30" s="1473"/>
    </row>
    <row r="31" spans="1:43" s="1017" customFormat="1" ht="78.75">
      <c r="A31" s="1463">
        <v>23</v>
      </c>
      <c r="B31" s="2032"/>
      <c r="C31" s="2026"/>
      <c r="D31" s="1464" t="s">
        <v>1841</v>
      </c>
      <c r="E31" s="1465" t="s">
        <v>63</v>
      </c>
      <c r="F31" s="1465" t="s">
        <v>120</v>
      </c>
      <c r="G31" s="1465" t="s">
        <v>120</v>
      </c>
      <c r="H31" s="1465" t="s">
        <v>120</v>
      </c>
      <c r="I31" s="1465" t="s">
        <v>120</v>
      </c>
      <c r="J31" s="1465" t="s">
        <v>120</v>
      </c>
      <c r="K31" s="1466" t="s">
        <v>1816</v>
      </c>
      <c r="L31" s="1466" t="s">
        <v>1839</v>
      </c>
      <c r="M31" s="1467" t="s">
        <v>110</v>
      </c>
      <c r="N31" s="1468">
        <v>0</v>
      </c>
      <c r="O31" s="1467" t="s">
        <v>126</v>
      </c>
      <c r="P31" s="1467">
        <v>1</v>
      </c>
      <c r="Q31" s="1467" t="s">
        <v>1842</v>
      </c>
      <c r="R31" s="1469" t="s">
        <v>1843</v>
      </c>
      <c r="S31" s="1470" t="s">
        <v>1745</v>
      </c>
      <c r="T31" s="1470" t="s">
        <v>1746</v>
      </c>
      <c r="U31" s="1467"/>
      <c r="V31" s="1467"/>
      <c r="W31" s="1467"/>
      <c r="X31" s="1467"/>
      <c r="Y31" s="1467"/>
      <c r="Z31" s="1467"/>
      <c r="AA31" s="1467"/>
      <c r="AB31" s="1467"/>
      <c r="AC31" s="1467"/>
      <c r="AD31" s="1467"/>
      <c r="AE31" s="1467"/>
      <c r="AF31" s="1467"/>
      <c r="AG31" s="1467"/>
      <c r="AH31" s="1467"/>
      <c r="AI31" s="1467"/>
      <c r="AJ31" s="1467"/>
      <c r="AK31" s="1467"/>
      <c r="AL31" s="1467"/>
      <c r="AM31" s="1471"/>
      <c r="AN31" s="1471"/>
      <c r="AO31" s="1471"/>
      <c r="AP31" s="1467"/>
      <c r="AQ31" s="1467" t="s">
        <v>1844</v>
      </c>
    </row>
    <row r="32" spans="1:43" s="1017" customFormat="1" ht="126">
      <c r="A32" s="1463">
        <v>24</v>
      </c>
      <c r="B32" s="2032"/>
      <c r="C32" s="1467" t="s">
        <v>1845</v>
      </c>
      <c r="D32" s="1464" t="s">
        <v>1846</v>
      </c>
      <c r="E32" s="1465" t="s">
        <v>63</v>
      </c>
      <c r="F32" s="1465" t="s">
        <v>120</v>
      </c>
      <c r="G32" s="1465" t="s">
        <v>120</v>
      </c>
      <c r="H32" s="1465" t="s">
        <v>120</v>
      </c>
      <c r="I32" s="1465" t="s">
        <v>120</v>
      </c>
      <c r="J32" s="1465" t="s">
        <v>120</v>
      </c>
      <c r="K32" s="1466" t="s">
        <v>1816</v>
      </c>
      <c r="L32" s="1466" t="s">
        <v>1839</v>
      </c>
      <c r="M32" s="1467" t="s">
        <v>110</v>
      </c>
      <c r="N32" s="1468">
        <v>0</v>
      </c>
      <c r="O32" s="1467" t="s">
        <v>70</v>
      </c>
      <c r="P32" s="1467">
        <v>1</v>
      </c>
      <c r="Q32" s="1467" t="s">
        <v>1847</v>
      </c>
      <c r="R32" s="1469" t="s">
        <v>1848</v>
      </c>
      <c r="S32" s="1470" t="s">
        <v>1745</v>
      </c>
      <c r="T32" s="1470" t="s">
        <v>1746</v>
      </c>
      <c r="U32" s="1467"/>
      <c r="V32" s="1467"/>
      <c r="W32" s="1467"/>
      <c r="X32" s="1467"/>
      <c r="Y32" s="1467"/>
      <c r="Z32" s="1467"/>
      <c r="AA32" s="1467"/>
      <c r="AB32" s="1467"/>
      <c r="AC32" s="1467"/>
      <c r="AD32" s="1467"/>
      <c r="AE32" s="1467"/>
      <c r="AF32" s="1467"/>
      <c r="AG32" s="1467"/>
      <c r="AH32" s="1467"/>
      <c r="AI32" s="1467"/>
      <c r="AJ32" s="1467"/>
      <c r="AK32" s="1467"/>
      <c r="AL32" s="1467"/>
      <c r="AM32" s="1471"/>
      <c r="AN32" s="1471"/>
      <c r="AO32" s="1471"/>
      <c r="AP32" s="1467"/>
      <c r="AQ32" s="1467" t="s">
        <v>1849</v>
      </c>
    </row>
    <row r="33" spans="1:43" s="1017" customFormat="1" ht="78.75">
      <c r="A33" s="1463">
        <v>25</v>
      </c>
      <c r="B33" s="2032"/>
      <c r="C33" s="1467" t="s">
        <v>1850</v>
      </c>
      <c r="D33" s="1464" t="s">
        <v>3935</v>
      </c>
      <c r="E33" s="1465" t="s">
        <v>63</v>
      </c>
      <c r="F33" s="1465" t="s">
        <v>120</v>
      </c>
      <c r="G33" s="1465" t="s">
        <v>120</v>
      </c>
      <c r="H33" s="1465" t="s">
        <v>120</v>
      </c>
      <c r="I33" s="1465" t="s">
        <v>120</v>
      </c>
      <c r="J33" s="1465" t="s">
        <v>120</v>
      </c>
      <c r="K33" s="1466" t="s">
        <v>1816</v>
      </c>
      <c r="L33" s="1466" t="s">
        <v>1839</v>
      </c>
      <c r="M33" s="1467" t="s">
        <v>110</v>
      </c>
      <c r="N33" s="1468">
        <v>0</v>
      </c>
      <c r="O33" s="1467" t="s">
        <v>70</v>
      </c>
      <c r="P33" s="1467">
        <v>1</v>
      </c>
      <c r="Q33" s="1467" t="s">
        <v>1851</v>
      </c>
      <c r="R33" s="1469" t="s">
        <v>1852</v>
      </c>
      <c r="S33" s="1470" t="s">
        <v>1745</v>
      </c>
      <c r="T33" s="1470" t="s">
        <v>1746</v>
      </c>
      <c r="U33" s="1467"/>
      <c r="V33" s="1467"/>
      <c r="W33" s="1467"/>
      <c r="X33" s="1467"/>
      <c r="Y33" s="1467"/>
      <c r="Z33" s="1467"/>
      <c r="AA33" s="1467"/>
      <c r="AB33" s="1467"/>
      <c r="AC33" s="1467"/>
      <c r="AD33" s="1467"/>
      <c r="AE33" s="1467"/>
      <c r="AF33" s="1467"/>
      <c r="AG33" s="1467"/>
      <c r="AH33" s="1467"/>
      <c r="AI33" s="1467"/>
      <c r="AJ33" s="1467"/>
      <c r="AK33" s="1467"/>
      <c r="AL33" s="1467"/>
      <c r="AM33" s="1471"/>
      <c r="AN33" s="1471"/>
      <c r="AO33" s="1471"/>
      <c r="AP33" s="1467"/>
      <c r="AQ33" s="1467" t="s">
        <v>1853</v>
      </c>
    </row>
    <row r="34" spans="1:43" s="1017" customFormat="1" ht="110.25">
      <c r="A34" s="1463">
        <v>26</v>
      </c>
      <c r="B34" s="2032"/>
      <c r="C34" s="1474" t="s">
        <v>1854</v>
      </c>
      <c r="D34" s="1464" t="s">
        <v>1855</v>
      </c>
      <c r="E34" s="1465" t="s">
        <v>219</v>
      </c>
      <c r="F34" s="1465" t="s">
        <v>1856</v>
      </c>
      <c r="G34" s="1465" t="s">
        <v>1857</v>
      </c>
      <c r="H34" s="1465" t="s">
        <v>1858</v>
      </c>
      <c r="I34" s="1465" t="s">
        <v>1741</v>
      </c>
      <c r="J34" s="1465" t="s">
        <v>454</v>
      </c>
      <c r="K34" s="1466" t="s">
        <v>1816</v>
      </c>
      <c r="L34" s="1466" t="s">
        <v>1839</v>
      </c>
      <c r="M34" s="1467" t="s">
        <v>110</v>
      </c>
      <c r="N34" s="1468">
        <v>0</v>
      </c>
      <c r="O34" s="1467" t="s">
        <v>126</v>
      </c>
      <c r="P34" s="1467">
        <v>200</v>
      </c>
      <c r="Q34" s="1467" t="s">
        <v>454</v>
      </c>
      <c r="R34" s="1469" t="s">
        <v>1859</v>
      </c>
      <c r="S34" s="1470" t="s">
        <v>1745</v>
      </c>
      <c r="T34" s="1470" t="s">
        <v>1746</v>
      </c>
      <c r="U34" s="1467"/>
      <c r="V34" s="1467"/>
      <c r="W34" s="1467"/>
      <c r="X34" s="1467"/>
      <c r="Y34" s="1467"/>
      <c r="Z34" s="1467"/>
      <c r="AA34" s="1467"/>
      <c r="AB34" s="1467"/>
      <c r="AC34" s="1467"/>
      <c r="AD34" s="1467"/>
      <c r="AE34" s="1467"/>
      <c r="AF34" s="1467"/>
      <c r="AG34" s="1467"/>
      <c r="AH34" s="1467"/>
      <c r="AI34" s="1467"/>
      <c r="AJ34" s="1467"/>
      <c r="AK34" s="1467"/>
      <c r="AL34" s="1467"/>
      <c r="AM34" s="1471"/>
      <c r="AN34" s="1471"/>
      <c r="AO34" s="1471"/>
      <c r="AP34" s="1467"/>
      <c r="AQ34" s="1465" t="s">
        <v>1747</v>
      </c>
    </row>
    <row r="35" spans="1:43" s="1017" customFormat="1" ht="110.25">
      <c r="A35" s="1463">
        <v>27</v>
      </c>
      <c r="B35" s="2033"/>
      <c r="C35" s="1475" t="s">
        <v>1860</v>
      </c>
      <c r="D35" s="1464" t="s">
        <v>1861</v>
      </c>
      <c r="E35" s="1465" t="s">
        <v>219</v>
      </c>
      <c r="F35" s="1465" t="s">
        <v>1856</v>
      </c>
      <c r="G35" s="1465" t="s">
        <v>1857</v>
      </c>
      <c r="H35" s="1465" t="s">
        <v>1858</v>
      </c>
      <c r="I35" s="1465" t="s">
        <v>1741</v>
      </c>
      <c r="J35" s="1465" t="s">
        <v>1862</v>
      </c>
      <c r="K35" s="1466" t="s">
        <v>1816</v>
      </c>
      <c r="L35" s="1466" t="s">
        <v>1839</v>
      </c>
      <c r="M35" s="1467" t="s">
        <v>110</v>
      </c>
      <c r="N35" s="1468">
        <v>0</v>
      </c>
      <c r="O35" s="1467" t="s">
        <v>126</v>
      </c>
      <c r="P35" s="1467">
        <v>2</v>
      </c>
      <c r="Q35" s="1467" t="s">
        <v>1863</v>
      </c>
      <c r="R35" s="1469" t="s">
        <v>1864</v>
      </c>
      <c r="S35" s="1470" t="s">
        <v>1745</v>
      </c>
      <c r="T35" s="1470" t="s">
        <v>1746</v>
      </c>
      <c r="U35" s="1467"/>
      <c r="V35" s="1467"/>
      <c r="W35" s="1467"/>
      <c r="X35" s="1467"/>
      <c r="Y35" s="1467"/>
      <c r="Z35" s="1467"/>
      <c r="AA35" s="1467"/>
      <c r="AB35" s="1467"/>
      <c r="AC35" s="1467"/>
      <c r="AD35" s="1467"/>
      <c r="AE35" s="1467"/>
      <c r="AF35" s="1467"/>
      <c r="AG35" s="1467"/>
      <c r="AH35" s="1467"/>
      <c r="AI35" s="1467"/>
      <c r="AJ35" s="1467"/>
      <c r="AK35" s="1467"/>
      <c r="AL35" s="1467"/>
      <c r="AM35" s="1471"/>
      <c r="AN35" s="1471"/>
      <c r="AO35" s="1471"/>
      <c r="AP35" s="1467"/>
      <c r="AQ35" s="1465" t="s">
        <v>1747</v>
      </c>
    </row>
    <row r="36" spans="1:43" s="1017" customFormat="1" ht="78.75">
      <c r="A36" s="1463">
        <v>28</v>
      </c>
      <c r="B36" s="2029" t="s">
        <v>1865</v>
      </c>
      <c r="C36" s="2024" t="s">
        <v>1866</v>
      </c>
      <c r="D36" s="1464" t="s">
        <v>1867</v>
      </c>
      <c r="E36" s="1465" t="s">
        <v>63</v>
      </c>
      <c r="F36" s="1465" t="s">
        <v>120</v>
      </c>
      <c r="G36" s="1465" t="s">
        <v>120</v>
      </c>
      <c r="H36" s="1465" t="s">
        <v>120</v>
      </c>
      <c r="I36" s="1465" t="s">
        <v>120</v>
      </c>
      <c r="J36" s="1465" t="s">
        <v>120</v>
      </c>
      <c r="K36" s="1466" t="s">
        <v>1868</v>
      </c>
      <c r="L36" s="1466" t="s">
        <v>3928</v>
      </c>
      <c r="M36" s="1467" t="s">
        <v>69</v>
      </c>
      <c r="N36" s="1468">
        <v>0.13</v>
      </c>
      <c r="O36" s="1467" t="s">
        <v>126</v>
      </c>
      <c r="P36" s="1467">
        <v>16</v>
      </c>
      <c r="Q36" s="1467" t="s">
        <v>1869</v>
      </c>
      <c r="R36" s="1469" t="s">
        <v>1870</v>
      </c>
      <c r="S36" s="1470" t="s">
        <v>1745</v>
      </c>
      <c r="T36" s="1470" t="s">
        <v>1746</v>
      </c>
      <c r="U36" s="1467"/>
      <c r="V36" s="1467"/>
      <c r="W36" s="1467"/>
      <c r="X36" s="1467"/>
      <c r="Y36" s="1467"/>
      <c r="Z36" s="1467"/>
      <c r="AA36" s="1467"/>
      <c r="AB36" s="1467"/>
      <c r="AC36" s="1467"/>
      <c r="AD36" s="1467"/>
      <c r="AE36" s="1467"/>
      <c r="AF36" s="1467"/>
      <c r="AG36" s="1467"/>
      <c r="AH36" s="1467"/>
      <c r="AI36" s="1467"/>
      <c r="AJ36" s="1467"/>
      <c r="AK36" s="1467"/>
      <c r="AL36" s="1467"/>
      <c r="AM36" s="1471"/>
      <c r="AN36" s="1471"/>
      <c r="AO36" s="1471"/>
      <c r="AP36" s="1467"/>
      <c r="AQ36" s="1467"/>
    </row>
    <row r="37" spans="1:43" s="1017" customFormat="1" ht="94.5">
      <c r="A37" s="1463">
        <v>29</v>
      </c>
      <c r="B37" s="2030"/>
      <c r="C37" s="2026"/>
      <c r="D37" s="1464" t="s">
        <v>1871</v>
      </c>
      <c r="E37" s="1465" t="s">
        <v>63</v>
      </c>
      <c r="F37" s="1465" t="s">
        <v>120</v>
      </c>
      <c r="G37" s="1465" t="s">
        <v>120</v>
      </c>
      <c r="H37" s="1465" t="s">
        <v>120</v>
      </c>
      <c r="I37" s="1465" t="s">
        <v>120</v>
      </c>
      <c r="J37" s="1465" t="s">
        <v>120</v>
      </c>
      <c r="K37" s="1466" t="s">
        <v>1868</v>
      </c>
      <c r="L37" s="1466" t="s">
        <v>3928</v>
      </c>
      <c r="M37" s="1467" t="s">
        <v>260</v>
      </c>
      <c r="N37" s="1468">
        <v>1</v>
      </c>
      <c r="O37" s="1467" t="s">
        <v>70</v>
      </c>
      <c r="P37" s="1467">
        <v>5</v>
      </c>
      <c r="Q37" s="1467" t="s">
        <v>1872</v>
      </c>
      <c r="R37" s="1469" t="s">
        <v>1873</v>
      </c>
      <c r="S37" s="1470" t="s">
        <v>1745</v>
      </c>
      <c r="T37" s="1470" t="s">
        <v>1746</v>
      </c>
      <c r="U37" s="1467"/>
      <c r="V37" s="1467"/>
      <c r="W37" s="1467"/>
      <c r="X37" s="1467"/>
      <c r="Y37" s="1467"/>
      <c r="Z37" s="1467"/>
      <c r="AA37" s="1467"/>
      <c r="AB37" s="1467"/>
      <c r="AC37" s="1467"/>
      <c r="AD37" s="1467"/>
      <c r="AE37" s="1467"/>
      <c r="AF37" s="1467"/>
      <c r="AG37" s="1467"/>
      <c r="AH37" s="1467"/>
      <c r="AI37" s="1467"/>
      <c r="AJ37" s="1467"/>
      <c r="AK37" s="1467"/>
      <c r="AL37" s="1467"/>
      <c r="AM37" s="1471"/>
      <c r="AN37" s="1471"/>
      <c r="AO37" s="1471"/>
      <c r="AP37" s="1467"/>
      <c r="AQ37" s="1467"/>
    </row>
    <row r="38" spans="1:43" s="1017" customFormat="1" ht="126">
      <c r="A38" s="1463">
        <v>30</v>
      </c>
      <c r="B38" s="2029" t="s">
        <v>1781</v>
      </c>
      <c r="C38" s="2024" t="s">
        <v>1874</v>
      </c>
      <c r="D38" s="1464" t="s">
        <v>1875</v>
      </c>
      <c r="E38" s="1465" t="s">
        <v>219</v>
      </c>
      <c r="F38" s="1465" t="s">
        <v>1856</v>
      </c>
      <c r="G38" s="1465" t="s">
        <v>1739</v>
      </c>
      <c r="H38" s="1465" t="s">
        <v>1788</v>
      </c>
      <c r="I38" s="1465" t="s">
        <v>1789</v>
      </c>
      <c r="J38" s="1465" t="s">
        <v>454</v>
      </c>
      <c r="K38" s="1466" t="s">
        <v>1868</v>
      </c>
      <c r="L38" s="1466" t="s">
        <v>3928</v>
      </c>
      <c r="M38" s="1467" t="s">
        <v>110</v>
      </c>
      <c r="N38" s="1468">
        <v>0</v>
      </c>
      <c r="O38" s="1467" t="s">
        <v>126</v>
      </c>
      <c r="P38" s="1467">
        <v>1000</v>
      </c>
      <c r="Q38" s="1467" t="s">
        <v>454</v>
      </c>
      <c r="R38" s="1469" t="s">
        <v>1876</v>
      </c>
      <c r="S38" s="1470" t="s">
        <v>1745</v>
      </c>
      <c r="T38" s="1470" t="s">
        <v>1746</v>
      </c>
      <c r="U38" s="1467"/>
      <c r="V38" s="1467"/>
      <c r="W38" s="1467"/>
      <c r="X38" s="1467"/>
      <c r="Y38" s="1467"/>
      <c r="Z38" s="1467"/>
      <c r="AA38" s="1467"/>
      <c r="AB38" s="1467"/>
      <c r="AC38" s="1467"/>
      <c r="AD38" s="1467"/>
      <c r="AE38" s="1467"/>
      <c r="AF38" s="1467"/>
      <c r="AG38" s="1467"/>
      <c r="AH38" s="1467"/>
      <c r="AI38" s="1467"/>
      <c r="AJ38" s="1467"/>
      <c r="AK38" s="1467"/>
      <c r="AL38" s="1467"/>
      <c r="AM38" s="1471"/>
      <c r="AN38" s="1471"/>
      <c r="AO38" s="1471"/>
      <c r="AP38" s="1467"/>
      <c r="AQ38" s="1465" t="s">
        <v>1747</v>
      </c>
    </row>
    <row r="39" spans="1:43" s="1017" customFormat="1" ht="110.25">
      <c r="A39" s="1463">
        <v>31</v>
      </c>
      <c r="B39" s="2030"/>
      <c r="C39" s="2026"/>
      <c r="D39" s="1464" t="s">
        <v>1877</v>
      </c>
      <c r="E39" s="1465" t="s">
        <v>219</v>
      </c>
      <c r="F39" s="1465" t="s">
        <v>1856</v>
      </c>
      <c r="G39" s="1465" t="s">
        <v>1739</v>
      </c>
      <c r="H39" s="1465" t="s">
        <v>1788</v>
      </c>
      <c r="I39" s="1465" t="s">
        <v>1789</v>
      </c>
      <c r="J39" s="1465" t="s">
        <v>1878</v>
      </c>
      <c r="K39" s="1466" t="s">
        <v>1868</v>
      </c>
      <c r="L39" s="1466" t="s">
        <v>3928</v>
      </c>
      <c r="M39" s="1467" t="s">
        <v>110</v>
      </c>
      <c r="N39" s="1468">
        <v>0</v>
      </c>
      <c r="O39" s="1467" t="s">
        <v>126</v>
      </c>
      <c r="P39" s="1467">
        <v>1000</v>
      </c>
      <c r="Q39" s="1467" t="s">
        <v>1878</v>
      </c>
      <c r="R39" s="1469" t="s">
        <v>1879</v>
      </c>
      <c r="S39" s="1470" t="s">
        <v>1745</v>
      </c>
      <c r="T39" s="1470" t="s">
        <v>1746</v>
      </c>
      <c r="U39" s="1467"/>
      <c r="V39" s="1467"/>
      <c r="W39" s="1467"/>
      <c r="X39" s="1467"/>
      <c r="Y39" s="1467"/>
      <c r="Z39" s="1467"/>
      <c r="AA39" s="1467"/>
      <c r="AB39" s="1467"/>
      <c r="AC39" s="1467"/>
      <c r="AD39" s="1467"/>
      <c r="AE39" s="1467"/>
      <c r="AF39" s="1467"/>
      <c r="AG39" s="1467"/>
      <c r="AH39" s="1467"/>
      <c r="AI39" s="1467"/>
      <c r="AJ39" s="1467"/>
      <c r="AK39" s="1467"/>
      <c r="AL39" s="1467"/>
      <c r="AM39" s="1471"/>
      <c r="AN39" s="1471"/>
      <c r="AO39" s="1471"/>
      <c r="AP39" s="1467"/>
      <c r="AQ39" s="1465" t="s">
        <v>1747</v>
      </c>
    </row>
    <row r="40" spans="1:43" s="1017" customFormat="1"/>
  </sheetData>
  <mergeCells count="29">
    <mergeCell ref="U7:AL7"/>
    <mergeCell ref="AN7:AO7"/>
    <mergeCell ref="B9:B15"/>
    <mergeCell ref="B16:B17"/>
    <mergeCell ref="A7:B7"/>
    <mergeCell ref="C7:K7"/>
    <mergeCell ref="L7:O7"/>
    <mergeCell ref="P7:R7"/>
    <mergeCell ref="A1:B4"/>
    <mergeCell ref="C1:AP2"/>
    <mergeCell ref="C3:AP4"/>
    <mergeCell ref="B5:AQ5"/>
    <mergeCell ref="A6:AQ6"/>
    <mergeCell ref="C9:C11"/>
    <mergeCell ref="C12:C15"/>
    <mergeCell ref="S7:T7"/>
    <mergeCell ref="B38:B39"/>
    <mergeCell ref="C38:C39"/>
    <mergeCell ref="B22:B24"/>
    <mergeCell ref="C23:C24"/>
    <mergeCell ref="B30:B35"/>
    <mergeCell ref="C30:C31"/>
    <mergeCell ref="B36:B37"/>
    <mergeCell ref="C36:C37"/>
    <mergeCell ref="B25:B29"/>
    <mergeCell ref="C25:C29"/>
    <mergeCell ref="B18:B19"/>
    <mergeCell ref="B20:B21"/>
    <mergeCell ref="C20:C21"/>
  </mergeCells>
  <conditionalFormatting sqref="E9:E15">
    <cfRule type="colorScale" priority="108">
      <colorScale>
        <cfvo type="min"/>
        <cfvo type="max"/>
        <color rgb="FF57BB8A"/>
        <color rgb="FFFFFFFF"/>
      </colorScale>
    </cfRule>
  </conditionalFormatting>
  <conditionalFormatting sqref="E16">
    <cfRule type="colorScale" priority="91">
      <colorScale>
        <cfvo type="min"/>
        <cfvo type="max"/>
        <color rgb="FF57BB8A"/>
        <color rgb="FFFFFFFF"/>
      </colorScale>
    </cfRule>
  </conditionalFormatting>
  <conditionalFormatting sqref="E17">
    <cfRule type="colorScale" priority="81">
      <colorScale>
        <cfvo type="min"/>
        <cfvo type="max"/>
        <color rgb="FF57BB8A"/>
        <color rgb="FFFFFFFF"/>
      </colorScale>
    </cfRule>
  </conditionalFormatting>
  <conditionalFormatting sqref="E18">
    <cfRule type="colorScale" priority="71">
      <colorScale>
        <cfvo type="min"/>
        <cfvo type="max"/>
        <color rgb="FF57BB8A"/>
        <color rgb="FFFFFFFF"/>
      </colorScale>
    </cfRule>
  </conditionalFormatting>
  <conditionalFormatting sqref="E19">
    <cfRule type="colorScale" priority="60">
      <colorScale>
        <cfvo type="min"/>
        <cfvo type="max"/>
        <color rgb="FF57BB8A"/>
        <color rgb="FFFFFFFF"/>
      </colorScale>
    </cfRule>
  </conditionalFormatting>
  <conditionalFormatting sqref="E20:E21">
    <cfRule type="colorScale" priority="51">
      <colorScale>
        <cfvo type="min"/>
        <cfvo type="max"/>
        <color rgb="FF57BB8A"/>
        <color rgb="FFFFFFFF"/>
      </colorScale>
    </cfRule>
  </conditionalFormatting>
  <conditionalFormatting sqref="E22:E24">
    <cfRule type="colorScale" priority="41">
      <colorScale>
        <cfvo type="min"/>
        <cfvo type="max"/>
        <color rgb="FF57BB8A"/>
        <color rgb="FFFFFFFF"/>
      </colorScale>
    </cfRule>
  </conditionalFormatting>
  <conditionalFormatting sqref="E25:E29">
    <cfRule type="colorScale" priority="30">
      <colorScale>
        <cfvo type="min"/>
        <cfvo type="max"/>
        <color rgb="FF57BB8A"/>
        <color rgb="FFFFFFFF"/>
      </colorScale>
    </cfRule>
  </conditionalFormatting>
  <conditionalFormatting sqref="E30:E35">
    <cfRule type="colorScale" priority="19">
      <colorScale>
        <cfvo type="min"/>
        <cfvo type="max"/>
        <color rgb="FF57BB8A"/>
        <color rgb="FFFFFFFF"/>
      </colorScale>
    </cfRule>
  </conditionalFormatting>
  <conditionalFormatting sqref="E36:E39">
    <cfRule type="colorScale" priority="9">
      <colorScale>
        <cfvo type="min"/>
        <cfvo type="max"/>
        <color rgb="FF57BB8A"/>
        <color rgb="FFFFFFFF"/>
      </colorScale>
    </cfRule>
  </conditionalFormatting>
  <conditionalFormatting sqref="E42:E46">
    <cfRule type="colorScale" priority="109">
      <colorScale>
        <cfvo type="min"/>
        <cfvo type="max"/>
        <color rgb="FF57BB8A"/>
        <color rgb="FFFFFFFF"/>
      </colorScale>
    </cfRule>
  </conditionalFormatting>
  <conditionalFormatting sqref="F9">
    <cfRule type="colorScale" priority="95">
      <colorScale>
        <cfvo type="min"/>
        <cfvo type="max"/>
        <color rgb="FF57BB8A"/>
        <color rgb="FFFFFFFF"/>
      </colorScale>
    </cfRule>
  </conditionalFormatting>
  <conditionalFormatting sqref="F12:F15">
    <cfRule type="colorScale" priority="96">
      <colorScale>
        <cfvo type="min"/>
        <cfvo type="max"/>
        <color rgb="FF57BB8A"/>
        <color rgb="FFFFFFFF"/>
      </colorScale>
    </cfRule>
  </conditionalFormatting>
  <conditionalFormatting sqref="F10:J10">
    <cfRule type="colorScale" priority="98">
      <colorScale>
        <cfvo type="min"/>
        <cfvo type="max"/>
        <color rgb="FF57BB8A"/>
        <color rgb="FFFFFFFF"/>
      </colorScale>
    </cfRule>
  </conditionalFormatting>
  <conditionalFormatting sqref="F11:J11 J12:J15">
    <cfRule type="colorScale" priority="97">
      <colorScale>
        <cfvo type="min"/>
        <cfvo type="max"/>
        <color rgb="FF57BB8A"/>
        <color rgb="FFFFFFFF"/>
      </colorScale>
    </cfRule>
  </conditionalFormatting>
  <conditionalFormatting sqref="F16:J16">
    <cfRule type="colorScale" priority="82">
      <colorScale>
        <cfvo type="min"/>
        <cfvo type="max"/>
        <color rgb="FF57BB8A"/>
        <color rgb="FFFFFFFF"/>
      </colorScale>
    </cfRule>
  </conditionalFormatting>
  <conditionalFormatting sqref="F17:J17">
    <cfRule type="colorScale" priority="72">
      <colorScale>
        <cfvo type="min"/>
        <cfvo type="max"/>
        <color rgb="FF57BB8A"/>
        <color rgb="FFFFFFFF"/>
      </colorScale>
    </cfRule>
  </conditionalFormatting>
  <conditionalFormatting sqref="F18:J18">
    <cfRule type="colorScale" priority="62">
      <colorScale>
        <cfvo type="min"/>
        <cfvo type="max"/>
        <color rgb="FF57BB8A"/>
        <color rgb="FFFFFFFF"/>
      </colorScale>
    </cfRule>
  </conditionalFormatting>
  <conditionalFormatting sqref="F19:J19">
    <cfRule type="colorScale" priority="61">
      <colorScale>
        <cfvo type="min"/>
        <cfvo type="max"/>
        <color rgb="FF57BB8A"/>
        <color rgb="FFFFFFFF"/>
      </colorScale>
    </cfRule>
  </conditionalFormatting>
  <conditionalFormatting sqref="F20:J21">
    <cfRule type="colorScale" priority="42">
      <colorScale>
        <cfvo type="min"/>
        <cfvo type="max"/>
        <color rgb="FF57BB8A"/>
        <color rgb="FFFFFFFF"/>
      </colorScale>
    </cfRule>
  </conditionalFormatting>
  <conditionalFormatting sqref="F22:J23">
    <cfRule type="colorScale" priority="32">
      <colorScale>
        <cfvo type="min"/>
        <cfvo type="max"/>
        <color rgb="FF57BB8A"/>
        <color rgb="FFFFFFFF"/>
      </colorScale>
    </cfRule>
  </conditionalFormatting>
  <conditionalFormatting sqref="F24:J24">
    <cfRule type="colorScale" priority="31">
      <colorScale>
        <cfvo type="min"/>
        <cfvo type="max"/>
        <color rgb="FF57BB8A"/>
        <color rgb="FFFFFFFF"/>
      </colorScale>
    </cfRule>
  </conditionalFormatting>
  <conditionalFormatting sqref="F25:J29">
    <cfRule type="colorScale" priority="29">
      <colorScale>
        <cfvo type="min"/>
        <cfvo type="max"/>
        <color rgb="FF57BB8A"/>
        <color rgb="FFFFFFFF"/>
      </colorScale>
    </cfRule>
  </conditionalFormatting>
  <conditionalFormatting sqref="F30:J35">
    <cfRule type="colorScale" priority="20">
      <colorScale>
        <cfvo type="min"/>
        <cfvo type="max"/>
        <color rgb="FF57BB8A"/>
        <color rgb="FFFFFFFF"/>
      </colorScale>
    </cfRule>
  </conditionalFormatting>
  <conditionalFormatting sqref="F36:J39">
    <cfRule type="colorScale" priority="10">
      <colorScale>
        <cfvo type="min"/>
        <cfvo type="max"/>
        <color rgb="FF57BB8A"/>
        <color rgb="FFFFFFFF"/>
      </colorScale>
    </cfRule>
  </conditionalFormatting>
  <conditionalFormatting sqref="F42:J46">
    <cfRule type="colorScale" priority="110">
      <colorScale>
        <cfvo type="min"/>
        <cfvo type="max"/>
        <color rgb="FF57BB8A"/>
        <color rgb="FFFFFFFF"/>
      </colorScale>
    </cfRule>
  </conditionalFormatting>
  <conditionalFormatting sqref="G12:G15">
    <cfRule type="colorScale" priority="94">
      <colorScale>
        <cfvo type="min"/>
        <cfvo type="max"/>
        <color rgb="FF57BB8A"/>
        <color rgb="FFFFFFFF"/>
      </colorScale>
    </cfRule>
  </conditionalFormatting>
  <conditionalFormatting sqref="G9:J9">
    <cfRule type="colorScale" priority="99">
      <colorScale>
        <cfvo type="min"/>
        <cfvo type="max"/>
        <color rgb="FF57BB8A"/>
        <color rgb="FFFFFFFF"/>
      </colorScale>
    </cfRule>
  </conditionalFormatting>
  <conditionalFormatting sqref="H12:H15">
    <cfRule type="colorScale" priority="93">
      <colorScale>
        <cfvo type="min"/>
        <cfvo type="max"/>
        <color rgb="FF57BB8A"/>
        <color rgb="FFFFFFFF"/>
      </colorScale>
    </cfRule>
  </conditionalFormatting>
  <conditionalFormatting sqref="I12:I15">
    <cfRule type="colorScale" priority="92">
      <colorScale>
        <cfvo type="min"/>
        <cfvo type="max"/>
        <color rgb="FF57BB8A"/>
        <color rgb="FFFFFFFF"/>
      </colorScale>
    </cfRule>
  </conditionalFormatting>
  <conditionalFormatting sqref="M9:M39">
    <cfRule type="containsText" dxfId="146" priority="2" operator="containsText" text="En Progreso">
      <formula>NOT(ISERROR(SEARCH(("En Progreso"),(M9))))</formula>
    </cfRule>
    <cfRule type="containsText" dxfId="145" priority="3" operator="containsText" text="Completo">
      <formula>NOT(ISERROR(SEARCH(("Completo"),(M9))))</formula>
    </cfRule>
    <cfRule type="containsText" dxfId="144" priority="4" operator="containsText" text="En espera">
      <formula>NOT(ISERROR(SEARCH(("En espera"),(M9))))</formula>
    </cfRule>
    <cfRule type="containsText" dxfId="143" priority="5" operator="containsText" text="Vencido">
      <formula>NOT(ISERROR(SEARCH(("Vencido"),(M9))))</formula>
    </cfRule>
  </conditionalFormatting>
  <conditionalFormatting sqref="M42:M46">
    <cfRule type="containsText" dxfId="142" priority="101" operator="containsText" text="En Progreso">
      <formula>NOT(ISERROR(SEARCH(("En Progreso"),(M42))))</formula>
    </cfRule>
    <cfRule type="containsText" dxfId="141" priority="102" operator="containsText" text="Completo">
      <formula>NOT(ISERROR(SEARCH(("Completo"),(M42))))</formula>
    </cfRule>
    <cfRule type="containsText" dxfId="140" priority="104" operator="containsText" text="Vencido">
      <formula>NOT(ISERROR(SEARCH(("Vencido"),(M42))))</formula>
    </cfRule>
    <cfRule type="containsText" dxfId="139" priority="103" operator="containsText" text="En espera">
      <formula>NOT(ISERROR(SEARCH(("En espera"),(M42))))</formula>
    </cfRule>
  </conditionalFormatting>
  <conditionalFormatting sqref="N9:N15 N42:N46">
    <cfRule type="colorScale" priority="100">
      <colorScale>
        <cfvo type="formula" val="0%"/>
        <cfvo type="formula" val="50%"/>
        <cfvo type="formula" val="100%"/>
        <color rgb="FFF3F3F3"/>
        <color rgb="FF6AA84F"/>
        <color rgb="FF38761D"/>
      </colorScale>
    </cfRule>
  </conditionalFormatting>
  <conditionalFormatting sqref="N16">
    <cfRule type="colorScale" priority="83">
      <colorScale>
        <cfvo type="formula" val="0%"/>
        <cfvo type="formula" val="50%"/>
        <cfvo type="formula" val="100%"/>
        <color rgb="FFF3F3F3"/>
        <color rgb="FF6AA84F"/>
        <color rgb="FF38761D"/>
      </colorScale>
    </cfRule>
  </conditionalFormatting>
  <conditionalFormatting sqref="N17">
    <cfRule type="colorScale" priority="73">
      <colorScale>
        <cfvo type="formula" val="0%"/>
        <cfvo type="formula" val="50%"/>
        <cfvo type="formula" val="100%"/>
        <color rgb="FFF3F3F3"/>
        <color rgb="FF6AA84F"/>
        <color rgb="FF38761D"/>
      </colorScale>
    </cfRule>
  </conditionalFormatting>
  <conditionalFormatting sqref="N18">
    <cfRule type="colorScale" priority="63">
      <colorScale>
        <cfvo type="formula" val="0%"/>
        <cfvo type="formula" val="50%"/>
        <cfvo type="formula" val="100%"/>
        <color rgb="FFF3F3F3"/>
        <color rgb="FF6AA84F"/>
        <color rgb="FF38761D"/>
      </colorScale>
    </cfRule>
  </conditionalFormatting>
  <conditionalFormatting sqref="N19">
    <cfRule type="colorScale" priority="52">
      <colorScale>
        <cfvo type="formula" val="0%"/>
        <cfvo type="formula" val="50%"/>
        <cfvo type="formula" val="100%"/>
        <color rgb="FFF3F3F3"/>
        <color rgb="FF6AA84F"/>
        <color rgb="FF38761D"/>
      </colorScale>
    </cfRule>
  </conditionalFormatting>
  <conditionalFormatting sqref="N20:N21">
    <cfRule type="colorScale" priority="43">
      <colorScale>
        <cfvo type="formula" val="0%"/>
        <cfvo type="formula" val="50%"/>
        <cfvo type="formula" val="100%"/>
        <color rgb="FFF3F3F3"/>
        <color rgb="FF6AA84F"/>
        <color rgb="FF38761D"/>
      </colorScale>
    </cfRule>
  </conditionalFormatting>
  <conditionalFormatting sqref="N22:N24">
    <cfRule type="colorScale" priority="33">
      <colorScale>
        <cfvo type="formula" val="0%"/>
        <cfvo type="formula" val="50%"/>
        <cfvo type="formula" val="100%"/>
        <color rgb="FFF3F3F3"/>
        <color rgb="FF6AA84F"/>
        <color rgb="FF38761D"/>
      </colorScale>
    </cfRule>
  </conditionalFormatting>
  <conditionalFormatting sqref="N25:N29">
    <cfRule type="colorScale" priority="21">
      <colorScale>
        <cfvo type="formula" val="0%"/>
        <cfvo type="formula" val="50%"/>
        <cfvo type="formula" val="100%"/>
        <color rgb="FFF3F3F3"/>
        <color rgb="FF6AA84F"/>
        <color rgb="FF38761D"/>
      </colorScale>
    </cfRule>
  </conditionalFormatting>
  <conditionalFormatting sqref="N30:N35">
    <cfRule type="colorScale" priority="11">
      <colorScale>
        <cfvo type="formula" val="0%"/>
        <cfvo type="formula" val="50%"/>
        <cfvo type="formula" val="100%"/>
        <color rgb="FFF3F3F3"/>
        <color rgb="FF6AA84F"/>
        <color rgb="FF38761D"/>
      </colorScale>
    </cfRule>
  </conditionalFormatting>
  <conditionalFormatting sqref="N36:N39">
    <cfRule type="colorScale" priority="1">
      <colorScale>
        <cfvo type="formula" val="0%"/>
        <cfvo type="formula" val="50%"/>
        <cfvo type="formula" val="100%"/>
        <color rgb="FFF3F3F3"/>
        <color rgb="FF6AA84F"/>
        <color rgb="FF38761D"/>
      </colorScale>
    </cfRule>
  </conditionalFormatting>
  <conditionalFormatting sqref="O9:O39">
    <cfRule type="containsText" dxfId="138" priority="6" operator="containsText" text="Bajo">
      <formula>NOT(ISERROR(SEARCH(("Bajo"),(O9))))</formula>
    </cfRule>
    <cfRule type="containsText" dxfId="137" priority="8" operator="containsText" text="Alto">
      <formula>NOT(ISERROR(SEARCH(("Alto"),(O9))))</formula>
    </cfRule>
    <cfRule type="containsText" dxfId="136" priority="7" operator="containsText" text="Medio">
      <formula>NOT(ISERROR(SEARCH(("Medio"),(O9))))</formula>
    </cfRule>
  </conditionalFormatting>
  <conditionalFormatting sqref="O42:O46">
    <cfRule type="containsText" dxfId="135" priority="105" operator="containsText" text="Bajo">
      <formula>NOT(ISERROR(SEARCH(("Bajo"),(O42))))</formula>
    </cfRule>
    <cfRule type="containsText" dxfId="134" priority="106" operator="containsText" text="Medio">
      <formula>NOT(ISERROR(SEARCH(("Medio"),(O42))))</formula>
    </cfRule>
    <cfRule type="containsText" dxfId="133" priority="107" operator="containsText" text="Alto">
      <formula>NOT(ISERROR(SEARCH(("Alto"),(O42))))</formula>
    </cfRule>
  </conditionalFormatting>
  <dataValidations count="3">
    <dataValidation type="list" allowBlank="1" sqref="O9:O39" xr:uid="{9DDFD25B-B374-42AA-86DF-111694B48692}">
      <formula1>"Medio,Alto"</formula1>
    </dataValidation>
    <dataValidation type="list" allowBlank="1" sqref="E9:E39" xr:uid="{B037A1BA-B92B-4A1C-A30C-9B84DD1FDF2D}">
      <formula1>"Acción de gestión,Acción derivada de un proyecto de inversión"</formula1>
    </dataValidation>
    <dataValidation type="list" allowBlank="1" sqref="M9:M39" xr:uid="{5FD670D0-E901-4CA6-9F7B-EB47F8BEF5A8}">
      <formula1>"Completo,En progreso,En espera,Vencido"</formula1>
    </dataValidation>
  </dataValidations>
  <hyperlinks>
    <hyperlink ref="R9" r:id="rId1" xr:uid="{911B308C-6436-4F7D-95B6-80C560AE9F37}"/>
    <hyperlink ref="R10" r:id="rId2" xr:uid="{AAB03901-4990-4140-A7F7-BB44D40654DE}"/>
    <hyperlink ref="R11" r:id="rId3" xr:uid="{CF52009F-A860-4DB4-AB70-165F12C591D7}"/>
    <hyperlink ref="R12" r:id="rId4" xr:uid="{4D93C202-2691-4A3F-9DB5-EFB1F4368135}"/>
    <hyperlink ref="R13" r:id="rId5" xr:uid="{062BF90F-91B2-4ADF-870B-0538524BAFD2}"/>
    <hyperlink ref="R14" r:id="rId6" xr:uid="{17FDA359-3FE2-4610-9E2D-E163ED3A21B2}"/>
    <hyperlink ref="R15" r:id="rId7" xr:uid="{FE28A0B0-86D9-42D1-AB0D-37AF60D54296}"/>
    <hyperlink ref="R16" r:id="rId8" xr:uid="{2F5D8CC3-441C-4BD2-A89C-DC3E8902194E}"/>
    <hyperlink ref="R17" r:id="rId9" xr:uid="{8A23F4FD-A9C8-44EB-8BAC-A6FC275DD022}"/>
    <hyperlink ref="R18" r:id="rId10" xr:uid="{CE1CAC9E-46B8-481B-8693-5F1073DAF9ED}"/>
    <hyperlink ref="R19" r:id="rId11" xr:uid="{DEADFB93-8B11-4418-AB3B-C377B65CE412}"/>
    <hyperlink ref="R20" r:id="rId12" xr:uid="{12E4CF76-13E3-40AE-89C1-998CF19D02FD}"/>
    <hyperlink ref="R21" r:id="rId13" xr:uid="{F70DBE7F-770D-49DF-9475-E081BD15F295}"/>
    <hyperlink ref="R22" r:id="rId14" xr:uid="{18E807FD-4748-479C-9597-2B2F73FE687C}"/>
    <hyperlink ref="R23" r:id="rId15" xr:uid="{5BA32389-5CDC-4F0E-B0B8-91D28B6A5FD5}"/>
    <hyperlink ref="R24" r:id="rId16" xr:uid="{D38D41CB-58F2-48B3-9043-199E347DEDBC}"/>
    <hyperlink ref="R25" r:id="rId17" xr:uid="{9073E0B7-1DF5-4789-A338-4E5380035D01}"/>
    <hyperlink ref="R26" r:id="rId18" xr:uid="{83330C00-A44B-4E61-AF00-ACC9EB92FD7F}"/>
    <hyperlink ref="R27" r:id="rId19" xr:uid="{8A15ECFE-6571-4812-A73A-D347BBF65934}"/>
    <hyperlink ref="R28" r:id="rId20" xr:uid="{54DF0686-9498-44DB-A2AB-C49E0EAC45AC}"/>
    <hyperlink ref="R29" r:id="rId21" xr:uid="{B911CF84-F3C4-4F58-B6CE-7E7D953CB7C2}"/>
    <hyperlink ref="R30" r:id="rId22" xr:uid="{ED1E0D97-DA88-4242-92FE-A010338F6C04}"/>
    <hyperlink ref="R31" r:id="rId23" xr:uid="{934B573C-50EB-4785-95A8-E7C415644553}"/>
    <hyperlink ref="R32" r:id="rId24" xr:uid="{CD3D4E20-9564-49FC-A208-09522F1BBECC}"/>
    <hyperlink ref="R33" r:id="rId25" xr:uid="{2C7A9B8D-215E-40FF-B43C-C3E1AEE36FEC}"/>
    <hyperlink ref="R34" r:id="rId26" xr:uid="{712F83BF-DD4C-48C3-BF93-69806AA679B5}"/>
    <hyperlink ref="R35" r:id="rId27" xr:uid="{60BF0758-CB4F-49F4-8F55-9452B28F7BE9}"/>
    <hyperlink ref="R36" r:id="rId28" xr:uid="{23DBFE0D-CB56-4780-8B31-A890D3569D9B}"/>
    <hyperlink ref="R37" r:id="rId29" xr:uid="{B370E80D-B0DC-4FD3-BABA-FE9586D8DA69}"/>
    <hyperlink ref="R38" r:id="rId30" xr:uid="{44522C8C-7D0F-4D9B-B013-1723C3527A5A}"/>
    <hyperlink ref="R39" r:id="rId31" xr:uid="{67EC6860-E1CA-4D42-A8E9-FC2AEEDEB953}"/>
  </hyperlinks>
  <pageMargins left="0.7" right="0.7" top="0.75" bottom="0.75" header="0.3" footer="0.3"/>
  <drawing r:id="rId3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43ABA-FF4E-4BB6-922B-4A4E4F749747}">
  <dimension ref="A1:X49"/>
  <sheetViews>
    <sheetView workbookViewId="0">
      <selection activeCell="D31" sqref="D31"/>
    </sheetView>
  </sheetViews>
  <sheetFormatPr baseColWidth="10" defaultColWidth="12.5703125" defaultRowHeight="15.75" outlineLevelCol="1"/>
  <cols>
    <col min="1" max="1" width="5.42578125" style="1509" customWidth="1"/>
    <col min="2" max="2" width="12.140625" style="1509" customWidth="1"/>
    <col min="3" max="3" width="43.140625" style="1509" customWidth="1"/>
    <col min="4" max="4" width="35.85546875" style="1509" customWidth="1" outlineLevel="1"/>
    <col min="5" max="5" width="20.140625" style="1509" bestFit="1" customWidth="1" outlineLevel="1"/>
    <col min="6" max="6" width="26.140625" style="1509" customWidth="1"/>
    <col min="7" max="7" width="30.28515625" style="1509" customWidth="1" outlineLevel="1"/>
    <col min="8" max="8" width="21.5703125" style="1509" customWidth="1" outlineLevel="1"/>
    <col min="9" max="9" width="27.42578125" style="1509" customWidth="1" outlineLevel="1"/>
    <col min="10" max="10" width="25.42578125" style="1509" customWidth="1" outlineLevel="1"/>
    <col min="11" max="12" width="23.85546875" style="1509" customWidth="1"/>
    <col min="13" max="13" width="17.5703125" style="1509" customWidth="1" outlineLevel="1"/>
    <col min="14" max="14" width="22.42578125" style="1509" customWidth="1" outlineLevel="1"/>
    <col min="15" max="15" width="17.5703125" style="1509" customWidth="1" outlineLevel="1"/>
    <col min="16" max="16" width="17.5703125" style="1509" customWidth="1"/>
    <col min="17" max="17" width="33.140625" style="1509" customWidth="1" outlineLevel="1"/>
    <col min="18" max="18" width="20.42578125" style="1509" customWidth="1" outlineLevel="1"/>
    <col min="19" max="19" width="17.5703125" style="1509" customWidth="1"/>
    <col min="20" max="20" width="23.42578125" style="1509" customWidth="1" outlineLevel="1"/>
    <col min="21" max="21" width="56" style="1509" customWidth="1" outlineLevel="1"/>
    <col min="22" max="22" width="32.42578125" style="1509" customWidth="1"/>
    <col min="23" max="23" width="20.42578125" style="1509" customWidth="1"/>
    <col min="24" max="24" width="17.28515625" style="1509" customWidth="1"/>
    <col min="25" max="26" width="12.42578125" style="1509" customWidth="1"/>
    <col min="27" max="16384" width="12.5703125" style="1509"/>
  </cols>
  <sheetData>
    <row r="1" spans="1:24" ht="31.5">
      <c r="A1" s="2052"/>
      <c r="B1" s="2046"/>
      <c r="C1" s="2045" t="s">
        <v>0</v>
      </c>
      <c r="D1" s="2046"/>
      <c r="E1" s="2046"/>
      <c r="F1" s="2046"/>
      <c r="G1" s="2046"/>
      <c r="H1" s="2046"/>
      <c r="I1" s="2046"/>
      <c r="J1" s="2046"/>
      <c r="K1" s="2046"/>
      <c r="L1" s="2046"/>
      <c r="M1" s="2046"/>
      <c r="N1" s="2046"/>
      <c r="O1" s="2046"/>
      <c r="P1" s="2046"/>
      <c r="Q1" s="2046"/>
      <c r="R1" s="2046"/>
      <c r="S1" s="2046"/>
      <c r="T1" s="2046"/>
      <c r="U1" s="2046"/>
      <c r="V1" s="2046"/>
      <c r="W1" s="1401" t="s">
        <v>1</v>
      </c>
    </row>
    <row r="2" spans="1:24">
      <c r="A2" s="2046"/>
      <c r="B2" s="2046"/>
      <c r="C2" s="2046"/>
      <c r="D2" s="2046"/>
      <c r="E2" s="2046"/>
      <c r="F2" s="2046"/>
      <c r="G2" s="2046"/>
      <c r="H2" s="2046"/>
      <c r="I2" s="2046"/>
      <c r="J2" s="2046"/>
      <c r="K2" s="2046"/>
      <c r="L2" s="2046"/>
      <c r="M2" s="2046"/>
      <c r="N2" s="2046"/>
      <c r="O2" s="2046"/>
      <c r="P2" s="2046"/>
      <c r="Q2" s="2046"/>
      <c r="R2" s="2046"/>
      <c r="S2" s="2046"/>
      <c r="T2" s="2046"/>
      <c r="U2" s="2046"/>
      <c r="V2" s="2046"/>
      <c r="W2" s="1401" t="s">
        <v>2</v>
      </c>
    </row>
    <row r="3" spans="1:24">
      <c r="A3" s="2046"/>
      <c r="B3" s="2046"/>
      <c r="C3" s="2053" t="s">
        <v>2437</v>
      </c>
      <c r="D3" s="2046"/>
      <c r="E3" s="2046"/>
      <c r="F3" s="2046"/>
      <c r="G3" s="2046"/>
      <c r="H3" s="2046"/>
      <c r="I3" s="2046"/>
      <c r="J3" s="2046"/>
      <c r="K3" s="2046"/>
      <c r="L3" s="2046"/>
      <c r="M3" s="2046"/>
      <c r="N3" s="2046"/>
      <c r="O3" s="2046"/>
      <c r="P3" s="2046"/>
      <c r="Q3" s="2046"/>
      <c r="R3" s="2046"/>
      <c r="S3" s="2046"/>
      <c r="T3" s="2046"/>
      <c r="U3" s="2046"/>
      <c r="V3" s="2046"/>
      <c r="W3" s="1401" t="s">
        <v>4</v>
      </c>
    </row>
    <row r="4" spans="1:24">
      <c r="A4" s="2046"/>
      <c r="B4" s="2046"/>
      <c r="C4" s="2046"/>
      <c r="D4" s="2046"/>
      <c r="E4" s="2046"/>
      <c r="F4" s="2046"/>
      <c r="G4" s="2046"/>
      <c r="H4" s="2046"/>
      <c r="I4" s="2046"/>
      <c r="J4" s="2046"/>
      <c r="K4" s="2046"/>
      <c r="L4" s="2046"/>
      <c r="M4" s="2046"/>
      <c r="N4" s="2046"/>
      <c r="O4" s="2046"/>
      <c r="P4" s="2046"/>
      <c r="Q4" s="2046"/>
      <c r="R4" s="2046"/>
      <c r="S4" s="2046"/>
      <c r="T4" s="2046"/>
      <c r="U4" s="2046"/>
      <c r="V4" s="2046"/>
      <c r="W4" s="1401" t="s">
        <v>5</v>
      </c>
    </row>
    <row r="5" spans="1:24">
      <c r="A5" s="1479"/>
      <c r="B5" s="2052"/>
      <c r="C5" s="2046"/>
      <c r="D5" s="2046"/>
      <c r="E5" s="2046"/>
      <c r="F5" s="2046"/>
      <c r="G5" s="2046"/>
      <c r="H5" s="2046"/>
      <c r="I5" s="2046"/>
      <c r="J5" s="2046"/>
      <c r="K5" s="2046"/>
      <c r="L5" s="2046"/>
      <c r="M5" s="2046"/>
      <c r="N5" s="2046"/>
      <c r="O5" s="2046"/>
      <c r="P5" s="2046"/>
      <c r="Q5" s="2046"/>
      <c r="R5" s="2046"/>
      <c r="S5" s="2046"/>
      <c r="T5" s="2046"/>
      <c r="U5" s="2046"/>
      <c r="V5" s="2046"/>
      <c r="W5" s="2046"/>
    </row>
    <row r="6" spans="1:24">
      <c r="A6" s="2054" t="s">
        <v>1013</v>
      </c>
      <c r="B6" s="2046"/>
      <c r="C6" s="2046"/>
      <c r="D6" s="2046"/>
      <c r="E6" s="2046"/>
      <c r="F6" s="2046"/>
      <c r="G6" s="2046"/>
      <c r="H6" s="2046"/>
      <c r="I6" s="2046"/>
      <c r="J6" s="2046"/>
      <c r="K6" s="2046"/>
      <c r="L6" s="2046"/>
      <c r="M6" s="2046"/>
      <c r="N6" s="2046"/>
      <c r="O6" s="2046"/>
      <c r="P6" s="2046"/>
      <c r="Q6" s="2046"/>
      <c r="R6" s="2046"/>
      <c r="S6" s="2046"/>
      <c r="T6" s="2046"/>
      <c r="U6" s="2046"/>
      <c r="V6" s="2046"/>
      <c r="W6" s="2046"/>
    </row>
    <row r="7" spans="1:24">
      <c r="A7" s="2055" t="s">
        <v>7</v>
      </c>
      <c r="B7" s="2046"/>
      <c r="C7" s="2056" t="s">
        <v>8</v>
      </c>
      <c r="D7" s="2046"/>
      <c r="E7" s="2046"/>
      <c r="F7" s="2046"/>
      <c r="G7" s="2046"/>
      <c r="H7" s="2046"/>
      <c r="I7" s="2046"/>
      <c r="J7" s="2046"/>
      <c r="K7" s="2046"/>
      <c r="L7" s="2057" t="s">
        <v>9</v>
      </c>
      <c r="M7" s="2046"/>
      <c r="N7" s="2046"/>
      <c r="O7" s="2046"/>
      <c r="P7" s="2058" t="s">
        <v>10</v>
      </c>
      <c r="Q7" s="2046"/>
      <c r="R7" s="2046"/>
      <c r="S7" s="2059" t="s">
        <v>11</v>
      </c>
      <c r="T7" s="2046"/>
      <c r="U7" s="1087"/>
      <c r="V7" s="1510" t="s">
        <v>15</v>
      </c>
      <c r="W7" s="1511" t="s">
        <v>16</v>
      </c>
    </row>
    <row r="8" spans="1:24" ht="31.5">
      <c r="A8" s="1480" t="s">
        <v>17</v>
      </c>
      <c r="B8" s="1480" t="s">
        <v>18</v>
      </c>
      <c r="C8" s="1480" t="s">
        <v>19</v>
      </c>
      <c r="D8" s="1480" t="s">
        <v>20</v>
      </c>
      <c r="E8" s="1480" t="s">
        <v>1553</v>
      </c>
      <c r="F8" s="1480" t="s">
        <v>573</v>
      </c>
      <c r="G8" s="1480" t="s">
        <v>23</v>
      </c>
      <c r="H8" s="1480" t="s">
        <v>24</v>
      </c>
      <c r="I8" s="1480" t="s">
        <v>25</v>
      </c>
      <c r="J8" s="1480" t="s">
        <v>26</v>
      </c>
      <c r="K8" s="1480" t="s">
        <v>27</v>
      </c>
      <c r="L8" s="1480" t="s">
        <v>28</v>
      </c>
      <c r="M8" s="1480" t="s">
        <v>29</v>
      </c>
      <c r="N8" s="1480" t="s">
        <v>30</v>
      </c>
      <c r="O8" s="1480" t="s">
        <v>31</v>
      </c>
      <c r="P8" s="1480" t="s">
        <v>32</v>
      </c>
      <c r="Q8" s="1480" t="s">
        <v>33</v>
      </c>
      <c r="R8" s="1480" t="s">
        <v>34</v>
      </c>
      <c r="S8" s="1480" t="s">
        <v>35</v>
      </c>
      <c r="T8" s="1480" t="s">
        <v>36</v>
      </c>
      <c r="U8" s="1480" t="s">
        <v>57</v>
      </c>
      <c r="V8" s="1480" t="s">
        <v>114</v>
      </c>
      <c r="W8" s="1480" t="s">
        <v>59</v>
      </c>
      <c r="X8" s="1480" t="s">
        <v>59</v>
      </c>
    </row>
    <row r="9" spans="1:24" s="1512" customFormat="1" ht="94.5">
      <c r="A9" s="1481">
        <v>1</v>
      </c>
      <c r="B9" s="2045" t="s">
        <v>3936</v>
      </c>
      <c r="C9" s="1061" t="s">
        <v>1015</v>
      </c>
      <c r="D9" s="1482" t="s">
        <v>3937</v>
      </c>
      <c r="E9" s="1483" t="s">
        <v>63</v>
      </c>
      <c r="F9" s="1061" t="s">
        <v>3377</v>
      </c>
      <c r="G9" s="1061" t="s">
        <v>3377</v>
      </c>
      <c r="H9" s="1061" t="s">
        <v>1740</v>
      </c>
      <c r="I9" s="1061" t="s">
        <v>120</v>
      </c>
      <c r="J9" s="1061" t="s">
        <v>120</v>
      </c>
      <c r="K9" s="1061" t="s">
        <v>397</v>
      </c>
      <c r="L9" s="1482" t="s">
        <v>3378</v>
      </c>
      <c r="M9" s="1061" t="s">
        <v>69</v>
      </c>
      <c r="N9" s="1484">
        <v>0.5</v>
      </c>
      <c r="O9" s="1061" t="s">
        <v>70</v>
      </c>
      <c r="P9" s="1061">
        <v>3</v>
      </c>
      <c r="Q9" s="1482" t="s">
        <v>1020</v>
      </c>
      <c r="R9" s="1064" t="s">
        <v>3379</v>
      </c>
      <c r="S9" s="1485">
        <v>45687</v>
      </c>
      <c r="T9" s="1486">
        <v>46022</v>
      </c>
      <c r="U9" s="1483" t="s">
        <v>3380</v>
      </c>
      <c r="V9" s="1487"/>
      <c r="W9" s="1483" t="s">
        <v>3381</v>
      </c>
    </row>
    <row r="10" spans="1:24" s="1512" customFormat="1" ht="78.75">
      <c r="A10" s="1481">
        <v>3</v>
      </c>
      <c r="B10" s="2046"/>
      <c r="C10" s="1488" t="s">
        <v>3833</v>
      </c>
      <c r="D10" s="1482" t="s">
        <v>3938</v>
      </c>
      <c r="E10" s="1483" t="s">
        <v>63</v>
      </c>
      <c r="F10" s="1061" t="s">
        <v>3377</v>
      </c>
      <c r="G10" s="1061" t="s">
        <v>3377</v>
      </c>
      <c r="H10" s="1061" t="s">
        <v>1740</v>
      </c>
      <c r="I10" s="1061" t="s">
        <v>120</v>
      </c>
      <c r="J10" s="1061" t="s">
        <v>120</v>
      </c>
      <c r="K10" s="1061" t="s">
        <v>2176</v>
      </c>
      <c r="L10" s="1482" t="s">
        <v>3378</v>
      </c>
      <c r="M10" s="1061" t="s">
        <v>69</v>
      </c>
      <c r="N10" s="1489">
        <v>0.5</v>
      </c>
      <c r="O10" s="1061" t="s">
        <v>70</v>
      </c>
      <c r="P10" s="1061">
        <v>2</v>
      </c>
      <c r="Q10" s="1482" t="s">
        <v>1024</v>
      </c>
      <c r="R10" s="1064" t="s">
        <v>3382</v>
      </c>
      <c r="S10" s="1485">
        <v>45687</v>
      </c>
      <c r="T10" s="1486">
        <v>46022</v>
      </c>
      <c r="U10" s="1483" t="s">
        <v>3380</v>
      </c>
      <c r="V10" s="1061"/>
      <c r="W10" s="1483" t="s">
        <v>3383</v>
      </c>
    </row>
    <row r="11" spans="1:24" s="1512" customFormat="1" ht="63">
      <c r="A11" s="1481">
        <v>4</v>
      </c>
      <c r="B11" s="2046"/>
      <c r="C11" s="1488" t="s">
        <v>3384</v>
      </c>
      <c r="D11" s="1482" t="s">
        <v>3385</v>
      </c>
      <c r="E11" s="1483" t="s">
        <v>63</v>
      </c>
      <c r="F11" s="1061" t="s">
        <v>3377</v>
      </c>
      <c r="G11" s="1061" t="s">
        <v>3377</v>
      </c>
      <c r="H11" s="1061" t="s">
        <v>1740</v>
      </c>
      <c r="I11" s="1061" t="s">
        <v>120</v>
      </c>
      <c r="J11" s="1061" t="s">
        <v>120</v>
      </c>
      <c r="K11" s="1061" t="s">
        <v>121</v>
      </c>
      <c r="L11" s="1482" t="s">
        <v>3378</v>
      </c>
      <c r="M11" s="1061" t="s">
        <v>69</v>
      </c>
      <c r="N11" s="1489">
        <v>0.5</v>
      </c>
      <c r="O11" s="1061" t="s">
        <v>70</v>
      </c>
      <c r="P11" s="1061">
        <v>2</v>
      </c>
      <c r="Q11" s="1482" t="s">
        <v>1024</v>
      </c>
      <c r="R11" s="1064" t="s">
        <v>3386</v>
      </c>
      <c r="S11" s="1485">
        <v>45687</v>
      </c>
      <c r="T11" s="1486">
        <v>46022</v>
      </c>
      <c r="U11" s="1483" t="s">
        <v>3380</v>
      </c>
      <c r="V11" s="1061"/>
      <c r="W11" s="1483" t="s">
        <v>3387</v>
      </c>
    </row>
    <row r="12" spans="1:24" s="1512" customFormat="1" ht="94.5">
      <c r="A12" s="1481">
        <v>5</v>
      </c>
      <c r="B12" s="2047" t="s">
        <v>609</v>
      </c>
      <c r="C12" s="1488" t="s">
        <v>3388</v>
      </c>
      <c r="D12" s="1482" t="s">
        <v>3939</v>
      </c>
      <c r="E12" s="1483" t="s">
        <v>63</v>
      </c>
      <c r="F12" s="1061" t="s">
        <v>3377</v>
      </c>
      <c r="G12" s="1061" t="s">
        <v>3377</v>
      </c>
      <c r="H12" s="1061" t="s">
        <v>1740</v>
      </c>
      <c r="I12" s="1061" t="s">
        <v>120</v>
      </c>
      <c r="J12" s="1061" t="s">
        <v>120</v>
      </c>
      <c r="K12" s="1061" t="s">
        <v>1743</v>
      </c>
      <c r="L12" s="1482" t="s">
        <v>3378</v>
      </c>
      <c r="M12" s="1061" t="s">
        <v>69</v>
      </c>
      <c r="N12" s="1489">
        <v>0.4</v>
      </c>
      <c r="O12" s="1061" t="s">
        <v>70</v>
      </c>
      <c r="P12" s="1061">
        <v>2</v>
      </c>
      <c r="Q12" s="1482" t="s">
        <v>3389</v>
      </c>
      <c r="R12" s="1064" t="s">
        <v>3390</v>
      </c>
      <c r="S12" s="1485">
        <v>45687</v>
      </c>
      <c r="T12" s="1486">
        <v>46022</v>
      </c>
      <c r="U12" s="1483" t="s">
        <v>3380</v>
      </c>
      <c r="V12" s="1061"/>
      <c r="W12" s="1061" t="s">
        <v>3391</v>
      </c>
    </row>
    <row r="13" spans="1:24" s="1512" customFormat="1" ht="78.75">
      <c r="A13" s="1481">
        <v>6</v>
      </c>
      <c r="B13" s="2048"/>
      <c r="C13" s="1488" t="s">
        <v>3392</v>
      </c>
      <c r="D13" s="1482" t="s">
        <v>1029</v>
      </c>
      <c r="E13" s="1483" t="s">
        <v>63</v>
      </c>
      <c r="F13" s="1061" t="s">
        <v>3377</v>
      </c>
      <c r="G13" s="1061" t="s">
        <v>3377</v>
      </c>
      <c r="H13" s="1061" t="s">
        <v>1740</v>
      </c>
      <c r="I13" s="1061" t="s">
        <v>120</v>
      </c>
      <c r="J13" s="1061" t="s">
        <v>120</v>
      </c>
      <c r="K13" s="1061" t="s">
        <v>247</v>
      </c>
      <c r="L13" s="1482" t="s">
        <v>3378</v>
      </c>
      <c r="M13" s="1061" t="s">
        <v>69</v>
      </c>
      <c r="N13" s="1489">
        <v>0.5</v>
      </c>
      <c r="O13" s="1061" t="s">
        <v>70</v>
      </c>
      <c r="P13" s="1061">
        <v>10</v>
      </c>
      <c r="Q13" s="1482" t="s">
        <v>3393</v>
      </c>
      <c r="R13" s="1064" t="s">
        <v>3394</v>
      </c>
      <c r="S13" s="1485">
        <v>45687</v>
      </c>
      <c r="T13" s="1486">
        <v>46022</v>
      </c>
      <c r="U13" s="1483" t="s">
        <v>3380</v>
      </c>
      <c r="V13" s="1061"/>
      <c r="W13" s="1483" t="s">
        <v>3395</v>
      </c>
    </row>
    <row r="14" spans="1:24" s="1512" customFormat="1" ht="78.75">
      <c r="A14" s="1481">
        <v>7</v>
      </c>
      <c r="B14" s="2048"/>
      <c r="C14" s="1488" t="s">
        <v>3396</v>
      </c>
      <c r="D14" s="1482" t="s">
        <v>3397</v>
      </c>
      <c r="E14" s="1483" t="s">
        <v>63</v>
      </c>
      <c r="F14" s="1061" t="s">
        <v>3377</v>
      </c>
      <c r="G14" s="1061" t="s">
        <v>3377</v>
      </c>
      <c r="H14" s="1061" t="s">
        <v>1740</v>
      </c>
      <c r="I14" s="1061" t="s">
        <v>120</v>
      </c>
      <c r="J14" s="1061" t="s">
        <v>120</v>
      </c>
      <c r="K14" s="1061" t="s">
        <v>247</v>
      </c>
      <c r="L14" s="1482" t="s">
        <v>3378</v>
      </c>
      <c r="M14" s="1061" t="s">
        <v>69</v>
      </c>
      <c r="N14" s="1489">
        <v>0.5</v>
      </c>
      <c r="O14" s="1061" t="s">
        <v>70</v>
      </c>
      <c r="P14" s="1061">
        <v>1</v>
      </c>
      <c r="Q14" s="1482" t="s">
        <v>3398</v>
      </c>
      <c r="R14" s="1490" t="s">
        <v>3399</v>
      </c>
      <c r="S14" s="1485">
        <v>45687</v>
      </c>
      <c r="T14" s="1486">
        <v>46022</v>
      </c>
      <c r="U14" s="1483" t="s">
        <v>3380</v>
      </c>
      <c r="V14" s="1061"/>
      <c r="W14" s="1483" t="s">
        <v>3400</v>
      </c>
    </row>
    <row r="15" spans="1:24" s="1512" customFormat="1" ht="78.75">
      <c r="A15" s="1481">
        <v>8</v>
      </c>
      <c r="B15" s="2048"/>
      <c r="C15" s="1488" t="s">
        <v>3401</v>
      </c>
      <c r="D15" s="1482" t="s">
        <v>3940</v>
      </c>
      <c r="E15" s="1483" t="s">
        <v>63</v>
      </c>
      <c r="F15" s="1061" t="s">
        <v>3377</v>
      </c>
      <c r="G15" s="1061" t="s">
        <v>3377</v>
      </c>
      <c r="H15" s="1061" t="s">
        <v>1740</v>
      </c>
      <c r="I15" s="1061" t="s">
        <v>120</v>
      </c>
      <c r="J15" s="1061" t="s">
        <v>120</v>
      </c>
      <c r="K15" s="1061" t="s">
        <v>121</v>
      </c>
      <c r="L15" s="1482" t="s">
        <v>3378</v>
      </c>
      <c r="M15" s="1061" t="s">
        <v>69</v>
      </c>
      <c r="N15" s="1489">
        <v>0.5</v>
      </c>
      <c r="O15" s="1061" t="s">
        <v>70</v>
      </c>
      <c r="P15" s="1061">
        <v>1</v>
      </c>
      <c r="Q15" s="1482" t="s">
        <v>3402</v>
      </c>
      <c r="R15" s="1064" t="s">
        <v>3403</v>
      </c>
      <c r="S15" s="1485">
        <v>45687</v>
      </c>
      <c r="T15" s="1486">
        <v>46022</v>
      </c>
      <c r="U15" s="1483" t="s">
        <v>3380</v>
      </c>
      <c r="V15" s="1061"/>
      <c r="W15" s="1483" t="s">
        <v>3400</v>
      </c>
    </row>
    <row r="16" spans="1:24" s="1512" customFormat="1" ht="78.75">
      <c r="A16" s="1481">
        <v>9</v>
      </c>
      <c r="B16" s="2047" t="s">
        <v>623</v>
      </c>
      <c r="C16" s="1488" t="s">
        <v>3941</v>
      </c>
      <c r="D16" s="1482" t="s">
        <v>3404</v>
      </c>
      <c r="E16" s="1483" t="s">
        <v>63</v>
      </c>
      <c r="F16" s="1061" t="s">
        <v>3377</v>
      </c>
      <c r="G16" s="1061" t="s">
        <v>3377</v>
      </c>
      <c r="H16" s="1061" t="s">
        <v>1740</v>
      </c>
      <c r="I16" s="1061" t="s">
        <v>120</v>
      </c>
      <c r="J16" s="1061" t="s">
        <v>120</v>
      </c>
      <c r="K16" s="1061" t="s">
        <v>121</v>
      </c>
      <c r="L16" s="1482" t="s">
        <v>3378</v>
      </c>
      <c r="M16" s="1061" t="s">
        <v>69</v>
      </c>
      <c r="N16" s="1489">
        <v>0.5</v>
      </c>
      <c r="O16" s="1061" t="s">
        <v>70</v>
      </c>
      <c r="P16" s="1482">
        <v>3</v>
      </c>
      <c r="Q16" s="1482" t="s">
        <v>3842</v>
      </c>
      <c r="R16" s="1064" t="s">
        <v>3405</v>
      </c>
      <c r="S16" s="1485">
        <v>45687</v>
      </c>
      <c r="T16" s="1486">
        <v>46022</v>
      </c>
      <c r="U16" s="1483" t="s">
        <v>3380</v>
      </c>
      <c r="V16" s="1061"/>
      <c r="W16" s="1061" t="s">
        <v>3406</v>
      </c>
    </row>
    <row r="17" spans="1:23" s="1505" customFormat="1" ht="78.75">
      <c r="A17" s="1491">
        <v>10</v>
      </c>
      <c r="B17" s="2048"/>
      <c r="C17" s="1492" t="s">
        <v>3407</v>
      </c>
      <c r="D17" s="1492" t="s">
        <v>3408</v>
      </c>
      <c r="E17" s="1493" t="s">
        <v>63</v>
      </c>
      <c r="F17" s="1494" t="s">
        <v>3377</v>
      </c>
      <c r="G17" s="1494" t="s">
        <v>3377</v>
      </c>
      <c r="H17" s="1494" t="s">
        <v>1740</v>
      </c>
      <c r="I17" s="1494" t="s">
        <v>120</v>
      </c>
      <c r="J17" s="1494" t="s">
        <v>120</v>
      </c>
      <c r="K17" s="1494" t="s">
        <v>121</v>
      </c>
      <c r="L17" s="1482" t="s">
        <v>3378</v>
      </c>
      <c r="M17" s="1494" t="s">
        <v>69</v>
      </c>
      <c r="N17" s="1495">
        <v>0.8</v>
      </c>
      <c r="O17" s="1494" t="s">
        <v>70</v>
      </c>
      <c r="P17" s="1492">
        <v>4</v>
      </c>
      <c r="Q17" s="1492" t="s">
        <v>3842</v>
      </c>
      <c r="R17" s="1496" t="s">
        <v>3409</v>
      </c>
      <c r="S17" s="1485">
        <v>45687</v>
      </c>
      <c r="T17" s="1497">
        <v>46022</v>
      </c>
      <c r="U17" s="1493" t="s">
        <v>3380</v>
      </c>
      <c r="V17" s="1494"/>
      <c r="W17" s="1494" t="s">
        <v>3406</v>
      </c>
    </row>
    <row r="18" spans="1:23" s="1512" customFormat="1" ht="78.75">
      <c r="A18" s="1481">
        <v>11</v>
      </c>
      <c r="B18" s="2048"/>
      <c r="C18" s="1488" t="s">
        <v>3942</v>
      </c>
      <c r="D18" s="1482" t="s">
        <v>3410</v>
      </c>
      <c r="E18" s="1483" t="s">
        <v>63</v>
      </c>
      <c r="F18" s="1061" t="s">
        <v>3377</v>
      </c>
      <c r="G18" s="1061" t="s">
        <v>3377</v>
      </c>
      <c r="H18" s="1061" t="s">
        <v>1740</v>
      </c>
      <c r="I18" s="1061" t="s">
        <v>120</v>
      </c>
      <c r="J18" s="1061" t="s">
        <v>120</v>
      </c>
      <c r="K18" s="1061" t="s">
        <v>121</v>
      </c>
      <c r="L18" s="1482" t="s">
        <v>3378</v>
      </c>
      <c r="M18" s="1061" t="s">
        <v>69</v>
      </c>
      <c r="N18" s="1495">
        <v>0.5</v>
      </c>
      <c r="O18" s="1061" t="s">
        <v>70</v>
      </c>
      <c r="P18" s="1482">
        <v>4</v>
      </c>
      <c r="Q18" s="1482" t="s">
        <v>3842</v>
      </c>
      <c r="R18" s="1064" t="s">
        <v>3411</v>
      </c>
      <c r="S18" s="1485">
        <v>45687</v>
      </c>
      <c r="T18" s="1486">
        <v>46022</v>
      </c>
      <c r="U18" s="1483" t="s">
        <v>3380</v>
      </c>
      <c r="V18" s="1487"/>
      <c r="W18" s="1061" t="s">
        <v>3406</v>
      </c>
    </row>
    <row r="19" spans="1:23" s="1512" customFormat="1" ht="63">
      <c r="A19" s="1481">
        <v>12</v>
      </c>
      <c r="B19" s="2048"/>
      <c r="C19" s="1488" t="s">
        <v>3412</v>
      </c>
      <c r="D19" s="1482" t="s">
        <v>3410</v>
      </c>
      <c r="E19" s="1483" t="s">
        <v>63</v>
      </c>
      <c r="F19" s="1061" t="s">
        <v>3377</v>
      </c>
      <c r="G19" s="1061" t="s">
        <v>3377</v>
      </c>
      <c r="H19" s="1061" t="s">
        <v>1740</v>
      </c>
      <c r="I19" s="1061" t="s">
        <v>120</v>
      </c>
      <c r="J19" s="1061" t="s">
        <v>120</v>
      </c>
      <c r="K19" s="1061" t="s">
        <v>121</v>
      </c>
      <c r="L19" s="1482" t="s">
        <v>3378</v>
      </c>
      <c r="M19" s="1061" t="s">
        <v>69</v>
      </c>
      <c r="N19" s="1489">
        <v>0.5</v>
      </c>
      <c r="O19" s="1061" t="s">
        <v>70</v>
      </c>
      <c r="P19" s="1482">
        <v>4</v>
      </c>
      <c r="Q19" s="1482" t="s">
        <v>3842</v>
      </c>
      <c r="R19" s="1064" t="s">
        <v>3413</v>
      </c>
      <c r="S19" s="1485">
        <v>45687</v>
      </c>
      <c r="T19" s="1486">
        <v>46022</v>
      </c>
      <c r="U19" s="1483" t="s">
        <v>3380</v>
      </c>
      <c r="V19" s="1487"/>
      <c r="W19" s="1061" t="s">
        <v>3406</v>
      </c>
    </row>
    <row r="20" spans="1:23" s="1512" customFormat="1" ht="78.75">
      <c r="A20" s="1481">
        <v>13</v>
      </c>
      <c r="B20" s="2048"/>
      <c r="C20" s="1488" t="s">
        <v>3943</v>
      </c>
      <c r="D20" s="1482" t="s">
        <v>3414</v>
      </c>
      <c r="E20" s="1483" t="s">
        <v>63</v>
      </c>
      <c r="F20" s="1061" t="s">
        <v>3377</v>
      </c>
      <c r="G20" s="1061" t="s">
        <v>3377</v>
      </c>
      <c r="H20" s="1061" t="s">
        <v>1740</v>
      </c>
      <c r="I20" s="1061" t="s">
        <v>120</v>
      </c>
      <c r="J20" s="1061" t="s">
        <v>120</v>
      </c>
      <c r="K20" s="1061" t="s">
        <v>121</v>
      </c>
      <c r="L20" s="1482" t="s">
        <v>3378</v>
      </c>
      <c r="M20" s="1061" t="s">
        <v>69</v>
      </c>
      <c r="N20" s="1489">
        <v>0.6</v>
      </c>
      <c r="O20" s="1061" t="s">
        <v>70</v>
      </c>
      <c r="P20" s="1482">
        <v>10</v>
      </c>
      <c r="Q20" s="1482" t="s">
        <v>3842</v>
      </c>
      <c r="R20" s="1064" t="s">
        <v>3415</v>
      </c>
      <c r="S20" s="1485">
        <v>45687</v>
      </c>
      <c r="T20" s="1486">
        <v>46022</v>
      </c>
      <c r="U20" s="1483" t="s">
        <v>3380</v>
      </c>
      <c r="V20" s="1061"/>
      <c r="W20" s="1061" t="s">
        <v>3406</v>
      </c>
    </row>
    <row r="21" spans="1:23" s="1512" customFormat="1" ht="78.75">
      <c r="A21" s="1481">
        <v>14</v>
      </c>
      <c r="B21" s="2048"/>
      <c r="C21" s="1488" t="s">
        <v>3416</v>
      </c>
      <c r="D21" s="1482" t="s">
        <v>3414</v>
      </c>
      <c r="E21" s="1483" t="s">
        <v>63</v>
      </c>
      <c r="F21" s="1061" t="s">
        <v>3377</v>
      </c>
      <c r="G21" s="1061" t="s">
        <v>3377</v>
      </c>
      <c r="H21" s="1061" t="s">
        <v>1740</v>
      </c>
      <c r="I21" s="1061" t="s">
        <v>120</v>
      </c>
      <c r="J21" s="1061" t="s">
        <v>120</v>
      </c>
      <c r="K21" s="1061" t="s">
        <v>121</v>
      </c>
      <c r="L21" s="1482" t="s">
        <v>3378</v>
      </c>
      <c r="M21" s="1061" t="s">
        <v>69</v>
      </c>
      <c r="N21" s="1489">
        <v>0.5</v>
      </c>
      <c r="O21" s="1061" t="s">
        <v>70</v>
      </c>
      <c r="P21" s="1482">
        <v>10</v>
      </c>
      <c r="Q21" s="1482" t="s">
        <v>3842</v>
      </c>
      <c r="R21" s="1064" t="s">
        <v>3417</v>
      </c>
      <c r="S21" s="1485">
        <v>45687</v>
      </c>
      <c r="T21" s="1486">
        <v>46022</v>
      </c>
      <c r="U21" s="1483" t="s">
        <v>3380</v>
      </c>
      <c r="V21" s="1061"/>
      <c r="W21" s="1061" t="s">
        <v>3406</v>
      </c>
    </row>
    <row r="22" spans="1:23" s="1512" customFormat="1" ht="78.75">
      <c r="A22" s="1481">
        <v>15</v>
      </c>
      <c r="B22" s="2048"/>
      <c r="C22" s="1488" t="s">
        <v>3418</v>
      </c>
      <c r="D22" s="1482" t="s">
        <v>3414</v>
      </c>
      <c r="E22" s="1483" t="s">
        <v>63</v>
      </c>
      <c r="F22" s="1061" t="s">
        <v>3377</v>
      </c>
      <c r="G22" s="1061" t="s">
        <v>3377</v>
      </c>
      <c r="H22" s="1061" t="s">
        <v>1740</v>
      </c>
      <c r="I22" s="1061" t="s">
        <v>120</v>
      </c>
      <c r="J22" s="1061" t="s">
        <v>120</v>
      </c>
      <c r="K22" s="1061" t="s">
        <v>121</v>
      </c>
      <c r="L22" s="1482" t="s">
        <v>3378</v>
      </c>
      <c r="M22" s="1061" t="s">
        <v>69</v>
      </c>
      <c r="N22" s="1489">
        <v>0.5</v>
      </c>
      <c r="O22" s="1061" t="s">
        <v>70</v>
      </c>
      <c r="P22" s="1482">
        <v>12</v>
      </c>
      <c r="Q22" s="1482" t="s">
        <v>3842</v>
      </c>
      <c r="R22" s="1064" t="s">
        <v>3419</v>
      </c>
      <c r="S22" s="1485">
        <v>45687</v>
      </c>
      <c r="T22" s="1486">
        <v>46022</v>
      </c>
      <c r="U22" s="1498" t="s">
        <v>3380</v>
      </c>
      <c r="V22" s="1061"/>
      <c r="W22" s="1061" t="s">
        <v>3406</v>
      </c>
    </row>
    <row r="23" spans="1:23" s="1512" customFormat="1" ht="78.75">
      <c r="A23" s="1513">
        <v>16</v>
      </c>
      <c r="B23" s="2048"/>
      <c r="C23" s="1488" t="s">
        <v>3420</v>
      </c>
      <c r="D23" s="1482" t="s">
        <v>3414</v>
      </c>
      <c r="E23" s="1483" t="s">
        <v>63</v>
      </c>
      <c r="F23" s="1061" t="s">
        <v>3377</v>
      </c>
      <c r="G23" s="1061" t="s">
        <v>3377</v>
      </c>
      <c r="H23" s="1061" t="s">
        <v>1740</v>
      </c>
      <c r="I23" s="1061" t="s">
        <v>120</v>
      </c>
      <c r="J23" s="1061" t="s">
        <v>120</v>
      </c>
      <c r="K23" s="1061" t="s">
        <v>121</v>
      </c>
      <c r="L23" s="1482" t="s">
        <v>3378</v>
      </c>
      <c r="M23" s="1061" t="s">
        <v>69</v>
      </c>
      <c r="N23" s="1489">
        <v>0.8</v>
      </c>
      <c r="O23" s="1061" t="s">
        <v>70</v>
      </c>
      <c r="P23" s="1482">
        <v>3</v>
      </c>
      <c r="Q23" s="1482" t="s">
        <v>3842</v>
      </c>
      <c r="R23" s="1499" t="s">
        <v>3421</v>
      </c>
      <c r="S23" s="1485">
        <v>45687</v>
      </c>
      <c r="T23" s="1486">
        <v>46022</v>
      </c>
      <c r="U23" s="1483" t="s">
        <v>3380</v>
      </c>
      <c r="V23" s="1061"/>
      <c r="W23" s="1061" t="s">
        <v>3406</v>
      </c>
    </row>
    <row r="24" spans="1:23" s="1512" customFormat="1" ht="94.5">
      <c r="A24" s="1513">
        <v>17</v>
      </c>
      <c r="B24" s="2049"/>
      <c r="C24" s="1488" t="s">
        <v>3422</v>
      </c>
      <c r="D24" s="1482" t="s">
        <v>3944</v>
      </c>
      <c r="E24" s="1483" t="s">
        <v>219</v>
      </c>
      <c r="F24" s="1079" t="s">
        <v>2442</v>
      </c>
      <c r="G24" s="1079" t="s">
        <v>3423</v>
      </c>
      <c r="H24" s="1061" t="s">
        <v>3424</v>
      </c>
      <c r="I24" s="1079" t="s">
        <v>3425</v>
      </c>
      <c r="J24" s="1494" t="s">
        <v>3945</v>
      </c>
      <c r="K24" s="1061" t="s">
        <v>121</v>
      </c>
      <c r="L24" s="1482" t="s">
        <v>3378</v>
      </c>
      <c r="M24" s="1061" t="s">
        <v>69</v>
      </c>
      <c r="N24" s="1500">
        <v>0.1</v>
      </c>
      <c r="O24" s="1061" t="s">
        <v>70</v>
      </c>
      <c r="P24" s="1501">
        <v>2</v>
      </c>
      <c r="Q24" s="1482" t="s">
        <v>3842</v>
      </c>
      <c r="R24" s="1499" t="s">
        <v>3426</v>
      </c>
      <c r="S24" s="1485">
        <v>45687</v>
      </c>
      <c r="T24" s="1486">
        <v>46022</v>
      </c>
      <c r="U24" s="1498" t="s">
        <v>3380</v>
      </c>
      <c r="V24" s="1061"/>
      <c r="W24" s="1061" t="s">
        <v>3380</v>
      </c>
    </row>
    <row r="25" spans="1:23" s="1512" customFormat="1" ht="94.5">
      <c r="A25" s="1513">
        <v>18</v>
      </c>
      <c r="B25" s="2049"/>
      <c r="C25" s="1492" t="s">
        <v>3427</v>
      </c>
      <c r="D25" s="1079" t="s">
        <v>3428</v>
      </c>
      <c r="E25" s="1483" t="s">
        <v>219</v>
      </c>
      <c r="F25" s="1079" t="s">
        <v>2442</v>
      </c>
      <c r="G25" s="1079" t="s">
        <v>3429</v>
      </c>
      <c r="H25" s="1061" t="s">
        <v>3946</v>
      </c>
      <c r="I25" s="1079" t="s">
        <v>3430</v>
      </c>
      <c r="J25" s="1061" t="s">
        <v>3431</v>
      </c>
      <c r="K25" s="1061" t="s">
        <v>121</v>
      </c>
      <c r="L25" s="1482" t="s">
        <v>3378</v>
      </c>
      <c r="M25" s="1061" t="s">
        <v>69</v>
      </c>
      <c r="N25" s="1489">
        <v>0.69</v>
      </c>
      <c r="O25" s="1061" t="s">
        <v>70</v>
      </c>
      <c r="P25" s="1502">
        <v>1</v>
      </c>
      <c r="Q25" s="1482" t="s">
        <v>3842</v>
      </c>
      <c r="R25" s="1499" t="s">
        <v>3432</v>
      </c>
      <c r="S25" s="1485">
        <v>45687</v>
      </c>
      <c r="T25" s="1486">
        <v>46022</v>
      </c>
      <c r="U25" s="1498" t="s">
        <v>3380</v>
      </c>
      <c r="V25" s="1061" t="s">
        <v>3380</v>
      </c>
      <c r="W25" s="1483" t="s">
        <v>3380</v>
      </c>
    </row>
    <row r="26" spans="1:23" s="1512" customFormat="1" ht="94.5">
      <c r="A26" s="1513">
        <v>19</v>
      </c>
      <c r="B26" s="2049"/>
      <c r="C26" s="1488" t="s">
        <v>3947</v>
      </c>
      <c r="D26" s="1482" t="s">
        <v>1728</v>
      </c>
      <c r="E26" s="1483" t="s">
        <v>219</v>
      </c>
      <c r="F26" s="1079" t="s">
        <v>2442</v>
      </c>
      <c r="G26" s="1079" t="s">
        <v>3433</v>
      </c>
      <c r="H26" s="1061" t="s">
        <v>3424</v>
      </c>
      <c r="I26" s="1079" t="s">
        <v>3434</v>
      </c>
      <c r="J26" s="1482" t="s">
        <v>1728</v>
      </c>
      <c r="K26" s="1061" t="s">
        <v>121</v>
      </c>
      <c r="L26" s="1482" t="s">
        <v>3378</v>
      </c>
      <c r="M26" s="1061" t="s">
        <v>69</v>
      </c>
      <c r="N26" s="1489">
        <v>0.59</v>
      </c>
      <c r="O26" s="1061" t="s">
        <v>70</v>
      </c>
      <c r="P26" s="1492" t="s">
        <v>3435</v>
      </c>
      <c r="Q26" s="1482" t="s">
        <v>3842</v>
      </c>
      <c r="R26" s="1499" t="s">
        <v>3436</v>
      </c>
      <c r="S26" s="1485">
        <v>45687</v>
      </c>
      <c r="T26" s="1486">
        <v>46022</v>
      </c>
      <c r="U26" s="1498" t="s">
        <v>3380</v>
      </c>
      <c r="V26" s="1061"/>
      <c r="W26" s="1061" t="s">
        <v>3406</v>
      </c>
    </row>
    <row r="27" spans="1:23" s="1512" customFormat="1" ht="94.5">
      <c r="A27" s="1513">
        <v>20</v>
      </c>
      <c r="B27" s="2049"/>
      <c r="C27" s="2050" t="s">
        <v>3948</v>
      </c>
      <c r="D27" s="1482" t="s">
        <v>3437</v>
      </c>
      <c r="E27" s="1483" t="s">
        <v>219</v>
      </c>
      <c r="F27" s="1079" t="s">
        <v>2442</v>
      </c>
      <c r="G27" s="1079" t="s">
        <v>3429</v>
      </c>
      <c r="H27" s="1061" t="s">
        <v>3424</v>
      </c>
      <c r="I27" s="1079" t="s">
        <v>3438</v>
      </c>
      <c r="J27" s="1482" t="s">
        <v>3437</v>
      </c>
      <c r="K27" s="1061" t="s">
        <v>121</v>
      </c>
      <c r="L27" s="1482" t="s">
        <v>3378</v>
      </c>
      <c r="M27" s="1061" t="s">
        <v>69</v>
      </c>
      <c r="N27" s="1489">
        <v>0.51</v>
      </c>
      <c r="O27" s="1061" t="s">
        <v>70</v>
      </c>
      <c r="P27" s="1492">
        <v>1</v>
      </c>
      <c r="Q27" s="1482" t="s">
        <v>3842</v>
      </c>
      <c r="R27" s="1499" t="s">
        <v>3439</v>
      </c>
      <c r="S27" s="1485">
        <v>45687</v>
      </c>
      <c r="T27" s="1486">
        <v>46022</v>
      </c>
      <c r="U27" s="1498"/>
      <c r="V27" s="1061"/>
      <c r="W27" s="1061"/>
    </row>
    <row r="28" spans="1:23" s="1512" customFormat="1" ht="94.5">
      <c r="A28" s="1513">
        <v>21</v>
      </c>
      <c r="B28" s="2049"/>
      <c r="C28" s="2050"/>
      <c r="D28" s="1482" t="s">
        <v>3440</v>
      </c>
      <c r="E28" s="1483" t="s">
        <v>219</v>
      </c>
      <c r="F28" s="1079" t="s">
        <v>2442</v>
      </c>
      <c r="G28" s="1079" t="s">
        <v>3429</v>
      </c>
      <c r="H28" s="1061" t="s">
        <v>3424</v>
      </c>
      <c r="I28" s="1079" t="s">
        <v>3438</v>
      </c>
      <c r="J28" s="1079" t="s">
        <v>3441</v>
      </c>
      <c r="K28" s="1061" t="s">
        <v>121</v>
      </c>
      <c r="L28" s="1482" t="s">
        <v>3378</v>
      </c>
      <c r="M28" s="1061" t="s">
        <v>69</v>
      </c>
      <c r="N28" s="1489">
        <v>0.51</v>
      </c>
      <c r="O28" s="1061" t="s">
        <v>70</v>
      </c>
      <c r="P28" s="1482">
        <v>1</v>
      </c>
      <c r="Q28" s="1482" t="s">
        <v>3842</v>
      </c>
      <c r="R28" s="1499" t="s">
        <v>3439</v>
      </c>
      <c r="S28" s="1485">
        <v>45687</v>
      </c>
      <c r="T28" s="1486">
        <v>46022</v>
      </c>
      <c r="U28" s="1483" t="s">
        <v>3380</v>
      </c>
      <c r="V28" s="1061"/>
      <c r="W28" s="1061" t="s">
        <v>3406</v>
      </c>
    </row>
    <row r="29" spans="1:23" s="1512" customFormat="1" ht="94.5">
      <c r="A29" s="1513">
        <v>22</v>
      </c>
      <c r="B29" s="2049"/>
      <c r="C29" s="1488" t="s">
        <v>3949</v>
      </c>
      <c r="D29" s="1079" t="s">
        <v>3442</v>
      </c>
      <c r="E29" s="1483" t="s">
        <v>219</v>
      </c>
      <c r="F29" s="1079" t="s">
        <v>2442</v>
      </c>
      <c r="G29" s="1079" t="s">
        <v>3429</v>
      </c>
      <c r="H29" s="1061" t="s">
        <v>3946</v>
      </c>
      <c r="I29" s="1079" t="s">
        <v>3443</v>
      </c>
      <c r="J29" s="1079" t="s">
        <v>3444</v>
      </c>
      <c r="K29" s="1061" t="s">
        <v>121</v>
      </c>
      <c r="L29" s="1482" t="s">
        <v>3378</v>
      </c>
      <c r="M29" s="1061" t="s">
        <v>110</v>
      </c>
      <c r="N29" s="1489">
        <v>0</v>
      </c>
      <c r="O29" s="1061" t="s">
        <v>70</v>
      </c>
      <c r="P29" s="1482">
        <v>1</v>
      </c>
      <c r="Q29" s="1482" t="s">
        <v>3842</v>
      </c>
      <c r="R29" s="1499" t="s">
        <v>3445</v>
      </c>
      <c r="S29" s="1485">
        <v>45687</v>
      </c>
      <c r="T29" s="1486">
        <v>46022</v>
      </c>
      <c r="U29" s="1483" t="s">
        <v>3380</v>
      </c>
      <c r="V29" s="1061"/>
      <c r="W29" s="1061" t="s">
        <v>3406</v>
      </c>
    </row>
    <row r="30" spans="1:23" s="1512" customFormat="1" ht="94.5">
      <c r="A30" s="1513">
        <v>23</v>
      </c>
      <c r="B30" s="2049"/>
      <c r="C30" s="1488" t="s">
        <v>3950</v>
      </c>
      <c r="D30" s="1492" t="s">
        <v>3446</v>
      </c>
      <c r="E30" s="1483" t="s">
        <v>219</v>
      </c>
      <c r="F30" s="1079" t="s">
        <v>2442</v>
      </c>
      <c r="G30" s="1079" t="s">
        <v>3429</v>
      </c>
      <c r="H30" s="1061" t="s">
        <v>3946</v>
      </c>
      <c r="I30" s="1079" t="s">
        <v>3443</v>
      </c>
      <c r="J30" s="1079" t="s">
        <v>3951</v>
      </c>
      <c r="K30" s="1061" t="s">
        <v>121</v>
      </c>
      <c r="L30" s="1482" t="s">
        <v>3378</v>
      </c>
      <c r="M30" s="1061" t="s">
        <v>69</v>
      </c>
      <c r="N30" s="1489">
        <v>0.95</v>
      </c>
      <c r="O30" s="1061" t="s">
        <v>70</v>
      </c>
      <c r="P30" s="1492">
        <v>120</v>
      </c>
      <c r="Q30" s="1482" t="s">
        <v>3842</v>
      </c>
      <c r="R30" s="1499" t="s">
        <v>3447</v>
      </c>
      <c r="S30" s="1485">
        <v>45687</v>
      </c>
      <c r="T30" s="1486">
        <v>46022</v>
      </c>
      <c r="U30" s="1483" t="s">
        <v>3380</v>
      </c>
      <c r="V30" s="1061"/>
      <c r="W30" s="1061" t="s">
        <v>3406</v>
      </c>
    </row>
    <row r="31" spans="1:23" s="1512" customFormat="1" ht="94.5">
      <c r="A31" s="1513">
        <v>24</v>
      </c>
      <c r="B31" s="2049"/>
      <c r="C31" s="2051" t="s">
        <v>3448</v>
      </c>
      <c r="D31" s="1079" t="s">
        <v>3449</v>
      </c>
      <c r="E31" s="1483" t="s">
        <v>219</v>
      </c>
      <c r="F31" s="1079" t="s">
        <v>2442</v>
      </c>
      <c r="G31" s="1079" t="s">
        <v>3429</v>
      </c>
      <c r="H31" s="1061" t="s">
        <v>3946</v>
      </c>
      <c r="I31" s="1079" t="s">
        <v>3438</v>
      </c>
      <c r="J31" s="1494" t="s">
        <v>3450</v>
      </c>
      <c r="K31" s="1061" t="s">
        <v>121</v>
      </c>
      <c r="L31" s="1482" t="s">
        <v>3378</v>
      </c>
      <c r="M31" s="1061" t="s">
        <v>69</v>
      </c>
      <c r="N31" s="1489">
        <v>0.51</v>
      </c>
      <c r="O31" s="1061" t="s">
        <v>70</v>
      </c>
      <c r="P31" s="1492">
        <v>10</v>
      </c>
      <c r="Q31" s="1482" t="s">
        <v>3842</v>
      </c>
      <c r="R31" s="1499" t="s">
        <v>3451</v>
      </c>
      <c r="S31" s="1485">
        <v>45687</v>
      </c>
      <c r="T31" s="1486">
        <v>46022</v>
      </c>
      <c r="U31" s="1483" t="s">
        <v>3380</v>
      </c>
      <c r="V31" s="1061"/>
      <c r="W31" s="1061" t="s">
        <v>3452</v>
      </c>
    </row>
    <row r="32" spans="1:23" s="1512" customFormat="1" ht="94.5">
      <c r="A32" s="1513">
        <v>25</v>
      </c>
      <c r="B32" s="2049"/>
      <c r="C32" s="2051"/>
      <c r="D32" s="1492" t="s">
        <v>3952</v>
      </c>
      <c r="E32" s="1483" t="s">
        <v>219</v>
      </c>
      <c r="F32" s="1079" t="s">
        <v>2442</v>
      </c>
      <c r="G32" s="1079" t="s">
        <v>3429</v>
      </c>
      <c r="H32" s="1061" t="s">
        <v>3946</v>
      </c>
      <c r="I32" s="1079" t="s">
        <v>3453</v>
      </c>
      <c r="J32" s="1494" t="s">
        <v>3454</v>
      </c>
      <c r="K32" s="1061" t="s">
        <v>121</v>
      </c>
      <c r="L32" s="1482" t="s">
        <v>3378</v>
      </c>
      <c r="M32" s="1061" t="s">
        <v>69</v>
      </c>
      <c r="N32" s="1489">
        <v>0.8</v>
      </c>
      <c r="O32" s="1061" t="s">
        <v>70</v>
      </c>
      <c r="P32" s="1492">
        <v>1300</v>
      </c>
      <c r="Q32" s="1482" t="s">
        <v>3842</v>
      </c>
      <c r="R32" s="1499" t="s">
        <v>3455</v>
      </c>
      <c r="S32" s="1485">
        <v>45687</v>
      </c>
      <c r="T32" s="1486">
        <v>46022</v>
      </c>
      <c r="U32" s="1483" t="s">
        <v>3380</v>
      </c>
      <c r="V32" s="1061"/>
      <c r="W32" s="1061" t="s">
        <v>3452</v>
      </c>
    </row>
    <row r="33" spans="1:23" s="1512" customFormat="1" ht="94.5">
      <c r="A33" s="1513">
        <v>26</v>
      </c>
      <c r="B33" s="2049"/>
      <c r="C33" s="2051"/>
      <c r="D33" s="1492" t="s">
        <v>3953</v>
      </c>
      <c r="E33" s="1483" t="s">
        <v>219</v>
      </c>
      <c r="F33" s="1079" t="s">
        <v>2442</v>
      </c>
      <c r="G33" s="1079" t="s">
        <v>3429</v>
      </c>
      <c r="H33" s="1061" t="s">
        <v>3946</v>
      </c>
      <c r="I33" s="1079" t="s">
        <v>3430</v>
      </c>
      <c r="J33" s="1494" t="s">
        <v>3450</v>
      </c>
      <c r="K33" s="1061" t="s">
        <v>121</v>
      </c>
      <c r="L33" s="1482" t="s">
        <v>3378</v>
      </c>
      <c r="M33" s="1061" t="s">
        <v>69</v>
      </c>
      <c r="N33" s="1489">
        <v>0.8</v>
      </c>
      <c r="O33" s="1061" t="s">
        <v>70</v>
      </c>
      <c r="P33" s="1492">
        <v>200</v>
      </c>
      <c r="Q33" s="1482" t="s">
        <v>3842</v>
      </c>
      <c r="R33" s="1499" t="s">
        <v>3456</v>
      </c>
      <c r="S33" s="1485">
        <v>45687</v>
      </c>
      <c r="T33" s="1486">
        <v>46022</v>
      </c>
      <c r="U33" s="1483" t="s">
        <v>3380</v>
      </c>
      <c r="V33" s="1061"/>
      <c r="W33" s="1061" t="s">
        <v>3457</v>
      </c>
    </row>
    <row r="34" spans="1:23" s="1512" customFormat="1" ht="110.25">
      <c r="A34" s="1513">
        <v>27</v>
      </c>
      <c r="B34" s="2049"/>
      <c r="C34" s="1503" t="s">
        <v>3458</v>
      </c>
      <c r="D34" s="1492" t="s">
        <v>3459</v>
      </c>
      <c r="E34" s="1483" t="s">
        <v>219</v>
      </c>
      <c r="F34" s="1079" t="s">
        <v>2442</v>
      </c>
      <c r="G34" s="1079" t="s">
        <v>3429</v>
      </c>
      <c r="H34" s="1061" t="s">
        <v>3424</v>
      </c>
      <c r="I34" s="1079" t="s">
        <v>3438</v>
      </c>
      <c r="J34" s="1492" t="s">
        <v>3459</v>
      </c>
      <c r="K34" s="1061" t="s">
        <v>121</v>
      </c>
      <c r="L34" s="1482" t="s">
        <v>3378</v>
      </c>
      <c r="M34" s="1061" t="s">
        <v>110</v>
      </c>
      <c r="N34" s="1489">
        <v>0</v>
      </c>
      <c r="O34" s="1061" t="s">
        <v>70</v>
      </c>
      <c r="P34" s="1492">
        <v>13</v>
      </c>
      <c r="Q34" s="1482" t="s">
        <v>3842</v>
      </c>
      <c r="R34" s="1499" t="s">
        <v>3460</v>
      </c>
      <c r="S34" s="1485">
        <v>45687</v>
      </c>
      <c r="T34" s="1486">
        <v>46022</v>
      </c>
      <c r="U34" s="1483" t="s">
        <v>3380</v>
      </c>
      <c r="V34" s="1061"/>
      <c r="W34" s="1061" t="s">
        <v>3452</v>
      </c>
    </row>
    <row r="35" spans="1:23" s="1512" customFormat="1" ht="94.5">
      <c r="A35" s="1513">
        <v>28</v>
      </c>
      <c r="B35" s="2049"/>
      <c r="C35" s="2051" t="s">
        <v>3461</v>
      </c>
      <c r="D35" s="1079" t="s">
        <v>3462</v>
      </c>
      <c r="E35" s="1483" t="s">
        <v>219</v>
      </c>
      <c r="F35" s="1079" t="s">
        <v>2442</v>
      </c>
      <c r="G35" s="1079" t="s">
        <v>3429</v>
      </c>
      <c r="H35" s="1061" t="s">
        <v>3463</v>
      </c>
      <c r="I35" s="1079" t="s">
        <v>3438</v>
      </c>
      <c r="J35" s="1079" t="s">
        <v>894</v>
      </c>
      <c r="K35" s="1061" t="s">
        <v>121</v>
      </c>
      <c r="L35" s="1482" t="s">
        <v>3378</v>
      </c>
      <c r="M35" s="1061" t="s">
        <v>110</v>
      </c>
      <c r="N35" s="1489">
        <v>0</v>
      </c>
      <c r="O35" s="1061" t="s">
        <v>70</v>
      </c>
      <c r="P35" s="1492">
        <v>1</v>
      </c>
      <c r="Q35" s="1482" t="s">
        <v>3842</v>
      </c>
      <c r="R35" s="1499" t="s">
        <v>3464</v>
      </c>
      <c r="S35" s="1485">
        <v>45687</v>
      </c>
      <c r="T35" s="1486">
        <v>46022</v>
      </c>
      <c r="U35" s="1483" t="s">
        <v>3380</v>
      </c>
      <c r="V35" s="1061"/>
      <c r="W35" s="1061" t="s">
        <v>3452</v>
      </c>
    </row>
    <row r="36" spans="1:23" s="1512" customFormat="1" ht="94.5">
      <c r="A36" s="1513">
        <v>29</v>
      </c>
      <c r="B36" s="2049"/>
      <c r="C36" s="2051"/>
      <c r="D36" s="1079" t="s">
        <v>3465</v>
      </c>
      <c r="E36" s="1483" t="s">
        <v>219</v>
      </c>
      <c r="F36" s="1079" t="s">
        <v>2442</v>
      </c>
      <c r="G36" s="1079" t="s">
        <v>3429</v>
      </c>
      <c r="H36" s="1061" t="s">
        <v>3463</v>
      </c>
      <c r="I36" s="1079" t="s">
        <v>3430</v>
      </c>
      <c r="J36" s="1079" t="s">
        <v>454</v>
      </c>
      <c r="K36" s="1061" t="s">
        <v>121</v>
      </c>
      <c r="L36" s="1482" t="s">
        <v>3378</v>
      </c>
      <c r="M36" s="1061" t="s">
        <v>69</v>
      </c>
      <c r="N36" s="1489">
        <v>0.15</v>
      </c>
      <c r="O36" s="1061" t="s">
        <v>70</v>
      </c>
      <c r="P36" s="1492">
        <v>25</v>
      </c>
      <c r="Q36" s="1482" t="s">
        <v>3842</v>
      </c>
      <c r="R36" s="1499" t="s">
        <v>3466</v>
      </c>
      <c r="S36" s="1485">
        <v>45687</v>
      </c>
      <c r="T36" s="1486">
        <v>46022</v>
      </c>
      <c r="U36" s="1483"/>
      <c r="V36" s="1061"/>
      <c r="W36" s="1061"/>
    </row>
    <row r="37" spans="1:23" s="1512" customFormat="1" ht="94.5">
      <c r="A37" s="1513">
        <v>30</v>
      </c>
      <c r="B37" s="2049"/>
      <c r="C37" s="2051"/>
      <c r="D37" s="1079" t="s">
        <v>3467</v>
      </c>
      <c r="E37" s="1483" t="s">
        <v>219</v>
      </c>
      <c r="F37" s="1079" t="s">
        <v>2442</v>
      </c>
      <c r="G37" s="1079" t="s">
        <v>3429</v>
      </c>
      <c r="H37" s="1061" t="s">
        <v>3463</v>
      </c>
      <c r="I37" s="1079" t="s">
        <v>3430</v>
      </c>
      <c r="J37" s="1152" t="s">
        <v>3468</v>
      </c>
      <c r="K37" s="1061" t="s">
        <v>121</v>
      </c>
      <c r="L37" s="1482" t="s">
        <v>3378</v>
      </c>
      <c r="M37" s="1061" t="s">
        <v>69</v>
      </c>
      <c r="N37" s="1489">
        <v>0.8</v>
      </c>
      <c r="O37" s="1061" t="s">
        <v>70</v>
      </c>
      <c r="P37" s="1492">
        <v>3</v>
      </c>
      <c r="Q37" s="1482" t="s">
        <v>3842</v>
      </c>
      <c r="R37" s="1499" t="s">
        <v>3464</v>
      </c>
      <c r="S37" s="1485">
        <v>45687</v>
      </c>
      <c r="T37" s="1486">
        <v>46022</v>
      </c>
      <c r="U37" s="1483"/>
      <c r="V37" s="1061"/>
      <c r="W37" s="1061"/>
    </row>
    <row r="38" spans="1:23" s="1512" customFormat="1" ht="94.5">
      <c r="A38" s="1513">
        <v>31</v>
      </c>
      <c r="B38" s="2049"/>
      <c r="C38" s="2051"/>
      <c r="D38" s="1504" t="s">
        <v>3469</v>
      </c>
      <c r="E38" s="1483" t="s">
        <v>219</v>
      </c>
      <c r="F38" s="1079" t="s">
        <v>2442</v>
      </c>
      <c r="G38" s="1079" t="s">
        <v>3429</v>
      </c>
      <c r="H38" s="1061" t="s">
        <v>3946</v>
      </c>
      <c r="I38" s="1504" t="s">
        <v>3430</v>
      </c>
      <c r="J38" s="1494" t="s">
        <v>3470</v>
      </c>
      <c r="K38" s="1061" t="s">
        <v>121</v>
      </c>
      <c r="L38" s="1482" t="s">
        <v>3378</v>
      </c>
      <c r="M38" s="1061" t="s">
        <v>69</v>
      </c>
      <c r="N38" s="1489">
        <v>0.13</v>
      </c>
      <c r="O38" s="1061" t="s">
        <v>70</v>
      </c>
      <c r="P38" s="1492">
        <v>5</v>
      </c>
      <c r="Q38" s="1482" t="s">
        <v>3842</v>
      </c>
      <c r="R38" s="1499" t="s">
        <v>3471</v>
      </c>
      <c r="S38" s="1485">
        <v>45687</v>
      </c>
      <c r="T38" s="1486">
        <v>46022</v>
      </c>
      <c r="U38" s="1483" t="s">
        <v>3380</v>
      </c>
      <c r="V38" s="1061"/>
      <c r="W38" s="1061" t="s">
        <v>3452</v>
      </c>
    </row>
    <row r="39" spans="1:23" s="1512" customFormat="1" ht="94.5">
      <c r="A39" s="1513">
        <v>32</v>
      </c>
      <c r="B39" s="2049"/>
      <c r="C39" s="2051"/>
      <c r="D39" s="1504" t="s">
        <v>3469</v>
      </c>
      <c r="E39" s="1483" t="s">
        <v>219</v>
      </c>
      <c r="F39" s="1079" t="s">
        <v>2442</v>
      </c>
      <c r="G39" s="1079" t="s">
        <v>3429</v>
      </c>
      <c r="H39" s="1061" t="s">
        <v>3946</v>
      </c>
      <c r="I39" s="1504" t="s">
        <v>3472</v>
      </c>
      <c r="J39" s="1494" t="s">
        <v>3470</v>
      </c>
      <c r="K39" s="1061" t="s">
        <v>121</v>
      </c>
      <c r="L39" s="1482" t="s">
        <v>3378</v>
      </c>
      <c r="M39" s="1061" t="s">
        <v>69</v>
      </c>
      <c r="N39" s="1489">
        <v>0.5</v>
      </c>
      <c r="O39" s="1061" t="s">
        <v>70</v>
      </c>
      <c r="P39" s="1492">
        <v>1</v>
      </c>
      <c r="Q39" s="1482" t="s">
        <v>3842</v>
      </c>
      <c r="R39" s="1499" t="s">
        <v>3473</v>
      </c>
      <c r="S39" s="1485">
        <v>45687</v>
      </c>
      <c r="T39" s="1486">
        <v>46022</v>
      </c>
      <c r="U39" s="1483" t="s">
        <v>3380</v>
      </c>
      <c r="V39" s="1061"/>
      <c r="W39" s="1061" t="s">
        <v>3452</v>
      </c>
    </row>
    <row r="40" spans="1:23" s="1512" customFormat="1" ht="94.5">
      <c r="A40" s="1513">
        <v>33</v>
      </c>
      <c r="B40" s="2049"/>
      <c r="C40" s="2051"/>
      <c r="D40" s="1079" t="s">
        <v>3465</v>
      </c>
      <c r="E40" s="1483" t="s">
        <v>219</v>
      </c>
      <c r="F40" s="1079" t="s">
        <v>2442</v>
      </c>
      <c r="G40" s="1079" t="s">
        <v>3429</v>
      </c>
      <c r="H40" s="1061" t="s">
        <v>3946</v>
      </c>
      <c r="I40" s="1079" t="s">
        <v>3472</v>
      </c>
      <c r="J40" s="1079" t="s">
        <v>454</v>
      </c>
      <c r="K40" s="1061" t="s">
        <v>121</v>
      </c>
      <c r="L40" s="1482" t="s">
        <v>3378</v>
      </c>
      <c r="M40" s="1061" t="s">
        <v>69</v>
      </c>
      <c r="N40" s="1489">
        <v>0.4</v>
      </c>
      <c r="O40" s="1061" t="s">
        <v>70</v>
      </c>
      <c r="P40" s="1492">
        <v>75</v>
      </c>
      <c r="Q40" s="1482" t="s">
        <v>3842</v>
      </c>
      <c r="R40" s="1499" t="s">
        <v>3466</v>
      </c>
      <c r="S40" s="1485">
        <v>45687</v>
      </c>
      <c r="T40" s="1486">
        <v>46022</v>
      </c>
      <c r="U40" s="1483" t="s">
        <v>3380</v>
      </c>
      <c r="V40" s="1061"/>
      <c r="W40" s="1061" t="s">
        <v>3452</v>
      </c>
    </row>
    <row r="41" spans="1:23" s="1512" customFormat="1" ht="94.5">
      <c r="A41" s="1513">
        <v>34</v>
      </c>
      <c r="B41" s="2049"/>
      <c r="C41" s="2051"/>
      <c r="D41" s="1079" t="s">
        <v>3474</v>
      </c>
      <c r="E41" s="1483" t="s">
        <v>219</v>
      </c>
      <c r="F41" s="1079" t="s">
        <v>2442</v>
      </c>
      <c r="G41" s="1079" t="s">
        <v>3429</v>
      </c>
      <c r="H41" s="1061" t="s">
        <v>3946</v>
      </c>
      <c r="I41" s="1079" t="s">
        <v>3453</v>
      </c>
      <c r="J41" s="1079" t="s">
        <v>1863</v>
      </c>
      <c r="K41" s="1061" t="s">
        <v>121</v>
      </c>
      <c r="L41" s="1482" t="s">
        <v>3378</v>
      </c>
      <c r="M41" s="1061" t="s">
        <v>69</v>
      </c>
      <c r="N41" s="1489">
        <v>0.39</v>
      </c>
      <c r="O41" s="1061" t="s">
        <v>70</v>
      </c>
      <c r="P41" s="1492">
        <v>1</v>
      </c>
      <c r="Q41" s="1482" t="s">
        <v>3842</v>
      </c>
      <c r="R41" s="1499" t="s">
        <v>3475</v>
      </c>
      <c r="S41" s="1485">
        <v>45687</v>
      </c>
      <c r="T41" s="1486">
        <v>46022</v>
      </c>
      <c r="U41" s="1483" t="s">
        <v>3380</v>
      </c>
      <c r="V41" s="1061"/>
      <c r="W41" s="1061" t="s">
        <v>3452</v>
      </c>
    </row>
    <row r="42" spans="1:23" s="1512" customFormat="1" ht="94.5">
      <c r="A42" s="1513">
        <v>35</v>
      </c>
      <c r="B42" s="2049"/>
      <c r="C42" s="2051" t="s">
        <v>3476</v>
      </c>
      <c r="D42" s="1494" t="s">
        <v>3477</v>
      </c>
      <c r="E42" s="1483" t="s">
        <v>219</v>
      </c>
      <c r="F42" s="1079" t="s">
        <v>2442</v>
      </c>
      <c r="G42" s="1079" t="s">
        <v>3423</v>
      </c>
      <c r="H42" s="1061" t="s">
        <v>3478</v>
      </c>
      <c r="I42" s="1079" t="s">
        <v>3425</v>
      </c>
      <c r="J42" s="1079" t="s">
        <v>3479</v>
      </c>
      <c r="K42" s="1061" t="s">
        <v>121</v>
      </c>
      <c r="L42" s="1482" t="s">
        <v>3378</v>
      </c>
      <c r="M42" s="1061" t="s">
        <v>110</v>
      </c>
      <c r="N42" s="1489">
        <v>0</v>
      </c>
      <c r="O42" s="1061" t="s">
        <v>70</v>
      </c>
      <c r="P42" s="1492">
        <v>520</v>
      </c>
      <c r="Q42" s="1482" t="s">
        <v>3842</v>
      </c>
      <c r="R42" s="1499" t="s">
        <v>3480</v>
      </c>
      <c r="S42" s="1485">
        <v>45687</v>
      </c>
      <c r="T42" s="1486">
        <v>46022</v>
      </c>
      <c r="U42" s="1483"/>
      <c r="V42" s="1061"/>
      <c r="W42" s="1061"/>
    </row>
    <row r="43" spans="1:23" s="1512" customFormat="1" ht="94.5">
      <c r="A43" s="1513">
        <v>36</v>
      </c>
      <c r="B43" s="2049"/>
      <c r="C43" s="2051"/>
      <c r="D43" s="1494" t="s">
        <v>3481</v>
      </c>
      <c r="E43" s="1483" t="s">
        <v>219</v>
      </c>
      <c r="F43" s="1079" t="s">
        <v>2442</v>
      </c>
      <c r="G43" s="1079" t="s">
        <v>3423</v>
      </c>
      <c r="H43" s="1061" t="s">
        <v>3478</v>
      </c>
      <c r="I43" s="1079" t="s">
        <v>3425</v>
      </c>
      <c r="J43" s="1079" t="s">
        <v>3482</v>
      </c>
      <c r="K43" s="1061" t="s">
        <v>121</v>
      </c>
      <c r="L43" s="1482" t="s">
        <v>3378</v>
      </c>
      <c r="M43" s="1061" t="s">
        <v>110</v>
      </c>
      <c r="N43" s="1489">
        <v>0</v>
      </c>
      <c r="O43" s="1061" t="s">
        <v>70</v>
      </c>
      <c r="P43" s="1492">
        <v>100</v>
      </c>
      <c r="Q43" s="1482" t="s">
        <v>3842</v>
      </c>
      <c r="R43" s="1499" t="s">
        <v>3480</v>
      </c>
      <c r="S43" s="1485">
        <v>45687</v>
      </c>
      <c r="T43" s="1486">
        <v>46022</v>
      </c>
      <c r="U43" s="1483"/>
      <c r="V43" s="1061"/>
      <c r="W43" s="1061"/>
    </row>
    <row r="44" spans="1:23" s="1512" customFormat="1" ht="94.5">
      <c r="A44" s="1513">
        <v>37</v>
      </c>
      <c r="B44" s="2049"/>
      <c r="C44" s="2051"/>
      <c r="D44" s="1079" t="s">
        <v>3465</v>
      </c>
      <c r="E44" s="1483" t="s">
        <v>219</v>
      </c>
      <c r="F44" s="1079" t="s">
        <v>2442</v>
      </c>
      <c r="G44" s="1079" t="s">
        <v>3423</v>
      </c>
      <c r="H44" s="1061" t="s">
        <v>3478</v>
      </c>
      <c r="I44" s="1079" t="s">
        <v>3425</v>
      </c>
      <c r="J44" s="1505" t="s">
        <v>3454</v>
      </c>
      <c r="K44" s="1061" t="s">
        <v>121</v>
      </c>
      <c r="L44" s="1506" t="s">
        <v>3378</v>
      </c>
      <c r="M44" s="1061" t="s">
        <v>69</v>
      </c>
      <c r="N44" s="1489">
        <v>0.8</v>
      </c>
      <c r="O44" s="1061" t="s">
        <v>70</v>
      </c>
      <c r="P44" s="1492">
        <v>600</v>
      </c>
      <c r="Q44" s="1482" t="s">
        <v>3842</v>
      </c>
      <c r="R44" s="1507" t="s">
        <v>3480</v>
      </c>
      <c r="S44" s="1485">
        <v>45687</v>
      </c>
      <c r="T44" s="1486">
        <v>46022</v>
      </c>
      <c r="U44" s="1483" t="s">
        <v>3380</v>
      </c>
      <c r="V44" s="1061"/>
      <c r="W44" s="1061" t="s">
        <v>3457</v>
      </c>
    </row>
    <row r="45" spans="1:23" s="1512" customFormat="1" ht="94.5">
      <c r="A45" s="1513">
        <v>38</v>
      </c>
      <c r="B45" s="2049"/>
      <c r="C45" s="1508" t="s">
        <v>3483</v>
      </c>
      <c r="D45" s="1079" t="s">
        <v>3484</v>
      </c>
      <c r="E45" s="1483" t="s">
        <v>219</v>
      </c>
      <c r="F45" s="1079" t="s">
        <v>2442</v>
      </c>
      <c r="G45" s="1079" t="s">
        <v>3433</v>
      </c>
      <c r="H45" s="1061" t="s">
        <v>3478</v>
      </c>
      <c r="I45" s="1079" t="s">
        <v>3485</v>
      </c>
      <c r="J45" s="1079" t="s">
        <v>3486</v>
      </c>
      <c r="K45" s="1061" t="s">
        <v>121</v>
      </c>
      <c r="L45" s="1506" t="s">
        <v>3378</v>
      </c>
      <c r="M45" s="1061" t="s">
        <v>69</v>
      </c>
      <c r="N45" s="1489">
        <v>0.8</v>
      </c>
      <c r="O45" s="1061" t="s">
        <v>70</v>
      </c>
      <c r="P45" s="1492">
        <v>850</v>
      </c>
      <c r="Q45" s="1482" t="s">
        <v>3842</v>
      </c>
      <c r="R45" s="1507" t="s">
        <v>3487</v>
      </c>
      <c r="S45" s="1485">
        <v>45687</v>
      </c>
      <c r="T45" s="1486">
        <v>46022</v>
      </c>
      <c r="U45" s="1483" t="s">
        <v>3380</v>
      </c>
      <c r="V45" s="1061"/>
      <c r="W45" s="1061" t="s">
        <v>3457</v>
      </c>
    </row>
    <row r="46" spans="1:23" s="1512" customFormat="1" ht="94.5">
      <c r="A46" s="1513">
        <v>39</v>
      </c>
      <c r="B46" s="2049"/>
      <c r="C46" s="2051" t="s">
        <v>3488</v>
      </c>
      <c r="D46" s="1504" t="s">
        <v>3465</v>
      </c>
      <c r="E46" s="1483" t="s">
        <v>219</v>
      </c>
      <c r="F46" s="1079" t="s">
        <v>2442</v>
      </c>
      <c r="G46" s="1079" t="s">
        <v>3433</v>
      </c>
      <c r="H46" s="1061" t="s">
        <v>3424</v>
      </c>
      <c r="I46" s="1079" t="s">
        <v>3434</v>
      </c>
      <c r="J46" s="1505" t="s">
        <v>3454</v>
      </c>
      <c r="K46" s="1061" t="s">
        <v>121</v>
      </c>
      <c r="L46" s="1506" t="s">
        <v>3378</v>
      </c>
      <c r="M46" s="1061" t="s">
        <v>69</v>
      </c>
      <c r="N46" s="1489">
        <v>0.69</v>
      </c>
      <c r="O46" s="1061" t="s">
        <v>70</v>
      </c>
      <c r="P46" s="1492">
        <v>200</v>
      </c>
      <c r="Q46" s="1482" t="s">
        <v>3842</v>
      </c>
      <c r="R46" s="1499" t="s">
        <v>3489</v>
      </c>
      <c r="S46" s="1485">
        <v>45687</v>
      </c>
      <c r="T46" s="1486">
        <v>46022</v>
      </c>
      <c r="U46" s="1483"/>
      <c r="V46" s="1061"/>
      <c r="W46" s="1061"/>
    </row>
    <row r="47" spans="1:23" s="1512" customFormat="1" ht="94.5">
      <c r="A47" s="1513">
        <v>40</v>
      </c>
      <c r="B47" s="2049"/>
      <c r="C47" s="2051"/>
      <c r="D47" s="1504" t="s">
        <v>3490</v>
      </c>
      <c r="E47" s="1483" t="s">
        <v>219</v>
      </c>
      <c r="F47" s="1079" t="s">
        <v>2442</v>
      </c>
      <c r="G47" s="1079" t="s">
        <v>3433</v>
      </c>
      <c r="H47" s="1061" t="s">
        <v>3424</v>
      </c>
      <c r="I47" s="1079" t="s">
        <v>3434</v>
      </c>
      <c r="J47" s="1079" t="s">
        <v>3491</v>
      </c>
      <c r="K47" s="1061" t="s">
        <v>121</v>
      </c>
      <c r="L47" s="1506" t="s">
        <v>3378</v>
      </c>
      <c r="M47" s="1061" t="s">
        <v>110</v>
      </c>
      <c r="N47" s="1489">
        <v>0.8</v>
      </c>
      <c r="O47" s="1061" t="s">
        <v>70</v>
      </c>
      <c r="P47" s="1492">
        <v>3</v>
      </c>
      <c r="Q47" s="1482" t="s">
        <v>3842</v>
      </c>
      <c r="R47" s="1499" t="s">
        <v>3489</v>
      </c>
      <c r="S47" s="1485">
        <v>45687</v>
      </c>
      <c r="T47" s="1486">
        <v>46022</v>
      </c>
      <c r="U47" s="1483"/>
      <c r="V47" s="1061"/>
      <c r="W47" s="1061"/>
    </row>
    <row r="48" spans="1:23" s="1512" customFormat="1" ht="94.5">
      <c r="A48" s="1513">
        <v>41</v>
      </c>
      <c r="B48" s="2049"/>
      <c r="C48" s="2051"/>
      <c r="D48" s="1504" t="s">
        <v>3492</v>
      </c>
      <c r="E48" s="1483" t="s">
        <v>219</v>
      </c>
      <c r="F48" s="1079" t="s">
        <v>2442</v>
      </c>
      <c r="G48" s="1079" t="s">
        <v>3433</v>
      </c>
      <c r="H48" s="1061" t="s">
        <v>3424</v>
      </c>
      <c r="I48" s="1079" t="s">
        <v>3485</v>
      </c>
      <c r="J48" s="1079" t="s">
        <v>2446</v>
      </c>
      <c r="K48" s="1061" t="s">
        <v>121</v>
      </c>
      <c r="L48" s="1506" t="s">
        <v>3378</v>
      </c>
      <c r="M48" s="1061" t="s">
        <v>69</v>
      </c>
      <c r="N48" s="1489">
        <v>0.68</v>
      </c>
      <c r="O48" s="1061" t="s">
        <v>70</v>
      </c>
      <c r="P48" s="1492">
        <v>1</v>
      </c>
      <c r="Q48" s="1482" t="s">
        <v>3842</v>
      </c>
      <c r="R48" s="1499" t="s">
        <v>3493</v>
      </c>
      <c r="S48" s="1485">
        <v>45687</v>
      </c>
      <c r="T48" s="1486">
        <v>46022</v>
      </c>
      <c r="U48" s="1483"/>
      <c r="V48" s="1061"/>
      <c r="W48" s="1061"/>
    </row>
    <row r="49" spans="1:23" s="1512" customFormat="1" ht="94.5">
      <c r="A49" s="1513">
        <v>42</v>
      </c>
      <c r="B49" s="2049"/>
      <c r="C49" s="2051"/>
      <c r="D49" s="1504" t="s">
        <v>3494</v>
      </c>
      <c r="E49" s="1483" t="s">
        <v>219</v>
      </c>
      <c r="F49" s="1079" t="s">
        <v>2442</v>
      </c>
      <c r="G49" s="1079" t="s">
        <v>3433</v>
      </c>
      <c r="H49" s="1061" t="s">
        <v>3424</v>
      </c>
      <c r="I49" s="1079" t="s">
        <v>3485</v>
      </c>
      <c r="J49" s="1079" t="s">
        <v>3450</v>
      </c>
      <c r="K49" s="1061" t="s">
        <v>121</v>
      </c>
      <c r="L49" s="1506" t="s">
        <v>3378</v>
      </c>
      <c r="M49" s="1061" t="s">
        <v>69</v>
      </c>
      <c r="N49" s="1489">
        <v>0.8</v>
      </c>
      <c r="O49" s="1061" t="s">
        <v>70</v>
      </c>
      <c r="P49" s="1492">
        <v>1300</v>
      </c>
      <c r="Q49" s="1482" t="s">
        <v>3842</v>
      </c>
      <c r="R49" s="1499" t="s">
        <v>3493</v>
      </c>
      <c r="S49" s="1485">
        <v>45687</v>
      </c>
      <c r="T49" s="1486">
        <v>46022</v>
      </c>
      <c r="U49" s="1483" t="s">
        <v>3380</v>
      </c>
      <c r="V49" s="1061"/>
      <c r="W49" s="1061" t="s">
        <v>3457</v>
      </c>
    </row>
  </sheetData>
  <mergeCells count="19">
    <mergeCell ref="A7:B7"/>
    <mergeCell ref="C7:K7"/>
    <mergeCell ref="L7:O7"/>
    <mergeCell ref="P7:R7"/>
    <mergeCell ref="S7:T7"/>
    <mergeCell ref="A1:B4"/>
    <mergeCell ref="C1:V2"/>
    <mergeCell ref="C3:V4"/>
    <mergeCell ref="B5:W5"/>
    <mergeCell ref="A6:W6"/>
    <mergeCell ref="B9:B11"/>
    <mergeCell ref="B12:B15"/>
    <mergeCell ref="B16:B23"/>
    <mergeCell ref="B24:B49"/>
    <mergeCell ref="C27:C28"/>
    <mergeCell ref="C31:C33"/>
    <mergeCell ref="C35:C41"/>
    <mergeCell ref="C42:C44"/>
    <mergeCell ref="C46:C49"/>
  </mergeCells>
  <conditionalFormatting sqref="E9:E23">
    <cfRule type="colorScale" priority="46">
      <colorScale>
        <cfvo type="min"/>
        <cfvo type="max"/>
        <color rgb="FF57BB8A"/>
        <color rgb="FFFFFFFF"/>
      </colorScale>
    </cfRule>
  </conditionalFormatting>
  <conditionalFormatting sqref="E24:E28 E30:E34 E41:E49">
    <cfRule type="colorScale" priority="47">
      <colorScale>
        <cfvo type="min"/>
        <cfvo type="max"/>
        <color rgb="FF57BB8A"/>
        <color rgb="FFFFFFFF"/>
      </colorScale>
    </cfRule>
  </conditionalFormatting>
  <conditionalFormatting sqref="E29">
    <cfRule type="colorScale" priority="45">
      <colorScale>
        <cfvo type="min"/>
        <cfvo type="max"/>
        <color rgb="FF57BB8A"/>
        <color rgb="FFFFFFFF"/>
      </colorScale>
    </cfRule>
  </conditionalFormatting>
  <conditionalFormatting sqref="E35">
    <cfRule type="colorScale" priority="36">
      <colorScale>
        <cfvo type="min"/>
        <cfvo type="max"/>
        <color rgb="FF57BB8A"/>
        <color rgb="FFFFFFFF"/>
      </colorScale>
    </cfRule>
  </conditionalFormatting>
  <conditionalFormatting sqref="E36:E38">
    <cfRule type="colorScale" priority="27">
      <colorScale>
        <cfvo type="min"/>
        <cfvo type="max"/>
        <color rgb="FF57BB8A"/>
        <color rgb="FFFFFFFF"/>
      </colorScale>
    </cfRule>
  </conditionalFormatting>
  <conditionalFormatting sqref="E39">
    <cfRule type="colorScale" priority="18">
      <colorScale>
        <cfvo type="min"/>
        <cfvo type="max"/>
        <color rgb="FF57BB8A"/>
        <color rgb="FFFFFFFF"/>
      </colorScale>
    </cfRule>
  </conditionalFormatting>
  <conditionalFormatting sqref="E40">
    <cfRule type="colorScale" priority="9">
      <colorScale>
        <cfvo type="min"/>
        <cfvo type="max"/>
        <color rgb="FF57BB8A"/>
        <color rgb="FFFFFFFF"/>
      </colorScale>
    </cfRule>
  </conditionalFormatting>
  <conditionalFormatting sqref="M9:M49">
    <cfRule type="containsText" dxfId="132" priority="1" operator="containsText" text="En Progreso">
      <formula>NOT(ISERROR(SEARCH(("En Progreso"),(M9))))</formula>
    </cfRule>
    <cfRule type="containsText" dxfId="131" priority="2" operator="containsText" text="Completo">
      <formula>NOT(ISERROR(SEARCH(("Completo"),(M9))))</formula>
    </cfRule>
    <cfRule type="containsText" dxfId="130" priority="3" operator="containsText" text="En espera">
      <formula>NOT(ISERROR(SEARCH(("En espera"),(M9))))</formula>
    </cfRule>
    <cfRule type="containsText" dxfId="129" priority="4" operator="containsText" text="Vencido">
      <formula>NOT(ISERROR(SEARCH(("Vencido"),(M9))))</formula>
    </cfRule>
  </conditionalFormatting>
  <conditionalFormatting sqref="N9:N34 N41:N49">
    <cfRule type="colorScale" priority="41">
      <colorScale>
        <cfvo type="formula" val="0%"/>
        <cfvo type="formula" val="50%"/>
        <cfvo type="formula" val="100%"/>
        <color rgb="FFF3F3F3"/>
        <color rgb="FF6AA84F"/>
        <color rgb="FF38761D"/>
      </colorScale>
    </cfRule>
  </conditionalFormatting>
  <conditionalFormatting sqref="N35:N37">
    <cfRule type="colorScale" priority="32">
      <colorScale>
        <cfvo type="formula" val="0%"/>
        <cfvo type="formula" val="50%"/>
        <cfvo type="formula" val="100%"/>
        <color rgb="FFF3F3F3"/>
        <color rgb="FF6AA84F"/>
        <color rgb="FF38761D"/>
      </colorScale>
    </cfRule>
  </conditionalFormatting>
  <conditionalFormatting sqref="N38">
    <cfRule type="colorScale" priority="23">
      <colorScale>
        <cfvo type="formula" val="0%"/>
        <cfvo type="formula" val="50%"/>
        <cfvo type="formula" val="100%"/>
        <color rgb="FFF3F3F3"/>
        <color rgb="FF6AA84F"/>
        <color rgb="FF38761D"/>
      </colorScale>
    </cfRule>
  </conditionalFormatting>
  <conditionalFormatting sqref="N39">
    <cfRule type="colorScale" priority="14">
      <colorScale>
        <cfvo type="formula" val="0%"/>
        <cfvo type="formula" val="50%"/>
        <cfvo type="formula" val="100%"/>
        <color rgb="FFF3F3F3"/>
        <color rgb="FF6AA84F"/>
        <color rgb="FF38761D"/>
      </colorScale>
    </cfRule>
  </conditionalFormatting>
  <conditionalFormatting sqref="N40">
    <cfRule type="colorScale" priority="5">
      <colorScale>
        <cfvo type="formula" val="0%"/>
        <cfvo type="formula" val="50%"/>
        <cfvo type="formula" val="100%"/>
        <color rgb="FFF3F3F3"/>
        <color rgb="FF6AA84F"/>
        <color rgb="FF38761D"/>
      </colorScale>
    </cfRule>
  </conditionalFormatting>
  <conditionalFormatting sqref="O9:O49">
    <cfRule type="containsText" dxfId="128" priority="6" operator="containsText" text="Bajo">
      <formula>NOT(ISERROR(SEARCH(("Bajo"),(O9))))</formula>
    </cfRule>
    <cfRule type="containsText" dxfId="127" priority="7" operator="containsText" text="Medio">
      <formula>NOT(ISERROR(SEARCH(("Medio"),(O9))))</formula>
    </cfRule>
    <cfRule type="containsText" dxfId="126" priority="8" operator="containsText" text="Alto">
      <formula>NOT(ISERROR(SEARCH(("Alto"),(O9))))</formula>
    </cfRule>
  </conditionalFormatting>
  <dataValidations count="3">
    <dataValidation type="list" allowBlank="1" sqref="M9:M49" xr:uid="{1CDE84D9-1EA5-41B4-BA3B-19E18D249B2D}">
      <formula1>"Completo,En progreso,En espera,Vencido"</formula1>
    </dataValidation>
    <dataValidation type="list" allowBlank="1" sqref="O9:O49" xr:uid="{15639E08-7A5E-41E6-96EC-6460C7D2FEC2}">
      <formula1>"Medio,Alto"</formula1>
    </dataValidation>
    <dataValidation type="list" allowBlank="1" sqref="E9:E49" xr:uid="{8F670F04-73F0-4153-9EE7-7241A04BE6B4}">
      <formula1>"Acción de gestión,Acción derivada de un proyecto de inversión"</formula1>
    </dataValidation>
  </dataValidations>
  <hyperlinks>
    <hyperlink ref="R24" r:id="rId1" xr:uid="{88AFAD97-239E-404F-AEF4-ADCE86154152}"/>
    <hyperlink ref="R13" r:id="rId2" xr:uid="{E4439E81-5529-4ADF-B728-5C2E84F526B9}"/>
    <hyperlink ref="R14" r:id="rId3" xr:uid="{044284C4-2271-4E24-A49A-A49DE0695C8F}"/>
    <hyperlink ref="R15" r:id="rId4" xr:uid="{CEC7C3C0-EA4D-4BCB-8491-CBD4196CF3F4}"/>
    <hyperlink ref="R19" r:id="rId5" xr:uid="{9D7CCC65-D2A6-481F-913D-F29BEC961150}"/>
    <hyperlink ref="R20" r:id="rId6" xr:uid="{71F8E78D-59CD-4C7F-9515-083695238261}"/>
    <hyperlink ref="R16" r:id="rId7" xr:uid="{A8110BAB-1363-45EF-864A-20CDA88901B2}"/>
    <hyperlink ref="R17" r:id="rId8" xr:uid="{FFA89DDB-4696-4A2C-A2C9-89755B57502E}"/>
    <hyperlink ref="R49" r:id="rId9" xr:uid="{EFA69FCB-907B-41C3-80C2-5EDB9209B9EC}"/>
    <hyperlink ref="R9" r:id="rId10" xr:uid="{C9AC0030-7D2E-4997-B871-C42CC0E7FF26}"/>
    <hyperlink ref="R11" r:id="rId11" xr:uid="{EE98AA07-1E3C-43E3-9554-7BA84677CDA0}"/>
    <hyperlink ref="R12" r:id="rId12" xr:uid="{F254270B-7B76-4233-BB9E-2D8F2D368EE4}"/>
    <hyperlink ref="R18" r:id="rId13" xr:uid="{CA8923B6-4126-425B-A8F9-10845C453991}"/>
    <hyperlink ref="R31" r:id="rId14" xr:uid="{5DB304EA-9640-43B3-B700-BD089322E8DF}"/>
    <hyperlink ref="R38" r:id="rId15" xr:uid="{7B0E7927-CD14-4015-8BC9-E3B982C4BCFF}"/>
    <hyperlink ref="R47" r:id="rId16" xr:uid="{1C636A5E-D26F-4ADD-963C-1CDE864DC815}"/>
  </hyperlinks>
  <pageMargins left="0.7" right="0.7" top="0.75" bottom="0.75" header="0.3" footer="0.3"/>
  <drawing r:id="rId1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D30F3-77C5-41B1-840F-50A39E8730CB}">
  <dimension ref="A1:AR994"/>
  <sheetViews>
    <sheetView topLeftCell="A19" workbookViewId="0">
      <selection activeCell="D19" sqref="D19"/>
    </sheetView>
  </sheetViews>
  <sheetFormatPr baseColWidth="10" defaultColWidth="12.5703125" defaultRowHeight="15" customHeight="1" outlineLevelCol="1"/>
  <cols>
    <col min="1" max="1" width="5.42578125" style="1017" customWidth="1"/>
    <col min="2" max="2" width="20.42578125" style="1017" customWidth="1"/>
    <col min="3" max="3" width="19.5703125" style="1017" customWidth="1"/>
    <col min="4" max="4" width="43.42578125" style="1017" customWidth="1" outlineLevel="1"/>
    <col min="5" max="5" width="21.42578125" style="1017" customWidth="1" outlineLevel="1"/>
    <col min="6" max="6" width="43.5703125" style="1017" customWidth="1"/>
    <col min="7" max="7" width="48.85546875" style="1017" customWidth="1" outlineLevel="1"/>
    <col min="8" max="8" width="35.85546875" style="1017" customWidth="1" outlineLevel="1"/>
    <col min="9" max="9" width="21.42578125" style="1017" customWidth="1" outlineLevel="1"/>
    <col min="10" max="10" width="38.42578125" style="1017" customWidth="1" outlineLevel="1"/>
    <col min="11" max="11" width="34.85546875" style="1017" customWidth="1"/>
    <col min="12" max="12" width="23.85546875" style="1017" customWidth="1"/>
    <col min="13" max="13" width="17.42578125" style="1017" customWidth="1" outlineLevel="1"/>
    <col min="14" max="14" width="22.42578125" style="1017" customWidth="1" outlineLevel="1"/>
    <col min="15" max="15" width="17.42578125" style="1017" customWidth="1" outlineLevel="1"/>
    <col min="16" max="16" width="34.5703125" style="1017" customWidth="1"/>
    <col min="17" max="17" width="42" style="1017" customWidth="1" outlineLevel="1"/>
    <col min="18" max="18" width="20.42578125" style="1017" customWidth="1" outlineLevel="1"/>
    <col min="19" max="19" width="17.42578125" style="1017" customWidth="1"/>
    <col min="20" max="20" width="23.42578125" style="1017" customWidth="1" outlineLevel="1"/>
    <col min="21" max="21" width="17.42578125" style="1017" customWidth="1"/>
    <col min="22" max="22" width="19.42578125" style="1017" customWidth="1" collapsed="1"/>
    <col min="23" max="23" width="14.42578125" style="1017" hidden="1" customWidth="1" outlineLevel="1"/>
    <col min="24" max="24" width="13.140625" style="1017" hidden="1" customWidth="1" outlineLevel="1"/>
    <col min="25" max="25" width="11.42578125" style="1017" hidden="1" customWidth="1" outlineLevel="1"/>
    <col min="26" max="26" width="9.42578125" style="1017" hidden="1" customWidth="1" outlineLevel="1"/>
    <col min="27" max="27" width="9.140625" style="1017" hidden="1" customWidth="1" outlineLevel="1"/>
    <col min="28" max="28" width="8.42578125" style="1017" hidden="1" customWidth="1" outlineLevel="1"/>
    <col min="29" max="29" width="12.140625" style="1017" hidden="1" customWidth="1" outlineLevel="1"/>
    <col min="30" max="30" width="12.42578125" style="1017" hidden="1" customWidth="1" outlineLevel="1"/>
    <col min="31" max="31" width="9.85546875" style="1017" hidden="1" customWidth="1" outlineLevel="1"/>
    <col min="32" max="32" width="12" style="1017" hidden="1" customWidth="1" outlineLevel="1"/>
    <col min="33" max="33" width="10.42578125" style="1017" hidden="1" customWidth="1" outlineLevel="1"/>
    <col min="34" max="34" width="9.140625" style="1017" hidden="1" customWidth="1" outlineLevel="1"/>
    <col min="35" max="35" width="9.42578125" style="1017" hidden="1" customWidth="1" outlineLevel="1"/>
    <col min="36" max="36" width="9.85546875" style="1017" hidden="1" customWidth="1" outlineLevel="1"/>
    <col min="37" max="38" width="14.42578125" style="1017" hidden="1" customWidth="1" outlineLevel="1"/>
    <col min="39" max="39" width="30" style="1017" customWidth="1" collapsed="1"/>
    <col min="40" max="40" width="47.5703125" style="1017" customWidth="1"/>
    <col min="41" max="41" width="29.42578125" style="1017" customWidth="1" outlineLevel="1"/>
    <col min="42" max="42" width="32.42578125" style="1017" customWidth="1"/>
    <col min="43" max="43" width="20.42578125" style="1017" customWidth="1"/>
    <col min="44" max="44" width="12.42578125" style="1017" customWidth="1"/>
    <col min="45" max="16384" width="12.5703125" style="1017"/>
  </cols>
  <sheetData>
    <row r="1" spans="1:43" ht="11.25" customHeight="1">
      <c r="A1" s="2062"/>
      <c r="B1" s="2063"/>
      <c r="C1" s="2068" t="s">
        <v>0</v>
      </c>
      <c r="D1" s="2069"/>
      <c r="E1" s="2069"/>
      <c r="F1" s="2069"/>
      <c r="G1" s="2069"/>
      <c r="H1" s="2069"/>
      <c r="I1" s="2069"/>
      <c r="J1" s="2069"/>
      <c r="K1" s="2069"/>
      <c r="L1" s="2069"/>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069"/>
      <c r="AO1" s="2069"/>
      <c r="AP1" s="2063"/>
      <c r="AQ1" s="1514" t="s">
        <v>1</v>
      </c>
    </row>
    <row r="2" spans="1:43" ht="14.25" customHeight="1">
      <c r="A2" s="2064"/>
      <c r="B2" s="2065"/>
      <c r="C2" s="2066"/>
      <c r="D2" s="2070"/>
      <c r="E2" s="2070"/>
      <c r="F2" s="2070"/>
      <c r="G2" s="2070"/>
      <c r="H2" s="2070"/>
      <c r="I2" s="2070"/>
      <c r="J2" s="2070"/>
      <c r="K2" s="2070"/>
      <c r="L2" s="2070"/>
      <c r="M2" s="2070"/>
      <c r="N2" s="2070"/>
      <c r="O2" s="2070"/>
      <c r="P2" s="2070"/>
      <c r="Q2" s="2070"/>
      <c r="R2" s="2070"/>
      <c r="S2" s="2070"/>
      <c r="T2" s="2070"/>
      <c r="U2" s="2070"/>
      <c r="V2" s="2070"/>
      <c r="W2" s="2070"/>
      <c r="X2" s="2070"/>
      <c r="Y2" s="2070"/>
      <c r="Z2" s="2070"/>
      <c r="AA2" s="2070"/>
      <c r="AB2" s="2070"/>
      <c r="AC2" s="2070"/>
      <c r="AD2" s="2070"/>
      <c r="AE2" s="2070"/>
      <c r="AF2" s="2070"/>
      <c r="AG2" s="2070"/>
      <c r="AH2" s="2070"/>
      <c r="AI2" s="2070"/>
      <c r="AJ2" s="2070"/>
      <c r="AK2" s="2070"/>
      <c r="AL2" s="2070"/>
      <c r="AM2" s="2070"/>
      <c r="AN2" s="2070"/>
      <c r="AO2" s="2070"/>
      <c r="AP2" s="2067"/>
      <c r="AQ2" s="1514" t="s">
        <v>2</v>
      </c>
    </row>
    <row r="3" spans="1:43" ht="16.5" customHeight="1">
      <c r="A3" s="2064"/>
      <c r="B3" s="2065"/>
      <c r="C3" s="2071" t="s">
        <v>570</v>
      </c>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A3" s="2069"/>
      <c r="AB3" s="2069"/>
      <c r="AC3" s="2069"/>
      <c r="AD3" s="2069"/>
      <c r="AE3" s="2069"/>
      <c r="AF3" s="2069"/>
      <c r="AG3" s="2069"/>
      <c r="AH3" s="2069"/>
      <c r="AI3" s="2069"/>
      <c r="AJ3" s="2069"/>
      <c r="AK3" s="2069"/>
      <c r="AL3" s="2069"/>
      <c r="AM3" s="2069"/>
      <c r="AN3" s="2069"/>
      <c r="AO3" s="2069"/>
      <c r="AP3" s="2063"/>
      <c r="AQ3" s="1514" t="s">
        <v>4</v>
      </c>
    </row>
    <row r="4" spans="1:43" ht="12" customHeight="1">
      <c r="A4" s="2066"/>
      <c r="B4" s="2067"/>
      <c r="C4" s="2066"/>
      <c r="D4" s="2070"/>
      <c r="E4" s="2070"/>
      <c r="F4" s="2070"/>
      <c r="G4" s="2070"/>
      <c r="H4" s="2070"/>
      <c r="I4" s="2070"/>
      <c r="J4" s="2070"/>
      <c r="K4" s="2070"/>
      <c r="L4" s="2070"/>
      <c r="M4" s="2070"/>
      <c r="N4" s="2070"/>
      <c r="O4" s="2070"/>
      <c r="P4" s="2070"/>
      <c r="Q4" s="2070"/>
      <c r="R4" s="2070"/>
      <c r="S4" s="2070"/>
      <c r="T4" s="2070"/>
      <c r="U4" s="2070"/>
      <c r="V4" s="2070"/>
      <c r="W4" s="2070"/>
      <c r="X4" s="2070"/>
      <c r="Y4" s="2070"/>
      <c r="Z4" s="2070"/>
      <c r="AA4" s="2070"/>
      <c r="AB4" s="2070"/>
      <c r="AC4" s="2070"/>
      <c r="AD4" s="2070"/>
      <c r="AE4" s="2070"/>
      <c r="AF4" s="2070"/>
      <c r="AG4" s="2070"/>
      <c r="AH4" s="2070"/>
      <c r="AI4" s="2070"/>
      <c r="AJ4" s="2070"/>
      <c r="AK4" s="2070"/>
      <c r="AL4" s="2070"/>
      <c r="AM4" s="2070"/>
      <c r="AN4" s="2070"/>
      <c r="AO4" s="2070"/>
      <c r="AP4" s="2067"/>
      <c r="AQ4" s="1514" t="s">
        <v>5</v>
      </c>
    </row>
    <row r="5" spans="1:43" ht="29.25" customHeight="1">
      <c r="A5" s="1515"/>
      <c r="B5" s="2072"/>
      <c r="C5" s="2069"/>
      <c r="D5" s="2069"/>
      <c r="E5" s="2069"/>
      <c r="F5" s="2069"/>
      <c r="G5" s="2069"/>
      <c r="H5" s="2069"/>
      <c r="I5" s="2069"/>
      <c r="J5" s="2069"/>
      <c r="K5" s="2069"/>
      <c r="L5" s="2069"/>
      <c r="M5" s="2069"/>
      <c r="N5" s="2069"/>
      <c r="O5" s="2069"/>
      <c r="P5" s="2069"/>
      <c r="Q5" s="2069"/>
      <c r="R5" s="2069"/>
      <c r="S5" s="2069"/>
      <c r="T5" s="2069"/>
      <c r="U5" s="2069"/>
      <c r="V5" s="2069"/>
      <c r="W5" s="2069"/>
      <c r="X5" s="2069"/>
      <c r="Y5" s="2069"/>
      <c r="Z5" s="2069"/>
      <c r="AA5" s="2069"/>
      <c r="AB5" s="2069"/>
      <c r="AC5" s="2069"/>
      <c r="AD5" s="2069"/>
      <c r="AE5" s="2069"/>
      <c r="AF5" s="2069"/>
      <c r="AG5" s="2069"/>
      <c r="AH5" s="2069"/>
      <c r="AI5" s="2069"/>
      <c r="AJ5" s="2069"/>
      <c r="AK5" s="2069"/>
      <c r="AL5" s="2069"/>
      <c r="AM5" s="2069"/>
      <c r="AN5" s="2069"/>
      <c r="AO5" s="2069"/>
      <c r="AP5" s="2069"/>
      <c r="AQ5" s="2069"/>
    </row>
    <row r="6" spans="1:43" s="1082" customFormat="1" ht="15.75">
      <c r="A6" s="2073" t="s">
        <v>1013</v>
      </c>
      <c r="B6" s="2074"/>
      <c r="C6" s="2074"/>
      <c r="D6" s="2074"/>
      <c r="E6" s="2074"/>
      <c r="F6" s="2074"/>
      <c r="G6" s="2074"/>
      <c r="H6" s="2074"/>
      <c r="I6" s="2074"/>
      <c r="J6" s="2074"/>
      <c r="K6" s="2074"/>
      <c r="L6" s="2074"/>
      <c r="M6" s="2074"/>
      <c r="N6" s="2074"/>
      <c r="O6" s="2074"/>
      <c r="P6" s="2074"/>
      <c r="Q6" s="2074"/>
      <c r="R6" s="2074"/>
      <c r="S6" s="2074"/>
      <c r="T6" s="2074"/>
      <c r="U6" s="2074"/>
      <c r="V6" s="2074"/>
      <c r="W6" s="2074"/>
      <c r="X6" s="2074"/>
      <c r="Y6" s="2074"/>
      <c r="Z6" s="2074"/>
      <c r="AA6" s="2074"/>
      <c r="AB6" s="2074"/>
      <c r="AC6" s="2074"/>
      <c r="AD6" s="2074"/>
      <c r="AE6" s="2074"/>
      <c r="AF6" s="2074"/>
      <c r="AG6" s="2074"/>
      <c r="AH6" s="2074"/>
      <c r="AI6" s="2074"/>
      <c r="AJ6" s="2074"/>
      <c r="AK6" s="2074"/>
      <c r="AL6" s="2074"/>
      <c r="AM6" s="2074"/>
      <c r="AN6" s="2074"/>
      <c r="AO6" s="2074"/>
      <c r="AP6" s="2074"/>
      <c r="AQ6" s="2075"/>
    </row>
    <row r="7" spans="1:43" s="1082" customFormat="1" ht="15.75">
      <c r="A7" s="2076" t="s">
        <v>7</v>
      </c>
      <c r="B7" s="2075"/>
      <c r="C7" s="2077" t="s">
        <v>8</v>
      </c>
      <c r="D7" s="2074"/>
      <c r="E7" s="2074"/>
      <c r="F7" s="2074"/>
      <c r="G7" s="2074"/>
      <c r="H7" s="2074"/>
      <c r="I7" s="2074"/>
      <c r="J7" s="2074"/>
      <c r="K7" s="2075"/>
      <c r="L7" s="2078" t="s">
        <v>9</v>
      </c>
      <c r="M7" s="2074"/>
      <c r="N7" s="2074"/>
      <c r="O7" s="2075"/>
      <c r="P7" s="2079" t="s">
        <v>10</v>
      </c>
      <c r="Q7" s="2074"/>
      <c r="R7" s="2075"/>
      <c r="S7" s="2080" t="s">
        <v>11</v>
      </c>
      <c r="T7" s="2075"/>
      <c r="U7" s="2081" t="s">
        <v>12</v>
      </c>
      <c r="V7" s="2074"/>
      <c r="W7" s="2074"/>
      <c r="X7" s="2074"/>
      <c r="Y7" s="2074"/>
      <c r="Z7" s="2074"/>
      <c r="AA7" s="2074"/>
      <c r="AB7" s="2074"/>
      <c r="AC7" s="2074"/>
      <c r="AD7" s="2074"/>
      <c r="AE7" s="2074"/>
      <c r="AF7" s="2074"/>
      <c r="AG7" s="2074"/>
      <c r="AH7" s="2074"/>
      <c r="AI7" s="2074"/>
      <c r="AJ7" s="2074"/>
      <c r="AK7" s="2074"/>
      <c r="AL7" s="2075"/>
      <c r="AM7" s="1543" t="s">
        <v>13</v>
      </c>
      <c r="AN7" s="2082" t="s">
        <v>14</v>
      </c>
      <c r="AO7" s="2075"/>
      <c r="AP7" s="1544" t="s">
        <v>15</v>
      </c>
      <c r="AQ7" s="1545" t="s">
        <v>16</v>
      </c>
    </row>
    <row r="8" spans="1:43" s="1082" customFormat="1" ht="31.5">
      <c r="A8" s="1516" t="s">
        <v>17</v>
      </c>
      <c r="B8" s="1516" t="s">
        <v>18</v>
      </c>
      <c r="C8" s="1516" t="s">
        <v>19</v>
      </c>
      <c r="D8" s="1516" t="s">
        <v>20</v>
      </c>
      <c r="E8" s="1516" t="s">
        <v>1553</v>
      </c>
      <c r="F8" s="1516" t="s">
        <v>3954</v>
      </c>
      <c r="G8" s="1516" t="s">
        <v>23</v>
      </c>
      <c r="H8" s="1516" t="s">
        <v>24</v>
      </c>
      <c r="I8" s="1516" t="s">
        <v>25</v>
      </c>
      <c r="J8" s="1516" t="s">
        <v>26</v>
      </c>
      <c r="K8" s="1516" t="s">
        <v>27</v>
      </c>
      <c r="L8" s="1516" t="s">
        <v>28</v>
      </c>
      <c r="M8" s="1516" t="s">
        <v>29</v>
      </c>
      <c r="N8" s="1516" t="s">
        <v>30</v>
      </c>
      <c r="O8" s="1516" t="s">
        <v>31</v>
      </c>
      <c r="P8" s="1516" t="s">
        <v>32</v>
      </c>
      <c r="Q8" s="1516" t="s">
        <v>33</v>
      </c>
      <c r="R8" s="1516" t="s">
        <v>34</v>
      </c>
      <c r="S8" s="1516" t="s">
        <v>35</v>
      </c>
      <c r="T8" s="1516" t="s">
        <v>36</v>
      </c>
      <c r="U8" s="1516" t="s">
        <v>37</v>
      </c>
      <c r="V8" s="1516" t="s">
        <v>38</v>
      </c>
      <c r="W8" s="1516" t="s">
        <v>39</v>
      </c>
      <c r="X8" s="1516" t="s">
        <v>40</v>
      </c>
      <c r="Y8" s="1516" t="s">
        <v>41</v>
      </c>
      <c r="Z8" s="1516" t="s">
        <v>42</v>
      </c>
      <c r="AA8" s="1516" t="s">
        <v>43</v>
      </c>
      <c r="AB8" s="1516" t="s">
        <v>44</v>
      </c>
      <c r="AC8" s="1516" t="s">
        <v>45</v>
      </c>
      <c r="AD8" s="1516" t="s">
        <v>46</v>
      </c>
      <c r="AE8" s="1516" t="s">
        <v>47</v>
      </c>
      <c r="AF8" s="1516" t="s">
        <v>48</v>
      </c>
      <c r="AG8" s="1516" t="s">
        <v>49</v>
      </c>
      <c r="AH8" s="1516" t="s">
        <v>1554</v>
      </c>
      <c r="AI8" s="1516" t="s">
        <v>51</v>
      </c>
      <c r="AJ8" s="1516" t="s">
        <v>52</v>
      </c>
      <c r="AK8" s="1516" t="s">
        <v>53</v>
      </c>
      <c r="AL8" s="1516" t="s">
        <v>54</v>
      </c>
      <c r="AM8" s="1516" t="s">
        <v>55</v>
      </c>
      <c r="AN8" s="1516" t="s">
        <v>56</v>
      </c>
      <c r="AO8" s="1516" t="s">
        <v>57</v>
      </c>
      <c r="AP8" s="1516" t="s">
        <v>114</v>
      </c>
      <c r="AQ8" s="1516" t="s">
        <v>59</v>
      </c>
    </row>
    <row r="9" spans="1:43" s="1082" customFormat="1" ht="94.5">
      <c r="A9" s="1517">
        <v>1</v>
      </c>
      <c r="B9" s="1518" t="s">
        <v>1152</v>
      </c>
      <c r="C9" s="1518" t="s">
        <v>1880</v>
      </c>
      <c r="D9" s="1518" t="s">
        <v>1881</v>
      </c>
      <c r="E9" s="1518" t="s">
        <v>63</v>
      </c>
      <c r="F9" s="1518" t="s">
        <v>1882</v>
      </c>
      <c r="G9" s="1518" t="s">
        <v>1883</v>
      </c>
      <c r="H9" s="1518" t="s">
        <v>119</v>
      </c>
      <c r="I9" s="1518" t="s">
        <v>1884</v>
      </c>
      <c r="J9" s="1518" t="s">
        <v>120</v>
      </c>
      <c r="K9" s="1519" t="s">
        <v>1156</v>
      </c>
      <c r="L9" s="1519" t="s">
        <v>1885</v>
      </c>
      <c r="M9" s="1520" t="s">
        <v>260</v>
      </c>
      <c r="N9" s="1521">
        <v>1</v>
      </c>
      <c r="O9" s="1522" t="s">
        <v>126</v>
      </c>
      <c r="P9" s="1519" t="s">
        <v>1886</v>
      </c>
      <c r="Q9" s="1519" t="s">
        <v>1887</v>
      </c>
      <c r="R9" s="1523" t="s">
        <v>1888</v>
      </c>
      <c r="S9" s="1524">
        <v>45658</v>
      </c>
      <c r="T9" s="1525">
        <v>46022</v>
      </c>
      <c r="U9" s="1526" t="s">
        <v>1889</v>
      </c>
      <c r="V9" s="1526" t="s">
        <v>1889</v>
      </c>
      <c r="W9" s="1527"/>
      <c r="X9" s="1527"/>
      <c r="Y9" s="1527"/>
      <c r="Z9" s="1527"/>
      <c r="AA9" s="1527"/>
      <c r="AB9" s="1527"/>
      <c r="AC9" s="1527"/>
      <c r="AD9" s="1527"/>
      <c r="AE9" s="1527"/>
      <c r="AF9" s="1527"/>
      <c r="AG9" s="1527"/>
      <c r="AH9" s="1527"/>
      <c r="AI9" s="1527"/>
      <c r="AJ9" s="1527"/>
      <c r="AK9" s="1527"/>
      <c r="AL9" s="1527"/>
      <c r="AM9" s="1526" t="s">
        <v>1889</v>
      </c>
      <c r="AN9" s="1526" t="s">
        <v>1890</v>
      </c>
      <c r="AO9" s="1528" t="s">
        <v>1891</v>
      </c>
      <c r="AP9" s="1526" t="s">
        <v>3955</v>
      </c>
      <c r="AQ9" s="1520" t="s">
        <v>3956</v>
      </c>
    </row>
    <row r="10" spans="1:43" s="1082" customFormat="1" ht="78.75">
      <c r="A10" s="1517">
        <v>2</v>
      </c>
      <c r="B10" s="1518"/>
      <c r="C10" s="1518"/>
      <c r="D10" s="1518" t="s">
        <v>1892</v>
      </c>
      <c r="E10" s="1518" t="s">
        <v>63</v>
      </c>
      <c r="F10" s="1518" t="s">
        <v>1882</v>
      </c>
      <c r="G10" s="1518" t="s">
        <v>1883</v>
      </c>
      <c r="H10" s="1518" t="s">
        <v>119</v>
      </c>
      <c r="I10" s="1518" t="s">
        <v>1884</v>
      </c>
      <c r="J10" s="1518" t="s">
        <v>120</v>
      </c>
      <c r="K10" s="1519" t="s">
        <v>3957</v>
      </c>
      <c r="L10" s="1519" t="s">
        <v>1893</v>
      </c>
      <c r="M10" s="1520" t="s">
        <v>69</v>
      </c>
      <c r="N10" s="1521">
        <v>1</v>
      </c>
      <c r="O10" s="1529" t="s">
        <v>126</v>
      </c>
      <c r="P10" s="1519" t="s">
        <v>3958</v>
      </c>
      <c r="Q10" s="1519" t="s">
        <v>1894</v>
      </c>
      <c r="R10" s="1523" t="s">
        <v>1888</v>
      </c>
      <c r="S10" s="1524">
        <v>45658</v>
      </c>
      <c r="T10" s="1525">
        <v>46022</v>
      </c>
      <c r="U10" s="1526" t="s">
        <v>1889</v>
      </c>
      <c r="V10" s="1526" t="s">
        <v>1889</v>
      </c>
      <c r="W10" s="1527"/>
      <c r="X10" s="1527"/>
      <c r="Y10" s="1527"/>
      <c r="Z10" s="1527"/>
      <c r="AA10" s="1527"/>
      <c r="AB10" s="1527"/>
      <c r="AC10" s="1527"/>
      <c r="AD10" s="1527"/>
      <c r="AE10" s="1527"/>
      <c r="AF10" s="1527"/>
      <c r="AG10" s="1527"/>
      <c r="AH10" s="1527"/>
      <c r="AI10" s="1527"/>
      <c r="AJ10" s="1527"/>
      <c r="AK10" s="1527"/>
      <c r="AL10" s="1527"/>
      <c r="AM10" s="1526" t="s">
        <v>1889</v>
      </c>
      <c r="AN10" s="1526" t="s">
        <v>1895</v>
      </c>
      <c r="AO10" s="1528" t="s">
        <v>1896</v>
      </c>
      <c r="AP10" s="1526" t="s">
        <v>3955</v>
      </c>
      <c r="AQ10" s="1520" t="s">
        <v>3956</v>
      </c>
    </row>
    <row r="11" spans="1:43" s="1082" customFormat="1" ht="157.5">
      <c r="A11" s="1517">
        <v>3</v>
      </c>
      <c r="B11" s="1518"/>
      <c r="C11" s="1518" t="s">
        <v>1897</v>
      </c>
      <c r="D11" s="1518" t="s">
        <v>3959</v>
      </c>
      <c r="E11" s="1518" t="s">
        <v>219</v>
      </c>
      <c r="F11" s="1518" t="s">
        <v>1898</v>
      </c>
      <c r="G11" s="1518" t="s">
        <v>1899</v>
      </c>
      <c r="H11" s="1518" t="s">
        <v>1900</v>
      </c>
      <c r="I11" s="1518" t="s">
        <v>1901</v>
      </c>
      <c r="J11" s="1518" t="s">
        <v>1902</v>
      </c>
      <c r="K11" s="1519" t="s">
        <v>3960</v>
      </c>
      <c r="L11" s="1519" t="s">
        <v>3961</v>
      </c>
      <c r="M11" s="1520" t="s">
        <v>69</v>
      </c>
      <c r="N11" s="1521">
        <v>0.5</v>
      </c>
      <c r="O11" s="1529" t="s">
        <v>126</v>
      </c>
      <c r="P11" s="1519" t="s">
        <v>3962</v>
      </c>
      <c r="Q11" s="1519" t="s">
        <v>3963</v>
      </c>
      <c r="R11" s="1530" t="s">
        <v>1903</v>
      </c>
      <c r="S11" s="1524">
        <v>45658</v>
      </c>
      <c r="T11" s="1525">
        <v>46022</v>
      </c>
      <c r="U11" s="1526" t="s">
        <v>1889</v>
      </c>
      <c r="V11" s="1526" t="s">
        <v>1889</v>
      </c>
      <c r="W11" s="1520"/>
      <c r="X11" s="1520"/>
      <c r="Y11" s="1520"/>
      <c r="Z11" s="1520"/>
      <c r="AA11" s="1520"/>
      <c r="AB11" s="1520"/>
      <c r="AC11" s="1520"/>
      <c r="AD11" s="1520"/>
      <c r="AE11" s="1520"/>
      <c r="AF11" s="1520"/>
      <c r="AG11" s="1520"/>
      <c r="AH11" s="1520"/>
      <c r="AI11" s="1520"/>
      <c r="AJ11" s="1520"/>
      <c r="AK11" s="1520"/>
      <c r="AL11" s="1520"/>
      <c r="AM11" s="1526" t="s">
        <v>1889</v>
      </c>
      <c r="AN11" s="1526" t="s">
        <v>1904</v>
      </c>
      <c r="AO11" s="1528" t="s">
        <v>1905</v>
      </c>
      <c r="AP11" s="1526" t="s">
        <v>1906</v>
      </c>
      <c r="AQ11" s="1520" t="s">
        <v>3956</v>
      </c>
    </row>
    <row r="12" spans="1:43" s="1082" customFormat="1" ht="173.25">
      <c r="A12" s="1517">
        <v>4</v>
      </c>
      <c r="B12" s="1518"/>
      <c r="C12" s="1518"/>
      <c r="D12" s="1518" t="s">
        <v>1907</v>
      </c>
      <c r="E12" s="1518" t="s">
        <v>63</v>
      </c>
      <c r="F12" s="1518" t="s">
        <v>1882</v>
      </c>
      <c r="G12" s="1518" t="s">
        <v>1883</v>
      </c>
      <c r="H12" s="1518" t="s">
        <v>119</v>
      </c>
      <c r="I12" s="1518" t="s">
        <v>1884</v>
      </c>
      <c r="J12" s="1518" t="s">
        <v>120</v>
      </c>
      <c r="K12" s="1519" t="s">
        <v>3957</v>
      </c>
      <c r="L12" s="1519" t="s">
        <v>1893</v>
      </c>
      <c r="M12" s="1520" t="s">
        <v>69</v>
      </c>
      <c r="N12" s="1521">
        <v>0.5</v>
      </c>
      <c r="O12" s="1529" t="s">
        <v>126</v>
      </c>
      <c r="P12" s="1519" t="s">
        <v>1908</v>
      </c>
      <c r="Q12" s="1519" t="s">
        <v>3964</v>
      </c>
      <c r="R12" s="1530" t="s">
        <v>1903</v>
      </c>
      <c r="S12" s="1524">
        <v>45658</v>
      </c>
      <c r="T12" s="1525">
        <v>46022</v>
      </c>
      <c r="U12" s="1526" t="s">
        <v>1889</v>
      </c>
      <c r="V12" s="1526" t="s">
        <v>1889</v>
      </c>
      <c r="W12" s="1520"/>
      <c r="X12" s="1520"/>
      <c r="Y12" s="1520"/>
      <c r="Z12" s="1520"/>
      <c r="AA12" s="1520"/>
      <c r="AB12" s="1520"/>
      <c r="AC12" s="1520"/>
      <c r="AD12" s="1520"/>
      <c r="AE12" s="1520"/>
      <c r="AF12" s="1520"/>
      <c r="AG12" s="1520"/>
      <c r="AH12" s="1520"/>
      <c r="AI12" s="1520"/>
      <c r="AJ12" s="1520"/>
      <c r="AK12" s="1520"/>
      <c r="AL12" s="1520"/>
      <c r="AM12" s="1526" t="s">
        <v>1889</v>
      </c>
      <c r="AN12" s="1526" t="s">
        <v>1904</v>
      </c>
      <c r="AO12" s="1528" t="s">
        <v>1909</v>
      </c>
      <c r="AP12" s="1526" t="s">
        <v>3965</v>
      </c>
      <c r="AQ12" s="1520" t="s">
        <v>3956</v>
      </c>
    </row>
    <row r="13" spans="1:43" s="1082" customFormat="1" ht="110.25">
      <c r="A13" s="1517">
        <v>5</v>
      </c>
      <c r="B13" s="1518"/>
      <c r="C13" s="1518" t="s">
        <v>1910</v>
      </c>
      <c r="D13" s="1518" t="s">
        <v>3966</v>
      </c>
      <c r="E13" s="1518" t="s">
        <v>63</v>
      </c>
      <c r="F13" s="1518" t="s">
        <v>1882</v>
      </c>
      <c r="G13" s="1518" t="s">
        <v>1883</v>
      </c>
      <c r="H13" s="1518" t="s">
        <v>119</v>
      </c>
      <c r="I13" s="1518" t="s">
        <v>1884</v>
      </c>
      <c r="J13" s="1518" t="s">
        <v>120</v>
      </c>
      <c r="K13" s="1519" t="s">
        <v>1156</v>
      </c>
      <c r="L13" s="1519" t="s">
        <v>1885</v>
      </c>
      <c r="M13" s="1520" t="s">
        <v>69</v>
      </c>
      <c r="N13" s="1521">
        <v>0.9</v>
      </c>
      <c r="O13" s="1529" t="s">
        <v>126</v>
      </c>
      <c r="P13" s="1519" t="s">
        <v>1911</v>
      </c>
      <c r="Q13" s="1519" t="s">
        <v>3967</v>
      </c>
      <c r="R13" s="1530" t="s">
        <v>1912</v>
      </c>
      <c r="S13" s="1524">
        <v>45658</v>
      </c>
      <c r="T13" s="1525">
        <v>46022</v>
      </c>
      <c r="U13" s="1526" t="s">
        <v>1889</v>
      </c>
      <c r="V13" s="1526" t="s">
        <v>1889</v>
      </c>
      <c r="W13" s="1520"/>
      <c r="X13" s="1520"/>
      <c r="Y13" s="1520"/>
      <c r="Z13" s="1520"/>
      <c r="AA13" s="1520"/>
      <c r="AB13" s="1520"/>
      <c r="AC13" s="1520"/>
      <c r="AD13" s="1520"/>
      <c r="AE13" s="1520"/>
      <c r="AF13" s="1520"/>
      <c r="AG13" s="1520"/>
      <c r="AH13" s="1520"/>
      <c r="AI13" s="1520"/>
      <c r="AJ13" s="1520"/>
      <c r="AK13" s="1520"/>
      <c r="AL13" s="1520"/>
      <c r="AM13" s="1526" t="s">
        <v>1889</v>
      </c>
      <c r="AN13" s="1526" t="s">
        <v>1913</v>
      </c>
      <c r="AO13" s="1528" t="s">
        <v>3968</v>
      </c>
      <c r="AP13" s="1526" t="s">
        <v>3969</v>
      </c>
      <c r="AQ13" s="1520" t="s">
        <v>3956</v>
      </c>
    </row>
    <row r="14" spans="1:43" s="1082" customFormat="1" ht="173.25">
      <c r="A14" s="1517">
        <v>8</v>
      </c>
      <c r="B14" s="1518"/>
      <c r="C14" s="1518" t="s">
        <v>1914</v>
      </c>
      <c r="D14" s="1518" t="s">
        <v>1915</v>
      </c>
      <c r="E14" s="1518" t="s">
        <v>63</v>
      </c>
      <c r="F14" s="1518" t="s">
        <v>1882</v>
      </c>
      <c r="G14" s="1518" t="s">
        <v>1883</v>
      </c>
      <c r="H14" s="1518" t="s">
        <v>119</v>
      </c>
      <c r="I14" s="1518" t="s">
        <v>1884</v>
      </c>
      <c r="J14" s="1518" t="s">
        <v>120</v>
      </c>
      <c r="K14" s="1519" t="s">
        <v>3957</v>
      </c>
      <c r="L14" s="1519" t="s">
        <v>1916</v>
      </c>
      <c r="M14" s="1520" t="s">
        <v>69</v>
      </c>
      <c r="N14" s="1521">
        <v>1</v>
      </c>
      <c r="O14" s="1522" t="s">
        <v>70</v>
      </c>
      <c r="P14" s="1519" t="s">
        <v>3970</v>
      </c>
      <c r="Q14" s="1519" t="s">
        <v>1917</v>
      </c>
      <c r="R14" s="1530" t="s">
        <v>1918</v>
      </c>
      <c r="S14" s="1524">
        <v>45658</v>
      </c>
      <c r="T14" s="1525">
        <v>46022</v>
      </c>
      <c r="U14" s="1526" t="s">
        <v>1889</v>
      </c>
      <c r="V14" s="1526" t="s">
        <v>1889</v>
      </c>
      <c r="W14" s="1520"/>
      <c r="X14" s="1520"/>
      <c r="Y14" s="1520"/>
      <c r="Z14" s="1520"/>
      <c r="AA14" s="1520"/>
      <c r="AB14" s="1520"/>
      <c r="AC14" s="1520"/>
      <c r="AD14" s="1520"/>
      <c r="AE14" s="1520"/>
      <c r="AF14" s="1520"/>
      <c r="AG14" s="1520"/>
      <c r="AH14" s="1520"/>
      <c r="AI14" s="1520"/>
      <c r="AJ14" s="1520"/>
      <c r="AK14" s="1520"/>
      <c r="AL14" s="1520"/>
      <c r="AM14" s="1526" t="s">
        <v>1889</v>
      </c>
      <c r="AN14" s="1526" t="s">
        <v>1919</v>
      </c>
      <c r="AO14" s="1528" t="s">
        <v>1920</v>
      </c>
      <c r="AP14" s="1526" t="s">
        <v>1921</v>
      </c>
      <c r="AQ14" s="1520" t="s">
        <v>3956</v>
      </c>
    </row>
    <row r="15" spans="1:43" s="1082" customFormat="1" ht="141.75">
      <c r="A15" s="1517">
        <v>12</v>
      </c>
      <c r="B15" s="1518"/>
      <c r="C15" s="1518" t="s">
        <v>1922</v>
      </c>
      <c r="D15" s="1518" t="s">
        <v>3971</v>
      </c>
      <c r="E15" s="1518" t="s">
        <v>63</v>
      </c>
      <c r="F15" s="1518" t="s">
        <v>1882</v>
      </c>
      <c r="G15" s="1518" t="s">
        <v>1883</v>
      </c>
      <c r="H15" s="1518" t="s">
        <v>119</v>
      </c>
      <c r="I15" s="1518" t="s">
        <v>1884</v>
      </c>
      <c r="J15" s="1518" t="s">
        <v>120</v>
      </c>
      <c r="K15" s="1519" t="s">
        <v>3957</v>
      </c>
      <c r="L15" s="1519" t="s">
        <v>1923</v>
      </c>
      <c r="M15" s="1520" t="s">
        <v>69</v>
      </c>
      <c r="N15" s="1521">
        <v>0.4</v>
      </c>
      <c r="O15" s="1529" t="s">
        <v>126</v>
      </c>
      <c r="P15" s="1519" t="s">
        <v>1924</v>
      </c>
      <c r="Q15" s="1519" t="s">
        <v>3972</v>
      </c>
      <c r="R15" s="1530" t="s">
        <v>1925</v>
      </c>
      <c r="S15" s="1524">
        <v>45658</v>
      </c>
      <c r="T15" s="1525">
        <v>46022</v>
      </c>
      <c r="U15" s="1526" t="s">
        <v>1889</v>
      </c>
      <c r="V15" s="1526" t="s">
        <v>1889</v>
      </c>
      <c r="W15" s="1520"/>
      <c r="X15" s="1520"/>
      <c r="Y15" s="1520"/>
      <c r="Z15" s="1520"/>
      <c r="AA15" s="1520"/>
      <c r="AB15" s="1520"/>
      <c r="AC15" s="1520"/>
      <c r="AD15" s="1520"/>
      <c r="AE15" s="1520"/>
      <c r="AF15" s="1520"/>
      <c r="AG15" s="1520"/>
      <c r="AH15" s="1520"/>
      <c r="AI15" s="1520"/>
      <c r="AJ15" s="1520"/>
      <c r="AK15" s="1520"/>
      <c r="AL15" s="1520"/>
      <c r="AM15" s="1526" t="s">
        <v>1889</v>
      </c>
      <c r="AN15" s="1526" t="s">
        <v>1926</v>
      </c>
      <c r="AO15" s="1528" t="s">
        <v>3973</v>
      </c>
      <c r="AP15" s="1526" t="s">
        <v>3974</v>
      </c>
      <c r="AQ15" s="1520" t="s">
        <v>3975</v>
      </c>
    </row>
    <row r="16" spans="1:43" s="1082" customFormat="1" ht="141.75">
      <c r="A16" s="1517">
        <v>13</v>
      </c>
      <c r="B16" s="1518"/>
      <c r="C16" s="1518" t="s">
        <v>3976</v>
      </c>
      <c r="D16" s="1518" t="s">
        <v>3977</v>
      </c>
      <c r="E16" s="1518" t="s">
        <v>63</v>
      </c>
      <c r="F16" s="1518" t="s">
        <v>1882</v>
      </c>
      <c r="G16" s="1518" t="s">
        <v>1883</v>
      </c>
      <c r="H16" s="1518" t="s">
        <v>119</v>
      </c>
      <c r="I16" s="1518" t="s">
        <v>1884</v>
      </c>
      <c r="J16" s="1518" t="s">
        <v>120</v>
      </c>
      <c r="K16" s="1519" t="s">
        <v>3957</v>
      </c>
      <c r="L16" s="1519" t="s">
        <v>3978</v>
      </c>
      <c r="M16" s="1520" t="s">
        <v>69</v>
      </c>
      <c r="N16" s="1521">
        <v>0.4</v>
      </c>
      <c r="O16" s="1529" t="s">
        <v>126</v>
      </c>
      <c r="P16" s="1519" t="s">
        <v>1928</v>
      </c>
      <c r="Q16" s="1519" t="s">
        <v>1929</v>
      </c>
      <c r="R16" s="1523" t="s">
        <v>1930</v>
      </c>
      <c r="S16" s="1524">
        <v>45658</v>
      </c>
      <c r="T16" s="1525">
        <v>46022</v>
      </c>
      <c r="U16" s="1526" t="s">
        <v>1889</v>
      </c>
      <c r="V16" s="1526" t="s">
        <v>1889</v>
      </c>
      <c r="W16" s="1520"/>
      <c r="X16" s="1520"/>
      <c r="Y16" s="1520"/>
      <c r="Z16" s="1520"/>
      <c r="AA16" s="1520"/>
      <c r="AB16" s="1520"/>
      <c r="AC16" s="1520"/>
      <c r="AD16" s="1520"/>
      <c r="AE16" s="1520"/>
      <c r="AF16" s="1520"/>
      <c r="AG16" s="1520"/>
      <c r="AH16" s="1520"/>
      <c r="AI16" s="1520"/>
      <c r="AJ16" s="1520"/>
      <c r="AK16" s="1520"/>
      <c r="AL16" s="1520"/>
      <c r="AM16" s="1526" t="s">
        <v>1889</v>
      </c>
      <c r="AN16" s="1526" t="s">
        <v>1931</v>
      </c>
      <c r="AO16" s="1528" t="s">
        <v>3979</v>
      </c>
      <c r="AP16" s="1526" t="s">
        <v>3980</v>
      </c>
      <c r="AQ16" s="1526" t="s">
        <v>3975</v>
      </c>
    </row>
    <row r="17" spans="1:44" s="1082" customFormat="1" ht="141.75">
      <c r="A17" s="1540">
        <v>17</v>
      </c>
      <c r="B17" s="1518"/>
      <c r="C17" s="1518" t="s">
        <v>3981</v>
      </c>
      <c r="D17" s="1518" t="s">
        <v>3982</v>
      </c>
      <c r="E17" s="1518" t="s">
        <v>63</v>
      </c>
      <c r="F17" s="1518" t="s">
        <v>1882</v>
      </c>
      <c r="G17" s="1518" t="s">
        <v>1883</v>
      </c>
      <c r="H17" s="1518" t="s">
        <v>119</v>
      </c>
      <c r="I17" s="1518" t="s">
        <v>1884</v>
      </c>
      <c r="J17" s="1518" t="s">
        <v>120</v>
      </c>
      <c r="K17" s="1519" t="s">
        <v>3957</v>
      </c>
      <c r="L17" s="1519" t="s">
        <v>1923</v>
      </c>
      <c r="M17" s="1520" t="s">
        <v>69</v>
      </c>
      <c r="N17" s="1521">
        <v>1</v>
      </c>
      <c r="O17" s="1522" t="s">
        <v>126</v>
      </c>
      <c r="P17" s="1519" t="s">
        <v>1932</v>
      </c>
      <c r="Q17" s="1519" t="s">
        <v>1933</v>
      </c>
      <c r="R17" s="1546" t="s">
        <v>1934</v>
      </c>
      <c r="S17" s="1524">
        <v>45658</v>
      </c>
      <c r="T17" s="1525">
        <v>46022</v>
      </c>
      <c r="U17" s="1526" t="s">
        <v>1889</v>
      </c>
      <c r="V17" s="1526" t="s">
        <v>1889</v>
      </c>
      <c r="W17" s="1547"/>
      <c r="X17" s="1547"/>
      <c r="Y17" s="1547"/>
      <c r="Z17" s="1547"/>
      <c r="AA17" s="1547"/>
      <c r="AB17" s="1547"/>
      <c r="AC17" s="1547"/>
      <c r="AD17" s="1547"/>
      <c r="AE17" s="1547"/>
      <c r="AF17" s="1547"/>
      <c r="AG17" s="1547"/>
      <c r="AH17" s="1547"/>
      <c r="AI17" s="1547"/>
      <c r="AJ17" s="1547"/>
      <c r="AK17" s="1547"/>
      <c r="AL17" s="1547"/>
      <c r="AM17" s="1526" t="s">
        <v>1889</v>
      </c>
      <c r="AN17" s="1526" t="s">
        <v>1935</v>
      </c>
      <c r="AO17" s="1528" t="s">
        <v>3983</v>
      </c>
      <c r="AP17" s="1526" t="s">
        <v>3984</v>
      </c>
      <c r="AQ17" s="1520" t="s">
        <v>3956</v>
      </c>
    </row>
    <row r="18" spans="1:44" s="1082" customFormat="1" ht="220.5">
      <c r="A18" s="1517">
        <v>18</v>
      </c>
      <c r="B18" s="1531" t="s">
        <v>609</v>
      </c>
      <c r="C18" s="1532" t="s">
        <v>3985</v>
      </c>
      <c r="D18" s="1533" t="s">
        <v>3986</v>
      </c>
      <c r="E18" s="1520" t="s">
        <v>63</v>
      </c>
      <c r="F18" s="1520" t="s">
        <v>1882</v>
      </c>
      <c r="G18" s="1520" t="s">
        <v>1883</v>
      </c>
      <c r="H18" s="1533" t="s">
        <v>119</v>
      </c>
      <c r="I18" s="1520" t="s">
        <v>1884</v>
      </c>
      <c r="J18" s="1520" t="s">
        <v>120</v>
      </c>
      <c r="K18" s="1526" t="s">
        <v>3987</v>
      </c>
      <c r="L18" s="1526" t="s">
        <v>3978</v>
      </c>
      <c r="M18" s="1520" t="s">
        <v>69</v>
      </c>
      <c r="N18" s="1521">
        <v>0</v>
      </c>
      <c r="O18" s="1522" t="s">
        <v>126</v>
      </c>
      <c r="P18" s="1526" t="s">
        <v>3988</v>
      </c>
      <c r="Q18" s="1526" t="s">
        <v>3989</v>
      </c>
      <c r="R18" s="1548"/>
      <c r="S18" s="1524">
        <v>45658</v>
      </c>
      <c r="T18" s="1525">
        <v>46022</v>
      </c>
      <c r="U18" s="1526" t="s">
        <v>1889</v>
      </c>
      <c r="V18" s="1526" t="s">
        <v>1889</v>
      </c>
      <c r="W18" s="1547"/>
      <c r="X18" s="1547"/>
      <c r="Y18" s="1547"/>
      <c r="Z18" s="1547"/>
      <c r="AA18" s="1547"/>
      <c r="AB18" s="1547"/>
      <c r="AC18" s="1547"/>
      <c r="AD18" s="1547"/>
      <c r="AE18" s="1547"/>
      <c r="AF18" s="1547"/>
      <c r="AG18" s="1547"/>
      <c r="AH18" s="1547"/>
      <c r="AI18" s="1547"/>
      <c r="AJ18" s="1547"/>
      <c r="AK18" s="1547"/>
      <c r="AL18" s="1547"/>
      <c r="AM18" s="1526" t="s">
        <v>1889</v>
      </c>
      <c r="AN18" s="1526" t="s">
        <v>1904</v>
      </c>
      <c r="AO18" s="1528" t="s">
        <v>3990</v>
      </c>
      <c r="AP18" s="1526" t="s">
        <v>1936</v>
      </c>
      <c r="AQ18" s="1523"/>
    </row>
    <row r="19" spans="1:44" s="1082" customFormat="1" ht="78.75">
      <c r="A19" s="1517">
        <v>21</v>
      </c>
      <c r="B19" s="1531"/>
      <c r="C19" s="1532"/>
      <c r="D19" s="1533" t="s">
        <v>3991</v>
      </c>
      <c r="E19" s="1520" t="s">
        <v>63</v>
      </c>
      <c r="F19" s="1520" t="s">
        <v>1882</v>
      </c>
      <c r="G19" s="1520" t="s">
        <v>1883</v>
      </c>
      <c r="H19" s="1533" t="s">
        <v>119</v>
      </c>
      <c r="I19" s="1520" t="s">
        <v>1884</v>
      </c>
      <c r="J19" s="1520" t="s">
        <v>120</v>
      </c>
      <c r="K19" s="1526" t="s">
        <v>3987</v>
      </c>
      <c r="L19" s="1526" t="s">
        <v>3978</v>
      </c>
      <c r="M19" s="1520" t="s">
        <v>69</v>
      </c>
      <c r="N19" s="1521">
        <v>0</v>
      </c>
      <c r="O19" s="1529" t="s">
        <v>126</v>
      </c>
      <c r="P19" s="1526" t="s">
        <v>1937</v>
      </c>
      <c r="Q19" s="1526" t="s">
        <v>1938</v>
      </c>
      <c r="R19" s="1548"/>
      <c r="S19" s="1524">
        <v>45658</v>
      </c>
      <c r="T19" s="1525">
        <v>46022</v>
      </c>
      <c r="U19" s="1526" t="s">
        <v>1889</v>
      </c>
      <c r="V19" s="1526" t="s">
        <v>1889</v>
      </c>
      <c r="W19" s="1547"/>
      <c r="X19" s="1547"/>
      <c r="Y19" s="1547"/>
      <c r="Z19" s="1547"/>
      <c r="AA19" s="1547"/>
      <c r="AB19" s="1547"/>
      <c r="AC19" s="1547"/>
      <c r="AD19" s="1547"/>
      <c r="AE19" s="1547"/>
      <c r="AF19" s="1547"/>
      <c r="AG19" s="1547"/>
      <c r="AH19" s="1547"/>
      <c r="AI19" s="1547"/>
      <c r="AJ19" s="1547"/>
      <c r="AK19" s="1547"/>
      <c r="AL19" s="1547"/>
      <c r="AM19" s="1526" t="s">
        <v>1889</v>
      </c>
      <c r="AN19" s="1526" t="s">
        <v>1904</v>
      </c>
      <c r="AO19" s="1528" t="s">
        <v>3992</v>
      </c>
      <c r="AP19" s="1528" t="s">
        <v>3992</v>
      </c>
      <c r="AQ19" s="1523"/>
    </row>
    <row r="20" spans="1:44" s="1082" customFormat="1" ht="157.5">
      <c r="A20" s="1517">
        <v>22</v>
      </c>
      <c r="B20" s="1531"/>
      <c r="C20" s="1532"/>
      <c r="D20" s="1533" t="s">
        <v>1939</v>
      </c>
      <c r="E20" s="1520" t="s">
        <v>63</v>
      </c>
      <c r="F20" s="1520" t="s">
        <v>1882</v>
      </c>
      <c r="G20" s="1520" t="s">
        <v>1883</v>
      </c>
      <c r="H20" s="1533" t="s">
        <v>119</v>
      </c>
      <c r="I20" s="1520" t="s">
        <v>1884</v>
      </c>
      <c r="J20" s="1520" t="s">
        <v>120</v>
      </c>
      <c r="K20" s="1526" t="s">
        <v>3993</v>
      </c>
      <c r="L20" s="1526" t="s">
        <v>3978</v>
      </c>
      <c r="M20" s="1520" t="s">
        <v>69</v>
      </c>
      <c r="N20" s="1521">
        <v>0.6</v>
      </c>
      <c r="O20" s="1529" t="s">
        <v>126</v>
      </c>
      <c r="P20" s="1526" t="s">
        <v>1940</v>
      </c>
      <c r="Q20" s="1526" t="s">
        <v>3994</v>
      </c>
      <c r="R20" s="1548"/>
      <c r="S20" s="1524">
        <v>45658</v>
      </c>
      <c r="T20" s="1525">
        <v>46022</v>
      </c>
      <c r="U20" s="1526" t="s">
        <v>1889</v>
      </c>
      <c r="V20" s="1526" t="s">
        <v>1889</v>
      </c>
      <c r="W20" s="1547"/>
      <c r="X20" s="1547"/>
      <c r="Y20" s="1547"/>
      <c r="Z20" s="1547"/>
      <c r="AA20" s="1547"/>
      <c r="AB20" s="1547"/>
      <c r="AC20" s="1547"/>
      <c r="AD20" s="1547"/>
      <c r="AE20" s="1547"/>
      <c r="AF20" s="1547"/>
      <c r="AG20" s="1547"/>
      <c r="AH20" s="1547"/>
      <c r="AI20" s="1547"/>
      <c r="AJ20" s="1547"/>
      <c r="AK20" s="1547"/>
      <c r="AL20" s="1547"/>
      <c r="AM20" s="1526" t="s">
        <v>1889</v>
      </c>
      <c r="AN20" s="1526" t="s">
        <v>1941</v>
      </c>
      <c r="AO20" s="1528" t="s">
        <v>1942</v>
      </c>
      <c r="AP20" s="1526" t="s">
        <v>1943</v>
      </c>
      <c r="AQ20" s="1534" t="s">
        <v>3995</v>
      </c>
    </row>
    <row r="21" spans="1:44" s="1082" customFormat="1" ht="141.75">
      <c r="A21" s="1517">
        <v>23</v>
      </c>
      <c r="B21" s="1531"/>
      <c r="C21" s="1532" t="s">
        <v>1944</v>
      </c>
      <c r="D21" s="1533" t="s">
        <v>3996</v>
      </c>
      <c r="E21" s="1520" t="s">
        <v>63</v>
      </c>
      <c r="F21" s="1520" t="s">
        <v>1882</v>
      </c>
      <c r="G21" s="1520" t="s">
        <v>1883</v>
      </c>
      <c r="H21" s="1533" t="s">
        <v>119</v>
      </c>
      <c r="I21" s="1520" t="s">
        <v>1884</v>
      </c>
      <c r="J21" s="1520" t="s">
        <v>120</v>
      </c>
      <c r="K21" s="1526" t="s">
        <v>3957</v>
      </c>
      <c r="L21" s="1526" t="s">
        <v>3997</v>
      </c>
      <c r="M21" s="1520" t="s">
        <v>69</v>
      </c>
      <c r="N21" s="1521">
        <v>0.5</v>
      </c>
      <c r="O21" s="1529" t="s">
        <v>126</v>
      </c>
      <c r="P21" s="1526" t="s">
        <v>1945</v>
      </c>
      <c r="Q21" s="1526" t="s">
        <v>1946</v>
      </c>
      <c r="R21" s="1548"/>
      <c r="S21" s="1524">
        <v>45658</v>
      </c>
      <c r="T21" s="1525">
        <v>46022</v>
      </c>
      <c r="U21" s="1526" t="s">
        <v>1889</v>
      </c>
      <c r="V21" s="1526" t="s">
        <v>1889</v>
      </c>
      <c r="W21" s="1547"/>
      <c r="X21" s="1547"/>
      <c r="Y21" s="1547"/>
      <c r="Z21" s="1547"/>
      <c r="AA21" s="1547"/>
      <c r="AB21" s="1547"/>
      <c r="AC21" s="1547"/>
      <c r="AD21" s="1547"/>
      <c r="AE21" s="1547"/>
      <c r="AF21" s="1547"/>
      <c r="AG21" s="1547"/>
      <c r="AH21" s="1547"/>
      <c r="AI21" s="1547"/>
      <c r="AJ21" s="1547"/>
      <c r="AK21" s="1547"/>
      <c r="AL21" s="1547"/>
      <c r="AM21" s="1526" t="s">
        <v>1889</v>
      </c>
      <c r="AN21" s="1526" t="s">
        <v>1904</v>
      </c>
      <c r="AO21" s="1528" t="s">
        <v>1947</v>
      </c>
      <c r="AP21" s="1526" t="s">
        <v>1948</v>
      </c>
      <c r="AQ21" s="1534" t="s">
        <v>3998</v>
      </c>
    </row>
    <row r="22" spans="1:44" s="1082" customFormat="1" ht="78.75">
      <c r="A22" s="1517">
        <v>24</v>
      </c>
      <c r="B22" s="1531"/>
      <c r="C22" s="1532"/>
      <c r="D22" s="1533" t="s">
        <v>3999</v>
      </c>
      <c r="E22" s="1520" t="s">
        <v>63</v>
      </c>
      <c r="F22" s="1520" t="s">
        <v>1882</v>
      </c>
      <c r="G22" s="1520" t="s">
        <v>1883</v>
      </c>
      <c r="H22" s="1533" t="s">
        <v>119</v>
      </c>
      <c r="I22" s="1520" t="s">
        <v>1884</v>
      </c>
      <c r="J22" s="1520" t="s">
        <v>120</v>
      </c>
      <c r="K22" s="1526" t="s">
        <v>3957</v>
      </c>
      <c r="L22" s="1526" t="s">
        <v>3997</v>
      </c>
      <c r="M22" s="1520" t="s">
        <v>69</v>
      </c>
      <c r="N22" s="1521">
        <v>0</v>
      </c>
      <c r="O22" s="1529" t="s">
        <v>126</v>
      </c>
      <c r="P22" s="1526" t="s">
        <v>1949</v>
      </c>
      <c r="Q22" s="1526" t="s">
        <v>4000</v>
      </c>
      <c r="R22" s="1548"/>
      <c r="S22" s="1524">
        <v>45658</v>
      </c>
      <c r="T22" s="1525">
        <v>46022</v>
      </c>
      <c r="U22" s="1526" t="s">
        <v>1889</v>
      </c>
      <c r="V22" s="1526" t="s">
        <v>1889</v>
      </c>
      <c r="W22" s="1547"/>
      <c r="X22" s="1547"/>
      <c r="Y22" s="1547"/>
      <c r="Z22" s="1547"/>
      <c r="AA22" s="1547"/>
      <c r="AB22" s="1547"/>
      <c r="AC22" s="1547"/>
      <c r="AD22" s="1547"/>
      <c r="AE22" s="1547"/>
      <c r="AF22" s="1547"/>
      <c r="AG22" s="1547"/>
      <c r="AH22" s="1547"/>
      <c r="AI22" s="1547"/>
      <c r="AJ22" s="1547"/>
      <c r="AK22" s="1547"/>
      <c r="AL22" s="1547"/>
      <c r="AM22" s="1526" t="s">
        <v>1889</v>
      </c>
      <c r="AN22" s="1526" t="s">
        <v>1904</v>
      </c>
      <c r="AO22" s="1528" t="s">
        <v>4001</v>
      </c>
      <c r="AP22" s="1526" t="s">
        <v>1950</v>
      </c>
      <c r="AQ22" s="1523"/>
    </row>
    <row r="23" spans="1:44" s="1082" customFormat="1" ht="126">
      <c r="A23" s="1517">
        <v>26</v>
      </c>
      <c r="B23" s="1531"/>
      <c r="C23" s="1532" t="s">
        <v>1951</v>
      </c>
      <c r="D23" s="1533" t="s">
        <v>1952</v>
      </c>
      <c r="E23" s="1520" t="s">
        <v>63</v>
      </c>
      <c r="F23" s="1520" t="s">
        <v>1882</v>
      </c>
      <c r="G23" s="1520" t="s">
        <v>1883</v>
      </c>
      <c r="H23" s="1533" t="s">
        <v>119</v>
      </c>
      <c r="I23" s="1520" t="s">
        <v>1884</v>
      </c>
      <c r="J23" s="1520" t="s">
        <v>120</v>
      </c>
      <c r="K23" s="1526" t="s">
        <v>4002</v>
      </c>
      <c r="L23" s="1526" t="s">
        <v>1893</v>
      </c>
      <c r="M23" s="1520" t="s">
        <v>69</v>
      </c>
      <c r="N23" s="1521">
        <v>0.5</v>
      </c>
      <c r="O23" s="1529" t="s">
        <v>126</v>
      </c>
      <c r="P23" s="1526" t="s">
        <v>1953</v>
      </c>
      <c r="Q23" s="1526" t="s">
        <v>4003</v>
      </c>
      <c r="R23" s="1548"/>
      <c r="S23" s="1524">
        <v>45658</v>
      </c>
      <c r="T23" s="1525">
        <v>46022</v>
      </c>
      <c r="U23" s="1526" t="s">
        <v>1889</v>
      </c>
      <c r="V23" s="1526" t="s">
        <v>1889</v>
      </c>
      <c r="W23" s="1547"/>
      <c r="X23" s="1547"/>
      <c r="Y23" s="1547"/>
      <c r="Z23" s="1547"/>
      <c r="AA23" s="1547"/>
      <c r="AB23" s="1547"/>
      <c r="AC23" s="1547"/>
      <c r="AD23" s="1547"/>
      <c r="AE23" s="1547"/>
      <c r="AF23" s="1547"/>
      <c r="AG23" s="1547"/>
      <c r="AH23" s="1547"/>
      <c r="AI23" s="1547"/>
      <c r="AJ23" s="1547"/>
      <c r="AK23" s="1547"/>
      <c r="AL23" s="1547"/>
      <c r="AM23" s="1526" t="s">
        <v>1889</v>
      </c>
      <c r="AN23" s="1526" t="s">
        <v>1954</v>
      </c>
      <c r="AO23" s="1528" t="s">
        <v>1955</v>
      </c>
      <c r="AP23" s="1526" t="s">
        <v>1956</v>
      </c>
      <c r="AQ23" s="1520" t="s">
        <v>1957</v>
      </c>
    </row>
    <row r="24" spans="1:44" s="1082" customFormat="1" ht="110.25">
      <c r="A24" s="1517">
        <v>28</v>
      </c>
      <c r="B24" s="1531"/>
      <c r="C24" s="1532" t="s">
        <v>1958</v>
      </c>
      <c r="D24" s="1528" t="s">
        <v>1959</v>
      </c>
      <c r="E24" s="1520" t="s">
        <v>63</v>
      </c>
      <c r="F24" s="1520" t="s">
        <v>1882</v>
      </c>
      <c r="G24" s="1520" t="s">
        <v>1883</v>
      </c>
      <c r="H24" s="1533" t="s">
        <v>119</v>
      </c>
      <c r="I24" s="1520" t="s">
        <v>1884</v>
      </c>
      <c r="J24" s="1520" t="s">
        <v>120</v>
      </c>
      <c r="K24" s="1526" t="s">
        <v>3993</v>
      </c>
      <c r="L24" s="1526" t="s">
        <v>1893</v>
      </c>
      <c r="M24" s="1520" t="s">
        <v>69</v>
      </c>
      <c r="N24" s="1521">
        <v>0.6</v>
      </c>
      <c r="O24" s="1529" t="s">
        <v>126</v>
      </c>
      <c r="P24" s="1526" t="s">
        <v>1960</v>
      </c>
      <c r="Q24" s="1526" t="s">
        <v>1961</v>
      </c>
      <c r="R24" s="1548"/>
      <c r="S24" s="1524">
        <v>45658</v>
      </c>
      <c r="T24" s="1525">
        <v>46022</v>
      </c>
      <c r="U24" s="1526" t="s">
        <v>1889</v>
      </c>
      <c r="V24" s="1526" t="s">
        <v>1889</v>
      </c>
      <c r="W24" s="1547"/>
      <c r="X24" s="1547"/>
      <c r="Y24" s="1547"/>
      <c r="Z24" s="1547"/>
      <c r="AA24" s="1547"/>
      <c r="AB24" s="1547"/>
      <c r="AC24" s="1547"/>
      <c r="AD24" s="1547"/>
      <c r="AE24" s="1547"/>
      <c r="AF24" s="1547"/>
      <c r="AG24" s="1547"/>
      <c r="AH24" s="1547"/>
      <c r="AI24" s="1547"/>
      <c r="AJ24" s="1547"/>
      <c r="AK24" s="1547"/>
      <c r="AL24" s="1547"/>
      <c r="AM24" s="1526" t="s">
        <v>1889</v>
      </c>
      <c r="AN24" s="1526" t="s">
        <v>1962</v>
      </c>
      <c r="AO24" s="1528" t="s">
        <v>4004</v>
      </c>
      <c r="AP24" s="1526" t="s">
        <v>1963</v>
      </c>
      <c r="AQ24" s="1534" t="s">
        <v>4005</v>
      </c>
    </row>
    <row r="25" spans="1:44" s="1082" customFormat="1" ht="94.5">
      <c r="A25" s="1517">
        <v>29</v>
      </c>
      <c r="B25" s="1531"/>
      <c r="C25" s="1520" t="s">
        <v>1964</v>
      </c>
      <c r="D25" s="1533" t="s">
        <v>1965</v>
      </c>
      <c r="E25" s="1520" t="s">
        <v>63</v>
      </c>
      <c r="F25" s="1520" t="s">
        <v>1882</v>
      </c>
      <c r="G25" s="1520" t="s">
        <v>1883</v>
      </c>
      <c r="H25" s="1533" t="s">
        <v>119</v>
      </c>
      <c r="I25" s="1520" t="s">
        <v>1884</v>
      </c>
      <c r="J25" s="1520" t="s">
        <v>120</v>
      </c>
      <c r="K25" s="1526" t="s">
        <v>4006</v>
      </c>
      <c r="L25" s="1526" t="s">
        <v>1927</v>
      </c>
      <c r="M25" s="1520" t="s">
        <v>69</v>
      </c>
      <c r="N25" s="1521">
        <v>0.5</v>
      </c>
      <c r="O25" s="1529" t="s">
        <v>126</v>
      </c>
      <c r="P25" s="1526" t="s">
        <v>1966</v>
      </c>
      <c r="Q25" s="1526" t="s">
        <v>1967</v>
      </c>
      <c r="R25" s="1548"/>
      <c r="S25" s="1524">
        <v>45658</v>
      </c>
      <c r="T25" s="1525">
        <v>46022</v>
      </c>
      <c r="U25" s="1526" t="s">
        <v>1889</v>
      </c>
      <c r="V25" s="1526" t="s">
        <v>1889</v>
      </c>
      <c r="W25" s="1547"/>
      <c r="X25" s="1547"/>
      <c r="Y25" s="1547"/>
      <c r="Z25" s="1547"/>
      <c r="AA25" s="1547"/>
      <c r="AB25" s="1547"/>
      <c r="AC25" s="1547"/>
      <c r="AD25" s="1547"/>
      <c r="AE25" s="1547"/>
      <c r="AF25" s="1547"/>
      <c r="AG25" s="1547"/>
      <c r="AH25" s="1547"/>
      <c r="AI25" s="1547"/>
      <c r="AJ25" s="1547"/>
      <c r="AK25" s="1547"/>
      <c r="AL25" s="1547"/>
      <c r="AM25" s="1526" t="s">
        <v>1889</v>
      </c>
      <c r="AN25" s="1526" t="s">
        <v>1968</v>
      </c>
      <c r="AO25" s="1528" t="s">
        <v>1969</v>
      </c>
      <c r="AP25" s="1526" t="s">
        <v>4007</v>
      </c>
      <c r="AQ25" s="1534"/>
    </row>
    <row r="26" spans="1:44" s="1082" customFormat="1" ht="78.75">
      <c r="A26" s="1517">
        <v>30</v>
      </c>
      <c r="B26" s="1531"/>
      <c r="C26" s="1520" t="s">
        <v>1970</v>
      </c>
      <c r="D26" s="1533" t="s">
        <v>1971</v>
      </c>
      <c r="E26" s="1520" t="s">
        <v>63</v>
      </c>
      <c r="F26" s="1520" t="s">
        <v>1882</v>
      </c>
      <c r="G26" s="1520" t="s">
        <v>1883</v>
      </c>
      <c r="H26" s="1533" t="s">
        <v>119</v>
      </c>
      <c r="I26" s="1520" t="s">
        <v>1884</v>
      </c>
      <c r="J26" s="1520" t="s">
        <v>120</v>
      </c>
      <c r="K26" s="1526" t="s">
        <v>4008</v>
      </c>
      <c r="L26" s="1526" t="s">
        <v>1927</v>
      </c>
      <c r="M26" s="1520" t="s">
        <v>69</v>
      </c>
      <c r="N26" s="1521">
        <v>0</v>
      </c>
      <c r="O26" s="1529" t="s">
        <v>70</v>
      </c>
      <c r="P26" s="1526" t="s">
        <v>1972</v>
      </c>
      <c r="Q26" s="1526" t="s">
        <v>1973</v>
      </c>
      <c r="R26" s="1548"/>
      <c r="S26" s="1524">
        <v>45658</v>
      </c>
      <c r="T26" s="1525">
        <v>46022</v>
      </c>
      <c r="U26" s="1526" t="s">
        <v>1889</v>
      </c>
      <c r="V26" s="1526" t="s">
        <v>1889</v>
      </c>
      <c r="W26" s="1547"/>
      <c r="X26" s="1547"/>
      <c r="Y26" s="1547"/>
      <c r="Z26" s="1547"/>
      <c r="AA26" s="1547"/>
      <c r="AB26" s="1547"/>
      <c r="AC26" s="1547"/>
      <c r="AD26" s="1547"/>
      <c r="AE26" s="1547"/>
      <c r="AF26" s="1547"/>
      <c r="AG26" s="1547"/>
      <c r="AH26" s="1547"/>
      <c r="AI26" s="1547"/>
      <c r="AJ26" s="1547"/>
      <c r="AK26" s="1547"/>
      <c r="AL26" s="1547"/>
      <c r="AM26" s="1526" t="s">
        <v>1889</v>
      </c>
      <c r="AN26" s="1526" t="s">
        <v>1968</v>
      </c>
      <c r="AO26" s="1528" t="s">
        <v>4009</v>
      </c>
      <c r="AP26" s="1528" t="s">
        <v>4010</v>
      </c>
      <c r="AQ26" s="1528"/>
    </row>
    <row r="27" spans="1:44" s="1082" customFormat="1" ht="126">
      <c r="A27" s="1517">
        <v>31</v>
      </c>
      <c r="B27" s="1535" t="s">
        <v>623</v>
      </c>
      <c r="C27" s="1518" t="s">
        <v>4011</v>
      </c>
      <c r="D27" s="1518" t="s">
        <v>1974</v>
      </c>
      <c r="E27" s="1518" t="s">
        <v>219</v>
      </c>
      <c r="F27" s="1518" t="s">
        <v>1898</v>
      </c>
      <c r="G27" s="1518" t="s">
        <v>1899</v>
      </c>
      <c r="H27" s="1518" t="s">
        <v>1900</v>
      </c>
      <c r="I27" s="1518" t="s">
        <v>1901</v>
      </c>
      <c r="J27" s="1518" t="s">
        <v>120</v>
      </c>
      <c r="K27" s="1519" t="s">
        <v>4002</v>
      </c>
      <c r="L27" s="1519" t="s">
        <v>3961</v>
      </c>
      <c r="M27" s="1520" t="s">
        <v>69</v>
      </c>
      <c r="N27" s="1521">
        <v>0.5</v>
      </c>
      <c r="O27" s="1529" t="s">
        <v>126</v>
      </c>
      <c r="P27" s="1519" t="s">
        <v>1975</v>
      </c>
      <c r="Q27" s="1519" t="s">
        <v>1976</v>
      </c>
      <c r="R27" s="1548"/>
      <c r="S27" s="1524">
        <v>45658</v>
      </c>
      <c r="T27" s="1525">
        <v>46022</v>
      </c>
      <c r="U27" s="1526" t="s">
        <v>1889</v>
      </c>
      <c r="V27" s="1526" t="s">
        <v>1889</v>
      </c>
      <c r="W27" s="1547"/>
      <c r="X27" s="1547"/>
      <c r="Y27" s="1547"/>
      <c r="Z27" s="1547"/>
      <c r="AA27" s="1547"/>
      <c r="AB27" s="1547"/>
      <c r="AC27" s="1547"/>
      <c r="AD27" s="1547"/>
      <c r="AE27" s="1547"/>
      <c r="AF27" s="1547"/>
      <c r="AG27" s="1547"/>
      <c r="AH27" s="1547"/>
      <c r="AI27" s="1547"/>
      <c r="AJ27" s="1547"/>
      <c r="AK27" s="1547"/>
      <c r="AL27" s="1547"/>
      <c r="AM27" s="1526" t="s">
        <v>1889</v>
      </c>
      <c r="AN27" s="1526" t="s">
        <v>1968</v>
      </c>
      <c r="AO27" s="1528" t="s">
        <v>4012</v>
      </c>
      <c r="AP27" s="1528" t="s">
        <v>4013</v>
      </c>
      <c r="AQ27" s="1528"/>
    </row>
    <row r="28" spans="1:44" s="1082" customFormat="1" ht="141.75">
      <c r="A28" s="1517">
        <v>32</v>
      </c>
      <c r="B28" s="1535"/>
      <c r="C28" s="1520" t="s">
        <v>4014</v>
      </c>
      <c r="D28" s="1520" t="s">
        <v>4015</v>
      </c>
      <c r="E28" s="1520" t="s">
        <v>219</v>
      </c>
      <c r="F28" s="1520" t="s">
        <v>1898</v>
      </c>
      <c r="G28" s="1520" t="s">
        <v>1899</v>
      </c>
      <c r="H28" s="1533" t="s">
        <v>1900</v>
      </c>
      <c r="I28" s="1520" t="s">
        <v>1901</v>
      </c>
      <c r="J28" s="1520" t="s">
        <v>1902</v>
      </c>
      <c r="K28" s="1526" t="s">
        <v>4002</v>
      </c>
      <c r="L28" s="1526" t="s">
        <v>3961</v>
      </c>
      <c r="M28" s="1520" t="s">
        <v>69</v>
      </c>
      <c r="N28" s="1521">
        <v>0.5</v>
      </c>
      <c r="O28" s="1529" t="s">
        <v>70</v>
      </c>
      <c r="P28" s="1526" t="s">
        <v>4016</v>
      </c>
      <c r="Q28" s="1526" t="s">
        <v>1977</v>
      </c>
      <c r="R28" s="1548"/>
      <c r="S28" s="1524">
        <v>45658</v>
      </c>
      <c r="T28" s="1525">
        <v>46022</v>
      </c>
      <c r="U28" s="1526" t="s">
        <v>1889</v>
      </c>
      <c r="V28" s="1526" t="s">
        <v>1889</v>
      </c>
      <c r="W28" s="1547"/>
      <c r="X28" s="1547"/>
      <c r="Y28" s="1547"/>
      <c r="Z28" s="1547"/>
      <c r="AA28" s="1547"/>
      <c r="AB28" s="1547"/>
      <c r="AC28" s="1547"/>
      <c r="AD28" s="1547"/>
      <c r="AE28" s="1547"/>
      <c r="AF28" s="1547"/>
      <c r="AG28" s="1547"/>
      <c r="AH28" s="1547"/>
      <c r="AI28" s="1547"/>
      <c r="AJ28" s="1547"/>
      <c r="AK28" s="1547"/>
      <c r="AL28" s="1547"/>
      <c r="AM28" s="1526" t="s">
        <v>1889</v>
      </c>
      <c r="AN28" s="1526" t="s">
        <v>1968</v>
      </c>
      <c r="AO28" s="1528" t="s">
        <v>4017</v>
      </c>
      <c r="AP28" s="1528" t="s">
        <v>1978</v>
      </c>
      <c r="AQ28" s="1528"/>
    </row>
    <row r="29" spans="1:44" s="1082" customFormat="1" ht="126">
      <c r="A29" s="1536">
        <v>33</v>
      </c>
      <c r="B29" s="1533" t="s">
        <v>4018</v>
      </c>
      <c r="C29" s="1533" t="s">
        <v>1979</v>
      </c>
      <c r="D29" s="1533" t="s">
        <v>1980</v>
      </c>
      <c r="E29" s="1533" t="s">
        <v>219</v>
      </c>
      <c r="F29" s="1533" t="s">
        <v>1898</v>
      </c>
      <c r="G29" s="1533" t="s">
        <v>1899</v>
      </c>
      <c r="H29" s="1528" t="s">
        <v>1981</v>
      </c>
      <c r="I29" s="1528" t="s">
        <v>1982</v>
      </c>
      <c r="J29" s="1533" t="s">
        <v>1983</v>
      </c>
      <c r="K29" s="1533" t="s">
        <v>4019</v>
      </c>
      <c r="L29" s="1528" t="s">
        <v>1916</v>
      </c>
      <c r="M29" s="1533" t="s">
        <v>69</v>
      </c>
      <c r="N29" s="1537">
        <v>0</v>
      </c>
      <c r="O29" s="1529" t="s">
        <v>70</v>
      </c>
      <c r="P29" s="1528" t="s">
        <v>4020</v>
      </c>
      <c r="Q29" s="1528" t="s">
        <v>1984</v>
      </c>
      <c r="R29" s="1549"/>
      <c r="S29" s="1538">
        <v>45658</v>
      </c>
      <c r="T29" s="1539">
        <v>46022</v>
      </c>
      <c r="U29" s="1528" t="s">
        <v>1889</v>
      </c>
      <c r="V29" s="1528" t="s">
        <v>1889</v>
      </c>
      <c r="W29" s="1550"/>
      <c r="X29" s="1550"/>
      <c r="Y29" s="1550"/>
      <c r="Z29" s="1550"/>
      <c r="AA29" s="1550"/>
      <c r="AB29" s="1550"/>
      <c r="AC29" s="1550"/>
      <c r="AD29" s="1550"/>
      <c r="AE29" s="1550"/>
      <c r="AF29" s="1550"/>
      <c r="AG29" s="1550"/>
      <c r="AH29" s="1550"/>
      <c r="AI29" s="1550"/>
      <c r="AJ29" s="1550"/>
      <c r="AK29" s="1550"/>
      <c r="AL29" s="1550"/>
      <c r="AM29" s="1528" t="s">
        <v>1889</v>
      </c>
      <c r="AN29" s="1528" t="s">
        <v>1968</v>
      </c>
      <c r="AO29" s="1528" t="s">
        <v>1985</v>
      </c>
      <c r="AP29" s="1528" t="s">
        <v>4021</v>
      </c>
      <c r="AQ29" s="1528"/>
      <c r="AR29" s="1551"/>
    </row>
    <row r="30" spans="1:44" ht="15.75" customHeight="1">
      <c r="A30" s="1458"/>
      <c r="B30" s="1458"/>
      <c r="C30" s="1458"/>
      <c r="D30" s="1458"/>
      <c r="E30" s="1458"/>
      <c r="F30" s="1458"/>
      <c r="G30" s="1458"/>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1458"/>
      <c r="AO30" s="1458"/>
      <c r="AP30" s="1458"/>
      <c r="AQ30" s="1458"/>
    </row>
    <row r="31" spans="1:44" ht="15.75" customHeight="1">
      <c r="A31" s="1458"/>
      <c r="B31" s="1458"/>
      <c r="C31" s="1458"/>
      <c r="D31" s="1458"/>
      <c r="E31" s="1458"/>
      <c r="F31" s="1458"/>
      <c r="G31" s="1458"/>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8"/>
      <c r="AM31" s="1458"/>
      <c r="AN31" s="1458"/>
      <c r="AO31" s="1458"/>
      <c r="AP31" s="1458"/>
      <c r="AQ31" s="1458"/>
    </row>
    <row r="32" spans="1:44" ht="15.75" customHeight="1">
      <c r="A32" s="1458"/>
      <c r="B32" s="1458"/>
      <c r="C32" s="1458"/>
      <c r="D32" s="1458"/>
      <c r="E32" s="1458"/>
      <c r="F32" s="1458"/>
      <c r="G32" s="1458"/>
      <c r="H32" s="1458"/>
      <c r="I32" s="1458"/>
      <c r="J32" s="1458"/>
      <c r="K32" s="1458"/>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1458"/>
      <c r="AH32" s="1458"/>
      <c r="AI32" s="1458"/>
      <c r="AJ32" s="1458"/>
      <c r="AK32" s="1458"/>
      <c r="AL32" s="1458"/>
      <c r="AM32" s="1458"/>
      <c r="AN32" s="1458"/>
      <c r="AO32" s="1458"/>
      <c r="AP32" s="1458"/>
      <c r="AQ32" s="1458"/>
    </row>
    <row r="33" spans="1:43" ht="102.75" customHeight="1">
      <c r="A33" s="1458"/>
      <c r="B33" s="1458"/>
      <c r="C33" s="1458"/>
      <c r="D33" s="1533" t="s">
        <v>1986</v>
      </c>
      <c r="E33" s="2060"/>
      <c r="F33" s="2061"/>
      <c r="G33" s="1458"/>
      <c r="H33" s="1458"/>
      <c r="I33" s="1458"/>
      <c r="J33" s="1458"/>
      <c r="K33" s="1458"/>
      <c r="L33" s="1458"/>
      <c r="M33" s="1458"/>
      <c r="N33" s="1458"/>
      <c r="O33" s="1458"/>
      <c r="P33" s="1458"/>
      <c r="Q33" s="1458"/>
      <c r="R33" s="1458"/>
      <c r="S33" s="1458"/>
      <c r="T33" s="1458"/>
      <c r="U33" s="1458"/>
      <c r="V33" s="1458"/>
      <c r="W33" s="1458"/>
      <c r="X33" s="1458"/>
      <c r="Y33" s="1458"/>
      <c r="Z33" s="1458"/>
      <c r="AA33" s="1458"/>
      <c r="AB33" s="1458"/>
      <c r="AC33" s="1458"/>
      <c r="AD33" s="1458"/>
      <c r="AE33" s="1458"/>
      <c r="AF33" s="1458"/>
      <c r="AG33" s="1458"/>
      <c r="AH33" s="1458"/>
      <c r="AI33" s="1458"/>
      <c r="AJ33" s="1458"/>
      <c r="AK33" s="1458"/>
      <c r="AL33" s="1458"/>
      <c r="AM33" s="1458"/>
      <c r="AN33" s="1458"/>
      <c r="AO33" s="1458"/>
      <c r="AP33" s="1458"/>
      <c r="AQ33" s="1458"/>
    </row>
    <row r="34" spans="1:43" ht="78" customHeight="1">
      <c r="A34" s="1458"/>
      <c r="B34" s="1458"/>
      <c r="C34" s="1458"/>
      <c r="D34" s="1533" t="s">
        <v>4022</v>
      </c>
      <c r="E34" s="2060"/>
      <c r="F34" s="2061"/>
      <c r="G34" s="1458"/>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row>
    <row r="35" spans="1:43" ht="94.5" customHeight="1">
      <c r="A35" s="1458"/>
      <c r="B35" s="1458"/>
      <c r="C35" s="1458"/>
      <c r="D35" s="1533" t="s">
        <v>1987</v>
      </c>
      <c r="E35" s="2060"/>
      <c r="F35" s="2061"/>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458"/>
      <c r="AM35" s="1458"/>
      <c r="AN35" s="1458"/>
      <c r="AO35" s="1458"/>
      <c r="AP35" s="1458"/>
      <c r="AQ35" s="1458"/>
    </row>
    <row r="36" spans="1:43" ht="78.75" customHeight="1">
      <c r="A36" s="1458"/>
      <c r="B36" s="1458"/>
      <c r="C36" s="1458"/>
      <c r="D36" s="1533" t="s">
        <v>1988</v>
      </c>
      <c r="E36" s="2060"/>
      <c r="F36" s="2061"/>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458"/>
      <c r="AM36" s="1458"/>
      <c r="AN36" s="1458"/>
      <c r="AO36" s="1458"/>
      <c r="AP36" s="1458"/>
      <c r="AQ36" s="1458"/>
    </row>
    <row r="37" spans="1:43" ht="15.75" customHeight="1">
      <c r="A37" s="1458"/>
      <c r="B37" s="1458"/>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458"/>
      <c r="Z37" s="1458"/>
      <c r="AA37" s="1458"/>
      <c r="AB37" s="1458"/>
      <c r="AC37" s="1458"/>
      <c r="AD37" s="1458"/>
      <c r="AE37" s="1458"/>
      <c r="AF37" s="1458"/>
      <c r="AG37" s="1458"/>
      <c r="AH37" s="1458"/>
      <c r="AI37" s="1458"/>
      <c r="AJ37" s="1458"/>
      <c r="AK37" s="1458"/>
      <c r="AL37" s="1458"/>
      <c r="AM37" s="1458"/>
      <c r="AN37" s="1458"/>
      <c r="AO37" s="1458"/>
      <c r="AP37" s="1458"/>
      <c r="AQ37" s="1458"/>
    </row>
    <row r="38" spans="1:43" ht="15.75" customHeight="1">
      <c r="A38" s="1458"/>
      <c r="B38" s="1458"/>
      <c r="C38" s="1458"/>
      <c r="D38" s="1458"/>
      <c r="E38" s="1458"/>
      <c r="F38" s="1458"/>
      <c r="G38" s="1458"/>
      <c r="H38" s="1458"/>
      <c r="I38" s="1458"/>
      <c r="J38" s="1458"/>
      <c r="K38" s="1458"/>
      <c r="L38" s="1458"/>
      <c r="M38" s="1458"/>
      <c r="N38" s="1458"/>
      <c r="O38" s="1458"/>
      <c r="P38" s="1458"/>
      <c r="Q38" s="1458"/>
      <c r="R38" s="1458"/>
      <c r="S38" s="1458"/>
      <c r="T38" s="1458"/>
      <c r="U38" s="1458"/>
      <c r="V38" s="1458"/>
      <c r="W38" s="1458"/>
      <c r="X38" s="1458"/>
      <c r="Y38" s="1458"/>
      <c r="Z38" s="1458"/>
      <c r="AA38" s="1458"/>
      <c r="AB38" s="1458"/>
      <c r="AC38" s="1458"/>
      <c r="AD38" s="1458"/>
      <c r="AE38" s="1458"/>
      <c r="AF38" s="1458"/>
      <c r="AG38" s="1458"/>
      <c r="AH38" s="1458"/>
      <c r="AI38" s="1458"/>
      <c r="AJ38" s="1458"/>
      <c r="AK38" s="1458"/>
      <c r="AL38" s="1458"/>
      <c r="AM38" s="1458"/>
      <c r="AN38" s="1458"/>
      <c r="AO38" s="1458"/>
      <c r="AP38" s="1458"/>
      <c r="AQ38" s="1458"/>
    </row>
    <row r="39" spans="1:43" ht="15.75" customHeight="1">
      <c r="A39" s="1458"/>
      <c r="B39" s="1458"/>
      <c r="C39" s="1458"/>
      <c r="D39" s="1458"/>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c r="AF39" s="1458"/>
      <c r="AG39" s="1458"/>
      <c r="AH39" s="1458"/>
      <c r="AI39" s="1458"/>
      <c r="AJ39" s="1458"/>
      <c r="AK39" s="1458"/>
      <c r="AL39" s="1458"/>
      <c r="AM39" s="1458"/>
      <c r="AN39" s="1458"/>
      <c r="AO39" s="1458"/>
      <c r="AP39" s="1458"/>
      <c r="AQ39" s="1458"/>
    </row>
    <row r="40" spans="1:43" ht="15.75" customHeigh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8"/>
      <c r="AA40" s="1458"/>
      <c r="AB40" s="1458"/>
      <c r="AC40" s="1458"/>
      <c r="AD40" s="1458"/>
      <c r="AE40" s="1458"/>
      <c r="AF40" s="1458"/>
      <c r="AG40" s="1458"/>
      <c r="AH40" s="1458"/>
      <c r="AI40" s="1458"/>
      <c r="AJ40" s="1458"/>
      <c r="AK40" s="1458"/>
      <c r="AL40" s="1458"/>
      <c r="AM40" s="1458"/>
      <c r="AN40" s="1458"/>
      <c r="AO40" s="1458"/>
      <c r="AP40" s="1458"/>
      <c r="AQ40" s="1458"/>
    </row>
    <row r="41" spans="1:43" ht="15.75" customHeight="1">
      <c r="A41" s="1458"/>
      <c r="B41" s="1458"/>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458"/>
      <c r="AM41" s="1458"/>
      <c r="AN41" s="1458"/>
      <c r="AO41" s="1458"/>
      <c r="AP41" s="1458"/>
      <c r="AQ41" s="1458"/>
    </row>
    <row r="42" spans="1:43" ht="15.75" customHeight="1">
      <c r="A42" s="1458"/>
      <c r="B42" s="145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458"/>
      <c r="AM42" s="1458"/>
      <c r="AN42" s="1458"/>
      <c r="AO42" s="1458"/>
      <c r="AP42" s="1458"/>
      <c r="AQ42" s="1458"/>
    </row>
    <row r="43" spans="1:43" ht="15.75" customHeight="1">
      <c r="A43" s="1458"/>
      <c r="B43" s="145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458"/>
      <c r="AM43" s="1458"/>
      <c r="AN43" s="1458"/>
      <c r="AO43" s="1458"/>
      <c r="AP43" s="1458"/>
      <c r="AQ43" s="1458"/>
    </row>
    <row r="44" spans="1:43" ht="15.75" customHeight="1">
      <c r="A44" s="1458"/>
      <c r="B44" s="145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8"/>
      <c r="AA44" s="1458"/>
      <c r="AB44" s="1458"/>
      <c r="AC44" s="1458"/>
      <c r="AD44" s="1458"/>
      <c r="AE44" s="1458"/>
      <c r="AF44" s="1458"/>
      <c r="AG44" s="1458"/>
      <c r="AH44" s="1458"/>
      <c r="AI44" s="1458"/>
      <c r="AJ44" s="1458"/>
      <c r="AK44" s="1458"/>
      <c r="AL44" s="1458"/>
      <c r="AM44" s="1458"/>
      <c r="AN44" s="1458"/>
      <c r="AO44" s="1458"/>
      <c r="AP44" s="1458"/>
      <c r="AQ44" s="1458"/>
    </row>
    <row r="45" spans="1:43" ht="15.75" customHeight="1">
      <c r="A45" s="1458"/>
      <c r="B45" s="1458"/>
      <c r="C45" s="1458"/>
      <c r="D45" s="1458"/>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c r="AF45" s="1458"/>
      <c r="AG45" s="1458"/>
      <c r="AH45" s="1458"/>
      <c r="AI45" s="1458"/>
      <c r="AJ45" s="1458"/>
      <c r="AK45" s="1458"/>
      <c r="AL45" s="1458"/>
      <c r="AM45" s="1458"/>
      <c r="AN45" s="1458"/>
      <c r="AO45" s="1458"/>
      <c r="AP45" s="1458"/>
      <c r="AQ45" s="1458"/>
    </row>
    <row r="46" spans="1:43" ht="15.75" customHeight="1">
      <c r="A46" s="1458"/>
      <c r="B46" s="1458"/>
      <c r="C46" s="1458"/>
      <c r="D46" s="1458"/>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c r="AF46" s="1458"/>
      <c r="AG46" s="1458"/>
      <c r="AH46" s="1458"/>
      <c r="AI46" s="1458"/>
      <c r="AJ46" s="1458"/>
      <c r="AK46" s="1458"/>
      <c r="AL46" s="1458"/>
      <c r="AM46" s="1458"/>
      <c r="AN46" s="1458"/>
      <c r="AO46" s="1458"/>
      <c r="AP46" s="1458"/>
      <c r="AQ46" s="1458"/>
    </row>
    <row r="47" spans="1:43" ht="15.75" customHeight="1">
      <c r="A47" s="1458"/>
      <c r="B47" s="1458"/>
      <c r="C47" s="1458"/>
      <c r="D47" s="1458"/>
      <c r="E47" s="1458"/>
      <c r="F47" s="1458"/>
      <c r="G47" s="1458"/>
      <c r="H47" s="1458"/>
      <c r="I47" s="1458"/>
      <c r="J47" s="1458"/>
      <c r="K47" s="1458"/>
      <c r="L47" s="1458"/>
      <c r="M47" s="1458"/>
      <c r="N47" s="1458"/>
      <c r="O47" s="1458"/>
      <c r="P47" s="1458"/>
      <c r="Q47" s="1458"/>
      <c r="R47" s="1458"/>
      <c r="S47" s="1458"/>
      <c r="T47" s="1458"/>
      <c r="U47" s="1458"/>
      <c r="V47" s="1458"/>
      <c r="W47" s="1458"/>
      <c r="X47" s="1458"/>
      <c r="Y47" s="1458"/>
      <c r="Z47" s="1458"/>
      <c r="AA47" s="1458"/>
      <c r="AB47" s="1458"/>
      <c r="AC47" s="1458"/>
      <c r="AD47" s="1458"/>
      <c r="AE47" s="1458"/>
      <c r="AF47" s="1458"/>
      <c r="AG47" s="1458"/>
      <c r="AH47" s="1458"/>
      <c r="AI47" s="1458"/>
      <c r="AJ47" s="1458"/>
      <c r="AK47" s="1458"/>
      <c r="AL47" s="1458"/>
      <c r="AM47" s="1458"/>
      <c r="AN47" s="1458"/>
      <c r="AO47" s="1458"/>
      <c r="AP47" s="1458"/>
      <c r="AQ47" s="1458"/>
    </row>
    <row r="48" spans="1:43" ht="15.75" customHeight="1">
      <c r="A48" s="1458"/>
      <c r="B48" s="1458"/>
      <c r="C48" s="1458"/>
      <c r="D48" s="1458"/>
      <c r="E48" s="1458"/>
      <c r="F48" s="1458"/>
      <c r="G48" s="1458"/>
      <c r="H48" s="1458"/>
      <c r="I48" s="1458"/>
      <c r="J48" s="1458"/>
      <c r="K48" s="1458"/>
      <c r="L48" s="1458"/>
      <c r="M48" s="1458"/>
      <c r="N48" s="1458"/>
      <c r="O48" s="1458"/>
      <c r="P48" s="1458"/>
      <c r="Q48" s="1458"/>
      <c r="R48" s="1458"/>
      <c r="S48" s="1458"/>
      <c r="T48" s="1458"/>
      <c r="U48" s="1458"/>
      <c r="V48" s="1458"/>
      <c r="W48" s="1458"/>
      <c r="X48" s="1458"/>
      <c r="Y48" s="1458"/>
      <c r="Z48" s="1458"/>
      <c r="AA48" s="1458"/>
      <c r="AB48" s="1458"/>
      <c r="AC48" s="1458"/>
      <c r="AD48" s="1458"/>
      <c r="AE48" s="1458"/>
      <c r="AF48" s="1458"/>
      <c r="AG48" s="1458"/>
      <c r="AH48" s="1458"/>
      <c r="AI48" s="1458"/>
      <c r="AJ48" s="1458"/>
      <c r="AK48" s="1458"/>
      <c r="AL48" s="1458"/>
      <c r="AM48" s="1458"/>
      <c r="AN48" s="1458"/>
      <c r="AO48" s="1458"/>
      <c r="AP48" s="1458"/>
      <c r="AQ48" s="1458"/>
    </row>
    <row r="49" spans="1:43" ht="15.75" customHeight="1">
      <c r="A49" s="1458"/>
      <c r="B49" s="1458"/>
      <c r="C49" s="1458"/>
      <c r="D49" s="1458"/>
      <c r="E49" s="1458"/>
      <c r="F49" s="1458"/>
      <c r="G49" s="1458"/>
      <c r="H49" s="1458"/>
      <c r="I49" s="1458"/>
      <c r="J49" s="1458"/>
      <c r="K49" s="1458"/>
      <c r="L49" s="1458"/>
      <c r="M49" s="1458"/>
      <c r="N49" s="1458"/>
      <c r="O49" s="1458"/>
      <c r="P49" s="1458"/>
      <c r="Q49" s="1458"/>
      <c r="R49" s="1458"/>
      <c r="S49" s="1458"/>
      <c r="T49" s="1458"/>
      <c r="U49" s="1458"/>
      <c r="V49" s="1458"/>
      <c r="W49" s="1458"/>
      <c r="X49" s="1458"/>
      <c r="Y49" s="1458"/>
      <c r="Z49" s="1458"/>
      <c r="AA49" s="1458"/>
      <c r="AB49" s="1458"/>
      <c r="AC49" s="1458"/>
      <c r="AD49" s="1458"/>
      <c r="AE49" s="1458"/>
      <c r="AF49" s="1458"/>
      <c r="AG49" s="1458"/>
      <c r="AH49" s="1458"/>
      <c r="AI49" s="1458"/>
      <c r="AJ49" s="1458"/>
      <c r="AK49" s="1458"/>
      <c r="AL49" s="1458"/>
      <c r="AM49" s="1458"/>
      <c r="AN49" s="1458"/>
      <c r="AO49" s="1458"/>
      <c r="AP49" s="1458"/>
      <c r="AQ49" s="1458"/>
    </row>
    <row r="50" spans="1:43" ht="15.75" customHeight="1">
      <c r="A50" s="1458"/>
      <c r="B50" s="1458"/>
      <c r="C50" s="1458"/>
      <c r="D50" s="1458"/>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c r="AD50" s="1458"/>
      <c r="AE50" s="1458"/>
      <c r="AF50" s="1458"/>
      <c r="AG50" s="1458"/>
      <c r="AH50" s="1458"/>
      <c r="AI50" s="1458"/>
      <c r="AJ50" s="1458"/>
      <c r="AK50" s="1458"/>
      <c r="AL50" s="1458"/>
      <c r="AM50" s="1458"/>
      <c r="AN50" s="1458"/>
      <c r="AO50" s="1458"/>
      <c r="AP50" s="1458"/>
      <c r="AQ50" s="1458"/>
    </row>
    <row r="51" spans="1:43" ht="15.75" customHeight="1">
      <c r="A51" s="1458"/>
      <c r="B51" s="1458"/>
      <c r="C51" s="1458"/>
      <c r="D51" s="1458"/>
      <c r="E51" s="1458"/>
      <c r="F51" s="1458"/>
      <c r="G51" s="1458"/>
      <c r="H51" s="1458"/>
      <c r="I51" s="1458"/>
      <c r="J51" s="1458"/>
      <c r="K51" s="1458"/>
      <c r="L51" s="1458"/>
      <c r="M51" s="1458"/>
      <c r="N51" s="1458"/>
      <c r="O51" s="1458"/>
      <c r="P51" s="1458"/>
      <c r="Q51" s="1458"/>
      <c r="R51" s="1458"/>
      <c r="S51" s="1458"/>
      <c r="T51" s="1458"/>
      <c r="U51" s="1458"/>
      <c r="V51" s="1458"/>
      <c r="W51" s="1458"/>
      <c r="X51" s="1458"/>
      <c r="Y51" s="1458"/>
      <c r="Z51" s="1458"/>
      <c r="AA51" s="1458"/>
      <c r="AB51" s="1458"/>
      <c r="AC51" s="1458"/>
      <c r="AD51" s="1458"/>
      <c r="AE51" s="1458"/>
      <c r="AF51" s="1458"/>
      <c r="AG51" s="1458"/>
      <c r="AH51" s="1458"/>
      <c r="AI51" s="1458"/>
      <c r="AJ51" s="1458"/>
      <c r="AK51" s="1458"/>
      <c r="AL51" s="1458"/>
      <c r="AM51" s="1458"/>
      <c r="AN51" s="1458"/>
      <c r="AO51" s="1458"/>
      <c r="AP51" s="1458"/>
      <c r="AQ51" s="1458"/>
    </row>
    <row r="52" spans="1:43" ht="15.75" customHeight="1">
      <c r="A52" s="1458"/>
      <c r="B52" s="1458"/>
      <c r="C52" s="1458"/>
      <c r="D52" s="1458"/>
      <c r="E52" s="1458"/>
      <c r="F52" s="1458"/>
      <c r="G52" s="1458"/>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c r="AD52" s="1458"/>
      <c r="AE52" s="1458"/>
      <c r="AF52" s="1458"/>
      <c r="AG52" s="1458"/>
      <c r="AH52" s="1458"/>
      <c r="AI52" s="1458"/>
      <c r="AJ52" s="1458"/>
      <c r="AK52" s="1458"/>
      <c r="AL52" s="1458"/>
      <c r="AM52" s="1458"/>
      <c r="AN52" s="1458"/>
      <c r="AO52" s="1458"/>
      <c r="AP52" s="1458"/>
      <c r="AQ52" s="1458"/>
    </row>
    <row r="53" spans="1:43" ht="15.75" customHeight="1">
      <c r="A53" s="1458"/>
      <c r="B53" s="1458"/>
      <c r="C53" s="1458"/>
      <c r="D53" s="1458"/>
      <c r="E53" s="1458"/>
      <c r="F53" s="1458"/>
      <c r="G53" s="1458"/>
      <c r="H53" s="1458"/>
      <c r="I53" s="1458"/>
      <c r="J53" s="1458"/>
      <c r="K53" s="1458"/>
      <c r="L53" s="1458"/>
      <c r="M53" s="1458"/>
      <c r="N53" s="1458"/>
      <c r="O53" s="1458"/>
      <c r="P53" s="1458"/>
      <c r="Q53" s="1458"/>
      <c r="R53" s="1458"/>
      <c r="S53" s="1458"/>
      <c r="T53" s="1458"/>
      <c r="U53" s="1458"/>
      <c r="V53" s="1458"/>
      <c r="W53" s="1458"/>
      <c r="X53" s="1458"/>
      <c r="Y53" s="1458"/>
      <c r="Z53" s="1458"/>
      <c r="AA53" s="1458"/>
      <c r="AB53" s="1458"/>
      <c r="AC53" s="1458"/>
      <c r="AD53" s="1458"/>
      <c r="AE53" s="1458"/>
      <c r="AF53" s="1458"/>
      <c r="AG53" s="1458"/>
      <c r="AH53" s="1458"/>
      <c r="AI53" s="1458"/>
      <c r="AJ53" s="1458"/>
      <c r="AK53" s="1458"/>
      <c r="AL53" s="1458"/>
      <c r="AM53" s="1458"/>
      <c r="AN53" s="1458"/>
      <c r="AO53" s="1458"/>
      <c r="AP53" s="1458"/>
      <c r="AQ53" s="1458"/>
    </row>
    <row r="54" spans="1:43" ht="15.75" customHeight="1">
      <c r="A54" s="1458"/>
      <c r="B54" s="1458"/>
      <c r="C54" s="1458"/>
      <c r="D54" s="1458"/>
      <c r="E54" s="1458"/>
      <c r="F54" s="1458"/>
      <c r="G54" s="1458"/>
      <c r="H54" s="1458"/>
      <c r="I54" s="1458"/>
      <c r="J54" s="1458"/>
      <c r="K54" s="1458"/>
      <c r="L54" s="1458"/>
      <c r="M54" s="1458"/>
      <c r="N54" s="1458"/>
      <c r="O54" s="1458"/>
      <c r="P54" s="1458"/>
      <c r="Q54" s="1458"/>
      <c r="R54" s="1458"/>
      <c r="S54" s="1458"/>
      <c r="T54" s="1458"/>
      <c r="U54" s="1458"/>
      <c r="V54" s="1458"/>
      <c r="W54" s="1458"/>
      <c r="X54" s="1458"/>
      <c r="Y54" s="1458"/>
      <c r="Z54" s="1458"/>
      <c r="AA54" s="1458"/>
      <c r="AB54" s="1458"/>
      <c r="AC54" s="1458"/>
      <c r="AD54" s="1458"/>
      <c r="AE54" s="1458"/>
      <c r="AF54" s="1458"/>
      <c r="AG54" s="1458"/>
      <c r="AH54" s="1458"/>
      <c r="AI54" s="1458"/>
      <c r="AJ54" s="1458"/>
      <c r="AK54" s="1458"/>
      <c r="AL54" s="1458"/>
      <c r="AM54" s="1458"/>
      <c r="AN54" s="1458"/>
      <c r="AO54" s="1458"/>
      <c r="AP54" s="1458"/>
      <c r="AQ54" s="1458"/>
    </row>
    <row r="55" spans="1:43" ht="15.75" customHeight="1">
      <c r="A55" s="1458"/>
      <c r="B55" s="1458"/>
      <c r="C55" s="1458"/>
      <c r="D55" s="1458"/>
      <c r="E55" s="1458"/>
      <c r="F55" s="1458"/>
      <c r="G55" s="1458"/>
      <c r="H55" s="1458"/>
      <c r="I55" s="1458"/>
      <c r="J55" s="1458"/>
      <c r="K55" s="1458"/>
      <c r="L55" s="1458"/>
      <c r="M55" s="1458"/>
      <c r="N55" s="1458"/>
      <c r="O55" s="1458"/>
      <c r="P55" s="1458"/>
      <c r="Q55" s="1458"/>
      <c r="R55" s="1458"/>
      <c r="S55" s="1458"/>
      <c r="T55" s="1458"/>
      <c r="U55" s="1458"/>
      <c r="V55" s="1458"/>
      <c r="W55" s="1458"/>
      <c r="X55" s="1458"/>
      <c r="Y55" s="1458"/>
      <c r="Z55" s="1458"/>
      <c r="AA55" s="1458"/>
      <c r="AB55" s="1458"/>
      <c r="AC55" s="1458"/>
      <c r="AD55" s="1458"/>
      <c r="AE55" s="1458"/>
      <c r="AF55" s="1458"/>
      <c r="AG55" s="1458"/>
      <c r="AH55" s="1458"/>
      <c r="AI55" s="1458"/>
      <c r="AJ55" s="1458"/>
      <c r="AK55" s="1458"/>
      <c r="AL55" s="1458"/>
      <c r="AM55" s="1458"/>
      <c r="AN55" s="1458"/>
      <c r="AO55" s="1458"/>
      <c r="AP55" s="1458"/>
      <c r="AQ55" s="1458"/>
    </row>
    <row r="56" spans="1:43" ht="15.75" customHeight="1">
      <c r="A56" s="1458"/>
      <c r="B56" s="1458"/>
      <c r="C56" s="1458"/>
      <c r="D56" s="1458"/>
      <c r="E56" s="1458"/>
      <c r="F56" s="1458"/>
      <c r="G56" s="1458"/>
      <c r="H56" s="1458"/>
      <c r="I56" s="1458"/>
      <c r="J56" s="1458"/>
      <c r="K56" s="1458"/>
      <c r="L56" s="1458"/>
      <c r="M56" s="1458"/>
      <c r="N56" s="1458"/>
      <c r="O56" s="1458"/>
      <c r="P56" s="1458"/>
      <c r="Q56" s="1458"/>
      <c r="R56" s="1458"/>
      <c r="S56" s="1458"/>
      <c r="T56" s="1458"/>
      <c r="U56" s="1458"/>
      <c r="V56" s="1458"/>
      <c r="W56" s="1458"/>
      <c r="X56" s="1458"/>
      <c r="Y56" s="1458"/>
      <c r="Z56" s="1458"/>
      <c r="AA56" s="1458"/>
      <c r="AB56" s="1458"/>
      <c r="AC56" s="1458"/>
      <c r="AD56" s="1458"/>
      <c r="AE56" s="1458"/>
      <c r="AF56" s="1458"/>
      <c r="AG56" s="1458"/>
      <c r="AH56" s="1458"/>
      <c r="AI56" s="1458"/>
      <c r="AJ56" s="1458"/>
      <c r="AK56" s="1458"/>
      <c r="AL56" s="1458"/>
      <c r="AM56" s="1458"/>
      <c r="AN56" s="1458"/>
      <c r="AO56" s="1458"/>
      <c r="AP56" s="1458"/>
      <c r="AQ56" s="1458"/>
    </row>
    <row r="57" spans="1:43" ht="15.75" customHeight="1">
      <c r="A57" s="1458"/>
      <c r="B57" s="1458"/>
      <c r="C57" s="1458"/>
      <c r="D57" s="1458"/>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458"/>
      <c r="AM57" s="1458"/>
      <c r="AN57" s="1458"/>
      <c r="AO57" s="1458"/>
      <c r="AP57" s="1458"/>
      <c r="AQ57" s="1458"/>
    </row>
    <row r="58" spans="1:43" ht="15.75" customHeight="1">
      <c r="A58" s="1458"/>
      <c r="B58" s="1458"/>
      <c r="C58" s="1458"/>
      <c r="D58" s="1458"/>
      <c r="E58" s="1458"/>
      <c r="F58" s="1458"/>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row>
    <row r="59" spans="1:43" ht="15.75" customHeight="1">
      <c r="A59" s="1458"/>
      <c r="B59" s="1458"/>
      <c r="C59" s="1458"/>
      <c r="D59" s="1458"/>
      <c r="E59" s="1458"/>
      <c r="F59" s="1458"/>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458"/>
      <c r="AM59" s="1458"/>
      <c r="AN59" s="1458"/>
      <c r="AO59" s="1458"/>
      <c r="AP59" s="1458"/>
      <c r="AQ59" s="1458"/>
    </row>
    <row r="60" spans="1:43" ht="15.75" customHeight="1">
      <c r="A60" s="1458"/>
      <c r="B60" s="1458"/>
      <c r="C60" s="1458"/>
      <c r="D60" s="1458"/>
      <c r="E60" s="1458"/>
      <c r="F60" s="1458"/>
      <c r="G60" s="1458"/>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458"/>
      <c r="AM60" s="1458"/>
      <c r="AN60" s="1458"/>
      <c r="AO60" s="1458"/>
      <c r="AP60" s="1458"/>
      <c r="AQ60" s="1458"/>
    </row>
    <row r="61" spans="1:43" ht="15.75" customHeight="1">
      <c r="A61" s="1458"/>
      <c r="B61" s="1458"/>
      <c r="C61" s="1458"/>
      <c r="D61" s="1458"/>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458"/>
      <c r="AM61" s="1458"/>
      <c r="AN61" s="1458"/>
      <c r="AO61" s="1458"/>
      <c r="AP61" s="1458"/>
      <c r="AQ61" s="1458"/>
    </row>
    <row r="62" spans="1:43" ht="15.75" customHeight="1">
      <c r="A62" s="1458"/>
      <c r="B62" s="1458"/>
      <c r="C62" s="1458"/>
      <c r="D62" s="1458"/>
      <c r="E62" s="1458"/>
      <c r="F62" s="1458"/>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458"/>
      <c r="AM62" s="1458"/>
      <c r="AN62" s="1458"/>
      <c r="AO62" s="1458"/>
      <c r="AP62" s="1458"/>
      <c r="AQ62" s="1458"/>
    </row>
    <row r="63" spans="1:43" ht="15.75" customHeight="1">
      <c r="A63" s="1458"/>
      <c r="B63" s="1458"/>
      <c r="C63" s="1458"/>
      <c r="D63" s="1458"/>
      <c r="E63" s="1458"/>
      <c r="F63" s="1458"/>
      <c r="G63" s="1458"/>
      <c r="H63" s="1458"/>
      <c r="I63" s="1458"/>
      <c r="J63" s="1458"/>
      <c r="K63" s="1458"/>
      <c r="L63" s="1458"/>
      <c r="M63" s="1458"/>
      <c r="N63" s="1458"/>
      <c r="O63" s="1458"/>
      <c r="P63" s="1458"/>
      <c r="Q63" s="1458"/>
      <c r="R63" s="1458"/>
      <c r="S63" s="1458"/>
      <c r="T63" s="1458"/>
      <c r="U63" s="1458"/>
      <c r="V63" s="1458"/>
      <c r="W63" s="1458"/>
      <c r="X63" s="1458"/>
      <c r="Y63" s="1458"/>
      <c r="Z63" s="1458"/>
      <c r="AA63" s="1458"/>
      <c r="AB63" s="1458"/>
      <c r="AC63" s="1458"/>
      <c r="AD63" s="1458"/>
      <c r="AE63" s="1458"/>
      <c r="AF63" s="1458"/>
      <c r="AG63" s="1458"/>
      <c r="AH63" s="1458"/>
      <c r="AI63" s="1458"/>
      <c r="AJ63" s="1458"/>
      <c r="AK63" s="1458"/>
      <c r="AL63" s="1458"/>
      <c r="AM63" s="1458"/>
      <c r="AN63" s="1458"/>
      <c r="AO63" s="1458"/>
      <c r="AP63" s="1458"/>
      <c r="AQ63" s="1458"/>
    </row>
    <row r="64" spans="1:43" ht="15.75" customHeight="1">
      <c r="A64" s="1458"/>
      <c r="B64" s="1458"/>
      <c r="C64" s="1458"/>
      <c r="D64" s="1458"/>
      <c r="E64" s="1458"/>
      <c r="F64" s="1458"/>
      <c r="G64" s="1458"/>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458"/>
      <c r="AM64" s="1458"/>
      <c r="AN64" s="1458"/>
      <c r="AO64" s="1458"/>
      <c r="AP64" s="1458"/>
      <c r="AQ64" s="1458"/>
    </row>
    <row r="65" spans="1:43" ht="15.75" customHeight="1">
      <c r="A65" s="1458"/>
      <c r="B65" s="1458"/>
      <c r="C65" s="1458"/>
      <c r="D65" s="1458"/>
      <c r="E65" s="1458"/>
      <c r="F65" s="145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458"/>
      <c r="AM65" s="1458"/>
      <c r="AN65" s="1458"/>
      <c r="AO65" s="1458"/>
      <c r="AP65" s="1458"/>
      <c r="AQ65" s="1458"/>
    </row>
    <row r="66" spans="1:43" ht="15.75" customHeight="1">
      <c r="A66" s="1458"/>
      <c r="B66" s="1458"/>
      <c r="C66" s="1458"/>
      <c r="D66" s="1458"/>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458"/>
      <c r="AM66" s="1458"/>
      <c r="AN66" s="1458"/>
      <c r="AO66" s="1458"/>
      <c r="AP66" s="1458"/>
      <c r="AQ66" s="1458"/>
    </row>
    <row r="67" spans="1:43" ht="15.75" customHeight="1">
      <c r="A67" s="1458"/>
      <c r="B67" s="1458"/>
      <c r="C67" s="1458"/>
      <c r="D67" s="1458"/>
      <c r="E67" s="1458"/>
      <c r="F67" s="145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458"/>
      <c r="AM67" s="1458"/>
      <c r="AN67" s="1458"/>
      <c r="AO67" s="1458"/>
      <c r="AP67" s="1458"/>
      <c r="AQ67" s="1458"/>
    </row>
    <row r="68" spans="1:43" ht="15.75" customHeight="1">
      <c r="A68" s="1458"/>
      <c r="B68" s="1458"/>
      <c r="C68" s="1458"/>
      <c r="D68" s="1458"/>
      <c r="E68" s="1458"/>
      <c r="F68" s="1458"/>
      <c r="G68" s="1458"/>
      <c r="H68" s="1458"/>
      <c r="I68" s="1458"/>
      <c r="J68" s="1458"/>
      <c r="K68" s="1458"/>
      <c r="L68" s="1458"/>
      <c r="M68" s="1458"/>
      <c r="N68" s="1458"/>
      <c r="O68" s="1458"/>
      <c r="P68" s="1458"/>
      <c r="Q68" s="1458"/>
      <c r="R68" s="1458"/>
      <c r="S68" s="1458"/>
      <c r="T68" s="1458"/>
      <c r="U68" s="1458"/>
      <c r="V68" s="1458"/>
      <c r="W68" s="1458"/>
      <c r="X68" s="1458"/>
      <c r="Y68" s="1458"/>
      <c r="Z68" s="1458"/>
      <c r="AA68" s="1458"/>
      <c r="AB68" s="1458"/>
      <c r="AC68" s="1458"/>
      <c r="AD68" s="1458"/>
      <c r="AE68" s="1458"/>
      <c r="AF68" s="1458"/>
      <c r="AG68" s="1458"/>
      <c r="AH68" s="1458"/>
      <c r="AI68" s="1458"/>
      <c r="AJ68" s="1458"/>
      <c r="AK68" s="1458"/>
      <c r="AL68" s="1458"/>
      <c r="AM68" s="1458"/>
      <c r="AN68" s="1458"/>
      <c r="AO68" s="1458"/>
      <c r="AP68" s="1458"/>
      <c r="AQ68" s="1458"/>
    </row>
    <row r="69" spans="1:43" ht="15.75" customHeight="1">
      <c r="A69" s="1458"/>
      <c r="B69" s="1458"/>
      <c r="C69" s="1458"/>
      <c r="D69" s="1458"/>
      <c r="E69" s="1458"/>
      <c r="F69" s="1458"/>
      <c r="G69" s="1458"/>
      <c r="H69" s="1458"/>
      <c r="I69" s="1458"/>
      <c r="J69" s="1458"/>
      <c r="K69" s="1458"/>
      <c r="L69" s="1458"/>
      <c r="M69" s="1458"/>
      <c r="N69" s="1458"/>
      <c r="O69" s="1458"/>
      <c r="P69" s="1458"/>
      <c r="Q69" s="1458"/>
      <c r="R69" s="1458"/>
      <c r="S69" s="1458"/>
      <c r="T69" s="1458"/>
      <c r="U69" s="1458"/>
      <c r="V69" s="1458"/>
      <c r="W69" s="1458"/>
      <c r="X69" s="1458"/>
      <c r="Y69" s="1458"/>
      <c r="Z69" s="1458"/>
      <c r="AA69" s="1458"/>
      <c r="AB69" s="1458"/>
      <c r="AC69" s="1458"/>
      <c r="AD69" s="1458"/>
      <c r="AE69" s="1458"/>
      <c r="AF69" s="1458"/>
      <c r="AG69" s="1458"/>
      <c r="AH69" s="1458"/>
      <c r="AI69" s="1458"/>
      <c r="AJ69" s="1458"/>
      <c r="AK69" s="1458"/>
      <c r="AL69" s="1458"/>
      <c r="AM69" s="1458"/>
      <c r="AN69" s="1458"/>
      <c r="AO69" s="1458"/>
      <c r="AP69" s="1458"/>
      <c r="AQ69" s="1458"/>
    </row>
    <row r="70" spans="1:43" ht="15.75" customHeight="1">
      <c r="A70" s="1458"/>
      <c r="B70" s="1458"/>
      <c r="C70" s="1458"/>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c r="AH70" s="1458"/>
      <c r="AI70" s="1458"/>
      <c r="AJ70" s="1458"/>
      <c r="AK70" s="1458"/>
      <c r="AL70" s="1458"/>
      <c r="AM70" s="1458"/>
      <c r="AN70" s="1458"/>
      <c r="AO70" s="1458"/>
      <c r="AP70" s="1458"/>
      <c r="AQ70" s="1458"/>
    </row>
    <row r="71" spans="1:43" ht="15.75" customHeight="1">
      <c r="A71" s="1458"/>
      <c r="B71" s="1458"/>
      <c r="C71" s="1458"/>
      <c r="D71" s="1458"/>
      <c r="E71" s="1458"/>
      <c r="F71" s="1458"/>
      <c r="G71" s="1458"/>
      <c r="H71" s="1458"/>
      <c r="I71" s="1458"/>
      <c r="J71" s="1458"/>
      <c r="K71" s="1458"/>
      <c r="L71" s="1458"/>
      <c r="M71" s="1458"/>
      <c r="N71" s="1458"/>
      <c r="O71" s="1458"/>
      <c r="P71" s="1458"/>
      <c r="Q71" s="1458"/>
      <c r="R71" s="1458"/>
      <c r="S71" s="1458"/>
      <c r="T71" s="1458"/>
      <c r="U71" s="1458"/>
      <c r="V71" s="1458"/>
      <c r="W71" s="1458"/>
      <c r="X71" s="1458"/>
      <c r="Y71" s="1458"/>
      <c r="Z71" s="1458"/>
      <c r="AA71" s="1458"/>
      <c r="AB71" s="1458"/>
      <c r="AC71" s="1458"/>
      <c r="AD71" s="1458"/>
      <c r="AE71" s="1458"/>
      <c r="AF71" s="1458"/>
      <c r="AG71" s="1458"/>
      <c r="AH71" s="1458"/>
      <c r="AI71" s="1458"/>
      <c r="AJ71" s="1458"/>
      <c r="AK71" s="1458"/>
      <c r="AL71" s="1458"/>
      <c r="AM71" s="1458"/>
      <c r="AN71" s="1458"/>
      <c r="AO71" s="1458"/>
      <c r="AP71" s="1458"/>
      <c r="AQ71" s="1458"/>
    </row>
    <row r="72" spans="1:43" ht="15.75" customHeight="1">
      <c r="A72" s="1458"/>
      <c r="B72" s="1458"/>
      <c r="C72" s="1458"/>
      <c r="D72" s="1458"/>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c r="AF72" s="1458"/>
      <c r="AG72" s="1458"/>
      <c r="AH72" s="1458"/>
      <c r="AI72" s="1458"/>
      <c r="AJ72" s="1458"/>
      <c r="AK72" s="1458"/>
      <c r="AL72" s="1458"/>
      <c r="AM72" s="1458"/>
      <c r="AN72" s="1458"/>
      <c r="AO72" s="1458"/>
      <c r="AP72" s="1458"/>
      <c r="AQ72" s="1458"/>
    </row>
    <row r="73" spans="1:43" ht="15.75" customHeight="1">
      <c r="A73" s="1458"/>
      <c r="B73" s="1458"/>
      <c r="C73" s="1458"/>
      <c r="D73" s="1458"/>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c r="AF73" s="1458"/>
      <c r="AG73" s="1458"/>
      <c r="AH73" s="1458"/>
      <c r="AI73" s="1458"/>
      <c r="AJ73" s="1458"/>
      <c r="AK73" s="1458"/>
      <c r="AL73" s="1458"/>
      <c r="AM73" s="1458"/>
      <c r="AN73" s="1458"/>
      <c r="AO73" s="1458"/>
      <c r="AP73" s="1458"/>
      <c r="AQ73" s="1458"/>
    </row>
    <row r="74" spans="1:43" ht="15.75" customHeight="1">
      <c r="A74" s="1458"/>
      <c r="B74" s="1458"/>
      <c r="C74" s="1458"/>
      <c r="D74" s="1458"/>
      <c r="E74" s="1458"/>
      <c r="F74" s="1458"/>
      <c r="G74" s="1458"/>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458"/>
      <c r="AM74" s="1458"/>
      <c r="AN74" s="1458"/>
      <c r="AO74" s="1458"/>
      <c r="AP74" s="1458"/>
      <c r="AQ74" s="1458"/>
    </row>
    <row r="75" spans="1:43" ht="15.75" customHeight="1">
      <c r="A75" s="1458"/>
      <c r="B75" s="1458"/>
      <c r="C75" s="1458"/>
      <c r="D75" s="1458"/>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458"/>
      <c r="AM75" s="1458"/>
      <c r="AN75" s="1458"/>
      <c r="AO75" s="1458"/>
      <c r="AP75" s="1458"/>
      <c r="AQ75" s="1458"/>
    </row>
    <row r="76" spans="1:43" ht="15.75" customHeight="1">
      <c r="A76" s="1458"/>
      <c r="B76" s="1458"/>
      <c r="C76" s="1458"/>
      <c r="D76" s="1458"/>
      <c r="E76" s="1458"/>
      <c r="F76" s="1458"/>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458"/>
      <c r="AM76" s="1458"/>
      <c r="AN76" s="1458"/>
      <c r="AO76" s="1458"/>
      <c r="AP76" s="1458"/>
      <c r="AQ76" s="1458"/>
    </row>
    <row r="77" spans="1:43" ht="15.75" customHeight="1">
      <c r="A77" s="1458"/>
      <c r="B77" s="1458"/>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row>
    <row r="78" spans="1:43" ht="15.75" customHeight="1">
      <c r="A78" s="1458"/>
      <c r="B78" s="1458"/>
      <c r="C78" s="1458"/>
      <c r="D78" s="1458"/>
      <c r="E78" s="1458"/>
      <c r="F78" s="1458"/>
      <c r="G78" s="1458"/>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458"/>
      <c r="AM78" s="1458"/>
      <c r="AN78" s="1458"/>
      <c r="AO78" s="1458"/>
      <c r="AP78" s="1458"/>
      <c r="AQ78" s="1458"/>
    </row>
    <row r="79" spans="1:43" ht="15.75" customHeight="1">
      <c r="A79" s="1458"/>
      <c r="B79" s="1458"/>
      <c r="C79" s="1458"/>
      <c r="D79" s="1458"/>
      <c r="E79" s="1458"/>
      <c r="F79" s="1458"/>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458"/>
      <c r="AM79" s="1458"/>
      <c r="AN79" s="1458"/>
      <c r="AO79" s="1458"/>
      <c r="AP79" s="1458"/>
      <c r="AQ79" s="1458"/>
    </row>
    <row r="80" spans="1:43" ht="15.75" customHeight="1">
      <c r="A80" s="1458"/>
      <c r="B80" s="1458"/>
      <c r="C80" s="1458"/>
      <c r="D80" s="1458"/>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458"/>
      <c r="AM80" s="1458"/>
      <c r="AN80" s="1458"/>
      <c r="AO80" s="1458"/>
      <c r="AP80" s="1458"/>
      <c r="AQ80" s="1458"/>
    </row>
    <row r="81" spans="1:43" ht="15.75" customHeight="1">
      <c r="A81" s="1458"/>
      <c r="B81" s="1458"/>
      <c r="C81" s="1458"/>
      <c r="D81" s="1458"/>
      <c r="E81" s="1458"/>
      <c r="F81" s="1458"/>
      <c r="G81" s="1458"/>
      <c r="H81" s="1458"/>
      <c r="I81" s="1458"/>
      <c r="J81" s="1458"/>
      <c r="K81" s="1458"/>
      <c r="L81" s="1458"/>
      <c r="M81" s="1458"/>
      <c r="N81" s="1458"/>
      <c r="O81" s="1458"/>
      <c r="P81" s="1458"/>
      <c r="Q81" s="1458"/>
      <c r="R81" s="1458"/>
      <c r="S81" s="1458"/>
      <c r="T81" s="1458"/>
      <c r="U81" s="1458"/>
      <c r="V81" s="1458"/>
      <c r="W81" s="1458"/>
      <c r="X81" s="1458"/>
      <c r="Y81" s="1458"/>
      <c r="Z81" s="1458"/>
      <c r="AA81" s="1458"/>
      <c r="AB81" s="1458"/>
      <c r="AC81" s="1458"/>
      <c r="AD81" s="1458"/>
      <c r="AE81" s="1458"/>
      <c r="AF81" s="1458"/>
      <c r="AG81" s="1458"/>
      <c r="AH81" s="1458"/>
      <c r="AI81" s="1458"/>
      <c r="AJ81" s="1458"/>
      <c r="AK81" s="1458"/>
      <c r="AL81" s="1458"/>
      <c r="AM81" s="1458"/>
      <c r="AN81" s="1458"/>
      <c r="AO81" s="1458"/>
      <c r="AP81" s="1458"/>
      <c r="AQ81" s="1458"/>
    </row>
    <row r="82" spans="1:43" ht="15.75" customHeight="1">
      <c r="A82" s="1458"/>
      <c r="B82" s="1458"/>
      <c r="C82" s="1458"/>
      <c r="D82" s="1458"/>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458"/>
      <c r="AM82" s="1458"/>
      <c r="AN82" s="1458"/>
      <c r="AO82" s="1458"/>
      <c r="AP82" s="1458"/>
      <c r="AQ82" s="1458"/>
    </row>
    <row r="83" spans="1:43" ht="15.75" customHeight="1">
      <c r="A83" s="1458"/>
      <c r="B83" s="1458"/>
      <c r="C83" s="1458"/>
      <c r="D83" s="1458"/>
      <c r="E83" s="1458"/>
      <c r="F83" s="1458"/>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458"/>
      <c r="AM83" s="1458"/>
      <c r="AN83" s="1458"/>
      <c r="AO83" s="1458"/>
      <c r="AP83" s="1458"/>
      <c r="AQ83" s="1458"/>
    </row>
    <row r="84" spans="1:43" ht="15.75" customHeight="1">
      <c r="A84" s="1458"/>
      <c r="B84" s="1458"/>
      <c r="C84" s="1458"/>
      <c r="D84" s="1458"/>
      <c r="E84" s="1458"/>
      <c r="F84" s="1458"/>
      <c r="G84" s="1458"/>
      <c r="H84" s="1458"/>
      <c r="I84" s="1458"/>
      <c r="J84" s="1458"/>
      <c r="K84" s="1458"/>
      <c r="L84" s="1458"/>
      <c r="M84" s="1458"/>
      <c r="N84" s="1458"/>
      <c r="O84" s="1458"/>
      <c r="P84" s="1458"/>
      <c r="Q84" s="1458"/>
      <c r="R84" s="1458"/>
      <c r="S84" s="1458"/>
      <c r="T84" s="1458"/>
      <c r="U84" s="1458"/>
      <c r="V84" s="1458"/>
      <c r="W84" s="1458"/>
      <c r="X84" s="1458"/>
      <c r="Y84" s="1458"/>
      <c r="Z84" s="1458"/>
      <c r="AA84" s="1458"/>
      <c r="AB84" s="1458"/>
      <c r="AC84" s="1458"/>
      <c r="AD84" s="1458"/>
      <c r="AE84" s="1458"/>
      <c r="AF84" s="1458"/>
      <c r="AG84" s="1458"/>
      <c r="AH84" s="1458"/>
      <c r="AI84" s="1458"/>
      <c r="AJ84" s="1458"/>
      <c r="AK84" s="1458"/>
      <c r="AL84" s="1458"/>
      <c r="AM84" s="1458"/>
      <c r="AN84" s="1458"/>
      <c r="AO84" s="1458"/>
      <c r="AP84" s="1458"/>
      <c r="AQ84" s="1458"/>
    </row>
    <row r="85" spans="1:43" ht="15.75" customHeight="1">
      <c r="A85" s="1458"/>
      <c r="B85" s="1458"/>
      <c r="C85" s="1458"/>
      <c r="D85" s="1458"/>
      <c r="E85" s="1458"/>
      <c r="F85" s="1458"/>
      <c r="G85" s="1458"/>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458"/>
      <c r="AM85" s="1458"/>
      <c r="AN85" s="1458"/>
      <c r="AO85" s="1458"/>
      <c r="AP85" s="1458"/>
      <c r="AQ85" s="1458"/>
    </row>
    <row r="86" spans="1:43" ht="15.75" customHeight="1">
      <c r="A86" s="1458"/>
      <c r="B86" s="1458"/>
      <c r="C86" s="1458"/>
      <c r="D86" s="1458"/>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458"/>
      <c r="AM86" s="1458"/>
      <c r="AN86" s="1458"/>
      <c r="AO86" s="1458"/>
      <c r="AP86" s="1458"/>
      <c r="AQ86" s="1458"/>
    </row>
    <row r="87" spans="1:43" ht="15.75" customHeight="1">
      <c r="A87" s="1458"/>
      <c r="B87" s="1458"/>
      <c r="C87" s="1458"/>
      <c r="D87" s="1458"/>
      <c r="E87" s="1458"/>
      <c r="F87" s="1458"/>
      <c r="G87" s="1458"/>
      <c r="H87" s="1458"/>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458"/>
      <c r="AE87" s="1458"/>
      <c r="AF87" s="1458"/>
      <c r="AG87" s="1458"/>
      <c r="AH87" s="1458"/>
      <c r="AI87" s="1458"/>
      <c r="AJ87" s="1458"/>
      <c r="AK87" s="1458"/>
      <c r="AL87" s="1458"/>
      <c r="AM87" s="1458"/>
      <c r="AN87" s="1458"/>
      <c r="AO87" s="1458"/>
      <c r="AP87" s="1458"/>
      <c r="AQ87" s="1458"/>
    </row>
    <row r="88" spans="1:43" ht="15.75" customHeight="1">
      <c r="A88" s="1458"/>
      <c r="B88" s="1458"/>
      <c r="C88" s="1458"/>
      <c r="D88" s="1458"/>
      <c r="E88" s="1458"/>
      <c r="F88" s="1458"/>
      <c r="G88" s="1458"/>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458"/>
      <c r="AM88" s="1458"/>
      <c r="AN88" s="1458"/>
      <c r="AO88" s="1458"/>
      <c r="AP88" s="1458"/>
      <c r="AQ88" s="1458"/>
    </row>
    <row r="89" spans="1:43" ht="15.75" customHeight="1">
      <c r="A89" s="1458"/>
      <c r="B89" s="1458"/>
      <c r="C89" s="1458"/>
      <c r="D89" s="1458"/>
      <c r="E89" s="1458"/>
      <c r="F89" s="1458"/>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458"/>
      <c r="AM89" s="1458"/>
      <c r="AN89" s="1458"/>
      <c r="AO89" s="1458"/>
      <c r="AP89" s="1458"/>
      <c r="AQ89" s="1458"/>
    </row>
    <row r="90" spans="1:43" ht="15.75" customHeight="1">
      <c r="A90" s="1458"/>
      <c r="B90" s="1458"/>
      <c r="C90" s="1458"/>
      <c r="D90" s="1458"/>
      <c r="E90" s="1458"/>
      <c r="F90" s="1458"/>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458"/>
      <c r="AM90" s="1458"/>
      <c r="AN90" s="1458"/>
      <c r="AO90" s="1458"/>
      <c r="AP90" s="1458"/>
      <c r="AQ90" s="1458"/>
    </row>
    <row r="91" spans="1:43" ht="15.75" customHeight="1">
      <c r="A91" s="1458"/>
      <c r="B91" s="1458"/>
      <c r="C91" s="1458"/>
      <c r="D91" s="1458"/>
      <c r="E91" s="1458"/>
      <c r="F91" s="1458"/>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458"/>
      <c r="AM91" s="1458"/>
      <c r="AN91" s="1458"/>
      <c r="AO91" s="1458"/>
      <c r="AP91" s="1458"/>
      <c r="AQ91" s="1458"/>
    </row>
    <row r="92" spans="1:43" ht="15.75" customHeight="1">
      <c r="A92" s="1458"/>
      <c r="B92" s="1458"/>
      <c r="C92" s="1458"/>
      <c r="D92" s="1458"/>
      <c r="E92" s="1458"/>
      <c r="F92" s="1458"/>
      <c r="G92" s="1458"/>
      <c r="H92" s="1458"/>
      <c r="I92" s="1458"/>
      <c r="J92" s="1458"/>
      <c r="K92" s="1458"/>
      <c r="L92" s="1458"/>
      <c r="M92" s="1458"/>
      <c r="N92" s="1458"/>
      <c r="O92" s="1458"/>
      <c r="P92" s="1458"/>
      <c r="Q92" s="1458"/>
      <c r="R92" s="1458"/>
      <c r="S92" s="1458"/>
      <c r="T92" s="1458"/>
      <c r="U92" s="1458"/>
      <c r="V92" s="1458"/>
      <c r="W92" s="1458"/>
      <c r="X92" s="1458"/>
      <c r="Y92" s="1458"/>
      <c r="Z92" s="1458"/>
      <c r="AA92" s="1458"/>
      <c r="AB92" s="1458"/>
      <c r="AC92" s="1458"/>
      <c r="AD92" s="1458"/>
      <c r="AE92" s="1458"/>
      <c r="AF92" s="1458"/>
      <c r="AG92" s="1458"/>
      <c r="AH92" s="1458"/>
      <c r="AI92" s="1458"/>
      <c r="AJ92" s="1458"/>
      <c r="AK92" s="1458"/>
      <c r="AL92" s="1458"/>
      <c r="AM92" s="1458"/>
      <c r="AN92" s="1458"/>
      <c r="AO92" s="1458"/>
      <c r="AP92" s="1458"/>
      <c r="AQ92" s="1458"/>
    </row>
    <row r="93" spans="1:43" ht="15.75" customHeight="1">
      <c r="A93" s="1458"/>
      <c r="B93" s="1458"/>
      <c r="C93" s="1458"/>
      <c r="D93" s="1458"/>
      <c r="E93" s="1458"/>
      <c r="F93" s="1458"/>
      <c r="G93" s="1458"/>
      <c r="H93" s="1458"/>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c r="AF93" s="1458"/>
      <c r="AG93" s="1458"/>
      <c r="AH93" s="1458"/>
      <c r="AI93" s="1458"/>
      <c r="AJ93" s="1458"/>
      <c r="AK93" s="1458"/>
      <c r="AL93" s="1458"/>
      <c r="AM93" s="1458"/>
      <c r="AN93" s="1458"/>
      <c r="AO93" s="1458"/>
      <c r="AP93" s="1458"/>
      <c r="AQ93" s="1458"/>
    </row>
    <row r="94" spans="1:43" ht="15.75" customHeight="1">
      <c r="A94" s="1458"/>
      <c r="B94" s="1458"/>
      <c r="C94" s="1458"/>
      <c r="D94" s="1458"/>
      <c r="E94" s="1458"/>
      <c r="F94" s="1458"/>
      <c r="G94" s="1458"/>
      <c r="H94" s="1458"/>
      <c r="I94" s="1458"/>
      <c r="J94" s="1458"/>
      <c r="K94" s="1458"/>
      <c r="L94" s="1458"/>
      <c r="M94" s="1458"/>
      <c r="N94" s="1458"/>
      <c r="O94" s="1458"/>
      <c r="P94" s="1458"/>
      <c r="Q94" s="1458"/>
      <c r="R94" s="1458"/>
      <c r="S94" s="1458"/>
      <c r="T94" s="1458"/>
      <c r="U94" s="1458"/>
      <c r="V94" s="1458"/>
      <c r="W94" s="1458"/>
      <c r="X94" s="1458"/>
      <c r="Y94" s="1458"/>
      <c r="Z94" s="1458"/>
      <c r="AA94" s="1458"/>
      <c r="AB94" s="1458"/>
      <c r="AC94" s="1458"/>
      <c r="AD94" s="1458"/>
      <c r="AE94" s="1458"/>
      <c r="AF94" s="1458"/>
      <c r="AG94" s="1458"/>
      <c r="AH94" s="1458"/>
      <c r="AI94" s="1458"/>
      <c r="AJ94" s="1458"/>
      <c r="AK94" s="1458"/>
      <c r="AL94" s="1458"/>
      <c r="AM94" s="1458"/>
      <c r="AN94" s="1458"/>
      <c r="AO94" s="1458"/>
      <c r="AP94" s="1458"/>
      <c r="AQ94" s="1458"/>
    </row>
    <row r="95" spans="1:43" ht="15.75" customHeight="1">
      <c r="A95" s="1458"/>
      <c r="B95" s="1458"/>
      <c r="C95" s="1458"/>
      <c r="D95" s="1458"/>
      <c r="E95" s="1458"/>
      <c r="F95" s="1458"/>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c r="AF95" s="1458"/>
      <c r="AG95" s="1458"/>
      <c r="AH95" s="1458"/>
      <c r="AI95" s="1458"/>
      <c r="AJ95" s="1458"/>
      <c r="AK95" s="1458"/>
      <c r="AL95" s="1458"/>
      <c r="AM95" s="1458"/>
      <c r="AN95" s="1458"/>
      <c r="AO95" s="1458"/>
      <c r="AP95" s="1458"/>
      <c r="AQ95" s="1458"/>
    </row>
    <row r="96" spans="1:43" ht="15.75" customHeight="1">
      <c r="A96" s="1458"/>
      <c r="B96" s="1458"/>
      <c r="C96" s="1458"/>
      <c r="D96" s="1458"/>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c r="AF96" s="1458"/>
      <c r="AG96" s="1458"/>
      <c r="AH96" s="1458"/>
      <c r="AI96" s="1458"/>
      <c r="AJ96" s="1458"/>
      <c r="AK96" s="1458"/>
      <c r="AL96" s="1458"/>
      <c r="AM96" s="1458"/>
      <c r="AN96" s="1458"/>
      <c r="AO96" s="1458"/>
      <c r="AP96" s="1458"/>
      <c r="AQ96" s="1458"/>
    </row>
    <row r="97" spans="1:43" ht="15.75" customHeight="1">
      <c r="A97" s="1458"/>
      <c r="B97" s="1458"/>
      <c r="C97" s="1458"/>
      <c r="D97" s="1458"/>
      <c r="E97" s="1458"/>
      <c r="F97" s="1458"/>
      <c r="G97" s="1458"/>
      <c r="H97" s="1458"/>
      <c r="I97" s="1458"/>
      <c r="J97" s="1458"/>
      <c r="K97" s="1458"/>
      <c r="L97" s="1458"/>
      <c r="M97" s="1458"/>
      <c r="N97" s="1458"/>
      <c r="O97" s="1458"/>
      <c r="P97" s="1458"/>
      <c r="Q97" s="1458"/>
      <c r="R97" s="1458"/>
      <c r="S97" s="1458"/>
      <c r="T97" s="1458"/>
      <c r="U97" s="1458"/>
      <c r="V97" s="1458"/>
      <c r="W97" s="1458"/>
      <c r="X97" s="1458"/>
      <c r="Y97" s="1458"/>
      <c r="Z97" s="1458"/>
      <c r="AA97" s="1458"/>
      <c r="AB97" s="1458"/>
      <c r="AC97" s="1458"/>
      <c r="AD97" s="1458"/>
      <c r="AE97" s="1458"/>
      <c r="AF97" s="1458"/>
      <c r="AG97" s="1458"/>
      <c r="AH97" s="1458"/>
      <c r="AI97" s="1458"/>
      <c r="AJ97" s="1458"/>
      <c r="AK97" s="1458"/>
      <c r="AL97" s="1458"/>
      <c r="AM97" s="1458"/>
      <c r="AN97" s="1458"/>
      <c r="AO97" s="1458"/>
      <c r="AP97" s="1458"/>
      <c r="AQ97" s="1458"/>
    </row>
    <row r="98" spans="1:43" ht="15.75" customHeight="1">
      <c r="A98" s="1458"/>
      <c r="B98" s="1458"/>
      <c r="C98" s="1458"/>
      <c r="D98" s="1458"/>
      <c r="E98" s="1458"/>
      <c r="F98" s="1458"/>
      <c r="G98" s="1458"/>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458"/>
      <c r="AM98" s="1458"/>
      <c r="AN98" s="1458"/>
      <c r="AO98" s="1458"/>
      <c r="AP98" s="1458"/>
      <c r="AQ98" s="1458"/>
    </row>
    <row r="99" spans="1:43" ht="15.75" customHeight="1">
      <c r="A99" s="1458"/>
      <c r="B99" s="1458"/>
      <c r="C99" s="1458"/>
      <c r="D99" s="1458"/>
      <c r="E99" s="1458"/>
      <c r="F99" s="1458"/>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458"/>
      <c r="AM99" s="1458"/>
      <c r="AN99" s="1458"/>
      <c r="AO99" s="1458"/>
      <c r="AP99" s="1458"/>
      <c r="AQ99" s="1458"/>
    </row>
    <row r="100" spans="1:43" ht="15.75" customHeight="1">
      <c r="A100" s="1458"/>
      <c r="B100" s="1458"/>
      <c r="C100" s="1458"/>
      <c r="D100" s="1458"/>
      <c r="E100" s="1458"/>
      <c r="F100" s="1458"/>
      <c r="G100" s="1458"/>
      <c r="H100" s="1458"/>
      <c r="I100" s="1458"/>
      <c r="J100" s="1458"/>
      <c r="K100" s="1458"/>
      <c r="L100" s="1458"/>
      <c r="M100" s="1458"/>
      <c r="N100" s="1458"/>
      <c r="O100" s="1458"/>
      <c r="P100" s="1458"/>
      <c r="Q100" s="1458"/>
      <c r="R100" s="1458"/>
      <c r="S100" s="1458"/>
      <c r="T100" s="1458"/>
      <c r="U100" s="1458"/>
      <c r="V100" s="1458"/>
      <c r="W100" s="1458"/>
      <c r="X100" s="1458"/>
      <c r="Y100" s="1458"/>
      <c r="Z100" s="1458"/>
      <c r="AA100" s="1458"/>
      <c r="AB100" s="1458"/>
      <c r="AC100" s="1458"/>
      <c r="AD100" s="1458"/>
      <c r="AE100" s="1458"/>
      <c r="AF100" s="1458"/>
      <c r="AG100" s="1458"/>
      <c r="AH100" s="1458"/>
      <c r="AI100" s="1458"/>
      <c r="AJ100" s="1458"/>
      <c r="AK100" s="1458"/>
      <c r="AL100" s="1458"/>
      <c r="AM100" s="1458"/>
      <c r="AN100" s="1458"/>
      <c r="AO100" s="1458"/>
      <c r="AP100" s="1458"/>
      <c r="AQ100" s="1458"/>
    </row>
    <row r="101" spans="1:43" ht="15.75" customHeight="1">
      <c r="A101" s="1458"/>
      <c r="B101" s="1458"/>
      <c r="C101" s="1458"/>
      <c r="D101" s="1458"/>
      <c r="E101" s="1458"/>
      <c r="F101" s="1458"/>
      <c r="G101" s="1458"/>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458"/>
      <c r="AM101" s="1458"/>
      <c r="AN101" s="1458"/>
      <c r="AO101" s="1458"/>
      <c r="AP101" s="1458"/>
      <c r="AQ101" s="1458"/>
    </row>
    <row r="102" spans="1:43" ht="15.75" customHeight="1">
      <c r="A102" s="1458"/>
      <c r="B102" s="1458"/>
      <c r="C102" s="1458"/>
      <c r="D102" s="1458"/>
      <c r="E102" s="1458"/>
      <c r="F102" s="1458"/>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458"/>
      <c r="AM102" s="1458"/>
      <c r="AN102" s="1458"/>
      <c r="AO102" s="1458"/>
      <c r="AP102" s="1458"/>
      <c r="AQ102" s="1458"/>
    </row>
    <row r="103" spans="1:43" ht="15.75" customHeight="1">
      <c r="A103" s="1458"/>
      <c r="B103" s="1458"/>
      <c r="C103" s="1458"/>
      <c r="D103" s="1458"/>
      <c r="E103" s="1458"/>
      <c r="F103" s="1458"/>
      <c r="G103" s="1458"/>
      <c r="H103" s="1458"/>
      <c r="I103" s="1458"/>
      <c r="J103" s="1458"/>
      <c r="K103" s="1458"/>
      <c r="L103" s="1458"/>
      <c r="M103" s="1458"/>
      <c r="N103" s="1458"/>
      <c r="O103" s="1458"/>
      <c r="P103" s="1458"/>
      <c r="Q103" s="1458"/>
      <c r="R103" s="1458"/>
      <c r="S103" s="1458"/>
      <c r="T103" s="1458"/>
      <c r="U103" s="1458"/>
      <c r="V103" s="1458"/>
      <c r="W103" s="1458"/>
      <c r="X103" s="1458"/>
      <c r="Y103" s="1458"/>
      <c r="Z103" s="1458"/>
      <c r="AA103" s="1458"/>
      <c r="AB103" s="1458"/>
      <c r="AC103" s="1458"/>
      <c r="AD103" s="1458"/>
      <c r="AE103" s="1458"/>
      <c r="AF103" s="1458"/>
      <c r="AG103" s="1458"/>
      <c r="AH103" s="1458"/>
      <c r="AI103" s="1458"/>
      <c r="AJ103" s="1458"/>
      <c r="AK103" s="1458"/>
      <c r="AL103" s="1458"/>
      <c r="AM103" s="1458"/>
      <c r="AN103" s="1458"/>
      <c r="AO103" s="1458"/>
      <c r="AP103" s="1458"/>
      <c r="AQ103" s="1458"/>
    </row>
    <row r="104" spans="1:43" ht="15.75" customHeight="1">
      <c r="A104" s="1458"/>
      <c r="B104" s="1458"/>
      <c r="C104" s="1458"/>
      <c r="D104" s="1458"/>
      <c r="E104" s="1458"/>
      <c r="F104" s="1458"/>
      <c r="G104" s="1458"/>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458"/>
      <c r="AM104" s="1458"/>
      <c r="AN104" s="1458"/>
      <c r="AO104" s="1458"/>
      <c r="AP104" s="1458"/>
      <c r="AQ104" s="1458"/>
    </row>
    <row r="105" spans="1:43" ht="15.75" customHeight="1">
      <c r="A105" s="1458"/>
      <c r="B105" s="1458"/>
      <c r="C105" s="1458"/>
      <c r="D105" s="1458"/>
      <c r="E105" s="1458"/>
      <c r="F105" s="1458"/>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1458"/>
      <c r="AM105" s="1458"/>
      <c r="AN105" s="1458"/>
      <c r="AO105" s="1458"/>
      <c r="AP105" s="1458"/>
      <c r="AQ105" s="1458"/>
    </row>
    <row r="106" spans="1:43" ht="15.75" customHeight="1">
      <c r="A106" s="1458"/>
      <c r="B106" s="1458"/>
      <c r="C106" s="1458"/>
      <c r="D106" s="1458"/>
      <c r="E106" s="1458"/>
      <c r="F106" s="1458"/>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1458"/>
      <c r="AM106" s="1458"/>
      <c r="AN106" s="1458"/>
      <c r="AO106" s="1458"/>
      <c r="AP106" s="1458"/>
      <c r="AQ106" s="1458"/>
    </row>
    <row r="107" spans="1:43" ht="15.75" customHeight="1">
      <c r="A107" s="1458"/>
      <c r="B107" s="1458"/>
      <c r="C107" s="1458"/>
      <c r="D107" s="1458"/>
      <c r="E107" s="1458"/>
      <c r="F107" s="1458"/>
      <c r="G107" s="1458"/>
      <c r="H107" s="1458"/>
      <c r="I107" s="1458"/>
      <c r="J107" s="1458"/>
      <c r="K107" s="1458"/>
      <c r="L107" s="1458"/>
      <c r="M107" s="1458"/>
      <c r="N107" s="1458"/>
      <c r="O107" s="1458"/>
      <c r="P107" s="1458"/>
      <c r="Q107" s="1458"/>
      <c r="R107" s="1458"/>
      <c r="S107" s="1458"/>
      <c r="T107" s="1458"/>
      <c r="U107" s="1458"/>
      <c r="V107" s="1458"/>
      <c r="W107" s="1458"/>
      <c r="X107" s="1458"/>
      <c r="Y107" s="1458"/>
      <c r="Z107" s="1458"/>
      <c r="AA107" s="1458"/>
      <c r="AB107" s="1458"/>
      <c r="AC107" s="1458"/>
      <c r="AD107" s="1458"/>
      <c r="AE107" s="1458"/>
      <c r="AF107" s="1458"/>
      <c r="AG107" s="1458"/>
      <c r="AH107" s="1458"/>
      <c r="AI107" s="1458"/>
      <c r="AJ107" s="1458"/>
      <c r="AK107" s="1458"/>
      <c r="AL107" s="1458"/>
      <c r="AM107" s="1458"/>
      <c r="AN107" s="1458"/>
      <c r="AO107" s="1458"/>
      <c r="AP107" s="1458"/>
      <c r="AQ107" s="1458"/>
    </row>
    <row r="108" spans="1:43" ht="15.75" customHeight="1">
      <c r="A108" s="1458"/>
      <c r="B108" s="1458"/>
      <c r="C108" s="1458"/>
      <c r="D108" s="1458"/>
      <c r="E108" s="1458"/>
      <c r="F108" s="1458"/>
      <c r="G108" s="1458"/>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458"/>
      <c r="AM108" s="1458"/>
      <c r="AN108" s="1458"/>
      <c r="AO108" s="1458"/>
      <c r="AP108" s="1458"/>
      <c r="AQ108" s="1458"/>
    </row>
    <row r="109" spans="1:43" ht="15.75" customHeight="1">
      <c r="A109" s="1458"/>
      <c r="B109" s="1458"/>
      <c r="C109" s="1458"/>
      <c r="D109" s="1458"/>
      <c r="E109" s="1458"/>
      <c r="F109" s="1458"/>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458"/>
      <c r="AM109" s="1458"/>
      <c r="AN109" s="1458"/>
      <c r="AO109" s="1458"/>
      <c r="AP109" s="1458"/>
      <c r="AQ109" s="1458"/>
    </row>
    <row r="110" spans="1:43" ht="15.75" customHeight="1">
      <c r="A110" s="1458"/>
      <c r="B110" s="1458"/>
      <c r="C110" s="1458"/>
      <c r="D110" s="1458"/>
      <c r="E110" s="1458"/>
      <c r="F110" s="1458"/>
      <c r="G110" s="1458"/>
      <c r="H110" s="1458"/>
      <c r="I110" s="1458"/>
      <c r="J110" s="1458"/>
      <c r="K110" s="1458"/>
      <c r="L110" s="1458"/>
      <c r="M110" s="1458"/>
      <c r="N110" s="1458"/>
      <c r="O110" s="1458"/>
      <c r="P110" s="1458"/>
      <c r="Q110" s="1458"/>
      <c r="R110" s="1458"/>
      <c r="S110" s="1458"/>
      <c r="T110" s="1458"/>
      <c r="U110" s="1458"/>
      <c r="V110" s="1458"/>
      <c r="W110" s="1458"/>
      <c r="X110" s="1458"/>
      <c r="Y110" s="1458"/>
      <c r="Z110" s="1458"/>
      <c r="AA110" s="1458"/>
      <c r="AB110" s="1458"/>
      <c r="AC110" s="1458"/>
      <c r="AD110" s="1458"/>
      <c r="AE110" s="1458"/>
      <c r="AF110" s="1458"/>
      <c r="AG110" s="1458"/>
      <c r="AH110" s="1458"/>
      <c r="AI110" s="1458"/>
      <c r="AJ110" s="1458"/>
      <c r="AK110" s="1458"/>
      <c r="AL110" s="1458"/>
      <c r="AM110" s="1458"/>
      <c r="AN110" s="1458"/>
      <c r="AO110" s="1458"/>
      <c r="AP110" s="1458"/>
      <c r="AQ110" s="1458"/>
    </row>
    <row r="111" spans="1:43" ht="15.75" customHeight="1">
      <c r="A111" s="1458"/>
      <c r="B111" s="1458"/>
      <c r="C111" s="1458"/>
      <c r="D111" s="1458"/>
      <c r="E111" s="1458"/>
      <c r="F111" s="1458"/>
      <c r="G111" s="1458"/>
      <c r="H111" s="1458"/>
      <c r="I111" s="1458"/>
      <c r="J111" s="1458"/>
      <c r="K111" s="1458"/>
      <c r="L111" s="1458"/>
      <c r="M111" s="1458"/>
      <c r="N111" s="1458"/>
      <c r="O111" s="1458"/>
      <c r="P111" s="1458"/>
      <c r="Q111" s="1458"/>
      <c r="R111" s="1458"/>
      <c r="S111" s="1458"/>
      <c r="T111" s="1458"/>
      <c r="U111" s="1458"/>
      <c r="V111" s="1458"/>
      <c r="W111" s="1458"/>
      <c r="X111" s="1458"/>
      <c r="Y111" s="1458"/>
      <c r="Z111" s="1458"/>
      <c r="AA111" s="1458"/>
      <c r="AB111" s="1458"/>
      <c r="AC111" s="1458"/>
      <c r="AD111" s="1458"/>
      <c r="AE111" s="1458"/>
      <c r="AF111" s="1458"/>
      <c r="AG111" s="1458"/>
      <c r="AH111" s="1458"/>
      <c r="AI111" s="1458"/>
      <c r="AJ111" s="1458"/>
      <c r="AK111" s="1458"/>
      <c r="AL111" s="1458"/>
      <c r="AM111" s="1458"/>
      <c r="AN111" s="1458"/>
      <c r="AO111" s="1458"/>
      <c r="AP111" s="1458"/>
      <c r="AQ111" s="1458"/>
    </row>
    <row r="112" spans="1:43" ht="15.75" customHeight="1">
      <c r="A112" s="1458"/>
      <c r="B112" s="1458"/>
      <c r="C112" s="1458"/>
      <c r="D112" s="1458"/>
      <c r="E112" s="1458"/>
      <c r="F112" s="1458"/>
      <c r="G112" s="1458"/>
      <c r="H112" s="1458"/>
      <c r="I112" s="1458"/>
      <c r="J112" s="1458"/>
      <c r="K112" s="1458"/>
      <c r="L112" s="1458"/>
      <c r="M112" s="1458"/>
      <c r="N112" s="1458"/>
      <c r="O112" s="1458"/>
      <c r="P112" s="1458"/>
      <c r="Q112" s="1458"/>
      <c r="R112" s="1458"/>
      <c r="S112" s="1458"/>
      <c r="T112" s="1458"/>
      <c r="U112" s="1458"/>
      <c r="V112" s="1458"/>
      <c r="W112" s="1458"/>
      <c r="X112" s="1458"/>
      <c r="Y112" s="1458"/>
      <c r="Z112" s="1458"/>
      <c r="AA112" s="1458"/>
      <c r="AB112" s="1458"/>
      <c r="AC112" s="1458"/>
      <c r="AD112" s="1458"/>
      <c r="AE112" s="1458"/>
      <c r="AF112" s="1458"/>
      <c r="AG112" s="1458"/>
      <c r="AH112" s="1458"/>
      <c r="AI112" s="1458"/>
      <c r="AJ112" s="1458"/>
      <c r="AK112" s="1458"/>
      <c r="AL112" s="1458"/>
      <c r="AM112" s="1458"/>
      <c r="AN112" s="1458"/>
      <c r="AO112" s="1458"/>
      <c r="AP112" s="1458"/>
      <c r="AQ112" s="1458"/>
    </row>
    <row r="113" spans="1:43" ht="15.75" customHeight="1">
      <c r="A113" s="1458"/>
      <c r="B113" s="1458"/>
      <c r="C113" s="1458"/>
      <c r="D113" s="1458"/>
      <c r="E113" s="1458"/>
      <c r="F113" s="1458"/>
      <c r="G113" s="1458"/>
      <c r="H113" s="1458"/>
      <c r="I113" s="1458"/>
      <c r="J113" s="1458"/>
      <c r="K113" s="1458"/>
      <c r="L113" s="1458"/>
      <c r="M113" s="1458"/>
      <c r="N113" s="1458"/>
      <c r="O113" s="1458"/>
      <c r="P113" s="1458"/>
      <c r="Q113" s="1458"/>
      <c r="R113" s="1458"/>
      <c r="S113" s="1458"/>
      <c r="T113" s="1458"/>
      <c r="U113" s="1458"/>
      <c r="V113" s="1458"/>
      <c r="W113" s="1458"/>
      <c r="X113" s="1458"/>
      <c r="Y113" s="1458"/>
      <c r="Z113" s="1458"/>
      <c r="AA113" s="1458"/>
      <c r="AB113" s="1458"/>
      <c r="AC113" s="1458"/>
      <c r="AD113" s="1458"/>
      <c r="AE113" s="1458"/>
      <c r="AF113" s="1458"/>
      <c r="AG113" s="1458"/>
      <c r="AH113" s="1458"/>
      <c r="AI113" s="1458"/>
      <c r="AJ113" s="1458"/>
      <c r="AK113" s="1458"/>
      <c r="AL113" s="1458"/>
      <c r="AM113" s="1458"/>
      <c r="AN113" s="1458"/>
      <c r="AO113" s="1458"/>
      <c r="AP113" s="1458"/>
      <c r="AQ113" s="1458"/>
    </row>
    <row r="114" spans="1:43" ht="15.75" customHeight="1">
      <c r="A114" s="1458"/>
      <c r="B114" s="1458"/>
      <c r="C114" s="1458"/>
      <c r="D114" s="1458"/>
      <c r="E114" s="1458"/>
      <c r="F114" s="1458"/>
      <c r="G114" s="1458"/>
      <c r="H114" s="1458"/>
      <c r="I114" s="1458"/>
      <c r="J114" s="1458"/>
      <c r="K114" s="1458"/>
      <c r="L114" s="1458"/>
      <c r="M114" s="1458"/>
      <c r="N114" s="1458"/>
      <c r="O114" s="1458"/>
      <c r="P114" s="1458"/>
      <c r="Q114" s="1458"/>
      <c r="R114" s="1458"/>
      <c r="S114" s="1458"/>
      <c r="T114" s="1458"/>
      <c r="U114" s="1458"/>
      <c r="V114" s="1458"/>
      <c r="W114" s="1458"/>
      <c r="X114" s="1458"/>
      <c r="Y114" s="1458"/>
      <c r="Z114" s="1458"/>
      <c r="AA114" s="1458"/>
      <c r="AB114" s="1458"/>
      <c r="AC114" s="1458"/>
      <c r="AD114" s="1458"/>
      <c r="AE114" s="1458"/>
      <c r="AF114" s="1458"/>
      <c r="AG114" s="1458"/>
      <c r="AH114" s="1458"/>
      <c r="AI114" s="1458"/>
      <c r="AJ114" s="1458"/>
      <c r="AK114" s="1458"/>
      <c r="AL114" s="1458"/>
      <c r="AM114" s="1458"/>
      <c r="AN114" s="1458"/>
      <c r="AO114" s="1458"/>
      <c r="AP114" s="1458"/>
      <c r="AQ114" s="1458"/>
    </row>
    <row r="115" spans="1:43" ht="15.75" customHeight="1">
      <c r="A115" s="1458"/>
      <c r="B115" s="1458"/>
      <c r="C115" s="1458"/>
      <c r="D115" s="1458"/>
      <c r="E115" s="1458"/>
      <c r="F115" s="1458"/>
      <c r="G115" s="1458"/>
      <c r="H115" s="1458"/>
      <c r="I115" s="1458"/>
      <c r="J115" s="1458"/>
      <c r="K115" s="1458"/>
      <c r="L115" s="1458"/>
      <c r="M115" s="1458"/>
      <c r="N115" s="1458"/>
      <c r="O115" s="1458"/>
      <c r="P115" s="1458"/>
      <c r="Q115" s="1458"/>
      <c r="R115" s="1458"/>
      <c r="S115" s="1458"/>
      <c r="T115" s="1458"/>
      <c r="U115" s="1458"/>
      <c r="V115" s="1458"/>
      <c r="W115" s="1458"/>
      <c r="X115" s="1458"/>
      <c r="Y115" s="1458"/>
      <c r="Z115" s="1458"/>
      <c r="AA115" s="1458"/>
      <c r="AB115" s="1458"/>
      <c r="AC115" s="1458"/>
      <c r="AD115" s="1458"/>
      <c r="AE115" s="1458"/>
      <c r="AF115" s="1458"/>
      <c r="AG115" s="1458"/>
      <c r="AH115" s="1458"/>
      <c r="AI115" s="1458"/>
      <c r="AJ115" s="1458"/>
      <c r="AK115" s="1458"/>
      <c r="AL115" s="1458"/>
      <c r="AM115" s="1458"/>
      <c r="AN115" s="1458"/>
      <c r="AO115" s="1458"/>
      <c r="AP115" s="1458"/>
      <c r="AQ115" s="1458"/>
    </row>
    <row r="116" spans="1:43" ht="15.75" customHeight="1">
      <c r="A116" s="1458"/>
      <c r="B116" s="1458"/>
      <c r="C116" s="1458"/>
      <c r="D116" s="1458"/>
      <c r="E116" s="1458"/>
      <c r="F116" s="1458"/>
      <c r="G116" s="1458"/>
      <c r="H116" s="1458"/>
      <c r="I116" s="1458"/>
      <c r="J116" s="1458"/>
      <c r="K116" s="1458"/>
      <c r="L116" s="1458"/>
      <c r="M116" s="1458"/>
      <c r="N116" s="1458"/>
      <c r="O116" s="1458"/>
      <c r="P116" s="1458"/>
      <c r="Q116" s="1458"/>
      <c r="R116" s="1458"/>
      <c r="S116" s="1458"/>
      <c r="T116" s="1458"/>
      <c r="U116" s="1458"/>
      <c r="V116" s="1458"/>
      <c r="W116" s="1458"/>
      <c r="X116" s="1458"/>
      <c r="Y116" s="1458"/>
      <c r="Z116" s="1458"/>
      <c r="AA116" s="1458"/>
      <c r="AB116" s="1458"/>
      <c r="AC116" s="1458"/>
      <c r="AD116" s="1458"/>
      <c r="AE116" s="1458"/>
      <c r="AF116" s="1458"/>
      <c r="AG116" s="1458"/>
      <c r="AH116" s="1458"/>
      <c r="AI116" s="1458"/>
      <c r="AJ116" s="1458"/>
      <c r="AK116" s="1458"/>
      <c r="AL116" s="1458"/>
      <c r="AM116" s="1458"/>
      <c r="AN116" s="1458"/>
      <c r="AO116" s="1458"/>
      <c r="AP116" s="1458"/>
      <c r="AQ116" s="1458"/>
    </row>
    <row r="117" spans="1:43" ht="15.75" customHeight="1">
      <c r="A117" s="1458"/>
      <c r="B117" s="1458"/>
      <c r="C117" s="1458"/>
      <c r="D117" s="1458"/>
      <c r="E117" s="1458"/>
      <c r="F117" s="1458"/>
      <c r="G117" s="1458"/>
      <c r="H117" s="1458"/>
      <c r="I117" s="1458"/>
      <c r="J117" s="1458"/>
      <c r="K117" s="1458"/>
      <c r="L117" s="1458"/>
      <c r="M117" s="1458"/>
      <c r="N117" s="1458"/>
      <c r="O117" s="1458"/>
      <c r="P117" s="1458"/>
      <c r="Q117" s="1458"/>
      <c r="R117" s="1458"/>
      <c r="S117" s="1458"/>
      <c r="T117" s="1458"/>
      <c r="U117" s="1458"/>
      <c r="V117" s="1458"/>
      <c r="W117" s="1458"/>
      <c r="X117" s="1458"/>
      <c r="Y117" s="1458"/>
      <c r="Z117" s="1458"/>
      <c r="AA117" s="1458"/>
      <c r="AB117" s="1458"/>
      <c r="AC117" s="1458"/>
      <c r="AD117" s="1458"/>
      <c r="AE117" s="1458"/>
      <c r="AF117" s="1458"/>
      <c r="AG117" s="1458"/>
      <c r="AH117" s="1458"/>
      <c r="AI117" s="1458"/>
      <c r="AJ117" s="1458"/>
      <c r="AK117" s="1458"/>
      <c r="AL117" s="1458"/>
      <c r="AM117" s="1458"/>
      <c r="AN117" s="1458"/>
      <c r="AO117" s="1458"/>
      <c r="AP117" s="1458"/>
      <c r="AQ117" s="1458"/>
    </row>
    <row r="118" spans="1:43" ht="15.75" customHeight="1">
      <c r="A118" s="1458"/>
      <c r="B118" s="1458"/>
      <c r="C118" s="1458"/>
      <c r="D118" s="1458"/>
      <c r="E118" s="1458"/>
      <c r="F118" s="1458"/>
      <c r="G118" s="1458"/>
      <c r="H118" s="1458"/>
      <c r="I118" s="1458"/>
      <c r="J118" s="1458"/>
      <c r="K118" s="1458"/>
      <c r="L118" s="1458"/>
      <c r="M118" s="1458"/>
      <c r="N118" s="1458"/>
      <c r="O118" s="1458"/>
      <c r="P118" s="1458"/>
      <c r="Q118" s="1458"/>
      <c r="R118" s="1458"/>
      <c r="S118" s="1458"/>
      <c r="T118" s="1458"/>
      <c r="U118" s="1458"/>
      <c r="V118" s="1458"/>
      <c r="W118" s="1458"/>
      <c r="X118" s="1458"/>
      <c r="Y118" s="1458"/>
      <c r="Z118" s="1458"/>
      <c r="AA118" s="1458"/>
      <c r="AB118" s="1458"/>
      <c r="AC118" s="1458"/>
      <c r="AD118" s="1458"/>
      <c r="AE118" s="1458"/>
      <c r="AF118" s="1458"/>
      <c r="AG118" s="1458"/>
      <c r="AH118" s="1458"/>
      <c r="AI118" s="1458"/>
      <c r="AJ118" s="1458"/>
      <c r="AK118" s="1458"/>
      <c r="AL118" s="1458"/>
      <c r="AM118" s="1458"/>
      <c r="AN118" s="1458"/>
      <c r="AO118" s="1458"/>
      <c r="AP118" s="1458"/>
      <c r="AQ118" s="1458"/>
    </row>
    <row r="119" spans="1:43" ht="15.75" customHeight="1">
      <c r="A119" s="1458"/>
      <c r="B119" s="1458"/>
      <c r="C119" s="1458"/>
      <c r="D119" s="1458"/>
      <c r="E119" s="1458"/>
      <c r="F119" s="1458"/>
      <c r="G119" s="1458"/>
      <c r="H119" s="1458"/>
      <c r="I119" s="1458"/>
      <c r="J119" s="1458"/>
      <c r="K119" s="1458"/>
      <c r="L119" s="1458"/>
      <c r="M119" s="1458"/>
      <c r="N119" s="1458"/>
      <c r="O119" s="1458"/>
      <c r="P119" s="1458"/>
      <c r="Q119" s="1458"/>
      <c r="R119" s="1458"/>
      <c r="S119" s="1458"/>
      <c r="T119" s="1458"/>
      <c r="U119" s="1458"/>
      <c r="V119" s="1458"/>
      <c r="W119" s="1458"/>
      <c r="X119" s="1458"/>
      <c r="Y119" s="1458"/>
      <c r="Z119" s="1458"/>
      <c r="AA119" s="1458"/>
      <c r="AB119" s="1458"/>
      <c r="AC119" s="1458"/>
      <c r="AD119" s="1458"/>
      <c r="AE119" s="1458"/>
      <c r="AF119" s="1458"/>
      <c r="AG119" s="1458"/>
      <c r="AH119" s="1458"/>
      <c r="AI119" s="1458"/>
      <c r="AJ119" s="1458"/>
      <c r="AK119" s="1458"/>
      <c r="AL119" s="1458"/>
      <c r="AM119" s="1458"/>
      <c r="AN119" s="1458"/>
      <c r="AO119" s="1458"/>
      <c r="AP119" s="1458"/>
      <c r="AQ119" s="1458"/>
    </row>
    <row r="120" spans="1:43" ht="15.75" customHeight="1">
      <c r="A120" s="1458"/>
      <c r="B120" s="1458"/>
      <c r="C120" s="1458"/>
      <c r="D120" s="1458"/>
      <c r="E120" s="1458"/>
      <c r="F120" s="1458"/>
      <c r="G120" s="1458"/>
      <c r="H120" s="1458"/>
      <c r="I120" s="1458"/>
      <c r="J120" s="1458"/>
      <c r="K120" s="1458"/>
      <c r="L120" s="1458"/>
      <c r="M120" s="1458"/>
      <c r="N120" s="1458"/>
      <c r="O120" s="1458"/>
      <c r="P120" s="1458"/>
      <c r="Q120" s="1458"/>
      <c r="R120" s="1458"/>
      <c r="S120" s="1458"/>
      <c r="T120" s="1458"/>
      <c r="U120" s="1458"/>
      <c r="V120" s="1458"/>
      <c r="W120" s="1458"/>
      <c r="X120" s="1458"/>
      <c r="Y120" s="1458"/>
      <c r="Z120" s="1458"/>
      <c r="AA120" s="1458"/>
      <c r="AB120" s="1458"/>
      <c r="AC120" s="1458"/>
      <c r="AD120" s="1458"/>
      <c r="AE120" s="1458"/>
      <c r="AF120" s="1458"/>
      <c r="AG120" s="1458"/>
      <c r="AH120" s="1458"/>
      <c r="AI120" s="1458"/>
      <c r="AJ120" s="1458"/>
      <c r="AK120" s="1458"/>
      <c r="AL120" s="1458"/>
      <c r="AM120" s="1458"/>
      <c r="AN120" s="1458"/>
      <c r="AO120" s="1458"/>
      <c r="AP120" s="1458"/>
      <c r="AQ120" s="1458"/>
    </row>
    <row r="121" spans="1:43" ht="15.75" customHeight="1">
      <c r="A121" s="1458"/>
      <c r="B121" s="1458"/>
      <c r="C121" s="1458"/>
      <c r="D121" s="1458"/>
      <c r="E121" s="1458"/>
      <c r="F121" s="1458"/>
      <c r="G121" s="1458"/>
      <c r="H121" s="1458"/>
      <c r="I121" s="1458"/>
      <c r="J121" s="1458"/>
      <c r="K121" s="1458"/>
      <c r="L121" s="1458"/>
      <c r="M121" s="1458"/>
      <c r="N121" s="1458"/>
      <c r="O121" s="1458"/>
      <c r="P121" s="1458"/>
      <c r="Q121" s="1458"/>
      <c r="R121" s="1458"/>
      <c r="S121" s="1458"/>
      <c r="T121" s="1458"/>
      <c r="U121" s="1458"/>
      <c r="V121" s="1458"/>
      <c r="W121" s="1458"/>
      <c r="X121" s="1458"/>
      <c r="Y121" s="1458"/>
      <c r="Z121" s="1458"/>
      <c r="AA121" s="1458"/>
      <c r="AB121" s="1458"/>
      <c r="AC121" s="1458"/>
      <c r="AD121" s="1458"/>
      <c r="AE121" s="1458"/>
      <c r="AF121" s="1458"/>
      <c r="AG121" s="1458"/>
      <c r="AH121" s="1458"/>
      <c r="AI121" s="1458"/>
      <c r="AJ121" s="1458"/>
      <c r="AK121" s="1458"/>
      <c r="AL121" s="1458"/>
      <c r="AM121" s="1458"/>
      <c r="AN121" s="1458"/>
      <c r="AO121" s="1458"/>
      <c r="AP121" s="1458"/>
      <c r="AQ121" s="1458"/>
    </row>
    <row r="122" spans="1:43" ht="15.75" customHeight="1">
      <c r="A122" s="1458"/>
      <c r="B122" s="1458"/>
      <c r="C122" s="1458"/>
      <c r="D122" s="1458"/>
      <c r="E122" s="1458"/>
      <c r="F122" s="1458"/>
      <c r="G122" s="1458"/>
      <c r="H122" s="1458"/>
      <c r="I122" s="1458"/>
      <c r="J122" s="1458"/>
      <c r="K122" s="1458"/>
      <c r="L122" s="1458"/>
      <c r="M122" s="1458"/>
      <c r="N122" s="1458"/>
      <c r="O122" s="1458"/>
      <c r="P122" s="1458"/>
      <c r="Q122" s="1458"/>
      <c r="R122" s="1458"/>
      <c r="S122" s="1458"/>
      <c r="T122" s="1458"/>
      <c r="U122" s="1458"/>
      <c r="V122" s="1458"/>
      <c r="W122" s="1458"/>
      <c r="X122" s="1458"/>
      <c r="Y122" s="1458"/>
      <c r="Z122" s="1458"/>
      <c r="AA122" s="1458"/>
      <c r="AB122" s="1458"/>
      <c r="AC122" s="1458"/>
      <c r="AD122" s="1458"/>
      <c r="AE122" s="1458"/>
      <c r="AF122" s="1458"/>
      <c r="AG122" s="1458"/>
      <c r="AH122" s="1458"/>
      <c r="AI122" s="1458"/>
      <c r="AJ122" s="1458"/>
      <c r="AK122" s="1458"/>
      <c r="AL122" s="1458"/>
      <c r="AM122" s="1458"/>
      <c r="AN122" s="1458"/>
      <c r="AO122" s="1458"/>
      <c r="AP122" s="1458"/>
      <c r="AQ122" s="1458"/>
    </row>
    <row r="123" spans="1:43" ht="15.75" customHeight="1">
      <c r="A123" s="1458"/>
      <c r="B123" s="1458"/>
      <c r="C123" s="1458"/>
      <c r="D123" s="1458"/>
      <c r="E123" s="1458"/>
      <c r="F123" s="1458"/>
      <c r="G123" s="1458"/>
      <c r="H123" s="1458"/>
      <c r="I123" s="1458"/>
      <c r="J123" s="1458"/>
      <c r="K123" s="1458"/>
      <c r="L123" s="1458"/>
      <c r="M123" s="1458"/>
      <c r="N123" s="1458"/>
      <c r="O123" s="1458"/>
      <c r="P123" s="1458"/>
      <c r="Q123" s="1458"/>
      <c r="R123" s="1458"/>
      <c r="S123" s="1458"/>
      <c r="T123" s="1458"/>
      <c r="U123" s="1458"/>
      <c r="V123" s="1458"/>
      <c r="W123" s="1458"/>
      <c r="X123" s="1458"/>
      <c r="Y123" s="1458"/>
      <c r="Z123" s="1458"/>
      <c r="AA123" s="1458"/>
      <c r="AB123" s="1458"/>
      <c r="AC123" s="1458"/>
      <c r="AD123" s="1458"/>
      <c r="AE123" s="1458"/>
      <c r="AF123" s="1458"/>
      <c r="AG123" s="1458"/>
      <c r="AH123" s="1458"/>
      <c r="AI123" s="1458"/>
      <c r="AJ123" s="1458"/>
      <c r="AK123" s="1458"/>
      <c r="AL123" s="1458"/>
      <c r="AM123" s="1458"/>
      <c r="AN123" s="1458"/>
      <c r="AO123" s="1458"/>
      <c r="AP123" s="1458"/>
      <c r="AQ123" s="1458"/>
    </row>
    <row r="124" spans="1:43" ht="15.75" customHeight="1">
      <c r="A124" s="1458"/>
      <c r="B124" s="1458"/>
      <c r="C124" s="1458"/>
      <c r="D124" s="1458"/>
      <c r="E124" s="1458"/>
      <c r="F124" s="1458"/>
      <c r="G124" s="1458"/>
      <c r="H124" s="1458"/>
      <c r="I124" s="1458"/>
      <c r="J124" s="1458"/>
      <c r="K124" s="1458"/>
      <c r="L124" s="1458"/>
      <c r="M124" s="1458"/>
      <c r="N124" s="1458"/>
      <c r="O124" s="1458"/>
      <c r="P124" s="1458"/>
      <c r="Q124" s="1458"/>
      <c r="R124" s="1458"/>
      <c r="S124" s="1458"/>
      <c r="T124" s="1458"/>
      <c r="U124" s="1458"/>
      <c r="V124" s="1458"/>
      <c r="W124" s="1458"/>
      <c r="X124" s="1458"/>
      <c r="Y124" s="1458"/>
      <c r="Z124" s="1458"/>
      <c r="AA124" s="1458"/>
      <c r="AB124" s="1458"/>
      <c r="AC124" s="1458"/>
      <c r="AD124" s="1458"/>
      <c r="AE124" s="1458"/>
      <c r="AF124" s="1458"/>
      <c r="AG124" s="1458"/>
      <c r="AH124" s="1458"/>
      <c r="AI124" s="1458"/>
      <c r="AJ124" s="1458"/>
      <c r="AK124" s="1458"/>
      <c r="AL124" s="1458"/>
      <c r="AM124" s="1458"/>
      <c r="AN124" s="1458"/>
      <c r="AO124" s="1458"/>
      <c r="AP124" s="1458"/>
      <c r="AQ124" s="1458"/>
    </row>
    <row r="125" spans="1:43" ht="15.75" customHeight="1">
      <c r="A125" s="1458"/>
      <c r="B125" s="1458"/>
      <c r="C125" s="1458"/>
      <c r="D125" s="1458"/>
      <c r="E125" s="1458"/>
      <c r="F125" s="1458"/>
      <c r="G125" s="1458"/>
      <c r="H125" s="1458"/>
      <c r="I125" s="1458"/>
      <c r="J125" s="1458"/>
      <c r="K125" s="1458"/>
      <c r="L125" s="1458"/>
      <c r="M125" s="1458"/>
      <c r="N125" s="1458"/>
      <c r="O125" s="1458"/>
      <c r="P125" s="1458"/>
      <c r="Q125" s="1458"/>
      <c r="R125" s="1458"/>
      <c r="S125" s="1458"/>
      <c r="T125" s="1458"/>
      <c r="U125" s="1458"/>
      <c r="V125" s="1458"/>
      <c r="W125" s="1458"/>
      <c r="X125" s="1458"/>
      <c r="Y125" s="1458"/>
      <c r="Z125" s="1458"/>
      <c r="AA125" s="1458"/>
      <c r="AB125" s="1458"/>
      <c r="AC125" s="1458"/>
      <c r="AD125" s="1458"/>
      <c r="AE125" s="1458"/>
      <c r="AF125" s="1458"/>
      <c r="AG125" s="1458"/>
      <c r="AH125" s="1458"/>
      <c r="AI125" s="1458"/>
      <c r="AJ125" s="1458"/>
      <c r="AK125" s="1458"/>
      <c r="AL125" s="1458"/>
      <c r="AM125" s="1458"/>
      <c r="AN125" s="1458"/>
      <c r="AO125" s="1458"/>
      <c r="AP125" s="1458"/>
      <c r="AQ125" s="1458"/>
    </row>
    <row r="126" spans="1:43" ht="15.75" customHeight="1">
      <c r="A126" s="1458"/>
      <c r="B126" s="1458"/>
      <c r="C126" s="1458"/>
      <c r="D126" s="1458"/>
      <c r="E126" s="1458"/>
      <c r="F126" s="1458"/>
      <c r="G126" s="1458"/>
      <c r="H126" s="1458"/>
      <c r="I126" s="1458"/>
      <c r="J126" s="1458"/>
      <c r="K126" s="1458"/>
      <c r="L126" s="1458"/>
      <c r="M126" s="1458"/>
      <c r="N126" s="1458"/>
      <c r="O126" s="1458"/>
      <c r="P126" s="1458"/>
      <c r="Q126" s="1458"/>
      <c r="R126" s="1458"/>
      <c r="S126" s="1458"/>
      <c r="T126" s="1458"/>
      <c r="U126" s="1458"/>
      <c r="V126" s="1458"/>
      <c r="W126" s="1458"/>
      <c r="X126" s="1458"/>
      <c r="Y126" s="1458"/>
      <c r="Z126" s="1458"/>
      <c r="AA126" s="1458"/>
      <c r="AB126" s="1458"/>
      <c r="AC126" s="1458"/>
      <c r="AD126" s="1458"/>
      <c r="AE126" s="1458"/>
      <c r="AF126" s="1458"/>
      <c r="AG126" s="1458"/>
      <c r="AH126" s="1458"/>
      <c r="AI126" s="1458"/>
      <c r="AJ126" s="1458"/>
      <c r="AK126" s="1458"/>
      <c r="AL126" s="1458"/>
      <c r="AM126" s="1458"/>
      <c r="AN126" s="1458"/>
      <c r="AO126" s="1458"/>
      <c r="AP126" s="1458"/>
      <c r="AQ126" s="1458"/>
    </row>
    <row r="127" spans="1:43" ht="15.75" customHeight="1">
      <c r="A127" s="1458"/>
      <c r="B127" s="1458"/>
      <c r="C127" s="1458"/>
      <c r="D127" s="1458"/>
      <c r="E127" s="1458"/>
      <c r="F127" s="1458"/>
      <c r="G127" s="1458"/>
      <c r="H127" s="1458"/>
      <c r="I127" s="1458"/>
      <c r="J127" s="1458"/>
      <c r="K127" s="1458"/>
      <c r="L127" s="1458"/>
      <c r="M127" s="1458"/>
      <c r="N127" s="1458"/>
      <c r="O127" s="1458"/>
      <c r="P127" s="1458"/>
      <c r="Q127" s="1458"/>
      <c r="R127" s="1458"/>
      <c r="S127" s="1458"/>
      <c r="T127" s="1458"/>
      <c r="U127" s="1458"/>
      <c r="V127" s="1458"/>
      <c r="W127" s="1458"/>
      <c r="X127" s="1458"/>
      <c r="Y127" s="1458"/>
      <c r="Z127" s="1458"/>
      <c r="AA127" s="1458"/>
      <c r="AB127" s="1458"/>
      <c r="AC127" s="1458"/>
      <c r="AD127" s="1458"/>
      <c r="AE127" s="1458"/>
      <c r="AF127" s="1458"/>
      <c r="AG127" s="1458"/>
      <c r="AH127" s="1458"/>
      <c r="AI127" s="1458"/>
      <c r="AJ127" s="1458"/>
      <c r="AK127" s="1458"/>
      <c r="AL127" s="1458"/>
      <c r="AM127" s="1458"/>
      <c r="AN127" s="1458"/>
      <c r="AO127" s="1458"/>
      <c r="AP127" s="1458"/>
      <c r="AQ127" s="1458"/>
    </row>
    <row r="128" spans="1:43" ht="15.75" customHeight="1">
      <c r="A128" s="1458"/>
      <c r="B128" s="1458"/>
      <c r="C128" s="1458"/>
      <c r="D128" s="1458"/>
      <c r="E128" s="1458"/>
      <c r="F128" s="1458"/>
      <c r="G128" s="1458"/>
      <c r="H128" s="1458"/>
      <c r="I128" s="1458"/>
      <c r="J128" s="1458"/>
      <c r="K128" s="1458"/>
      <c r="L128" s="1458"/>
      <c r="M128" s="1458"/>
      <c r="N128" s="1458"/>
      <c r="O128" s="1458"/>
      <c r="P128" s="1458"/>
      <c r="Q128" s="1458"/>
      <c r="R128" s="1458"/>
      <c r="S128" s="1458"/>
      <c r="T128" s="1458"/>
      <c r="U128" s="1458"/>
      <c r="V128" s="1458"/>
      <c r="W128" s="1458"/>
      <c r="X128" s="1458"/>
      <c r="Y128" s="1458"/>
      <c r="Z128" s="1458"/>
      <c r="AA128" s="1458"/>
      <c r="AB128" s="1458"/>
      <c r="AC128" s="1458"/>
      <c r="AD128" s="1458"/>
      <c r="AE128" s="1458"/>
      <c r="AF128" s="1458"/>
      <c r="AG128" s="1458"/>
      <c r="AH128" s="1458"/>
      <c r="AI128" s="1458"/>
      <c r="AJ128" s="1458"/>
      <c r="AK128" s="1458"/>
      <c r="AL128" s="1458"/>
      <c r="AM128" s="1458"/>
      <c r="AN128" s="1458"/>
      <c r="AO128" s="1458"/>
      <c r="AP128" s="1458"/>
      <c r="AQ128" s="1458"/>
    </row>
    <row r="129" spans="1:43" ht="15.75" customHeight="1">
      <c r="A129" s="1458"/>
      <c r="B129" s="1458"/>
      <c r="C129" s="1458"/>
      <c r="D129" s="1458"/>
      <c r="E129" s="1458"/>
      <c r="F129" s="1458"/>
      <c r="G129" s="1458"/>
      <c r="H129" s="1458"/>
      <c r="I129" s="1458"/>
      <c r="J129" s="1458"/>
      <c r="K129" s="1458"/>
      <c r="L129" s="1458"/>
      <c r="M129" s="1458"/>
      <c r="N129" s="1458"/>
      <c r="O129" s="1458"/>
      <c r="P129" s="1458"/>
      <c r="Q129" s="1458"/>
      <c r="R129" s="1458"/>
      <c r="S129" s="1458"/>
      <c r="T129" s="1458"/>
      <c r="U129" s="1458"/>
      <c r="V129" s="1458"/>
      <c r="W129" s="1458"/>
      <c r="X129" s="1458"/>
      <c r="Y129" s="1458"/>
      <c r="Z129" s="1458"/>
      <c r="AA129" s="1458"/>
      <c r="AB129" s="1458"/>
      <c r="AC129" s="1458"/>
      <c r="AD129" s="1458"/>
      <c r="AE129" s="1458"/>
      <c r="AF129" s="1458"/>
      <c r="AG129" s="1458"/>
      <c r="AH129" s="1458"/>
      <c r="AI129" s="1458"/>
      <c r="AJ129" s="1458"/>
      <c r="AK129" s="1458"/>
      <c r="AL129" s="1458"/>
      <c r="AM129" s="1458"/>
      <c r="AN129" s="1458"/>
      <c r="AO129" s="1458"/>
      <c r="AP129" s="1458"/>
      <c r="AQ129" s="1458"/>
    </row>
    <row r="130" spans="1:43" ht="15.75" customHeight="1">
      <c r="A130" s="1458"/>
      <c r="B130" s="1458"/>
      <c r="C130" s="1458"/>
      <c r="D130" s="1458"/>
      <c r="E130" s="1458"/>
      <c r="F130" s="1458"/>
      <c r="G130" s="1458"/>
      <c r="H130" s="1458"/>
      <c r="I130" s="1458"/>
      <c r="J130" s="1458"/>
      <c r="K130" s="1458"/>
      <c r="L130" s="1458"/>
      <c r="M130" s="1458"/>
      <c r="N130" s="1458"/>
      <c r="O130" s="1458"/>
      <c r="P130" s="1458"/>
      <c r="Q130" s="1458"/>
      <c r="R130" s="1458"/>
      <c r="S130" s="1458"/>
      <c r="T130" s="1458"/>
      <c r="U130" s="1458"/>
      <c r="V130" s="1458"/>
      <c r="W130" s="1458"/>
      <c r="X130" s="1458"/>
      <c r="Y130" s="1458"/>
      <c r="Z130" s="1458"/>
      <c r="AA130" s="1458"/>
      <c r="AB130" s="1458"/>
      <c r="AC130" s="1458"/>
      <c r="AD130" s="1458"/>
      <c r="AE130" s="1458"/>
      <c r="AF130" s="1458"/>
      <c r="AG130" s="1458"/>
      <c r="AH130" s="1458"/>
      <c r="AI130" s="1458"/>
      <c r="AJ130" s="1458"/>
      <c r="AK130" s="1458"/>
      <c r="AL130" s="1458"/>
      <c r="AM130" s="1458"/>
      <c r="AN130" s="1458"/>
      <c r="AO130" s="1458"/>
      <c r="AP130" s="1458"/>
      <c r="AQ130" s="1458"/>
    </row>
    <row r="131" spans="1:43" ht="15.75" customHeight="1">
      <c r="A131" s="1458"/>
      <c r="B131" s="1458"/>
      <c r="C131" s="1458"/>
      <c r="D131" s="1458"/>
      <c r="E131" s="1458"/>
      <c r="F131" s="1458"/>
      <c r="G131" s="1458"/>
      <c r="H131" s="1458"/>
      <c r="I131" s="1458"/>
      <c r="J131" s="1458"/>
      <c r="K131" s="1458"/>
      <c r="L131" s="1458"/>
      <c r="M131" s="1458"/>
      <c r="N131" s="1458"/>
      <c r="O131" s="1458"/>
      <c r="P131" s="1458"/>
      <c r="Q131" s="1458"/>
      <c r="R131" s="1458"/>
      <c r="S131" s="1458"/>
      <c r="T131" s="1458"/>
      <c r="U131" s="1458"/>
      <c r="V131" s="1458"/>
      <c r="W131" s="1458"/>
      <c r="X131" s="1458"/>
      <c r="Y131" s="1458"/>
      <c r="Z131" s="1458"/>
      <c r="AA131" s="1458"/>
      <c r="AB131" s="1458"/>
      <c r="AC131" s="1458"/>
      <c r="AD131" s="1458"/>
      <c r="AE131" s="1458"/>
      <c r="AF131" s="1458"/>
      <c r="AG131" s="1458"/>
      <c r="AH131" s="1458"/>
      <c r="AI131" s="1458"/>
      <c r="AJ131" s="1458"/>
      <c r="AK131" s="1458"/>
      <c r="AL131" s="1458"/>
      <c r="AM131" s="1458"/>
      <c r="AN131" s="1458"/>
      <c r="AO131" s="1458"/>
      <c r="AP131" s="1458"/>
      <c r="AQ131" s="1458"/>
    </row>
    <row r="132" spans="1:43" ht="15.75" customHeight="1">
      <c r="A132" s="1458"/>
      <c r="B132" s="1458"/>
      <c r="C132" s="1458"/>
      <c r="D132" s="1458"/>
      <c r="E132" s="1458"/>
      <c r="F132" s="1458"/>
      <c r="G132" s="1458"/>
      <c r="H132" s="1458"/>
      <c r="I132" s="1458"/>
      <c r="J132" s="1458"/>
      <c r="K132" s="1458"/>
      <c r="L132" s="1458"/>
      <c r="M132" s="1458"/>
      <c r="N132" s="1458"/>
      <c r="O132" s="1458"/>
      <c r="P132" s="1458"/>
      <c r="Q132" s="1458"/>
      <c r="R132" s="1458"/>
      <c r="S132" s="1458"/>
      <c r="T132" s="1458"/>
      <c r="U132" s="1458"/>
      <c r="V132" s="1458"/>
      <c r="W132" s="1458"/>
      <c r="X132" s="1458"/>
      <c r="Y132" s="1458"/>
      <c r="Z132" s="1458"/>
      <c r="AA132" s="1458"/>
      <c r="AB132" s="1458"/>
      <c r="AC132" s="1458"/>
      <c r="AD132" s="1458"/>
      <c r="AE132" s="1458"/>
      <c r="AF132" s="1458"/>
      <c r="AG132" s="1458"/>
      <c r="AH132" s="1458"/>
      <c r="AI132" s="1458"/>
      <c r="AJ132" s="1458"/>
      <c r="AK132" s="1458"/>
      <c r="AL132" s="1458"/>
      <c r="AM132" s="1458"/>
      <c r="AN132" s="1458"/>
      <c r="AO132" s="1458"/>
      <c r="AP132" s="1458"/>
      <c r="AQ132" s="1458"/>
    </row>
    <row r="133" spans="1:43" ht="15.75" customHeight="1">
      <c r="A133" s="1458"/>
      <c r="B133" s="1458"/>
      <c r="C133" s="1458"/>
      <c r="D133" s="1458"/>
      <c r="E133" s="1458"/>
      <c r="F133" s="1458"/>
      <c r="G133" s="1458"/>
      <c r="H133" s="1458"/>
      <c r="I133" s="1458"/>
      <c r="J133" s="1458"/>
      <c r="K133" s="1458"/>
      <c r="L133" s="1458"/>
      <c r="M133" s="1458"/>
      <c r="N133" s="1458"/>
      <c r="O133" s="1458"/>
      <c r="P133" s="1458"/>
      <c r="Q133" s="1458"/>
      <c r="R133" s="1458"/>
      <c r="S133" s="1458"/>
      <c r="T133" s="1458"/>
      <c r="U133" s="1458"/>
      <c r="V133" s="1458"/>
      <c r="W133" s="1458"/>
      <c r="X133" s="1458"/>
      <c r="Y133" s="1458"/>
      <c r="Z133" s="1458"/>
      <c r="AA133" s="1458"/>
      <c r="AB133" s="1458"/>
      <c r="AC133" s="1458"/>
      <c r="AD133" s="1458"/>
      <c r="AE133" s="1458"/>
      <c r="AF133" s="1458"/>
      <c r="AG133" s="1458"/>
      <c r="AH133" s="1458"/>
      <c r="AI133" s="1458"/>
      <c r="AJ133" s="1458"/>
      <c r="AK133" s="1458"/>
      <c r="AL133" s="1458"/>
      <c r="AM133" s="1458"/>
      <c r="AN133" s="1458"/>
      <c r="AO133" s="1458"/>
      <c r="AP133" s="1458"/>
      <c r="AQ133" s="1458"/>
    </row>
    <row r="134" spans="1:43" ht="15.75" customHeight="1">
      <c r="A134" s="1458"/>
      <c r="B134" s="1458"/>
      <c r="C134" s="1458"/>
      <c r="D134" s="1458"/>
      <c r="E134" s="1458"/>
      <c r="F134" s="1458"/>
      <c r="G134" s="1458"/>
      <c r="H134" s="1458"/>
      <c r="I134" s="1458"/>
      <c r="J134" s="1458"/>
      <c r="K134" s="1458"/>
      <c r="L134" s="1458"/>
      <c r="M134" s="1458"/>
      <c r="N134" s="1458"/>
      <c r="O134" s="1458"/>
      <c r="P134" s="1458"/>
      <c r="Q134" s="1458"/>
      <c r="R134" s="1458"/>
      <c r="S134" s="1458"/>
      <c r="T134" s="1458"/>
      <c r="U134" s="1458"/>
      <c r="V134" s="1458"/>
      <c r="W134" s="1458"/>
      <c r="X134" s="1458"/>
      <c r="Y134" s="1458"/>
      <c r="Z134" s="1458"/>
      <c r="AA134" s="1458"/>
      <c r="AB134" s="1458"/>
      <c r="AC134" s="1458"/>
      <c r="AD134" s="1458"/>
      <c r="AE134" s="1458"/>
      <c r="AF134" s="1458"/>
      <c r="AG134" s="1458"/>
      <c r="AH134" s="1458"/>
      <c r="AI134" s="1458"/>
      <c r="AJ134" s="1458"/>
      <c r="AK134" s="1458"/>
      <c r="AL134" s="1458"/>
      <c r="AM134" s="1458"/>
      <c r="AN134" s="1458"/>
      <c r="AO134" s="1458"/>
      <c r="AP134" s="1458"/>
      <c r="AQ134" s="1458"/>
    </row>
    <row r="135" spans="1:43" ht="15.75" customHeight="1">
      <c r="A135" s="1458"/>
      <c r="B135" s="1458"/>
      <c r="C135" s="1458"/>
      <c r="D135" s="1458"/>
      <c r="E135" s="1458"/>
      <c r="F135" s="1458"/>
      <c r="G135" s="1458"/>
      <c r="H135" s="1458"/>
      <c r="I135" s="1458"/>
      <c r="J135" s="1458"/>
      <c r="K135" s="1458"/>
      <c r="L135" s="1458"/>
      <c r="M135" s="1458"/>
      <c r="N135" s="1458"/>
      <c r="O135" s="1458"/>
      <c r="P135" s="1458"/>
      <c r="Q135" s="1458"/>
      <c r="R135" s="1458"/>
      <c r="S135" s="1458"/>
      <c r="T135" s="1458"/>
      <c r="U135" s="1458"/>
      <c r="V135" s="1458"/>
      <c r="W135" s="1458"/>
      <c r="X135" s="1458"/>
      <c r="Y135" s="1458"/>
      <c r="Z135" s="1458"/>
      <c r="AA135" s="1458"/>
      <c r="AB135" s="1458"/>
      <c r="AC135" s="1458"/>
      <c r="AD135" s="1458"/>
      <c r="AE135" s="1458"/>
      <c r="AF135" s="1458"/>
      <c r="AG135" s="1458"/>
      <c r="AH135" s="1458"/>
      <c r="AI135" s="1458"/>
      <c r="AJ135" s="1458"/>
      <c r="AK135" s="1458"/>
      <c r="AL135" s="1458"/>
      <c r="AM135" s="1458"/>
      <c r="AN135" s="1458"/>
      <c r="AO135" s="1458"/>
      <c r="AP135" s="1458"/>
      <c r="AQ135" s="1458"/>
    </row>
    <row r="136" spans="1:43" ht="15.75" customHeight="1">
      <c r="A136" s="1458"/>
      <c r="B136" s="1458"/>
      <c r="C136" s="1458"/>
      <c r="D136" s="1458"/>
      <c r="E136" s="1458"/>
      <c r="F136" s="1458"/>
      <c r="G136" s="1458"/>
      <c r="H136" s="1458"/>
      <c r="I136" s="1458"/>
      <c r="J136" s="1458"/>
      <c r="K136" s="1458"/>
      <c r="L136" s="1458"/>
      <c r="M136" s="1458"/>
      <c r="N136" s="1458"/>
      <c r="O136" s="1458"/>
      <c r="P136" s="1458"/>
      <c r="Q136" s="1458"/>
      <c r="R136" s="1458"/>
      <c r="S136" s="1458"/>
      <c r="T136" s="1458"/>
      <c r="U136" s="1458"/>
      <c r="V136" s="1458"/>
      <c r="W136" s="1458"/>
      <c r="X136" s="1458"/>
      <c r="Y136" s="1458"/>
      <c r="Z136" s="1458"/>
      <c r="AA136" s="1458"/>
      <c r="AB136" s="1458"/>
      <c r="AC136" s="1458"/>
      <c r="AD136" s="1458"/>
      <c r="AE136" s="1458"/>
      <c r="AF136" s="1458"/>
      <c r="AG136" s="1458"/>
      <c r="AH136" s="1458"/>
      <c r="AI136" s="1458"/>
      <c r="AJ136" s="1458"/>
      <c r="AK136" s="1458"/>
      <c r="AL136" s="1458"/>
      <c r="AM136" s="1458"/>
      <c r="AN136" s="1458"/>
      <c r="AO136" s="1458"/>
      <c r="AP136" s="1458"/>
      <c r="AQ136" s="1458"/>
    </row>
    <row r="137" spans="1:43" ht="15.75" customHeight="1">
      <c r="A137" s="1458"/>
      <c r="B137" s="1458"/>
      <c r="C137" s="1458"/>
      <c r="D137" s="1458"/>
      <c r="E137" s="1458"/>
      <c r="F137" s="1458"/>
      <c r="G137" s="1458"/>
      <c r="H137" s="1458"/>
      <c r="I137" s="1458"/>
      <c r="J137" s="1458"/>
      <c r="K137" s="1458"/>
      <c r="L137" s="1458"/>
      <c r="M137" s="1458"/>
      <c r="N137" s="1458"/>
      <c r="O137" s="1458"/>
      <c r="P137" s="1458"/>
      <c r="Q137" s="1458"/>
      <c r="R137" s="1458"/>
      <c r="S137" s="1458"/>
      <c r="T137" s="1458"/>
      <c r="U137" s="1458"/>
      <c r="V137" s="1458"/>
      <c r="W137" s="1458"/>
      <c r="X137" s="1458"/>
      <c r="Y137" s="1458"/>
      <c r="Z137" s="1458"/>
      <c r="AA137" s="1458"/>
      <c r="AB137" s="1458"/>
      <c r="AC137" s="1458"/>
      <c r="AD137" s="1458"/>
      <c r="AE137" s="1458"/>
      <c r="AF137" s="1458"/>
      <c r="AG137" s="1458"/>
      <c r="AH137" s="1458"/>
      <c r="AI137" s="1458"/>
      <c r="AJ137" s="1458"/>
      <c r="AK137" s="1458"/>
      <c r="AL137" s="1458"/>
      <c r="AM137" s="1458"/>
      <c r="AN137" s="1458"/>
      <c r="AO137" s="1458"/>
      <c r="AP137" s="1458"/>
      <c r="AQ137" s="1458"/>
    </row>
    <row r="138" spans="1:43" ht="15.75" customHeight="1">
      <c r="A138" s="1458"/>
      <c r="B138" s="1458"/>
      <c r="C138" s="1458"/>
      <c r="D138" s="1458"/>
      <c r="E138" s="1458"/>
      <c r="F138" s="1458"/>
      <c r="G138" s="1458"/>
      <c r="H138" s="1458"/>
      <c r="I138" s="1458"/>
      <c r="J138" s="1458"/>
      <c r="K138" s="1458"/>
      <c r="L138" s="1458"/>
      <c r="M138" s="1458"/>
      <c r="N138" s="1458"/>
      <c r="O138" s="1458"/>
      <c r="P138" s="1458"/>
      <c r="Q138" s="1458"/>
      <c r="R138" s="1458"/>
      <c r="S138" s="1458"/>
      <c r="T138" s="1458"/>
      <c r="U138" s="1458"/>
      <c r="V138" s="1458"/>
      <c r="W138" s="1458"/>
      <c r="X138" s="1458"/>
      <c r="Y138" s="1458"/>
      <c r="Z138" s="1458"/>
      <c r="AA138" s="1458"/>
      <c r="AB138" s="1458"/>
      <c r="AC138" s="1458"/>
      <c r="AD138" s="1458"/>
      <c r="AE138" s="1458"/>
      <c r="AF138" s="1458"/>
      <c r="AG138" s="1458"/>
      <c r="AH138" s="1458"/>
      <c r="AI138" s="1458"/>
      <c r="AJ138" s="1458"/>
      <c r="AK138" s="1458"/>
      <c r="AL138" s="1458"/>
      <c r="AM138" s="1458"/>
      <c r="AN138" s="1458"/>
      <c r="AO138" s="1458"/>
      <c r="AP138" s="1458"/>
      <c r="AQ138" s="1458"/>
    </row>
    <row r="139" spans="1:43" ht="15.75" customHeight="1">
      <c r="A139" s="1458"/>
      <c r="B139" s="1458"/>
      <c r="C139" s="1458"/>
      <c r="D139" s="1458"/>
      <c r="E139" s="1458"/>
      <c r="F139" s="1458"/>
      <c r="G139" s="1458"/>
      <c r="H139" s="1458"/>
      <c r="I139" s="1458"/>
      <c r="J139" s="1458"/>
      <c r="K139" s="1458"/>
      <c r="L139" s="1458"/>
      <c r="M139" s="1458"/>
      <c r="N139" s="1458"/>
      <c r="O139" s="1458"/>
      <c r="P139" s="1458"/>
      <c r="Q139" s="1458"/>
      <c r="R139" s="1458"/>
      <c r="S139" s="1458"/>
      <c r="T139" s="1458"/>
      <c r="U139" s="1458"/>
      <c r="V139" s="1458"/>
      <c r="W139" s="1458"/>
      <c r="X139" s="1458"/>
      <c r="Y139" s="1458"/>
      <c r="Z139" s="1458"/>
      <c r="AA139" s="1458"/>
      <c r="AB139" s="1458"/>
      <c r="AC139" s="1458"/>
      <c r="AD139" s="1458"/>
      <c r="AE139" s="1458"/>
      <c r="AF139" s="1458"/>
      <c r="AG139" s="1458"/>
      <c r="AH139" s="1458"/>
      <c r="AI139" s="1458"/>
      <c r="AJ139" s="1458"/>
      <c r="AK139" s="1458"/>
      <c r="AL139" s="1458"/>
      <c r="AM139" s="1458"/>
      <c r="AN139" s="1458"/>
      <c r="AO139" s="1458"/>
      <c r="AP139" s="1458"/>
      <c r="AQ139" s="1458"/>
    </row>
    <row r="140" spans="1:43" ht="15.75" customHeight="1">
      <c r="A140" s="1458"/>
      <c r="B140" s="1458"/>
      <c r="C140" s="1458"/>
      <c r="D140" s="1458"/>
      <c r="E140" s="1458"/>
      <c r="F140" s="1458"/>
      <c r="G140" s="1458"/>
      <c r="H140" s="1458"/>
      <c r="I140" s="1458"/>
      <c r="J140" s="1458"/>
      <c r="K140" s="1458"/>
      <c r="L140" s="1458"/>
      <c r="M140" s="1458"/>
      <c r="N140" s="1458"/>
      <c r="O140" s="1458"/>
      <c r="P140" s="1458"/>
      <c r="Q140" s="1458"/>
      <c r="R140" s="1458"/>
      <c r="S140" s="1458"/>
      <c r="T140" s="1458"/>
      <c r="U140" s="1458"/>
      <c r="V140" s="1458"/>
      <c r="W140" s="1458"/>
      <c r="X140" s="1458"/>
      <c r="Y140" s="1458"/>
      <c r="Z140" s="1458"/>
      <c r="AA140" s="1458"/>
      <c r="AB140" s="1458"/>
      <c r="AC140" s="1458"/>
      <c r="AD140" s="1458"/>
      <c r="AE140" s="1458"/>
      <c r="AF140" s="1458"/>
      <c r="AG140" s="1458"/>
      <c r="AH140" s="1458"/>
      <c r="AI140" s="1458"/>
      <c r="AJ140" s="1458"/>
      <c r="AK140" s="1458"/>
      <c r="AL140" s="1458"/>
      <c r="AM140" s="1458"/>
      <c r="AN140" s="1458"/>
      <c r="AO140" s="1458"/>
      <c r="AP140" s="1458"/>
      <c r="AQ140" s="1458"/>
    </row>
    <row r="141" spans="1:43" ht="15.75" customHeight="1">
      <c r="A141" s="1458"/>
      <c r="B141" s="1458"/>
      <c r="C141" s="1458"/>
      <c r="D141" s="1458"/>
      <c r="E141" s="1458"/>
      <c r="F141" s="1458"/>
      <c r="G141" s="1458"/>
      <c r="H141" s="1458"/>
      <c r="I141" s="1458"/>
      <c r="J141" s="1458"/>
      <c r="K141" s="1458"/>
      <c r="L141" s="1458"/>
      <c r="M141" s="1458"/>
      <c r="N141" s="1458"/>
      <c r="O141" s="1458"/>
      <c r="P141" s="1458"/>
      <c r="Q141" s="1458"/>
      <c r="R141" s="1458"/>
      <c r="S141" s="1458"/>
      <c r="T141" s="1458"/>
      <c r="U141" s="1458"/>
      <c r="V141" s="1458"/>
      <c r="W141" s="1458"/>
      <c r="X141" s="1458"/>
      <c r="Y141" s="1458"/>
      <c r="Z141" s="1458"/>
      <c r="AA141" s="1458"/>
      <c r="AB141" s="1458"/>
      <c r="AC141" s="1458"/>
      <c r="AD141" s="1458"/>
      <c r="AE141" s="1458"/>
      <c r="AF141" s="1458"/>
      <c r="AG141" s="1458"/>
      <c r="AH141" s="1458"/>
      <c r="AI141" s="1458"/>
      <c r="AJ141" s="1458"/>
      <c r="AK141" s="1458"/>
      <c r="AL141" s="1458"/>
      <c r="AM141" s="1458"/>
      <c r="AN141" s="1458"/>
      <c r="AO141" s="1458"/>
      <c r="AP141" s="1458"/>
      <c r="AQ141" s="1458"/>
    </row>
    <row r="142" spans="1:43" ht="15.75" customHeight="1">
      <c r="A142" s="1458"/>
      <c r="B142" s="1458"/>
      <c r="C142" s="1458"/>
      <c r="D142" s="1458"/>
      <c r="E142" s="1458"/>
      <c r="F142" s="1458"/>
      <c r="G142" s="1458"/>
      <c r="H142" s="1458"/>
      <c r="I142" s="1458"/>
      <c r="J142" s="1458"/>
      <c r="K142" s="1458"/>
      <c r="L142" s="1458"/>
      <c r="M142" s="1458"/>
      <c r="N142" s="1458"/>
      <c r="O142" s="1458"/>
      <c r="P142" s="1458"/>
      <c r="Q142" s="1458"/>
      <c r="R142" s="1458"/>
      <c r="S142" s="1458"/>
      <c r="T142" s="1458"/>
      <c r="U142" s="1458"/>
      <c r="V142" s="1458"/>
      <c r="W142" s="1458"/>
      <c r="X142" s="1458"/>
      <c r="Y142" s="1458"/>
      <c r="Z142" s="1458"/>
      <c r="AA142" s="1458"/>
      <c r="AB142" s="1458"/>
      <c r="AC142" s="1458"/>
      <c r="AD142" s="1458"/>
      <c r="AE142" s="1458"/>
      <c r="AF142" s="1458"/>
      <c r="AG142" s="1458"/>
      <c r="AH142" s="1458"/>
      <c r="AI142" s="1458"/>
      <c r="AJ142" s="1458"/>
      <c r="AK142" s="1458"/>
      <c r="AL142" s="1458"/>
      <c r="AM142" s="1458"/>
      <c r="AN142" s="1458"/>
      <c r="AO142" s="1458"/>
      <c r="AP142" s="1458"/>
      <c r="AQ142" s="1458"/>
    </row>
    <row r="143" spans="1:43" ht="15.75" customHeight="1">
      <c r="A143" s="1458"/>
      <c r="B143" s="1458"/>
      <c r="C143" s="1458"/>
      <c r="D143" s="1458"/>
      <c r="E143" s="1458"/>
      <c r="F143" s="1458"/>
      <c r="G143" s="1458"/>
      <c r="H143" s="1458"/>
      <c r="I143" s="1458"/>
      <c r="J143" s="1458"/>
      <c r="K143" s="1458"/>
      <c r="L143" s="1458"/>
      <c r="M143" s="1458"/>
      <c r="N143" s="1458"/>
      <c r="O143" s="1458"/>
      <c r="P143" s="1458"/>
      <c r="Q143" s="1458"/>
      <c r="R143" s="1458"/>
      <c r="S143" s="1458"/>
      <c r="T143" s="1458"/>
      <c r="U143" s="1458"/>
      <c r="V143" s="1458"/>
      <c r="W143" s="1458"/>
      <c r="X143" s="1458"/>
      <c r="Y143" s="1458"/>
      <c r="Z143" s="1458"/>
      <c r="AA143" s="1458"/>
      <c r="AB143" s="1458"/>
      <c r="AC143" s="1458"/>
      <c r="AD143" s="1458"/>
      <c r="AE143" s="1458"/>
      <c r="AF143" s="1458"/>
      <c r="AG143" s="1458"/>
      <c r="AH143" s="1458"/>
      <c r="AI143" s="1458"/>
      <c r="AJ143" s="1458"/>
      <c r="AK143" s="1458"/>
      <c r="AL143" s="1458"/>
      <c r="AM143" s="1458"/>
      <c r="AN143" s="1458"/>
      <c r="AO143" s="1458"/>
      <c r="AP143" s="1458"/>
      <c r="AQ143" s="1458"/>
    </row>
    <row r="144" spans="1:43" ht="15.75" customHeight="1">
      <c r="A144" s="1458"/>
      <c r="B144" s="1458"/>
      <c r="C144" s="1458"/>
      <c r="D144" s="1458"/>
      <c r="E144" s="1458"/>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458"/>
      <c r="AM144" s="1458"/>
      <c r="AN144" s="1458"/>
      <c r="AO144" s="1458"/>
      <c r="AP144" s="1458"/>
      <c r="AQ144" s="1458"/>
    </row>
    <row r="145" spans="1:43" ht="15.75" customHeight="1">
      <c r="A145" s="1458"/>
      <c r="B145" s="1458"/>
      <c r="C145" s="1458"/>
      <c r="D145" s="1458"/>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458"/>
      <c r="AM145" s="1458"/>
      <c r="AN145" s="1458"/>
      <c r="AO145" s="1458"/>
      <c r="AP145" s="1458"/>
      <c r="AQ145" s="1458"/>
    </row>
    <row r="146" spans="1:43" ht="15.75" customHeight="1">
      <c r="A146" s="1458"/>
      <c r="B146" s="1458"/>
      <c r="C146" s="1458"/>
      <c r="D146" s="1458"/>
      <c r="E146" s="1458"/>
      <c r="F146" s="1458"/>
      <c r="G146" s="1458"/>
      <c r="H146" s="1458"/>
      <c r="I146" s="1458"/>
      <c r="J146" s="1458"/>
      <c r="K146" s="1458"/>
      <c r="L146" s="1458"/>
      <c r="M146" s="1458"/>
      <c r="N146" s="1458"/>
      <c r="O146" s="1458"/>
      <c r="P146" s="1458"/>
      <c r="Q146" s="1458"/>
      <c r="R146" s="1458"/>
      <c r="S146" s="1458"/>
      <c r="T146" s="1458"/>
      <c r="U146" s="1458"/>
      <c r="V146" s="1458"/>
      <c r="W146" s="1458"/>
      <c r="X146" s="1458"/>
      <c r="Y146" s="1458"/>
      <c r="Z146" s="1458"/>
      <c r="AA146" s="1458"/>
      <c r="AB146" s="1458"/>
      <c r="AC146" s="1458"/>
      <c r="AD146" s="1458"/>
      <c r="AE146" s="1458"/>
      <c r="AF146" s="1458"/>
      <c r="AG146" s="1458"/>
      <c r="AH146" s="1458"/>
      <c r="AI146" s="1458"/>
      <c r="AJ146" s="1458"/>
      <c r="AK146" s="1458"/>
      <c r="AL146" s="1458"/>
      <c r="AM146" s="1458"/>
      <c r="AN146" s="1458"/>
      <c r="AO146" s="1458"/>
      <c r="AP146" s="1458"/>
      <c r="AQ146" s="1458"/>
    </row>
    <row r="147" spans="1:43" ht="15.75" customHeight="1">
      <c r="A147" s="1458"/>
      <c r="B147" s="1458"/>
      <c r="C147" s="1458"/>
      <c r="D147" s="1458"/>
      <c r="E147" s="1458"/>
      <c r="F147" s="1458"/>
      <c r="G147" s="1458"/>
      <c r="H147" s="1458"/>
      <c r="I147" s="1458"/>
      <c r="J147" s="1458"/>
      <c r="K147" s="1458"/>
      <c r="L147" s="1458"/>
      <c r="M147" s="1458"/>
      <c r="N147" s="1458"/>
      <c r="O147" s="1458"/>
      <c r="P147" s="1458"/>
      <c r="Q147" s="1458"/>
      <c r="R147" s="1458"/>
      <c r="S147" s="1458"/>
      <c r="T147" s="1458"/>
      <c r="U147" s="1458"/>
      <c r="V147" s="1458"/>
      <c r="W147" s="1458"/>
      <c r="X147" s="1458"/>
      <c r="Y147" s="1458"/>
      <c r="Z147" s="1458"/>
      <c r="AA147" s="1458"/>
      <c r="AB147" s="1458"/>
      <c r="AC147" s="1458"/>
      <c r="AD147" s="1458"/>
      <c r="AE147" s="1458"/>
      <c r="AF147" s="1458"/>
      <c r="AG147" s="1458"/>
      <c r="AH147" s="1458"/>
      <c r="AI147" s="1458"/>
      <c r="AJ147" s="1458"/>
      <c r="AK147" s="1458"/>
      <c r="AL147" s="1458"/>
      <c r="AM147" s="1458"/>
      <c r="AN147" s="1458"/>
      <c r="AO147" s="1458"/>
      <c r="AP147" s="1458"/>
      <c r="AQ147" s="1458"/>
    </row>
    <row r="148" spans="1:43" ht="15.75" customHeight="1">
      <c r="A148" s="1458"/>
      <c r="B148" s="1458"/>
      <c r="C148" s="1458"/>
      <c r="D148" s="1458"/>
      <c r="E148" s="1458"/>
      <c r="F148" s="1458"/>
      <c r="G148" s="1458"/>
      <c r="H148" s="1458"/>
      <c r="I148" s="1458"/>
      <c r="J148" s="1458"/>
      <c r="K148" s="1458"/>
      <c r="L148" s="1458"/>
      <c r="M148" s="1458"/>
      <c r="N148" s="1458"/>
      <c r="O148" s="1458"/>
      <c r="P148" s="1458"/>
      <c r="Q148" s="1458"/>
      <c r="R148" s="1458"/>
      <c r="S148" s="1458"/>
      <c r="T148" s="1458"/>
      <c r="U148" s="1458"/>
      <c r="V148" s="1458"/>
      <c r="W148" s="1458"/>
      <c r="X148" s="1458"/>
      <c r="Y148" s="1458"/>
      <c r="Z148" s="1458"/>
      <c r="AA148" s="1458"/>
      <c r="AB148" s="1458"/>
      <c r="AC148" s="1458"/>
      <c r="AD148" s="1458"/>
      <c r="AE148" s="1458"/>
      <c r="AF148" s="1458"/>
      <c r="AG148" s="1458"/>
      <c r="AH148" s="1458"/>
      <c r="AI148" s="1458"/>
      <c r="AJ148" s="1458"/>
      <c r="AK148" s="1458"/>
      <c r="AL148" s="1458"/>
      <c r="AM148" s="1458"/>
      <c r="AN148" s="1458"/>
      <c r="AO148" s="1458"/>
      <c r="AP148" s="1458"/>
      <c r="AQ148" s="1458"/>
    </row>
    <row r="149" spans="1:43" ht="15.75" customHeight="1">
      <c r="A149" s="1458"/>
      <c r="B149" s="1458"/>
      <c r="C149" s="1458"/>
      <c r="D149" s="1458"/>
      <c r="E149" s="1458"/>
      <c r="F149" s="1458"/>
      <c r="G149" s="1458"/>
      <c r="H149" s="1458"/>
      <c r="I149" s="1458"/>
      <c r="J149" s="1458"/>
      <c r="K149" s="1458"/>
      <c r="L149" s="1458"/>
      <c r="M149" s="1458"/>
      <c r="N149" s="1458"/>
      <c r="O149" s="1458"/>
      <c r="P149" s="1458"/>
      <c r="Q149" s="1458"/>
      <c r="R149" s="1458"/>
      <c r="S149" s="1458"/>
      <c r="T149" s="1458"/>
      <c r="U149" s="1458"/>
      <c r="V149" s="1458"/>
      <c r="W149" s="1458"/>
      <c r="X149" s="1458"/>
      <c r="Y149" s="1458"/>
      <c r="Z149" s="1458"/>
      <c r="AA149" s="1458"/>
      <c r="AB149" s="1458"/>
      <c r="AC149" s="1458"/>
      <c r="AD149" s="1458"/>
      <c r="AE149" s="1458"/>
      <c r="AF149" s="1458"/>
      <c r="AG149" s="1458"/>
      <c r="AH149" s="1458"/>
      <c r="AI149" s="1458"/>
      <c r="AJ149" s="1458"/>
      <c r="AK149" s="1458"/>
      <c r="AL149" s="1458"/>
      <c r="AM149" s="1458"/>
      <c r="AN149" s="1458"/>
      <c r="AO149" s="1458"/>
      <c r="AP149" s="1458"/>
      <c r="AQ149" s="1458"/>
    </row>
    <row r="150" spans="1:43" ht="15.75" customHeight="1">
      <c r="A150" s="1458"/>
      <c r="B150" s="1458"/>
      <c r="C150" s="1458"/>
      <c r="D150" s="1458"/>
      <c r="E150" s="1458"/>
      <c r="F150" s="1458"/>
      <c r="G150" s="1458"/>
      <c r="H150" s="1458"/>
      <c r="I150" s="1458"/>
      <c r="J150" s="1458"/>
      <c r="K150" s="1458"/>
      <c r="L150" s="1458"/>
      <c r="M150" s="1458"/>
      <c r="N150" s="1458"/>
      <c r="O150" s="1458"/>
      <c r="P150" s="1458"/>
      <c r="Q150" s="1458"/>
      <c r="R150" s="1458"/>
      <c r="S150" s="1458"/>
      <c r="T150" s="1458"/>
      <c r="U150" s="1458"/>
      <c r="V150" s="1458"/>
      <c r="W150" s="1458"/>
      <c r="X150" s="1458"/>
      <c r="Y150" s="1458"/>
      <c r="Z150" s="1458"/>
      <c r="AA150" s="1458"/>
      <c r="AB150" s="1458"/>
      <c r="AC150" s="1458"/>
      <c r="AD150" s="1458"/>
      <c r="AE150" s="1458"/>
      <c r="AF150" s="1458"/>
      <c r="AG150" s="1458"/>
      <c r="AH150" s="1458"/>
      <c r="AI150" s="1458"/>
      <c r="AJ150" s="1458"/>
      <c r="AK150" s="1458"/>
      <c r="AL150" s="1458"/>
      <c r="AM150" s="1458"/>
      <c r="AN150" s="1458"/>
      <c r="AO150" s="1458"/>
      <c r="AP150" s="1458"/>
      <c r="AQ150" s="1458"/>
    </row>
    <row r="151" spans="1:43" ht="15.75" customHeight="1">
      <c r="A151" s="1458"/>
      <c r="B151" s="1458"/>
      <c r="C151" s="1458"/>
      <c r="D151" s="1458"/>
      <c r="E151" s="1458"/>
      <c r="F151" s="1458"/>
      <c r="G151" s="1458"/>
      <c r="H151" s="1458"/>
      <c r="I151" s="1458"/>
      <c r="J151" s="1458"/>
      <c r="K151" s="1458"/>
      <c r="L151" s="1458"/>
      <c r="M151" s="1458"/>
      <c r="N151" s="1458"/>
      <c r="O151" s="1458"/>
      <c r="P151" s="1458"/>
      <c r="Q151" s="1458"/>
      <c r="R151" s="1458"/>
      <c r="S151" s="1458"/>
      <c r="T151" s="1458"/>
      <c r="U151" s="1458"/>
      <c r="V151" s="1458"/>
      <c r="W151" s="1458"/>
      <c r="X151" s="1458"/>
      <c r="Y151" s="1458"/>
      <c r="Z151" s="1458"/>
      <c r="AA151" s="1458"/>
      <c r="AB151" s="1458"/>
      <c r="AC151" s="1458"/>
      <c r="AD151" s="1458"/>
      <c r="AE151" s="1458"/>
      <c r="AF151" s="1458"/>
      <c r="AG151" s="1458"/>
      <c r="AH151" s="1458"/>
      <c r="AI151" s="1458"/>
      <c r="AJ151" s="1458"/>
      <c r="AK151" s="1458"/>
      <c r="AL151" s="1458"/>
      <c r="AM151" s="1458"/>
      <c r="AN151" s="1458"/>
      <c r="AO151" s="1458"/>
      <c r="AP151" s="1458"/>
      <c r="AQ151" s="1458"/>
    </row>
    <row r="152" spans="1:43" ht="15.75" customHeight="1">
      <c r="A152" s="1458"/>
      <c r="B152" s="1458"/>
      <c r="C152" s="1458"/>
      <c r="D152" s="1458"/>
      <c r="E152" s="1458"/>
      <c r="F152" s="1458"/>
      <c r="G152" s="1458"/>
      <c r="H152" s="1458"/>
      <c r="I152" s="1458"/>
      <c r="J152" s="1458"/>
      <c r="K152" s="1458"/>
      <c r="L152" s="1458"/>
      <c r="M152" s="1458"/>
      <c r="N152" s="1458"/>
      <c r="O152" s="1458"/>
      <c r="P152" s="1458"/>
      <c r="Q152" s="1458"/>
      <c r="R152" s="1458"/>
      <c r="S152" s="1458"/>
      <c r="T152" s="1458"/>
      <c r="U152" s="1458"/>
      <c r="V152" s="1458"/>
      <c r="W152" s="1458"/>
      <c r="X152" s="1458"/>
      <c r="Y152" s="1458"/>
      <c r="Z152" s="1458"/>
      <c r="AA152" s="1458"/>
      <c r="AB152" s="1458"/>
      <c r="AC152" s="1458"/>
      <c r="AD152" s="1458"/>
      <c r="AE152" s="1458"/>
      <c r="AF152" s="1458"/>
      <c r="AG152" s="1458"/>
      <c r="AH152" s="1458"/>
      <c r="AI152" s="1458"/>
      <c r="AJ152" s="1458"/>
      <c r="AK152" s="1458"/>
      <c r="AL152" s="1458"/>
      <c r="AM152" s="1458"/>
      <c r="AN152" s="1458"/>
      <c r="AO152" s="1458"/>
      <c r="AP152" s="1458"/>
      <c r="AQ152" s="1458"/>
    </row>
    <row r="153" spans="1:43" ht="15.75" customHeight="1">
      <c r="A153" s="1458"/>
      <c r="B153" s="1458"/>
      <c r="C153" s="1458"/>
      <c r="D153" s="1458"/>
      <c r="E153" s="1458"/>
      <c r="F153" s="1458"/>
      <c r="G153" s="1458"/>
      <c r="H153" s="1458"/>
      <c r="I153" s="1458"/>
      <c r="J153" s="1458"/>
      <c r="K153" s="1458"/>
      <c r="L153" s="1458"/>
      <c r="M153" s="1458"/>
      <c r="N153" s="1458"/>
      <c r="O153" s="1458"/>
      <c r="P153" s="1458"/>
      <c r="Q153" s="1458"/>
      <c r="R153" s="1458"/>
      <c r="S153" s="1458"/>
      <c r="T153" s="1458"/>
      <c r="U153" s="1458"/>
      <c r="V153" s="1458"/>
      <c r="W153" s="1458"/>
      <c r="X153" s="1458"/>
      <c r="Y153" s="1458"/>
      <c r="Z153" s="1458"/>
      <c r="AA153" s="1458"/>
      <c r="AB153" s="1458"/>
      <c r="AC153" s="1458"/>
      <c r="AD153" s="1458"/>
      <c r="AE153" s="1458"/>
      <c r="AF153" s="1458"/>
      <c r="AG153" s="1458"/>
      <c r="AH153" s="1458"/>
      <c r="AI153" s="1458"/>
      <c r="AJ153" s="1458"/>
      <c r="AK153" s="1458"/>
      <c r="AL153" s="1458"/>
      <c r="AM153" s="1458"/>
      <c r="AN153" s="1458"/>
      <c r="AO153" s="1458"/>
      <c r="AP153" s="1458"/>
      <c r="AQ153" s="1458"/>
    </row>
    <row r="154" spans="1:43" ht="15.75" customHeight="1">
      <c r="A154" s="1458"/>
      <c r="B154" s="1458"/>
      <c r="C154" s="1458"/>
      <c r="D154" s="1458"/>
      <c r="E154" s="1458"/>
      <c r="F154" s="1458"/>
      <c r="G154" s="1458"/>
      <c r="H154" s="1458"/>
      <c r="I154" s="1458"/>
      <c r="J154" s="1458"/>
      <c r="K154" s="1458"/>
      <c r="L154" s="1458"/>
      <c r="M154" s="1458"/>
      <c r="N154" s="1458"/>
      <c r="O154" s="1458"/>
      <c r="P154" s="1458"/>
      <c r="Q154" s="1458"/>
      <c r="R154" s="1458"/>
      <c r="S154" s="1458"/>
      <c r="T154" s="1458"/>
      <c r="U154" s="1458"/>
      <c r="V154" s="1458"/>
      <c r="W154" s="1458"/>
      <c r="X154" s="1458"/>
      <c r="Y154" s="1458"/>
      <c r="Z154" s="1458"/>
      <c r="AA154" s="1458"/>
      <c r="AB154" s="1458"/>
      <c r="AC154" s="1458"/>
      <c r="AD154" s="1458"/>
      <c r="AE154" s="1458"/>
      <c r="AF154" s="1458"/>
      <c r="AG154" s="1458"/>
      <c r="AH154" s="1458"/>
      <c r="AI154" s="1458"/>
      <c r="AJ154" s="1458"/>
      <c r="AK154" s="1458"/>
      <c r="AL154" s="1458"/>
      <c r="AM154" s="1458"/>
      <c r="AN154" s="1458"/>
      <c r="AO154" s="1458"/>
      <c r="AP154" s="1458"/>
      <c r="AQ154" s="1458"/>
    </row>
    <row r="155" spans="1:43" ht="15.75" customHeight="1">
      <c r="A155" s="1458"/>
      <c r="B155" s="1458"/>
      <c r="C155" s="1458"/>
      <c r="D155" s="1458"/>
      <c r="E155" s="1458"/>
      <c r="F155" s="1458"/>
      <c r="G155" s="1458"/>
      <c r="H155" s="1458"/>
      <c r="I155" s="1458"/>
      <c r="J155" s="1458"/>
      <c r="K155" s="1458"/>
      <c r="L155" s="1458"/>
      <c r="M155" s="1458"/>
      <c r="N155" s="1458"/>
      <c r="O155" s="1458"/>
      <c r="P155" s="1458"/>
      <c r="Q155" s="1458"/>
      <c r="R155" s="1458"/>
      <c r="S155" s="1458"/>
      <c r="T155" s="1458"/>
      <c r="U155" s="1458"/>
      <c r="V155" s="1458"/>
      <c r="W155" s="1458"/>
      <c r="X155" s="1458"/>
      <c r="Y155" s="1458"/>
      <c r="Z155" s="1458"/>
      <c r="AA155" s="1458"/>
      <c r="AB155" s="1458"/>
      <c r="AC155" s="1458"/>
      <c r="AD155" s="1458"/>
      <c r="AE155" s="1458"/>
      <c r="AF155" s="1458"/>
      <c r="AG155" s="1458"/>
      <c r="AH155" s="1458"/>
      <c r="AI155" s="1458"/>
      <c r="AJ155" s="1458"/>
      <c r="AK155" s="1458"/>
      <c r="AL155" s="1458"/>
      <c r="AM155" s="1458"/>
      <c r="AN155" s="1458"/>
      <c r="AO155" s="1458"/>
      <c r="AP155" s="1458"/>
      <c r="AQ155" s="1458"/>
    </row>
    <row r="156" spans="1:43" ht="15.75" customHeight="1">
      <c r="A156" s="1458"/>
      <c r="B156" s="1458"/>
      <c r="C156" s="1458"/>
      <c r="D156" s="1458"/>
      <c r="E156" s="1458"/>
      <c r="F156" s="1458"/>
      <c r="G156" s="1458"/>
      <c r="H156" s="1458"/>
      <c r="I156" s="1458"/>
      <c r="J156" s="1458"/>
      <c r="K156" s="1458"/>
      <c r="L156" s="1458"/>
      <c r="M156" s="1458"/>
      <c r="N156" s="1458"/>
      <c r="O156" s="1458"/>
      <c r="P156" s="1458"/>
      <c r="Q156" s="1458"/>
      <c r="R156" s="1458"/>
      <c r="S156" s="1458"/>
      <c r="T156" s="1458"/>
      <c r="U156" s="1458"/>
      <c r="V156" s="1458"/>
      <c r="W156" s="1458"/>
      <c r="X156" s="1458"/>
      <c r="Y156" s="1458"/>
      <c r="Z156" s="1458"/>
      <c r="AA156" s="1458"/>
      <c r="AB156" s="1458"/>
      <c r="AC156" s="1458"/>
      <c r="AD156" s="1458"/>
      <c r="AE156" s="1458"/>
      <c r="AF156" s="1458"/>
      <c r="AG156" s="1458"/>
      <c r="AH156" s="1458"/>
      <c r="AI156" s="1458"/>
      <c r="AJ156" s="1458"/>
      <c r="AK156" s="1458"/>
      <c r="AL156" s="1458"/>
      <c r="AM156" s="1458"/>
      <c r="AN156" s="1458"/>
      <c r="AO156" s="1458"/>
      <c r="AP156" s="1458"/>
      <c r="AQ156" s="1458"/>
    </row>
    <row r="157" spans="1:43" ht="15.75" customHeight="1">
      <c r="A157" s="1458"/>
      <c r="B157" s="1458"/>
      <c r="C157" s="1458"/>
      <c r="D157" s="1458"/>
      <c r="E157" s="1458"/>
      <c r="F157" s="1458"/>
      <c r="G157" s="1458"/>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458"/>
      <c r="AM157" s="1458"/>
      <c r="AN157" s="1458"/>
      <c r="AO157" s="1458"/>
      <c r="AP157" s="1458"/>
      <c r="AQ157" s="1458"/>
    </row>
    <row r="158" spans="1:43" ht="15.75" customHeight="1">
      <c r="A158" s="1458"/>
      <c r="B158" s="1458"/>
      <c r="C158" s="1458"/>
      <c r="D158" s="1458"/>
      <c r="E158" s="1458"/>
      <c r="F158" s="1458"/>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458"/>
      <c r="AM158" s="1458"/>
      <c r="AN158" s="1458"/>
      <c r="AO158" s="1458"/>
      <c r="AP158" s="1458"/>
      <c r="AQ158" s="1458"/>
    </row>
    <row r="159" spans="1:43" ht="15.75" customHeight="1">
      <c r="A159" s="1458"/>
      <c r="B159" s="1458"/>
      <c r="C159" s="1458"/>
      <c r="D159" s="1458"/>
      <c r="E159" s="1458"/>
      <c r="F159" s="1458"/>
      <c r="G159" s="1458"/>
      <c r="H159" s="1458"/>
      <c r="I159" s="1458"/>
      <c r="J159" s="1458"/>
      <c r="K159" s="1458"/>
      <c r="L159" s="1458"/>
      <c r="M159" s="1458"/>
      <c r="N159" s="1458"/>
      <c r="O159" s="1458"/>
      <c r="P159" s="1458"/>
      <c r="Q159" s="1458"/>
      <c r="R159" s="1458"/>
      <c r="S159" s="1458"/>
      <c r="T159" s="1458"/>
      <c r="U159" s="1458"/>
      <c r="V159" s="1458"/>
      <c r="W159" s="1458"/>
      <c r="X159" s="1458"/>
      <c r="Y159" s="1458"/>
      <c r="Z159" s="1458"/>
      <c r="AA159" s="1458"/>
      <c r="AB159" s="1458"/>
      <c r="AC159" s="1458"/>
      <c r="AD159" s="1458"/>
      <c r="AE159" s="1458"/>
      <c r="AF159" s="1458"/>
      <c r="AG159" s="1458"/>
      <c r="AH159" s="1458"/>
      <c r="AI159" s="1458"/>
      <c r="AJ159" s="1458"/>
      <c r="AK159" s="1458"/>
      <c r="AL159" s="1458"/>
      <c r="AM159" s="1458"/>
      <c r="AN159" s="1458"/>
      <c r="AO159" s="1458"/>
      <c r="AP159" s="1458"/>
      <c r="AQ159" s="1458"/>
    </row>
    <row r="160" spans="1:43" ht="15.75" customHeight="1">
      <c r="A160" s="1458"/>
      <c r="B160" s="1458"/>
      <c r="C160" s="1458"/>
      <c r="D160" s="1458"/>
      <c r="E160" s="1458"/>
      <c r="F160" s="1458"/>
      <c r="G160" s="1458"/>
      <c r="H160" s="1458"/>
      <c r="I160" s="1458"/>
      <c r="J160" s="1458"/>
      <c r="K160" s="1458"/>
      <c r="L160" s="1458"/>
      <c r="M160" s="1458"/>
      <c r="N160" s="1458"/>
      <c r="O160" s="1458"/>
      <c r="P160" s="1458"/>
      <c r="Q160" s="1458"/>
      <c r="R160" s="1458"/>
      <c r="S160" s="1458"/>
      <c r="T160" s="1458"/>
      <c r="U160" s="1458"/>
      <c r="V160" s="1458"/>
      <c r="W160" s="1458"/>
      <c r="X160" s="1458"/>
      <c r="Y160" s="1458"/>
      <c r="Z160" s="1458"/>
      <c r="AA160" s="1458"/>
      <c r="AB160" s="1458"/>
      <c r="AC160" s="1458"/>
      <c r="AD160" s="1458"/>
      <c r="AE160" s="1458"/>
      <c r="AF160" s="1458"/>
      <c r="AG160" s="1458"/>
      <c r="AH160" s="1458"/>
      <c r="AI160" s="1458"/>
      <c r="AJ160" s="1458"/>
      <c r="AK160" s="1458"/>
      <c r="AL160" s="1458"/>
      <c r="AM160" s="1458"/>
      <c r="AN160" s="1458"/>
      <c r="AO160" s="1458"/>
      <c r="AP160" s="1458"/>
      <c r="AQ160" s="1458"/>
    </row>
    <row r="161" spans="1:43" ht="15.75" customHeight="1">
      <c r="A161" s="1458"/>
      <c r="B161" s="1458"/>
      <c r="C161" s="1458"/>
      <c r="D161" s="1458"/>
      <c r="E161" s="1458"/>
      <c r="F161" s="1458"/>
      <c r="G161" s="1458"/>
      <c r="H161" s="1458"/>
      <c r="I161" s="1458"/>
      <c r="J161" s="1458"/>
      <c r="K161" s="1458"/>
      <c r="L161" s="1458"/>
      <c r="M161" s="1458"/>
      <c r="N161" s="1458"/>
      <c r="O161" s="1458"/>
      <c r="P161" s="1458"/>
      <c r="Q161" s="1458"/>
      <c r="R161" s="1458"/>
      <c r="S161" s="1458"/>
      <c r="T161" s="1458"/>
      <c r="U161" s="1458"/>
      <c r="V161" s="1458"/>
      <c r="W161" s="1458"/>
      <c r="X161" s="1458"/>
      <c r="Y161" s="1458"/>
      <c r="Z161" s="1458"/>
      <c r="AA161" s="1458"/>
      <c r="AB161" s="1458"/>
      <c r="AC161" s="1458"/>
      <c r="AD161" s="1458"/>
      <c r="AE161" s="1458"/>
      <c r="AF161" s="1458"/>
      <c r="AG161" s="1458"/>
      <c r="AH161" s="1458"/>
      <c r="AI161" s="1458"/>
      <c r="AJ161" s="1458"/>
      <c r="AK161" s="1458"/>
      <c r="AL161" s="1458"/>
      <c r="AM161" s="1458"/>
      <c r="AN161" s="1458"/>
      <c r="AO161" s="1458"/>
      <c r="AP161" s="1458"/>
      <c r="AQ161" s="1458"/>
    </row>
    <row r="162" spans="1:43" ht="15.75" customHeight="1">
      <c r="A162" s="1458"/>
      <c r="B162" s="1458"/>
      <c r="C162" s="1458"/>
      <c r="D162" s="1458"/>
      <c r="E162" s="1458"/>
      <c r="F162" s="1458"/>
      <c r="G162" s="1458"/>
      <c r="H162" s="1458"/>
      <c r="I162" s="1458"/>
      <c r="J162" s="1458"/>
      <c r="K162" s="1458"/>
      <c r="L162" s="1458"/>
      <c r="M162" s="1458"/>
      <c r="N162" s="1458"/>
      <c r="O162" s="1458"/>
      <c r="P162" s="1458"/>
      <c r="Q162" s="1458"/>
      <c r="R162" s="1458"/>
      <c r="S162" s="1458"/>
      <c r="T162" s="1458"/>
      <c r="U162" s="1458"/>
      <c r="V162" s="1458"/>
      <c r="W162" s="1458"/>
      <c r="X162" s="1458"/>
      <c r="Y162" s="1458"/>
      <c r="Z162" s="1458"/>
      <c r="AA162" s="1458"/>
      <c r="AB162" s="1458"/>
      <c r="AC162" s="1458"/>
      <c r="AD162" s="1458"/>
      <c r="AE162" s="1458"/>
      <c r="AF162" s="1458"/>
      <c r="AG162" s="1458"/>
      <c r="AH162" s="1458"/>
      <c r="AI162" s="1458"/>
      <c r="AJ162" s="1458"/>
      <c r="AK162" s="1458"/>
      <c r="AL162" s="1458"/>
      <c r="AM162" s="1458"/>
      <c r="AN162" s="1458"/>
      <c r="AO162" s="1458"/>
      <c r="AP162" s="1458"/>
      <c r="AQ162" s="1458"/>
    </row>
    <row r="163" spans="1:43" ht="15.75" customHeight="1">
      <c r="A163" s="1458"/>
      <c r="B163" s="1458"/>
      <c r="C163" s="1458"/>
      <c r="D163" s="1458"/>
      <c r="E163" s="1458"/>
      <c r="F163" s="1458"/>
      <c r="G163" s="1458"/>
      <c r="H163" s="1458"/>
      <c r="I163" s="1458"/>
      <c r="J163" s="1458"/>
      <c r="K163" s="1458"/>
      <c r="L163" s="1458"/>
      <c r="M163" s="1458"/>
      <c r="N163" s="1458"/>
      <c r="O163" s="1458"/>
      <c r="P163" s="1458"/>
      <c r="Q163" s="1458"/>
      <c r="R163" s="1458"/>
      <c r="S163" s="1458"/>
      <c r="T163" s="1458"/>
      <c r="U163" s="1458"/>
      <c r="V163" s="1458"/>
      <c r="W163" s="1458"/>
      <c r="X163" s="1458"/>
      <c r="Y163" s="1458"/>
      <c r="Z163" s="1458"/>
      <c r="AA163" s="1458"/>
      <c r="AB163" s="1458"/>
      <c r="AC163" s="1458"/>
      <c r="AD163" s="1458"/>
      <c r="AE163" s="1458"/>
      <c r="AF163" s="1458"/>
      <c r="AG163" s="1458"/>
      <c r="AH163" s="1458"/>
      <c r="AI163" s="1458"/>
      <c r="AJ163" s="1458"/>
      <c r="AK163" s="1458"/>
      <c r="AL163" s="1458"/>
      <c r="AM163" s="1458"/>
      <c r="AN163" s="1458"/>
      <c r="AO163" s="1458"/>
      <c r="AP163" s="1458"/>
      <c r="AQ163" s="1458"/>
    </row>
    <row r="164" spans="1:43" ht="15.75" customHeight="1">
      <c r="A164" s="1458"/>
      <c r="B164" s="1458"/>
      <c r="C164" s="1458"/>
      <c r="D164" s="1458"/>
      <c r="E164" s="1458"/>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c r="AF164" s="1458"/>
      <c r="AG164" s="1458"/>
      <c r="AH164" s="1458"/>
      <c r="AI164" s="1458"/>
      <c r="AJ164" s="1458"/>
      <c r="AK164" s="1458"/>
      <c r="AL164" s="1458"/>
      <c r="AM164" s="1458"/>
      <c r="AN164" s="1458"/>
      <c r="AO164" s="1458"/>
      <c r="AP164" s="1458"/>
      <c r="AQ164" s="1458"/>
    </row>
    <row r="165" spans="1:43" ht="15.75" customHeight="1">
      <c r="A165" s="1458"/>
      <c r="B165" s="1458"/>
      <c r="C165" s="1458"/>
      <c r="D165" s="1458"/>
      <c r="E165" s="1458"/>
      <c r="F165" s="1458"/>
      <c r="G165" s="1458"/>
      <c r="H165" s="1458"/>
      <c r="I165" s="1458"/>
      <c r="J165" s="1458"/>
      <c r="K165" s="1458"/>
      <c r="L165" s="1458"/>
      <c r="M165" s="1458"/>
      <c r="N165" s="1458"/>
      <c r="O165" s="1458"/>
      <c r="P165" s="1458"/>
      <c r="Q165" s="1458"/>
      <c r="R165" s="1458"/>
      <c r="S165" s="1458"/>
      <c r="T165" s="1458"/>
      <c r="U165" s="1458"/>
      <c r="V165" s="1458"/>
      <c r="W165" s="1458"/>
      <c r="X165" s="1458"/>
      <c r="Y165" s="1458"/>
      <c r="Z165" s="1458"/>
      <c r="AA165" s="1458"/>
      <c r="AB165" s="1458"/>
      <c r="AC165" s="1458"/>
      <c r="AD165" s="1458"/>
      <c r="AE165" s="1458"/>
      <c r="AF165" s="1458"/>
      <c r="AG165" s="1458"/>
      <c r="AH165" s="1458"/>
      <c r="AI165" s="1458"/>
      <c r="AJ165" s="1458"/>
      <c r="AK165" s="1458"/>
      <c r="AL165" s="1458"/>
      <c r="AM165" s="1458"/>
      <c r="AN165" s="1458"/>
      <c r="AO165" s="1458"/>
      <c r="AP165" s="1458"/>
      <c r="AQ165" s="1458"/>
    </row>
    <row r="166" spans="1:43" ht="15.75" customHeight="1">
      <c r="A166" s="1458"/>
      <c r="B166" s="1458"/>
      <c r="C166" s="1458"/>
      <c r="D166" s="1458"/>
      <c r="E166" s="1458"/>
      <c r="F166" s="1458"/>
      <c r="G166" s="1458"/>
      <c r="H166" s="1458"/>
      <c r="I166" s="1458"/>
      <c r="J166" s="1458"/>
      <c r="K166" s="1458"/>
      <c r="L166" s="1458"/>
      <c r="M166" s="1458"/>
      <c r="N166" s="1458"/>
      <c r="O166" s="1458"/>
      <c r="P166" s="1458"/>
      <c r="Q166" s="1458"/>
      <c r="R166" s="1458"/>
      <c r="S166" s="1458"/>
      <c r="T166" s="1458"/>
      <c r="U166" s="1458"/>
      <c r="V166" s="1458"/>
      <c r="W166" s="1458"/>
      <c r="X166" s="1458"/>
      <c r="Y166" s="1458"/>
      <c r="Z166" s="1458"/>
      <c r="AA166" s="1458"/>
      <c r="AB166" s="1458"/>
      <c r="AC166" s="1458"/>
      <c r="AD166" s="1458"/>
      <c r="AE166" s="1458"/>
      <c r="AF166" s="1458"/>
      <c r="AG166" s="1458"/>
      <c r="AH166" s="1458"/>
      <c r="AI166" s="1458"/>
      <c r="AJ166" s="1458"/>
      <c r="AK166" s="1458"/>
      <c r="AL166" s="1458"/>
      <c r="AM166" s="1458"/>
      <c r="AN166" s="1458"/>
      <c r="AO166" s="1458"/>
      <c r="AP166" s="1458"/>
      <c r="AQ166" s="1458"/>
    </row>
    <row r="167" spans="1:43" ht="15.75" customHeight="1">
      <c r="A167" s="1458"/>
      <c r="B167" s="1458"/>
      <c r="C167" s="1458"/>
      <c r="D167" s="1458"/>
      <c r="E167" s="1458"/>
      <c r="F167" s="1458"/>
      <c r="G167" s="1458"/>
      <c r="H167" s="1458"/>
      <c r="I167" s="1458"/>
      <c r="J167" s="1458"/>
      <c r="K167" s="1458"/>
      <c r="L167" s="1458"/>
      <c r="M167" s="1458"/>
      <c r="N167" s="1458"/>
      <c r="O167" s="1458"/>
      <c r="P167" s="1458"/>
      <c r="Q167" s="1458"/>
      <c r="R167" s="1458"/>
      <c r="S167" s="1458"/>
      <c r="T167" s="1458"/>
      <c r="U167" s="1458"/>
      <c r="V167" s="1458"/>
      <c r="W167" s="1458"/>
      <c r="X167" s="1458"/>
      <c r="Y167" s="1458"/>
      <c r="Z167" s="1458"/>
      <c r="AA167" s="1458"/>
      <c r="AB167" s="1458"/>
      <c r="AC167" s="1458"/>
      <c r="AD167" s="1458"/>
      <c r="AE167" s="1458"/>
      <c r="AF167" s="1458"/>
      <c r="AG167" s="1458"/>
      <c r="AH167" s="1458"/>
      <c r="AI167" s="1458"/>
      <c r="AJ167" s="1458"/>
      <c r="AK167" s="1458"/>
      <c r="AL167" s="1458"/>
      <c r="AM167" s="1458"/>
      <c r="AN167" s="1458"/>
      <c r="AO167" s="1458"/>
      <c r="AP167" s="1458"/>
      <c r="AQ167" s="1458"/>
    </row>
    <row r="168" spans="1:43" ht="15.75" customHeight="1">
      <c r="A168" s="1458"/>
      <c r="B168" s="1458"/>
      <c r="C168" s="1458"/>
      <c r="D168" s="1458"/>
      <c r="E168" s="1458"/>
      <c r="F168" s="1458"/>
      <c r="G168" s="1458"/>
      <c r="H168" s="1458"/>
      <c r="I168" s="1458"/>
      <c r="J168" s="1458"/>
      <c r="K168" s="1458"/>
      <c r="L168" s="1458"/>
      <c r="M168" s="1458"/>
      <c r="N168" s="1458"/>
      <c r="O168" s="1458"/>
      <c r="P168" s="1458"/>
      <c r="Q168" s="1458"/>
      <c r="R168" s="1458"/>
      <c r="S168" s="1458"/>
      <c r="T168" s="1458"/>
      <c r="U168" s="1458"/>
      <c r="V168" s="1458"/>
      <c r="W168" s="1458"/>
      <c r="X168" s="1458"/>
      <c r="Y168" s="1458"/>
      <c r="Z168" s="1458"/>
      <c r="AA168" s="1458"/>
      <c r="AB168" s="1458"/>
      <c r="AC168" s="1458"/>
      <c r="AD168" s="1458"/>
      <c r="AE168" s="1458"/>
      <c r="AF168" s="1458"/>
      <c r="AG168" s="1458"/>
      <c r="AH168" s="1458"/>
      <c r="AI168" s="1458"/>
      <c r="AJ168" s="1458"/>
      <c r="AK168" s="1458"/>
      <c r="AL168" s="1458"/>
      <c r="AM168" s="1458"/>
      <c r="AN168" s="1458"/>
      <c r="AO168" s="1458"/>
      <c r="AP168" s="1458"/>
      <c r="AQ168" s="1458"/>
    </row>
    <row r="169" spans="1:43" ht="15.75" customHeight="1">
      <c r="A169" s="1458"/>
      <c r="B169" s="1458"/>
      <c r="C169" s="1458"/>
      <c r="D169" s="1458"/>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c r="AF169" s="1458"/>
      <c r="AG169" s="1458"/>
      <c r="AH169" s="1458"/>
      <c r="AI169" s="1458"/>
      <c r="AJ169" s="1458"/>
      <c r="AK169" s="1458"/>
      <c r="AL169" s="1458"/>
      <c r="AM169" s="1458"/>
      <c r="AN169" s="1458"/>
      <c r="AO169" s="1458"/>
      <c r="AP169" s="1458"/>
      <c r="AQ169" s="1458"/>
    </row>
    <row r="170" spans="1:43" ht="15.75" customHeight="1">
      <c r="A170" s="1458"/>
      <c r="B170" s="1458"/>
      <c r="C170" s="1458"/>
      <c r="D170" s="1458"/>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c r="AF170" s="1458"/>
      <c r="AG170" s="1458"/>
      <c r="AH170" s="1458"/>
      <c r="AI170" s="1458"/>
      <c r="AJ170" s="1458"/>
      <c r="AK170" s="1458"/>
      <c r="AL170" s="1458"/>
      <c r="AM170" s="1458"/>
      <c r="AN170" s="1458"/>
      <c r="AO170" s="1458"/>
      <c r="AP170" s="1458"/>
      <c r="AQ170" s="1458"/>
    </row>
    <row r="171" spans="1:43" ht="15.75" customHeight="1">
      <c r="A171" s="1458"/>
      <c r="B171" s="1458"/>
      <c r="C171" s="1458"/>
      <c r="D171" s="1458"/>
      <c r="E171" s="1458"/>
      <c r="F171" s="1458"/>
      <c r="G171" s="1458"/>
      <c r="H171" s="1458"/>
      <c r="I171" s="1458"/>
      <c r="J171" s="1458"/>
      <c r="K171" s="1458"/>
      <c r="L171" s="1458"/>
      <c r="M171" s="1458"/>
      <c r="N171" s="1458"/>
      <c r="O171" s="1458"/>
      <c r="P171" s="1458"/>
      <c r="Q171" s="1458"/>
      <c r="R171" s="1458"/>
      <c r="S171" s="1458"/>
      <c r="T171" s="1458"/>
      <c r="U171" s="1458"/>
      <c r="V171" s="1458"/>
      <c r="W171" s="1458"/>
      <c r="X171" s="1458"/>
      <c r="Y171" s="1458"/>
      <c r="Z171" s="1458"/>
      <c r="AA171" s="1458"/>
      <c r="AB171" s="1458"/>
      <c r="AC171" s="1458"/>
      <c r="AD171" s="1458"/>
      <c r="AE171" s="1458"/>
      <c r="AF171" s="1458"/>
      <c r="AG171" s="1458"/>
      <c r="AH171" s="1458"/>
      <c r="AI171" s="1458"/>
      <c r="AJ171" s="1458"/>
      <c r="AK171" s="1458"/>
      <c r="AL171" s="1458"/>
      <c r="AM171" s="1458"/>
      <c r="AN171" s="1458"/>
      <c r="AO171" s="1458"/>
      <c r="AP171" s="1458"/>
      <c r="AQ171" s="1458"/>
    </row>
    <row r="172" spans="1:43" ht="15.75" customHeight="1">
      <c r="A172" s="1458"/>
      <c r="B172" s="1458"/>
      <c r="C172" s="1458"/>
      <c r="D172" s="1458"/>
      <c r="E172" s="1458"/>
      <c r="F172" s="1458"/>
      <c r="G172" s="1458"/>
      <c r="H172" s="1458"/>
      <c r="I172" s="1458"/>
      <c r="J172" s="1458"/>
      <c r="K172" s="1458"/>
      <c r="L172" s="1458"/>
      <c r="M172" s="1458"/>
      <c r="N172" s="1458"/>
      <c r="O172" s="1458"/>
      <c r="P172" s="1458"/>
      <c r="Q172" s="1458"/>
      <c r="R172" s="1458"/>
      <c r="S172" s="1458"/>
      <c r="T172" s="1458"/>
      <c r="U172" s="1458"/>
      <c r="V172" s="1458"/>
      <c r="W172" s="1458"/>
      <c r="X172" s="1458"/>
      <c r="Y172" s="1458"/>
      <c r="Z172" s="1458"/>
      <c r="AA172" s="1458"/>
      <c r="AB172" s="1458"/>
      <c r="AC172" s="1458"/>
      <c r="AD172" s="1458"/>
      <c r="AE172" s="1458"/>
      <c r="AF172" s="1458"/>
      <c r="AG172" s="1458"/>
      <c r="AH172" s="1458"/>
      <c r="AI172" s="1458"/>
      <c r="AJ172" s="1458"/>
      <c r="AK172" s="1458"/>
      <c r="AL172" s="1458"/>
      <c r="AM172" s="1458"/>
      <c r="AN172" s="1458"/>
      <c r="AO172" s="1458"/>
      <c r="AP172" s="1458"/>
      <c r="AQ172" s="1458"/>
    </row>
    <row r="173" spans="1:43" ht="15.75" customHeight="1">
      <c r="A173" s="1458"/>
      <c r="B173" s="1458"/>
      <c r="C173" s="1458"/>
      <c r="D173" s="1458"/>
      <c r="E173" s="1458"/>
      <c r="F173" s="1458"/>
      <c r="G173" s="1458"/>
      <c r="H173" s="1458"/>
      <c r="I173" s="1458"/>
      <c r="J173" s="1458"/>
      <c r="K173" s="1458"/>
      <c r="L173" s="1458"/>
      <c r="M173" s="1458"/>
      <c r="N173" s="1458"/>
      <c r="O173" s="1458"/>
      <c r="P173" s="1458"/>
      <c r="Q173" s="1458"/>
      <c r="R173" s="1458"/>
      <c r="S173" s="1458"/>
      <c r="T173" s="1458"/>
      <c r="U173" s="1458"/>
      <c r="V173" s="1458"/>
      <c r="W173" s="1458"/>
      <c r="X173" s="1458"/>
      <c r="Y173" s="1458"/>
      <c r="Z173" s="1458"/>
      <c r="AA173" s="1458"/>
      <c r="AB173" s="1458"/>
      <c r="AC173" s="1458"/>
      <c r="AD173" s="1458"/>
      <c r="AE173" s="1458"/>
      <c r="AF173" s="1458"/>
      <c r="AG173" s="1458"/>
      <c r="AH173" s="1458"/>
      <c r="AI173" s="1458"/>
      <c r="AJ173" s="1458"/>
      <c r="AK173" s="1458"/>
      <c r="AL173" s="1458"/>
      <c r="AM173" s="1458"/>
      <c r="AN173" s="1458"/>
      <c r="AO173" s="1458"/>
      <c r="AP173" s="1458"/>
      <c r="AQ173" s="1458"/>
    </row>
    <row r="174" spans="1:43" ht="15.75" customHeight="1">
      <c r="A174" s="1458"/>
      <c r="B174" s="1458"/>
      <c r="C174" s="1458"/>
      <c r="D174" s="1458"/>
      <c r="E174" s="1458"/>
      <c r="F174" s="1458"/>
      <c r="G174" s="1458"/>
      <c r="H174" s="1458"/>
      <c r="I174" s="1458"/>
      <c r="J174" s="1458"/>
      <c r="K174" s="1458"/>
      <c r="L174" s="1458"/>
      <c r="M174" s="1458"/>
      <c r="N174" s="1458"/>
      <c r="O174" s="1458"/>
      <c r="P174" s="1458"/>
      <c r="Q174" s="1458"/>
      <c r="R174" s="1458"/>
      <c r="S174" s="1458"/>
      <c r="T174" s="1458"/>
      <c r="U174" s="1458"/>
      <c r="V174" s="1458"/>
      <c r="W174" s="1458"/>
      <c r="X174" s="1458"/>
      <c r="Y174" s="1458"/>
      <c r="Z174" s="1458"/>
      <c r="AA174" s="1458"/>
      <c r="AB174" s="1458"/>
      <c r="AC174" s="1458"/>
      <c r="AD174" s="1458"/>
      <c r="AE174" s="1458"/>
      <c r="AF174" s="1458"/>
      <c r="AG174" s="1458"/>
      <c r="AH174" s="1458"/>
      <c r="AI174" s="1458"/>
      <c r="AJ174" s="1458"/>
      <c r="AK174" s="1458"/>
      <c r="AL174" s="1458"/>
      <c r="AM174" s="1458"/>
      <c r="AN174" s="1458"/>
      <c r="AO174" s="1458"/>
      <c r="AP174" s="1458"/>
      <c r="AQ174" s="1458"/>
    </row>
    <row r="175" spans="1:43" ht="15.75" customHeight="1">
      <c r="A175" s="1458"/>
      <c r="B175" s="1458"/>
      <c r="C175" s="1458"/>
      <c r="D175" s="1458"/>
      <c r="E175" s="1458"/>
      <c r="F175" s="1458"/>
      <c r="G175" s="1458"/>
      <c r="H175" s="1458"/>
      <c r="I175" s="1458"/>
      <c r="J175" s="1458"/>
      <c r="K175" s="1458"/>
      <c r="L175" s="1458"/>
      <c r="M175" s="1458"/>
      <c r="N175" s="1458"/>
      <c r="O175" s="1458"/>
      <c r="P175" s="1458"/>
      <c r="Q175" s="1458"/>
      <c r="R175" s="1458"/>
      <c r="S175" s="1458"/>
      <c r="T175" s="1458"/>
      <c r="U175" s="1458"/>
      <c r="V175" s="1458"/>
      <c r="W175" s="1458"/>
      <c r="X175" s="1458"/>
      <c r="Y175" s="1458"/>
      <c r="Z175" s="1458"/>
      <c r="AA175" s="1458"/>
      <c r="AB175" s="1458"/>
      <c r="AC175" s="1458"/>
      <c r="AD175" s="1458"/>
      <c r="AE175" s="1458"/>
      <c r="AF175" s="1458"/>
      <c r="AG175" s="1458"/>
      <c r="AH175" s="1458"/>
      <c r="AI175" s="1458"/>
      <c r="AJ175" s="1458"/>
      <c r="AK175" s="1458"/>
      <c r="AL175" s="1458"/>
      <c r="AM175" s="1458"/>
      <c r="AN175" s="1458"/>
      <c r="AO175" s="1458"/>
      <c r="AP175" s="1458"/>
      <c r="AQ175" s="1458"/>
    </row>
    <row r="176" spans="1:43" ht="15.75" customHeight="1">
      <c r="A176" s="1458"/>
      <c r="B176" s="1458"/>
      <c r="C176" s="1458"/>
      <c r="D176" s="1458"/>
      <c r="E176" s="1458"/>
      <c r="F176" s="1458"/>
      <c r="G176" s="1458"/>
      <c r="H176" s="1458"/>
      <c r="I176" s="1458"/>
      <c r="J176" s="1458"/>
      <c r="K176" s="1458"/>
      <c r="L176" s="1458"/>
      <c r="M176" s="1458"/>
      <c r="N176" s="1458"/>
      <c r="O176" s="1458"/>
      <c r="P176" s="1458"/>
      <c r="Q176" s="1458"/>
      <c r="R176" s="1458"/>
      <c r="S176" s="1458"/>
      <c r="T176" s="1458"/>
      <c r="U176" s="1458"/>
      <c r="V176" s="1458"/>
      <c r="W176" s="1458"/>
      <c r="X176" s="1458"/>
      <c r="Y176" s="1458"/>
      <c r="Z176" s="1458"/>
      <c r="AA176" s="1458"/>
      <c r="AB176" s="1458"/>
      <c r="AC176" s="1458"/>
      <c r="AD176" s="1458"/>
      <c r="AE176" s="1458"/>
      <c r="AF176" s="1458"/>
      <c r="AG176" s="1458"/>
      <c r="AH176" s="1458"/>
      <c r="AI176" s="1458"/>
      <c r="AJ176" s="1458"/>
      <c r="AK176" s="1458"/>
      <c r="AL176" s="1458"/>
      <c r="AM176" s="1458"/>
      <c r="AN176" s="1458"/>
      <c r="AO176" s="1458"/>
      <c r="AP176" s="1458"/>
      <c r="AQ176" s="1458"/>
    </row>
    <row r="177" spans="1:43" ht="15.75" customHeight="1">
      <c r="A177" s="1458"/>
      <c r="B177" s="1458"/>
      <c r="C177" s="1458"/>
      <c r="D177" s="1458"/>
      <c r="E177" s="1458"/>
      <c r="F177" s="1458"/>
      <c r="G177" s="1458"/>
      <c r="H177" s="1458"/>
      <c r="I177" s="1458"/>
      <c r="J177" s="1458"/>
      <c r="K177" s="1458"/>
      <c r="L177" s="1458"/>
      <c r="M177" s="1458"/>
      <c r="N177" s="1458"/>
      <c r="O177" s="1458"/>
      <c r="P177" s="1458"/>
      <c r="Q177" s="1458"/>
      <c r="R177" s="1458"/>
      <c r="S177" s="1458"/>
      <c r="T177" s="1458"/>
      <c r="U177" s="1458"/>
      <c r="V177" s="1458"/>
      <c r="W177" s="1458"/>
      <c r="X177" s="1458"/>
      <c r="Y177" s="1458"/>
      <c r="Z177" s="1458"/>
      <c r="AA177" s="1458"/>
      <c r="AB177" s="1458"/>
      <c r="AC177" s="1458"/>
      <c r="AD177" s="1458"/>
      <c r="AE177" s="1458"/>
      <c r="AF177" s="1458"/>
      <c r="AG177" s="1458"/>
      <c r="AH177" s="1458"/>
      <c r="AI177" s="1458"/>
      <c r="AJ177" s="1458"/>
      <c r="AK177" s="1458"/>
      <c r="AL177" s="1458"/>
      <c r="AM177" s="1458"/>
      <c r="AN177" s="1458"/>
      <c r="AO177" s="1458"/>
      <c r="AP177" s="1458"/>
      <c r="AQ177" s="1458"/>
    </row>
    <row r="178" spans="1:43" ht="15.75" customHeight="1">
      <c r="A178" s="1458"/>
      <c r="B178" s="1458"/>
      <c r="C178" s="1458"/>
      <c r="D178" s="1458"/>
      <c r="E178" s="1458"/>
      <c r="F178" s="1458"/>
      <c r="G178" s="1458"/>
      <c r="H178" s="1458"/>
      <c r="I178" s="1458"/>
      <c r="J178" s="1458"/>
      <c r="K178" s="1458"/>
      <c r="L178" s="1458"/>
      <c r="M178" s="1458"/>
      <c r="N178" s="1458"/>
      <c r="O178" s="1458"/>
      <c r="P178" s="1458"/>
      <c r="Q178" s="1458"/>
      <c r="R178" s="1458"/>
      <c r="S178" s="1458"/>
      <c r="T178" s="1458"/>
      <c r="U178" s="1458"/>
      <c r="V178" s="1458"/>
      <c r="W178" s="1458"/>
      <c r="X178" s="1458"/>
      <c r="Y178" s="1458"/>
      <c r="Z178" s="1458"/>
      <c r="AA178" s="1458"/>
      <c r="AB178" s="1458"/>
      <c r="AC178" s="1458"/>
      <c r="AD178" s="1458"/>
      <c r="AE178" s="1458"/>
      <c r="AF178" s="1458"/>
      <c r="AG178" s="1458"/>
      <c r="AH178" s="1458"/>
      <c r="AI178" s="1458"/>
      <c r="AJ178" s="1458"/>
      <c r="AK178" s="1458"/>
      <c r="AL178" s="1458"/>
      <c r="AM178" s="1458"/>
      <c r="AN178" s="1458"/>
      <c r="AO178" s="1458"/>
      <c r="AP178" s="1458"/>
      <c r="AQ178" s="1458"/>
    </row>
    <row r="179" spans="1:43" ht="15.75" customHeight="1">
      <c r="A179" s="1458"/>
      <c r="B179" s="1458"/>
      <c r="C179" s="1458"/>
      <c r="D179" s="1458"/>
      <c r="E179" s="1458"/>
      <c r="F179" s="1458"/>
      <c r="G179" s="1458"/>
      <c r="H179" s="1458"/>
      <c r="I179" s="1458"/>
      <c r="J179" s="1458"/>
      <c r="K179" s="1458"/>
      <c r="L179" s="1458"/>
      <c r="M179" s="1458"/>
      <c r="N179" s="1458"/>
      <c r="O179" s="1458"/>
      <c r="P179" s="1458"/>
      <c r="Q179" s="1458"/>
      <c r="R179" s="1458"/>
      <c r="S179" s="1458"/>
      <c r="T179" s="1458"/>
      <c r="U179" s="1458"/>
      <c r="V179" s="1458"/>
      <c r="W179" s="1458"/>
      <c r="X179" s="1458"/>
      <c r="Y179" s="1458"/>
      <c r="Z179" s="1458"/>
      <c r="AA179" s="1458"/>
      <c r="AB179" s="1458"/>
      <c r="AC179" s="1458"/>
      <c r="AD179" s="1458"/>
      <c r="AE179" s="1458"/>
      <c r="AF179" s="1458"/>
      <c r="AG179" s="1458"/>
      <c r="AH179" s="1458"/>
      <c r="AI179" s="1458"/>
      <c r="AJ179" s="1458"/>
      <c r="AK179" s="1458"/>
      <c r="AL179" s="1458"/>
      <c r="AM179" s="1458"/>
      <c r="AN179" s="1458"/>
      <c r="AO179" s="1458"/>
      <c r="AP179" s="1458"/>
      <c r="AQ179" s="1458"/>
    </row>
    <row r="180" spans="1:43" ht="15.75" customHeight="1">
      <c r="A180" s="1458"/>
      <c r="B180" s="1458"/>
      <c r="C180" s="1458"/>
      <c r="D180" s="1458"/>
      <c r="E180" s="1458"/>
      <c r="F180" s="1458"/>
      <c r="G180" s="1458"/>
      <c r="H180" s="1458"/>
      <c r="I180" s="1458"/>
      <c r="J180" s="1458"/>
      <c r="K180" s="1458"/>
      <c r="L180" s="1458"/>
      <c r="M180" s="1458"/>
      <c r="N180" s="1458"/>
      <c r="O180" s="1458"/>
      <c r="P180" s="1458"/>
      <c r="Q180" s="1458"/>
      <c r="R180" s="1458"/>
      <c r="S180" s="1458"/>
      <c r="T180" s="1458"/>
      <c r="U180" s="1458"/>
      <c r="V180" s="1458"/>
      <c r="W180" s="1458"/>
      <c r="X180" s="1458"/>
      <c r="Y180" s="1458"/>
      <c r="Z180" s="1458"/>
      <c r="AA180" s="1458"/>
      <c r="AB180" s="1458"/>
      <c r="AC180" s="1458"/>
      <c r="AD180" s="1458"/>
      <c r="AE180" s="1458"/>
      <c r="AF180" s="1458"/>
      <c r="AG180" s="1458"/>
      <c r="AH180" s="1458"/>
      <c r="AI180" s="1458"/>
      <c r="AJ180" s="1458"/>
      <c r="AK180" s="1458"/>
      <c r="AL180" s="1458"/>
      <c r="AM180" s="1458"/>
      <c r="AN180" s="1458"/>
      <c r="AO180" s="1458"/>
      <c r="AP180" s="1458"/>
      <c r="AQ180" s="1458"/>
    </row>
    <row r="181" spans="1:43" ht="15.75" customHeight="1">
      <c r="A181" s="1458"/>
      <c r="B181" s="1458"/>
      <c r="C181" s="1458"/>
      <c r="D181" s="1458"/>
      <c r="E181" s="1458"/>
      <c r="F181" s="1458"/>
      <c r="G181" s="1458"/>
      <c r="H181" s="1458"/>
      <c r="I181" s="1458"/>
      <c r="J181" s="1458"/>
      <c r="K181" s="1458"/>
      <c r="L181" s="1458"/>
      <c r="M181" s="1458"/>
      <c r="N181" s="1458"/>
      <c r="O181" s="1458"/>
      <c r="P181" s="1458"/>
      <c r="Q181" s="1458"/>
      <c r="R181" s="1458"/>
      <c r="S181" s="1458"/>
      <c r="T181" s="1458"/>
      <c r="U181" s="1458"/>
      <c r="V181" s="1458"/>
      <c r="W181" s="1458"/>
      <c r="X181" s="1458"/>
      <c r="Y181" s="1458"/>
      <c r="Z181" s="1458"/>
      <c r="AA181" s="1458"/>
      <c r="AB181" s="1458"/>
      <c r="AC181" s="1458"/>
      <c r="AD181" s="1458"/>
      <c r="AE181" s="1458"/>
      <c r="AF181" s="1458"/>
      <c r="AG181" s="1458"/>
      <c r="AH181" s="1458"/>
      <c r="AI181" s="1458"/>
      <c r="AJ181" s="1458"/>
      <c r="AK181" s="1458"/>
      <c r="AL181" s="1458"/>
      <c r="AM181" s="1458"/>
      <c r="AN181" s="1458"/>
      <c r="AO181" s="1458"/>
      <c r="AP181" s="1458"/>
      <c r="AQ181" s="1458"/>
    </row>
    <row r="182" spans="1:43" ht="15.75" customHeight="1">
      <c r="A182" s="1458"/>
      <c r="B182" s="1458"/>
      <c r="C182" s="1458"/>
      <c r="D182" s="1458"/>
      <c r="E182" s="1458"/>
      <c r="F182" s="1458"/>
      <c r="G182" s="1458"/>
      <c r="H182" s="1458"/>
      <c r="I182" s="1458"/>
      <c r="J182" s="1458"/>
      <c r="K182" s="1458"/>
      <c r="L182" s="1458"/>
      <c r="M182" s="1458"/>
      <c r="N182" s="1458"/>
      <c r="O182" s="1458"/>
      <c r="P182" s="1458"/>
      <c r="Q182" s="1458"/>
      <c r="R182" s="1458"/>
      <c r="S182" s="1458"/>
      <c r="T182" s="1458"/>
      <c r="U182" s="1458"/>
      <c r="V182" s="1458"/>
      <c r="W182" s="1458"/>
      <c r="X182" s="1458"/>
      <c r="Y182" s="1458"/>
      <c r="Z182" s="1458"/>
      <c r="AA182" s="1458"/>
      <c r="AB182" s="1458"/>
      <c r="AC182" s="1458"/>
      <c r="AD182" s="1458"/>
      <c r="AE182" s="1458"/>
      <c r="AF182" s="1458"/>
      <c r="AG182" s="1458"/>
      <c r="AH182" s="1458"/>
      <c r="AI182" s="1458"/>
      <c r="AJ182" s="1458"/>
      <c r="AK182" s="1458"/>
      <c r="AL182" s="1458"/>
      <c r="AM182" s="1458"/>
      <c r="AN182" s="1458"/>
      <c r="AO182" s="1458"/>
      <c r="AP182" s="1458"/>
      <c r="AQ182" s="1458"/>
    </row>
    <row r="183" spans="1:43" ht="15.75" customHeight="1">
      <c r="A183" s="1458"/>
      <c r="B183" s="1458"/>
      <c r="C183" s="1458"/>
      <c r="D183" s="1458"/>
      <c r="E183" s="1458"/>
      <c r="F183" s="1458"/>
      <c r="G183" s="1458"/>
      <c r="H183" s="1458"/>
      <c r="I183" s="1458"/>
      <c r="J183" s="1458"/>
      <c r="K183" s="1458"/>
      <c r="L183" s="1458"/>
      <c r="M183" s="1458"/>
      <c r="N183" s="1458"/>
      <c r="O183" s="1458"/>
      <c r="P183" s="1458"/>
      <c r="Q183" s="1458"/>
      <c r="R183" s="1458"/>
      <c r="S183" s="1458"/>
      <c r="T183" s="1458"/>
      <c r="U183" s="1458"/>
      <c r="V183" s="1458"/>
      <c r="W183" s="1458"/>
      <c r="X183" s="1458"/>
      <c r="Y183" s="1458"/>
      <c r="Z183" s="1458"/>
      <c r="AA183" s="1458"/>
      <c r="AB183" s="1458"/>
      <c r="AC183" s="1458"/>
      <c r="AD183" s="1458"/>
      <c r="AE183" s="1458"/>
      <c r="AF183" s="1458"/>
      <c r="AG183" s="1458"/>
      <c r="AH183" s="1458"/>
      <c r="AI183" s="1458"/>
      <c r="AJ183" s="1458"/>
      <c r="AK183" s="1458"/>
      <c r="AL183" s="1458"/>
      <c r="AM183" s="1458"/>
      <c r="AN183" s="1458"/>
      <c r="AO183" s="1458"/>
      <c r="AP183" s="1458"/>
      <c r="AQ183" s="1458"/>
    </row>
    <row r="184" spans="1:43" ht="15.75" customHeight="1">
      <c r="A184" s="1458"/>
      <c r="B184" s="1458"/>
      <c r="C184" s="1458"/>
      <c r="D184" s="1458"/>
      <c r="E184" s="1458"/>
      <c r="F184" s="1458"/>
      <c r="G184" s="1458"/>
      <c r="H184" s="1458"/>
      <c r="I184" s="1458"/>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c r="AF184" s="1458"/>
      <c r="AG184" s="1458"/>
      <c r="AH184" s="1458"/>
      <c r="AI184" s="1458"/>
      <c r="AJ184" s="1458"/>
      <c r="AK184" s="1458"/>
      <c r="AL184" s="1458"/>
      <c r="AM184" s="1458"/>
      <c r="AN184" s="1458"/>
      <c r="AO184" s="1458"/>
      <c r="AP184" s="1458"/>
      <c r="AQ184" s="1458"/>
    </row>
    <row r="185" spans="1:43" ht="15.75" customHeight="1">
      <c r="A185" s="1458"/>
      <c r="B185" s="1458"/>
      <c r="C185" s="1458"/>
      <c r="D185" s="1458"/>
      <c r="E185" s="1458"/>
      <c r="F185" s="1458"/>
      <c r="G185" s="1458"/>
      <c r="H185" s="1458"/>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c r="AF185" s="1458"/>
      <c r="AG185" s="1458"/>
      <c r="AH185" s="1458"/>
      <c r="AI185" s="1458"/>
      <c r="AJ185" s="1458"/>
      <c r="AK185" s="1458"/>
      <c r="AL185" s="1458"/>
      <c r="AM185" s="1458"/>
      <c r="AN185" s="1458"/>
      <c r="AO185" s="1458"/>
      <c r="AP185" s="1458"/>
      <c r="AQ185" s="1458"/>
    </row>
    <row r="186" spans="1:43" ht="15.75" customHeight="1">
      <c r="A186" s="1458"/>
      <c r="B186" s="1458"/>
      <c r="C186" s="1458"/>
      <c r="D186" s="1458"/>
      <c r="E186" s="1458"/>
      <c r="F186" s="1458"/>
      <c r="G186" s="1458"/>
      <c r="H186" s="1458"/>
      <c r="I186" s="1458"/>
      <c r="J186" s="1458"/>
      <c r="K186" s="1458"/>
      <c r="L186" s="1458"/>
      <c r="M186" s="1458"/>
      <c r="N186" s="1458"/>
      <c r="O186" s="1458"/>
      <c r="P186" s="1458"/>
      <c r="Q186" s="1458"/>
      <c r="R186" s="1458"/>
      <c r="S186" s="1458"/>
      <c r="T186" s="1458"/>
      <c r="U186" s="1458"/>
      <c r="V186" s="1458"/>
      <c r="W186" s="1458"/>
      <c r="X186" s="1458"/>
      <c r="Y186" s="1458"/>
      <c r="Z186" s="1458"/>
      <c r="AA186" s="1458"/>
      <c r="AB186" s="1458"/>
      <c r="AC186" s="1458"/>
      <c r="AD186" s="1458"/>
      <c r="AE186" s="1458"/>
      <c r="AF186" s="1458"/>
      <c r="AG186" s="1458"/>
      <c r="AH186" s="1458"/>
      <c r="AI186" s="1458"/>
      <c r="AJ186" s="1458"/>
      <c r="AK186" s="1458"/>
      <c r="AL186" s="1458"/>
      <c r="AM186" s="1458"/>
      <c r="AN186" s="1458"/>
      <c r="AO186" s="1458"/>
      <c r="AP186" s="1458"/>
      <c r="AQ186" s="1458"/>
    </row>
    <row r="187" spans="1:43" ht="15.75" customHeight="1">
      <c r="A187" s="1458"/>
      <c r="B187" s="1458"/>
      <c r="C187" s="1458"/>
      <c r="D187" s="1458"/>
      <c r="E187" s="1458"/>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c r="AF187" s="1458"/>
      <c r="AG187" s="1458"/>
      <c r="AH187" s="1458"/>
      <c r="AI187" s="1458"/>
      <c r="AJ187" s="1458"/>
      <c r="AK187" s="1458"/>
      <c r="AL187" s="1458"/>
      <c r="AM187" s="1458"/>
      <c r="AN187" s="1458"/>
      <c r="AO187" s="1458"/>
      <c r="AP187" s="1458"/>
      <c r="AQ187" s="1458"/>
    </row>
    <row r="188" spans="1:43" ht="15.75" customHeight="1">
      <c r="A188" s="1458"/>
      <c r="B188" s="1458"/>
      <c r="C188" s="1458"/>
      <c r="D188" s="1458"/>
      <c r="E188" s="1458"/>
      <c r="F188" s="1458"/>
      <c r="G188" s="1458"/>
      <c r="H188" s="1458"/>
      <c r="I188" s="1458"/>
      <c r="J188" s="1458"/>
      <c r="K188" s="1458"/>
      <c r="L188" s="1458"/>
      <c r="M188" s="1458"/>
      <c r="N188" s="1458"/>
      <c r="O188" s="1458"/>
      <c r="P188" s="1458"/>
      <c r="Q188" s="1458"/>
      <c r="R188" s="1458"/>
      <c r="S188" s="1458"/>
      <c r="T188" s="1458"/>
      <c r="U188" s="1458"/>
      <c r="V188" s="1458"/>
      <c r="W188" s="1458"/>
      <c r="X188" s="1458"/>
      <c r="Y188" s="1458"/>
      <c r="Z188" s="1458"/>
      <c r="AA188" s="1458"/>
      <c r="AB188" s="1458"/>
      <c r="AC188" s="1458"/>
      <c r="AD188" s="1458"/>
      <c r="AE188" s="1458"/>
      <c r="AF188" s="1458"/>
      <c r="AG188" s="1458"/>
      <c r="AH188" s="1458"/>
      <c r="AI188" s="1458"/>
      <c r="AJ188" s="1458"/>
      <c r="AK188" s="1458"/>
      <c r="AL188" s="1458"/>
      <c r="AM188" s="1458"/>
      <c r="AN188" s="1458"/>
      <c r="AO188" s="1458"/>
      <c r="AP188" s="1458"/>
      <c r="AQ188" s="1458"/>
    </row>
    <row r="189" spans="1:43" ht="15.75" customHeight="1">
      <c r="A189" s="1458"/>
      <c r="B189" s="1458"/>
      <c r="C189" s="1458"/>
      <c r="D189" s="1458"/>
      <c r="E189" s="1458"/>
      <c r="F189" s="1458"/>
      <c r="G189" s="1458"/>
      <c r="H189" s="1458"/>
      <c r="I189" s="1458"/>
      <c r="J189" s="1458"/>
      <c r="K189" s="1458"/>
      <c r="L189" s="1458"/>
      <c r="M189" s="1458"/>
      <c r="N189" s="1458"/>
      <c r="O189" s="1458"/>
      <c r="P189" s="1458"/>
      <c r="Q189" s="1458"/>
      <c r="R189" s="1458"/>
      <c r="S189" s="1458"/>
      <c r="T189" s="1458"/>
      <c r="U189" s="1458"/>
      <c r="V189" s="1458"/>
      <c r="W189" s="1458"/>
      <c r="X189" s="1458"/>
      <c r="Y189" s="1458"/>
      <c r="Z189" s="1458"/>
      <c r="AA189" s="1458"/>
      <c r="AB189" s="1458"/>
      <c r="AC189" s="1458"/>
      <c r="AD189" s="1458"/>
      <c r="AE189" s="1458"/>
      <c r="AF189" s="1458"/>
      <c r="AG189" s="1458"/>
      <c r="AH189" s="1458"/>
      <c r="AI189" s="1458"/>
      <c r="AJ189" s="1458"/>
      <c r="AK189" s="1458"/>
      <c r="AL189" s="1458"/>
      <c r="AM189" s="1458"/>
      <c r="AN189" s="1458"/>
      <c r="AO189" s="1458"/>
      <c r="AP189" s="1458"/>
      <c r="AQ189" s="1458"/>
    </row>
    <row r="190" spans="1:43" ht="15.75" customHeight="1">
      <c r="A190" s="1458"/>
      <c r="B190" s="1458"/>
      <c r="C190" s="1458"/>
      <c r="D190" s="1458"/>
      <c r="E190" s="1458"/>
      <c r="F190" s="1458"/>
      <c r="G190" s="1458"/>
      <c r="H190" s="1458"/>
      <c r="I190" s="1458"/>
      <c r="J190" s="1458"/>
      <c r="K190" s="1458"/>
      <c r="L190" s="1458"/>
      <c r="M190" s="1458"/>
      <c r="N190" s="1458"/>
      <c r="O190" s="1458"/>
      <c r="P190" s="1458"/>
      <c r="Q190" s="1458"/>
      <c r="R190" s="1458"/>
      <c r="S190" s="1458"/>
      <c r="T190" s="1458"/>
      <c r="U190" s="1458"/>
      <c r="V190" s="1458"/>
      <c r="W190" s="1458"/>
      <c r="X190" s="1458"/>
      <c r="Y190" s="1458"/>
      <c r="Z190" s="1458"/>
      <c r="AA190" s="1458"/>
      <c r="AB190" s="1458"/>
      <c r="AC190" s="1458"/>
      <c r="AD190" s="1458"/>
      <c r="AE190" s="1458"/>
      <c r="AF190" s="1458"/>
      <c r="AG190" s="1458"/>
      <c r="AH190" s="1458"/>
      <c r="AI190" s="1458"/>
      <c r="AJ190" s="1458"/>
      <c r="AK190" s="1458"/>
      <c r="AL190" s="1458"/>
      <c r="AM190" s="1458"/>
      <c r="AN190" s="1458"/>
      <c r="AO190" s="1458"/>
      <c r="AP190" s="1458"/>
      <c r="AQ190" s="1458"/>
    </row>
    <row r="191" spans="1:43" ht="15.75" customHeight="1">
      <c r="A191" s="1458"/>
      <c r="B191" s="1458"/>
      <c r="C191" s="1458"/>
      <c r="D191" s="1458"/>
      <c r="E191" s="1458"/>
      <c r="F191" s="1458"/>
      <c r="G191" s="1458"/>
      <c r="H191" s="1458"/>
      <c r="I191" s="1458"/>
      <c r="J191" s="1458"/>
      <c r="K191" s="1458"/>
      <c r="L191" s="1458"/>
      <c r="M191" s="1458"/>
      <c r="N191" s="1458"/>
      <c r="O191" s="1458"/>
      <c r="P191" s="1458"/>
      <c r="Q191" s="1458"/>
      <c r="R191" s="1458"/>
      <c r="S191" s="1458"/>
      <c r="T191" s="1458"/>
      <c r="U191" s="1458"/>
      <c r="V191" s="1458"/>
      <c r="W191" s="1458"/>
      <c r="X191" s="1458"/>
      <c r="Y191" s="1458"/>
      <c r="Z191" s="1458"/>
      <c r="AA191" s="1458"/>
      <c r="AB191" s="1458"/>
      <c r="AC191" s="1458"/>
      <c r="AD191" s="1458"/>
      <c r="AE191" s="1458"/>
      <c r="AF191" s="1458"/>
      <c r="AG191" s="1458"/>
      <c r="AH191" s="1458"/>
      <c r="AI191" s="1458"/>
      <c r="AJ191" s="1458"/>
      <c r="AK191" s="1458"/>
      <c r="AL191" s="1458"/>
      <c r="AM191" s="1458"/>
      <c r="AN191" s="1458"/>
      <c r="AO191" s="1458"/>
      <c r="AP191" s="1458"/>
      <c r="AQ191" s="1458"/>
    </row>
    <row r="192" spans="1:43" ht="15.75" customHeight="1">
      <c r="A192" s="1458"/>
      <c r="B192" s="1458"/>
      <c r="C192" s="1458"/>
      <c r="D192" s="1458"/>
      <c r="E192" s="1458"/>
      <c r="F192" s="1458"/>
      <c r="G192" s="1458"/>
      <c r="H192" s="1458"/>
      <c r="I192" s="1458"/>
      <c r="J192" s="1458"/>
      <c r="K192" s="1458"/>
      <c r="L192" s="1458"/>
      <c r="M192" s="1458"/>
      <c r="N192" s="1458"/>
      <c r="O192" s="1458"/>
      <c r="P192" s="1458"/>
      <c r="Q192" s="1458"/>
      <c r="R192" s="1458"/>
      <c r="S192" s="1458"/>
      <c r="T192" s="1458"/>
      <c r="U192" s="1458"/>
      <c r="V192" s="1458"/>
      <c r="W192" s="1458"/>
      <c r="X192" s="1458"/>
      <c r="Y192" s="1458"/>
      <c r="Z192" s="1458"/>
      <c r="AA192" s="1458"/>
      <c r="AB192" s="1458"/>
      <c r="AC192" s="1458"/>
      <c r="AD192" s="1458"/>
      <c r="AE192" s="1458"/>
      <c r="AF192" s="1458"/>
      <c r="AG192" s="1458"/>
      <c r="AH192" s="1458"/>
      <c r="AI192" s="1458"/>
      <c r="AJ192" s="1458"/>
      <c r="AK192" s="1458"/>
      <c r="AL192" s="1458"/>
      <c r="AM192" s="1458"/>
      <c r="AN192" s="1458"/>
      <c r="AO192" s="1458"/>
      <c r="AP192" s="1458"/>
      <c r="AQ192" s="1458"/>
    </row>
    <row r="193" spans="1:43" ht="15.75" customHeight="1">
      <c r="A193" s="1458"/>
      <c r="B193" s="1458"/>
      <c r="C193" s="1458"/>
      <c r="D193" s="1458"/>
      <c r="E193" s="1458"/>
      <c r="F193" s="1458"/>
      <c r="G193" s="1458"/>
      <c r="H193" s="1458"/>
      <c r="I193" s="1458"/>
      <c r="J193" s="1458"/>
      <c r="K193" s="1458"/>
      <c r="L193" s="1458"/>
      <c r="M193" s="1458"/>
      <c r="N193" s="1458"/>
      <c r="O193" s="1458"/>
      <c r="P193" s="1458"/>
      <c r="Q193" s="1458"/>
      <c r="R193" s="1458"/>
      <c r="S193" s="1458"/>
      <c r="T193" s="1458"/>
      <c r="U193" s="1458"/>
      <c r="V193" s="1458"/>
      <c r="W193" s="1458"/>
      <c r="X193" s="1458"/>
      <c r="Y193" s="1458"/>
      <c r="Z193" s="1458"/>
      <c r="AA193" s="1458"/>
      <c r="AB193" s="1458"/>
      <c r="AC193" s="1458"/>
      <c r="AD193" s="1458"/>
      <c r="AE193" s="1458"/>
      <c r="AF193" s="1458"/>
      <c r="AG193" s="1458"/>
      <c r="AH193" s="1458"/>
      <c r="AI193" s="1458"/>
      <c r="AJ193" s="1458"/>
      <c r="AK193" s="1458"/>
      <c r="AL193" s="1458"/>
      <c r="AM193" s="1458"/>
      <c r="AN193" s="1458"/>
      <c r="AO193" s="1458"/>
      <c r="AP193" s="1458"/>
      <c r="AQ193" s="1458"/>
    </row>
    <row r="194" spans="1:43" ht="15.75" customHeight="1">
      <c r="A194" s="1458"/>
      <c r="B194" s="1458"/>
      <c r="C194" s="1458"/>
      <c r="D194" s="1458"/>
      <c r="E194" s="1458"/>
      <c r="F194" s="1458"/>
      <c r="G194" s="1458"/>
      <c r="H194" s="1458"/>
      <c r="I194" s="1458"/>
      <c r="J194" s="1458"/>
      <c r="K194" s="1458"/>
      <c r="L194" s="1458"/>
      <c r="M194" s="1458"/>
      <c r="N194" s="1458"/>
      <c r="O194" s="1458"/>
      <c r="P194" s="1458"/>
      <c r="Q194" s="1458"/>
      <c r="R194" s="1458"/>
      <c r="S194" s="1458"/>
      <c r="T194" s="1458"/>
      <c r="U194" s="1458"/>
      <c r="V194" s="1458"/>
      <c r="W194" s="1458"/>
      <c r="X194" s="1458"/>
      <c r="Y194" s="1458"/>
      <c r="Z194" s="1458"/>
      <c r="AA194" s="1458"/>
      <c r="AB194" s="1458"/>
      <c r="AC194" s="1458"/>
      <c r="AD194" s="1458"/>
      <c r="AE194" s="1458"/>
      <c r="AF194" s="1458"/>
      <c r="AG194" s="1458"/>
      <c r="AH194" s="1458"/>
      <c r="AI194" s="1458"/>
      <c r="AJ194" s="1458"/>
      <c r="AK194" s="1458"/>
      <c r="AL194" s="1458"/>
      <c r="AM194" s="1458"/>
      <c r="AN194" s="1458"/>
      <c r="AO194" s="1458"/>
      <c r="AP194" s="1458"/>
      <c r="AQ194" s="1458"/>
    </row>
    <row r="195" spans="1:43" ht="15.75" customHeight="1">
      <c r="A195" s="1458"/>
      <c r="B195" s="1458"/>
      <c r="C195" s="1458"/>
      <c r="D195" s="1458"/>
      <c r="E195" s="1458"/>
      <c r="F195" s="1458"/>
      <c r="G195" s="1458"/>
      <c r="H195" s="1458"/>
      <c r="I195" s="1458"/>
      <c r="J195" s="1458"/>
      <c r="K195" s="1458"/>
      <c r="L195" s="1458"/>
      <c r="M195" s="1458"/>
      <c r="N195" s="1458"/>
      <c r="O195" s="1458"/>
      <c r="P195" s="1458"/>
      <c r="Q195" s="1458"/>
      <c r="R195" s="1458"/>
      <c r="S195" s="1458"/>
      <c r="T195" s="1458"/>
      <c r="U195" s="1458"/>
      <c r="V195" s="1458"/>
      <c r="W195" s="1458"/>
      <c r="X195" s="1458"/>
      <c r="Y195" s="1458"/>
      <c r="Z195" s="1458"/>
      <c r="AA195" s="1458"/>
      <c r="AB195" s="1458"/>
      <c r="AC195" s="1458"/>
      <c r="AD195" s="1458"/>
      <c r="AE195" s="1458"/>
      <c r="AF195" s="1458"/>
      <c r="AG195" s="1458"/>
      <c r="AH195" s="1458"/>
      <c r="AI195" s="1458"/>
      <c r="AJ195" s="1458"/>
      <c r="AK195" s="1458"/>
      <c r="AL195" s="1458"/>
      <c r="AM195" s="1458"/>
      <c r="AN195" s="1458"/>
      <c r="AO195" s="1458"/>
      <c r="AP195" s="1458"/>
      <c r="AQ195" s="1458"/>
    </row>
    <row r="196" spans="1:43" ht="15.75" customHeight="1">
      <c r="A196" s="1458"/>
      <c r="B196" s="1458"/>
      <c r="C196" s="1458"/>
      <c r="D196" s="1458"/>
      <c r="E196" s="1458"/>
      <c r="F196" s="1458"/>
      <c r="G196" s="1458"/>
      <c r="H196" s="1458"/>
      <c r="I196" s="1458"/>
      <c r="J196" s="1458"/>
      <c r="K196" s="1458"/>
      <c r="L196" s="1458"/>
      <c r="M196" s="1458"/>
      <c r="N196" s="1458"/>
      <c r="O196" s="1458"/>
      <c r="P196" s="1458"/>
      <c r="Q196" s="1458"/>
      <c r="R196" s="1458"/>
      <c r="S196" s="1458"/>
      <c r="T196" s="1458"/>
      <c r="U196" s="1458"/>
      <c r="V196" s="1458"/>
      <c r="W196" s="1458"/>
      <c r="X196" s="1458"/>
      <c r="Y196" s="1458"/>
      <c r="Z196" s="1458"/>
      <c r="AA196" s="1458"/>
      <c r="AB196" s="1458"/>
      <c r="AC196" s="1458"/>
      <c r="AD196" s="1458"/>
      <c r="AE196" s="1458"/>
      <c r="AF196" s="1458"/>
      <c r="AG196" s="1458"/>
      <c r="AH196" s="1458"/>
      <c r="AI196" s="1458"/>
      <c r="AJ196" s="1458"/>
      <c r="AK196" s="1458"/>
      <c r="AL196" s="1458"/>
      <c r="AM196" s="1458"/>
      <c r="AN196" s="1458"/>
      <c r="AO196" s="1458"/>
      <c r="AP196" s="1458"/>
      <c r="AQ196" s="1458"/>
    </row>
    <row r="197" spans="1:43" ht="15.75" customHeight="1">
      <c r="A197" s="1458"/>
      <c r="B197" s="1458"/>
      <c r="C197" s="1458"/>
      <c r="D197" s="1458"/>
      <c r="E197" s="1458"/>
      <c r="F197" s="1458"/>
      <c r="G197" s="1458"/>
      <c r="H197" s="1458"/>
      <c r="I197" s="1458"/>
      <c r="J197" s="1458"/>
      <c r="K197" s="1458"/>
      <c r="L197" s="1458"/>
      <c r="M197" s="1458"/>
      <c r="N197" s="1458"/>
      <c r="O197" s="1458"/>
      <c r="P197" s="1458"/>
      <c r="Q197" s="1458"/>
      <c r="R197" s="1458"/>
      <c r="S197" s="1458"/>
      <c r="T197" s="1458"/>
      <c r="U197" s="1458"/>
      <c r="V197" s="1458"/>
      <c r="W197" s="1458"/>
      <c r="X197" s="1458"/>
      <c r="Y197" s="1458"/>
      <c r="Z197" s="1458"/>
      <c r="AA197" s="1458"/>
      <c r="AB197" s="1458"/>
      <c r="AC197" s="1458"/>
      <c r="AD197" s="1458"/>
      <c r="AE197" s="1458"/>
      <c r="AF197" s="1458"/>
      <c r="AG197" s="1458"/>
      <c r="AH197" s="1458"/>
      <c r="AI197" s="1458"/>
      <c r="AJ197" s="1458"/>
      <c r="AK197" s="1458"/>
      <c r="AL197" s="1458"/>
      <c r="AM197" s="1458"/>
      <c r="AN197" s="1458"/>
      <c r="AO197" s="1458"/>
      <c r="AP197" s="1458"/>
      <c r="AQ197" s="1458"/>
    </row>
    <row r="198" spans="1:43" ht="15.75" customHeight="1">
      <c r="A198" s="1458"/>
      <c r="B198" s="1458"/>
      <c r="C198" s="1458"/>
      <c r="D198" s="1458"/>
      <c r="E198" s="1458"/>
      <c r="F198" s="1458"/>
      <c r="G198" s="1458"/>
      <c r="H198" s="1458"/>
      <c r="I198" s="1458"/>
      <c r="J198" s="1458"/>
      <c r="K198" s="1458"/>
      <c r="L198" s="1458"/>
      <c r="M198" s="1458"/>
      <c r="N198" s="1458"/>
      <c r="O198" s="1458"/>
      <c r="P198" s="1458"/>
      <c r="Q198" s="1458"/>
      <c r="R198" s="1458"/>
      <c r="S198" s="1458"/>
      <c r="T198" s="1458"/>
      <c r="U198" s="1458"/>
      <c r="V198" s="1458"/>
      <c r="W198" s="1458"/>
      <c r="X198" s="1458"/>
      <c r="Y198" s="1458"/>
      <c r="Z198" s="1458"/>
      <c r="AA198" s="1458"/>
      <c r="AB198" s="1458"/>
      <c r="AC198" s="1458"/>
      <c r="AD198" s="1458"/>
      <c r="AE198" s="1458"/>
      <c r="AF198" s="1458"/>
      <c r="AG198" s="1458"/>
      <c r="AH198" s="1458"/>
      <c r="AI198" s="1458"/>
      <c r="AJ198" s="1458"/>
      <c r="AK198" s="1458"/>
      <c r="AL198" s="1458"/>
      <c r="AM198" s="1458"/>
      <c r="AN198" s="1458"/>
      <c r="AO198" s="1458"/>
      <c r="AP198" s="1458"/>
      <c r="AQ198" s="1458"/>
    </row>
    <row r="199" spans="1:43" ht="15.75" customHeight="1">
      <c r="A199" s="1458"/>
      <c r="B199" s="1458"/>
      <c r="C199" s="1458"/>
      <c r="D199" s="1458"/>
      <c r="E199" s="1458"/>
      <c r="F199" s="1458"/>
      <c r="G199" s="1458"/>
      <c r="H199" s="1458"/>
      <c r="I199" s="1458"/>
      <c r="J199" s="1458"/>
      <c r="K199" s="1458"/>
      <c r="L199" s="1458"/>
      <c r="M199" s="1458"/>
      <c r="N199" s="1458"/>
      <c r="O199" s="1458"/>
      <c r="P199" s="1458"/>
      <c r="Q199" s="1458"/>
      <c r="R199" s="1458"/>
      <c r="S199" s="1458"/>
      <c r="T199" s="1458"/>
      <c r="U199" s="1458"/>
      <c r="V199" s="1458"/>
      <c r="W199" s="1458"/>
      <c r="X199" s="1458"/>
      <c r="Y199" s="1458"/>
      <c r="Z199" s="1458"/>
      <c r="AA199" s="1458"/>
      <c r="AB199" s="1458"/>
      <c r="AC199" s="1458"/>
      <c r="AD199" s="1458"/>
      <c r="AE199" s="1458"/>
      <c r="AF199" s="1458"/>
      <c r="AG199" s="1458"/>
      <c r="AH199" s="1458"/>
      <c r="AI199" s="1458"/>
      <c r="AJ199" s="1458"/>
      <c r="AK199" s="1458"/>
      <c r="AL199" s="1458"/>
      <c r="AM199" s="1458"/>
      <c r="AN199" s="1458"/>
      <c r="AO199" s="1458"/>
      <c r="AP199" s="1458"/>
      <c r="AQ199" s="1458"/>
    </row>
    <row r="200" spans="1:43" ht="15.75" customHeight="1">
      <c r="A200" s="1458"/>
      <c r="B200" s="1458"/>
      <c r="C200" s="1458"/>
      <c r="D200" s="1458"/>
      <c r="E200" s="1458"/>
      <c r="F200" s="1458"/>
      <c r="G200" s="1458"/>
      <c r="H200" s="1458"/>
      <c r="I200" s="1458"/>
      <c r="J200" s="1458"/>
      <c r="K200" s="1458"/>
      <c r="L200" s="1458"/>
      <c r="M200" s="1458"/>
      <c r="N200" s="1458"/>
      <c r="O200" s="1458"/>
      <c r="P200" s="1458"/>
      <c r="Q200" s="1458"/>
      <c r="R200" s="1458"/>
      <c r="S200" s="1458"/>
      <c r="T200" s="1458"/>
      <c r="U200" s="1458"/>
      <c r="V200" s="1458"/>
      <c r="W200" s="1458"/>
      <c r="X200" s="1458"/>
      <c r="Y200" s="1458"/>
      <c r="Z200" s="1458"/>
      <c r="AA200" s="1458"/>
      <c r="AB200" s="1458"/>
      <c r="AC200" s="1458"/>
      <c r="AD200" s="1458"/>
      <c r="AE200" s="1458"/>
      <c r="AF200" s="1458"/>
      <c r="AG200" s="1458"/>
      <c r="AH200" s="1458"/>
      <c r="AI200" s="1458"/>
      <c r="AJ200" s="1458"/>
      <c r="AK200" s="1458"/>
      <c r="AL200" s="1458"/>
      <c r="AM200" s="1458"/>
      <c r="AN200" s="1458"/>
      <c r="AO200" s="1458"/>
      <c r="AP200" s="1458"/>
      <c r="AQ200" s="1458"/>
    </row>
    <row r="201" spans="1:43" ht="15.75" customHeight="1">
      <c r="A201" s="1458"/>
      <c r="B201" s="1458"/>
      <c r="C201" s="1458"/>
      <c r="D201" s="1458"/>
      <c r="E201" s="1458"/>
      <c r="F201" s="1458"/>
      <c r="G201" s="1458"/>
      <c r="H201" s="1458"/>
      <c r="I201" s="1458"/>
      <c r="J201" s="1458"/>
      <c r="K201" s="1458"/>
      <c r="L201" s="1458"/>
      <c r="M201" s="1458"/>
      <c r="N201" s="1458"/>
      <c r="O201" s="1458"/>
      <c r="P201" s="1458"/>
      <c r="Q201" s="1458"/>
      <c r="R201" s="1458"/>
      <c r="S201" s="1458"/>
      <c r="T201" s="1458"/>
      <c r="U201" s="1458"/>
      <c r="V201" s="1458"/>
      <c r="W201" s="1458"/>
      <c r="X201" s="1458"/>
      <c r="Y201" s="1458"/>
      <c r="Z201" s="1458"/>
      <c r="AA201" s="1458"/>
      <c r="AB201" s="1458"/>
      <c r="AC201" s="1458"/>
      <c r="AD201" s="1458"/>
      <c r="AE201" s="1458"/>
      <c r="AF201" s="1458"/>
      <c r="AG201" s="1458"/>
      <c r="AH201" s="1458"/>
      <c r="AI201" s="1458"/>
      <c r="AJ201" s="1458"/>
      <c r="AK201" s="1458"/>
      <c r="AL201" s="1458"/>
      <c r="AM201" s="1458"/>
      <c r="AN201" s="1458"/>
      <c r="AO201" s="1458"/>
      <c r="AP201" s="1458"/>
      <c r="AQ201" s="1458"/>
    </row>
    <row r="202" spans="1:43" ht="15.75" customHeight="1">
      <c r="A202" s="1458"/>
      <c r="B202" s="1458"/>
      <c r="C202" s="1458"/>
      <c r="D202" s="1458"/>
      <c r="E202" s="1458"/>
      <c r="F202" s="1458"/>
      <c r="G202" s="1458"/>
      <c r="H202" s="1458"/>
      <c r="I202" s="1458"/>
      <c r="J202" s="1458"/>
      <c r="K202" s="1458"/>
      <c r="L202" s="1458"/>
      <c r="M202" s="1458"/>
      <c r="N202" s="1458"/>
      <c r="O202" s="1458"/>
      <c r="P202" s="1458"/>
      <c r="Q202" s="1458"/>
      <c r="R202" s="1458"/>
      <c r="S202" s="1458"/>
      <c r="T202" s="1458"/>
      <c r="U202" s="1458"/>
      <c r="V202" s="1458"/>
      <c r="W202" s="1458"/>
      <c r="X202" s="1458"/>
      <c r="Y202" s="1458"/>
      <c r="Z202" s="1458"/>
      <c r="AA202" s="1458"/>
      <c r="AB202" s="1458"/>
      <c r="AC202" s="1458"/>
      <c r="AD202" s="1458"/>
      <c r="AE202" s="1458"/>
      <c r="AF202" s="1458"/>
      <c r="AG202" s="1458"/>
      <c r="AH202" s="1458"/>
      <c r="AI202" s="1458"/>
      <c r="AJ202" s="1458"/>
      <c r="AK202" s="1458"/>
      <c r="AL202" s="1458"/>
      <c r="AM202" s="1458"/>
      <c r="AN202" s="1458"/>
      <c r="AO202" s="1458"/>
      <c r="AP202" s="1458"/>
      <c r="AQ202" s="1458"/>
    </row>
    <row r="203" spans="1:43" ht="15.75" customHeight="1">
      <c r="A203" s="1458"/>
      <c r="B203" s="1458"/>
      <c r="C203" s="1458"/>
      <c r="D203" s="1458"/>
      <c r="E203" s="1458"/>
      <c r="F203" s="1458"/>
      <c r="G203" s="1458"/>
      <c r="H203" s="1458"/>
      <c r="I203" s="1458"/>
      <c r="J203" s="1458"/>
      <c r="K203" s="1458"/>
      <c r="L203" s="1458"/>
      <c r="M203" s="1458"/>
      <c r="N203" s="1458"/>
      <c r="O203" s="1458"/>
      <c r="P203" s="1458"/>
      <c r="Q203" s="1458"/>
      <c r="R203" s="1458"/>
      <c r="S203" s="1458"/>
      <c r="T203" s="1458"/>
      <c r="U203" s="1458"/>
      <c r="V203" s="1458"/>
      <c r="W203" s="1458"/>
      <c r="X203" s="1458"/>
      <c r="Y203" s="1458"/>
      <c r="Z203" s="1458"/>
      <c r="AA203" s="1458"/>
      <c r="AB203" s="1458"/>
      <c r="AC203" s="1458"/>
      <c r="AD203" s="1458"/>
      <c r="AE203" s="1458"/>
      <c r="AF203" s="1458"/>
      <c r="AG203" s="1458"/>
      <c r="AH203" s="1458"/>
      <c r="AI203" s="1458"/>
      <c r="AJ203" s="1458"/>
      <c r="AK203" s="1458"/>
      <c r="AL203" s="1458"/>
      <c r="AM203" s="1458"/>
      <c r="AN203" s="1458"/>
      <c r="AO203" s="1458"/>
      <c r="AP203" s="1458"/>
      <c r="AQ203" s="1458"/>
    </row>
    <row r="204" spans="1:43" ht="15.75" customHeight="1">
      <c r="A204" s="1458"/>
      <c r="B204" s="1458"/>
      <c r="C204" s="1458"/>
      <c r="D204" s="1458"/>
      <c r="E204" s="1458"/>
      <c r="F204" s="1458"/>
      <c r="G204" s="1458"/>
      <c r="H204" s="1458"/>
      <c r="I204" s="1458"/>
      <c r="J204" s="1458"/>
      <c r="K204" s="1458"/>
      <c r="L204" s="1458"/>
      <c r="M204" s="1458"/>
      <c r="N204" s="1458"/>
      <c r="O204" s="1458"/>
      <c r="P204" s="1458"/>
      <c r="Q204" s="1458"/>
      <c r="R204" s="1458"/>
      <c r="S204" s="1458"/>
      <c r="T204" s="1458"/>
      <c r="U204" s="1458"/>
      <c r="V204" s="1458"/>
      <c r="W204" s="1458"/>
      <c r="X204" s="1458"/>
      <c r="Y204" s="1458"/>
      <c r="Z204" s="1458"/>
      <c r="AA204" s="1458"/>
      <c r="AB204" s="1458"/>
      <c r="AC204" s="1458"/>
      <c r="AD204" s="1458"/>
      <c r="AE204" s="1458"/>
      <c r="AF204" s="1458"/>
      <c r="AG204" s="1458"/>
      <c r="AH204" s="1458"/>
      <c r="AI204" s="1458"/>
      <c r="AJ204" s="1458"/>
      <c r="AK204" s="1458"/>
      <c r="AL204" s="1458"/>
      <c r="AM204" s="1458"/>
      <c r="AN204" s="1458"/>
      <c r="AO204" s="1458"/>
      <c r="AP204" s="1458"/>
      <c r="AQ204" s="1458"/>
    </row>
    <row r="205" spans="1:43" ht="15.75" customHeight="1">
      <c r="A205" s="1458"/>
      <c r="B205" s="1458"/>
      <c r="C205" s="1458"/>
      <c r="D205" s="1458"/>
      <c r="E205" s="1458"/>
      <c r="F205" s="1458"/>
      <c r="G205" s="1458"/>
      <c r="H205" s="1458"/>
      <c r="I205" s="1458"/>
      <c r="J205" s="1458"/>
      <c r="K205" s="1458"/>
      <c r="L205" s="1458"/>
      <c r="M205" s="1458"/>
      <c r="N205" s="1458"/>
      <c r="O205" s="1458"/>
      <c r="P205" s="1458"/>
      <c r="Q205" s="1458"/>
      <c r="R205" s="1458"/>
      <c r="S205" s="1458"/>
      <c r="T205" s="1458"/>
      <c r="U205" s="1458"/>
      <c r="V205" s="1458"/>
      <c r="W205" s="1458"/>
      <c r="X205" s="1458"/>
      <c r="Y205" s="1458"/>
      <c r="Z205" s="1458"/>
      <c r="AA205" s="1458"/>
      <c r="AB205" s="1458"/>
      <c r="AC205" s="1458"/>
      <c r="AD205" s="1458"/>
      <c r="AE205" s="1458"/>
      <c r="AF205" s="1458"/>
      <c r="AG205" s="1458"/>
      <c r="AH205" s="1458"/>
      <c r="AI205" s="1458"/>
      <c r="AJ205" s="1458"/>
      <c r="AK205" s="1458"/>
      <c r="AL205" s="1458"/>
      <c r="AM205" s="1458"/>
      <c r="AN205" s="1458"/>
      <c r="AO205" s="1458"/>
      <c r="AP205" s="1458"/>
      <c r="AQ205" s="1458"/>
    </row>
    <row r="206" spans="1:43" ht="15.75" customHeight="1">
      <c r="A206" s="1458"/>
      <c r="B206" s="1458"/>
      <c r="C206" s="1458"/>
      <c r="D206" s="1458"/>
      <c r="E206" s="1458"/>
      <c r="F206" s="1458"/>
      <c r="G206" s="1458"/>
      <c r="H206" s="1458"/>
      <c r="I206" s="1458"/>
      <c r="J206" s="1458"/>
      <c r="K206" s="1458"/>
      <c r="L206" s="1458"/>
      <c r="M206" s="1458"/>
      <c r="N206" s="1458"/>
      <c r="O206" s="1458"/>
      <c r="P206" s="1458"/>
      <c r="Q206" s="1458"/>
      <c r="R206" s="1458"/>
      <c r="S206" s="1458"/>
      <c r="T206" s="1458"/>
      <c r="U206" s="1458"/>
      <c r="V206" s="1458"/>
      <c r="W206" s="1458"/>
      <c r="X206" s="1458"/>
      <c r="Y206" s="1458"/>
      <c r="Z206" s="1458"/>
      <c r="AA206" s="1458"/>
      <c r="AB206" s="1458"/>
      <c r="AC206" s="1458"/>
      <c r="AD206" s="1458"/>
      <c r="AE206" s="1458"/>
      <c r="AF206" s="1458"/>
      <c r="AG206" s="1458"/>
      <c r="AH206" s="1458"/>
      <c r="AI206" s="1458"/>
      <c r="AJ206" s="1458"/>
      <c r="AK206" s="1458"/>
      <c r="AL206" s="1458"/>
      <c r="AM206" s="1458"/>
      <c r="AN206" s="1458"/>
      <c r="AO206" s="1458"/>
      <c r="AP206" s="1458"/>
      <c r="AQ206" s="1458"/>
    </row>
    <row r="207" spans="1:43" ht="15.75" customHeight="1">
      <c r="A207" s="1458"/>
      <c r="B207" s="1458"/>
      <c r="C207" s="1458"/>
      <c r="D207" s="1458"/>
      <c r="E207" s="1458"/>
      <c r="F207" s="1458"/>
      <c r="G207" s="1458"/>
      <c r="H207" s="1458"/>
      <c r="I207" s="1458"/>
      <c r="J207" s="1458"/>
      <c r="K207" s="1458"/>
      <c r="L207" s="1458"/>
      <c r="M207" s="1458"/>
      <c r="N207" s="1458"/>
      <c r="O207" s="1458"/>
      <c r="P207" s="1458"/>
      <c r="Q207" s="1458"/>
      <c r="R207" s="1458"/>
      <c r="S207" s="1458"/>
      <c r="T207" s="1458"/>
      <c r="U207" s="1458"/>
      <c r="V207" s="1458"/>
      <c r="W207" s="1458"/>
      <c r="X207" s="1458"/>
      <c r="Y207" s="1458"/>
      <c r="Z207" s="1458"/>
      <c r="AA207" s="1458"/>
      <c r="AB207" s="1458"/>
      <c r="AC207" s="1458"/>
      <c r="AD207" s="1458"/>
      <c r="AE207" s="1458"/>
      <c r="AF207" s="1458"/>
      <c r="AG207" s="1458"/>
      <c r="AH207" s="1458"/>
      <c r="AI207" s="1458"/>
      <c r="AJ207" s="1458"/>
      <c r="AK207" s="1458"/>
      <c r="AL207" s="1458"/>
      <c r="AM207" s="1458"/>
      <c r="AN207" s="1458"/>
      <c r="AO207" s="1458"/>
      <c r="AP207" s="1458"/>
      <c r="AQ207" s="1458"/>
    </row>
    <row r="208" spans="1:43" ht="15.75" customHeight="1">
      <c r="A208" s="1458"/>
      <c r="B208" s="1458"/>
      <c r="C208" s="1458"/>
      <c r="D208" s="1458"/>
      <c r="E208" s="1458"/>
      <c r="F208" s="1458"/>
      <c r="G208" s="1458"/>
      <c r="H208" s="1458"/>
      <c r="I208" s="1458"/>
      <c r="J208" s="1458"/>
      <c r="K208" s="1458"/>
      <c r="L208" s="1458"/>
      <c r="M208" s="1458"/>
      <c r="N208" s="1458"/>
      <c r="O208" s="1458"/>
      <c r="P208" s="1458"/>
      <c r="Q208" s="1458"/>
      <c r="R208" s="1458"/>
      <c r="S208" s="1458"/>
      <c r="T208" s="1458"/>
      <c r="U208" s="1458"/>
      <c r="V208" s="1458"/>
      <c r="W208" s="1458"/>
      <c r="X208" s="1458"/>
      <c r="Y208" s="1458"/>
      <c r="Z208" s="1458"/>
      <c r="AA208" s="1458"/>
      <c r="AB208" s="1458"/>
      <c r="AC208" s="1458"/>
      <c r="AD208" s="1458"/>
      <c r="AE208" s="1458"/>
      <c r="AF208" s="1458"/>
      <c r="AG208" s="1458"/>
      <c r="AH208" s="1458"/>
      <c r="AI208" s="1458"/>
      <c r="AJ208" s="1458"/>
      <c r="AK208" s="1458"/>
      <c r="AL208" s="1458"/>
      <c r="AM208" s="1458"/>
      <c r="AN208" s="1458"/>
      <c r="AO208" s="1458"/>
      <c r="AP208" s="1458"/>
      <c r="AQ208" s="1458"/>
    </row>
    <row r="209" spans="1:43" ht="15.75" customHeight="1">
      <c r="A209" s="1458"/>
      <c r="B209" s="1458"/>
      <c r="C209" s="1458"/>
      <c r="D209" s="1458"/>
      <c r="E209" s="1458"/>
      <c r="F209" s="1458"/>
      <c r="G209" s="1458"/>
      <c r="H209" s="1458"/>
      <c r="I209" s="1458"/>
      <c r="J209" s="1458"/>
      <c r="K209" s="1458"/>
      <c r="L209" s="1458"/>
      <c r="M209" s="1458"/>
      <c r="N209" s="1458"/>
      <c r="O209" s="1458"/>
      <c r="P209" s="1458"/>
      <c r="Q209" s="1458"/>
      <c r="R209" s="1458"/>
      <c r="S209" s="1458"/>
      <c r="T209" s="1458"/>
      <c r="U209" s="1458"/>
      <c r="V209" s="1458"/>
      <c r="W209" s="1458"/>
      <c r="X209" s="1458"/>
      <c r="Y209" s="1458"/>
      <c r="Z209" s="1458"/>
      <c r="AA209" s="1458"/>
      <c r="AB209" s="1458"/>
      <c r="AC209" s="1458"/>
      <c r="AD209" s="1458"/>
      <c r="AE209" s="1458"/>
      <c r="AF209" s="1458"/>
      <c r="AG209" s="1458"/>
      <c r="AH209" s="1458"/>
      <c r="AI209" s="1458"/>
      <c r="AJ209" s="1458"/>
      <c r="AK209" s="1458"/>
      <c r="AL209" s="1458"/>
      <c r="AM209" s="1458"/>
      <c r="AN209" s="1458"/>
      <c r="AO209" s="1458"/>
      <c r="AP209" s="1458"/>
      <c r="AQ209" s="1458"/>
    </row>
    <row r="210" spans="1:43" ht="15.75" customHeight="1">
      <c r="A210" s="1458"/>
      <c r="B210" s="1458"/>
      <c r="C210" s="1458"/>
      <c r="D210" s="1458"/>
      <c r="E210" s="1458"/>
      <c r="F210" s="1458"/>
      <c r="G210" s="1458"/>
      <c r="H210" s="1458"/>
      <c r="I210" s="1458"/>
      <c r="J210" s="1458"/>
      <c r="K210" s="1458"/>
      <c r="L210" s="1458"/>
      <c r="M210" s="1458"/>
      <c r="N210" s="1458"/>
      <c r="O210" s="1458"/>
      <c r="P210" s="1458"/>
      <c r="Q210" s="1458"/>
      <c r="R210" s="1458"/>
      <c r="S210" s="1458"/>
      <c r="T210" s="1458"/>
      <c r="U210" s="1458"/>
      <c r="V210" s="1458"/>
      <c r="W210" s="1458"/>
      <c r="X210" s="1458"/>
      <c r="Y210" s="1458"/>
      <c r="Z210" s="1458"/>
      <c r="AA210" s="1458"/>
      <c r="AB210" s="1458"/>
      <c r="AC210" s="1458"/>
      <c r="AD210" s="1458"/>
      <c r="AE210" s="1458"/>
      <c r="AF210" s="1458"/>
      <c r="AG210" s="1458"/>
      <c r="AH210" s="1458"/>
      <c r="AI210" s="1458"/>
      <c r="AJ210" s="1458"/>
      <c r="AK210" s="1458"/>
      <c r="AL210" s="1458"/>
      <c r="AM210" s="1458"/>
      <c r="AN210" s="1458"/>
      <c r="AO210" s="1458"/>
      <c r="AP210" s="1458"/>
      <c r="AQ210" s="1458"/>
    </row>
    <row r="211" spans="1:43" ht="15.75" customHeight="1">
      <c r="A211" s="1458"/>
      <c r="B211" s="1458"/>
      <c r="C211" s="1458"/>
      <c r="D211" s="1458"/>
      <c r="E211" s="1458"/>
      <c r="F211" s="1458"/>
      <c r="G211" s="1458"/>
      <c r="H211" s="1458"/>
      <c r="I211" s="1458"/>
      <c r="J211" s="1458"/>
      <c r="K211" s="1458"/>
      <c r="L211" s="1458"/>
      <c r="M211" s="1458"/>
      <c r="N211" s="1458"/>
      <c r="O211" s="1458"/>
      <c r="P211" s="1458"/>
      <c r="Q211" s="1458"/>
      <c r="R211" s="1458"/>
      <c r="S211" s="1458"/>
      <c r="T211" s="1458"/>
      <c r="U211" s="1458"/>
      <c r="V211" s="1458"/>
      <c r="W211" s="1458"/>
      <c r="X211" s="1458"/>
      <c r="Y211" s="1458"/>
      <c r="Z211" s="1458"/>
      <c r="AA211" s="1458"/>
      <c r="AB211" s="1458"/>
      <c r="AC211" s="1458"/>
      <c r="AD211" s="1458"/>
      <c r="AE211" s="1458"/>
      <c r="AF211" s="1458"/>
      <c r="AG211" s="1458"/>
      <c r="AH211" s="1458"/>
      <c r="AI211" s="1458"/>
      <c r="AJ211" s="1458"/>
      <c r="AK211" s="1458"/>
      <c r="AL211" s="1458"/>
      <c r="AM211" s="1458"/>
      <c r="AN211" s="1458"/>
      <c r="AO211" s="1458"/>
      <c r="AP211" s="1458"/>
      <c r="AQ211" s="1458"/>
    </row>
    <row r="212" spans="1:43" ht="15.75" customHeight="1">
      <c r="A212" s="1458"/>
      <c r="B212" s="1458"/>
      <c r="C212" s="1458"/>
      <c r="D212" s="1458"/>
      <c r="E212" s="1458"/>
      <c r="F212" s="1458"/>
      <c r="G212" s="1458"/>
      <c r="H212" s="1458"/>
      <c r="I212" s="1458"/>
      <c r="J212" s="1458"/>
      <c r="K212" s="1458"/>
      <c r="L212" s="1458"/>
      <c r="M212" s="1458"/>
      <c r="N212" s="1458"/>
      <c r="O212" s="1458"/>
      <c r="P212" s="1458"/>
      <c r="Q212" s="1458"/>
      <c r="R212" s="1458"/>
      <c r="S212" s="1458"/>
      <c r="T212" s="1458"/>
      <c r="U212" s="1458"/>
      <c r="V212" s="1458"/>
      <c r="W212" s="1458"/>
      <c r="X212" s="1458"/>
      <c r="Y212" s="1458"/>
      <c r="Z212" s="1458"/>
      <c r="AA212" s="1458"/>
      <c r="AB212" s="1458"/>
      <c r="AC212" s="1458"/>
      <c r="AD212" s="1458"/>
      <c r="AE212" s="1458"/>
      <c r="AF212" s="1458"/>
      <c r="AG212" s="1458"/>
      <c r="AH212" s="1458"/>
      <c r="AI212" s="1458"/>
      <c r="AJ212" s="1458"/>
      <c r="AK212" s="1458"/>
      <c r="AL212" s="1458"/>
      <c r="AM212" s="1458"/>
      <c r="AN212" s="1458"/>
      <c r="AO212" s="1458"/>
      <c r="AP212" s="1458"/>
      <c r="AQ212" s="1458"/>
    </row>
    <row r="213" spans="1:43" ht="15.75" customHeight="1">
      <c r="A213" s="1458"/>
      <c r="B213" s="1458"/>
      <c r="C213" s="1458"/>
      <c r="D213" s="1458"/>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AA213" s="1458"/>
      <c r="AB213" s="1458"/>
      <c r="AC213" s="1458"/>
      <c r="AD213" s="1458"/>
      <c r="AE213" s="1458"/>
      <c r="AF213" s="1458"/>
      <c r="AG213" s="1458"/>
      <c r="AH213" s="1458"/>
      <c r="AI213" s="1458"/>
      <c r="AJ213" s="1458"/>
      <c r="AK213" s="1458"/>
      <c r="AL213" s="1458"/>
      <c r="AM213" s="1458"/>
      <c r="AN213" s="1458"/>
      <c r="AO213" s="1458"/>
      <c r="AP213" s="1458"/>
      <c r="AQ213" s="1458"/>
    </row>
    <row r="214" spans="1:43" ht="15.75" customHeight="1">
      <c r="A214" s="1458"/>
      <c r="B214" s="1458"/>
      <c r="C214" s="1458"/>
      <c r="D214" s="1458"/>
      <c r="E214" s="1458"/>
      <c r="F214" s="1458"/>
      <c r="G214" s="1458"/>
      <c r="H214" s="1458"/>
      <c r="I214" s="1458"/>
      <c r="J214" s="1458"/>
      <c r="K214" s="1458"/>
      <c r="L214" s="1458"/>
      <c r="M214" s="1458"/>
      <c r="N214" s="1458"/>
      <c r="O214" s="1458"/>
      <c r="P214" s="1458"/>
      <c r="Q214" s="1458"/>
      <c r="R214" s="1458"/>
      <c r="S214" s="1458"/>
      <c r="T214" s="1458"/>
      <c r="U214" s="1458"/>
      <c r="V214" s="1458"/>
      <c r="W214" s="1458"/>
      <c r="X214" s="1458"/>
      <c r="Y214" s="1458"/>
      <c r="Z214" s="1458"/>
      <c r="AA214" s="1458"/>
      <c r="AB214" s="1458"/>
      <c r="AC214" s="1458"/>
      <c r="AD214" s="1458"/>
      <c r="AE214" s="1458"/>
      <c r="AF214" s="1458"/>
      <c r="AG214" s="1458"/>
      <c r="AH214" s="1458"/>
      <c r="AI214" s="1458"/>
      <c r="AJ214" s="1458"/>
      <c r="AK214" s="1458"/>
      <c r="AL214" s="1458"/>
      <c r="AM214" s="1458"/>
      <c r="AN214" s="1458"/>
      <c r="AO214" s="1458"/>
      <c r="AP214" s="1458"/>
      <c r="AQ214" s="1458"/>
    </row>
    <row r="215" spans="1:43" ht="15.75" customHeight="1">
      <c r="A215" s="1458"/>
      <c r="B215" s="1458"/>
      <c r="C215" s="1458"/>
      <c r="D215" s="1458"/>
      <c r="E215" s="1458"/>
      <c r="F215" s="1458"/>
      <c r="G215" s="1458"/>
      <c r="H215" s="1458"/>
      <c r="I215" s="1458"/>
      <c r="J215" s="1458"/>
      <c r="K215" s="1458"/>
      <c r="L215" s="1458"/>
      <c r="M215" s="1458"/>
      <c r="N215" s="1458"/>
      <c r="O215" s="1458"/>
      <c r="P215" s="1458"/>
      <c r="Q215" s="1458"/>
      <c r="R215" s="1458"/>
      <c r="S215" s="1458"/>
      <c r="T215" s="1458"/>
      <c r="U215" s="1458"/>
      <c r="V215" s="1458"/>
      <c r="W215" s="1458"/>
      <c r="X215" s="1458"/>
      <c r="Y215" s="1458"/>
      <c r="Z215" s="1458"/>
      <c r="AA215" s="1458"/>
      <c r="AB215" s="1458"/>
      <c r="AC215" s="1458"/>
      <c r="AD215" s="1458"/>
      <c r="AE215" s="1458"/>
      <c r="AF215" s="1458"/>
      <c r="AG215" s="1458"/>
      <c r="AH215" s="1458"/>
      <c r="AI215" s="1458"/>
      <c r="AJ215" s="1458"/>
      <c r="AK215" s="1458"/>
      <c r="AL215" s="1458"/>
      <c r="AM215" s="1458"/>
      <c r="AN215" s="1458"/>
      <c r="AO215" s="1458"/>
      <c r="AP215" s="1458"/>
      <c r="AQ215" s="1458"/>
    </row>
    <row r="216" spans="1:43" ht="15.75" customHeight="1">
      <c r="A216" s="1458"/>
      <c r="B216" s="1458"/>
      <c r="C216" s="1458"/>
      <c r="D216" s="1458"/>
      <c r="E216" s="1458"/>
      <c r="F216" s="1458"/>
      <c r="G216" s="1458"/>
      <c r="H216" s="1458"/>
      <c r="I216" s="1458"/>
      <c r="J216" s="1458"/>
      <c r="K216" s="1458"/>
      <c r="L216" s="1458"/>
      <c r="M216" s="1458"/>
      <c r="N216" s="1458"/>
      <c r="O216" s="1458"/>
      <c r="P216" s="1458"/>
      <c r="Q216" s="1458"/>
      <c r="R216" s="1458"/>
      <c r="S216" s="1458"/>
      <c r="T216" s="1458"/>
      <c r="U216" s="1458"/>
      <c r="V216" s="1458"/>
      <c r="W216" s="1458"/>
      <c r="X216" s="1458"/>
      <c r="Y216" s="1458"/>
      <c r="Z216" s="1458"/>
      <c r="AA216" s="1458"/>
      <c r="AB216" s="1458"/>
      <c r="AC216" s="1458"/>
      <c r="AD216" s="1458"/>
      <c r="AE216" s="1458"/>
      <c r="AF216" s="1458"/>
      <c r="AG216" s="1458"/>
      <c r="AH216" s="1458"/>
      <c r="AI216" s="1458"/>
      <c r="AJ216" s="1458"/>
      <c r="AK216" s="1458"/>
      <c r="AL216" s="1458"/>
      <c r="AM216" s="1458"/>
      <c r="AN216" s="1458"/>
      <c r="AO216" s="1458"/>
      <c r="AP216" s="1458"/>
      <c r="AQ216" s="1458"/>
    </row>
    <row r="217" spans="1:43" ht="15.75" customHeight="1">
      <c r="A217" s="1458"/>
      <c r="B217" s="1458"/>
      <c r="C217" s="1458"/>
      <c r="D217" s="1458"/>
      <c r="E217" s="1458"/>
      <c r="F217" s="1458"/>
      <c r="G217" s="1458"/>
      <c r="H217" s="1458"/>
      <c r="I217" s="1458"/>
      <c r="J217" s="1458"/>
      <c r="K217" s="1458"/>
      <c r="L217" s="1458"/>
      <c r="M217" s="1458"/>
      <c r="N217" s="1458"/>
      <c r="O217" s="1458"/>
      <c r="P217" s="1458"/>
      <c r="Q217" s="1458"/>
      <c r="R217" s="1458"/>
      <c r="S217" s="1458"/>
      <c r="T217" s="1458"/>
      <c r="U217" s="1458"/>
      <c r="V217" s="1458"/>
      <c r="W217" s="1458"/>
      <c r="X217" s="1458"/>
      <c r="Y217" s="1458"/>
      <c r="Z217" s="1458"/>
      <c r="AA217" s="1458"/>
      <c r="AB217" s="1458"/>
      <c r="AC217" s="1458"/>
      <c r="AD217" s="1458"/>
      <c r="AE217" s="1458"/>
      <c r="AF217" s="1458"/>
      <c r="AG217" s="1458"/>
      <c r="AH217" s="1458"/>
      <c r="AI217" s="1458"/>
      <c r="AJ217" s="1458"/>
      <c r="AK217" s="1458"/>
      <c r="AL217" s="1458"/>
      <c r="AM217" s="1458"/>
      <c r="AN217" s="1458"/>
      <c r="AO217" s="1458"/>
      <c r="AP217" s="1458"/>
      <c r="AQ217" s="1458"/>
    </row>
    <row r="218" spans="1:43" ht="15.75" customHeight="1">
      <c r="A218" s="1458"/>
      <c r="B218" s="1458"/>
      <c r="C218" s="1458"/>
      <c r="D218" s="1458"/>
      <c r="E218" s="1458"/>
      <c r="F218" s="1458"/>
      <c r="G218" s="1458"/>
      <c r="H218" s="1458"/>
      <c r="I218" s="1458"/>
      <c r="J218" s="1458"/>
      <c r="K218" s="1458"/>
      <c r="L218" s="1458"/>
      <c r="M218" s="1458"/>
      <c r="N218" s="1458"/>
      <c r="O218" s="1458"/>
      <c r="P218" s="1458"/>
      <c r="Q218" s="1458"/>
      <c r="R218" s="1458"/>
      <c r="S218" s="1458"/>
      <c r="T218" s="1458"/>
      <c r="U218" s="1458"/>
      <c r="V218" s="1458"/>
      <c r="W218" s="1458"/>
      <c r="X218" s="1458"/>
      <c r="Y218" s="1458"/>
      <c r="Z218" s="1458"/>
      <c r="AA218" s="1458"/>
      <c r="AB218" s="1458"/>
      <c r="AC218" s="1458"/>
      <c r="AD218" s="1458"/>
      <c r="AE218" s="1458"/>
      <c r="AF218" s="1458"/>
      <c r="AG218" s="1458"/>
      <c r="AH218" s="1458"/>
      <c r="AI218" s="1458"/>
      <c r="AJ218" s="1458"/>
      <c r="AK218" s="1458"/>
      <c r="AL218" s="1458"/>
      <c r="AM218" s="1458"/>
      <c r="AN218" s="1458"/>
      <c r="AO218" s="1458"/>
      <c r="AP218" s="1458"/>
      <c r="AQ218" s="1458"/>
    </row>
    <row r="219" spans="1:43" ht="15.75" customHeight="1">
      <c r="A219" s="1458"/>
      <c r="B219" s="1458"/>
      <c r="C219" s="1458"/>
      <c r="D219" s="1458"/>
      <c r="E219" s="1458"/>
      <c r="F219" s="1458"/>
      <c r="G219" s="1458"/>
      <c r="H219" s="1458"/>
      <c r="I219" s="1458"/>
      <c r="J219" s="1458"/>
      <c r="K219" s="1458"/>
      <c r="L219" s="1458"/>
      <c r="M219" s="1458"/>
      <c r="N219" s="1458"/>
      <c r="O219" s="1458"/>
      <c r="P219" s="1458"/>
      <c r="Q219" s="1458"/>
      <c r="R219" s="1458"/>
      <c r="S219" s="1458"/>
      <c r="T219" s="1458"/>
      <c r="U219" s="1458"/>
      <c r="V219" s="1458"/>
      <c r="W219" s="1458"/>
      <c r="X219" s="1458"/>
      <c r="Y219" s="1458"/>
      <c r="Z219" s="1458"/>
      <c r="AA219" s="1458"/>
      <c r="AB219" s="1458"/>
      <c r="AC219" s="1458"/>
      <c r="AD219" s="1458"/>
      <c r="AE219" s="1458"/>
      <c r="AF219" s="1458"/>
      <c r="AG219" s="1458"/>
      <c r="AH219" s="1458"/>
      <c r="AI219" s="1458"/>
      <c r="AJ219" s="1458"/>
      <c r="AK219" s="1458"/>
      <c r="AL219" s="1458"/>
      <c r="AM219" s="1458"/>
      <c r="AN219" s="1458"/>
      <c r="AO219" s="1458"/>
      <c r="AP219" s="1458"/>
      <c r="AQ219" s="1458"/>
    </row>
    <row r="220" spans="1:43" ht="15.75" customHeight="1">
      <c r="A220" s="1458"/>
      <c r="B220" s="1458"/>
      <c r="C220" s="1458"/>
      <c r="D220" s="1458"/>
      <c r="E220" s="1458"/>
      <c r="F220" s="1458"/>
      <c r="G220" s="1458"/>
      <c r="H220" s="1458"/>
      <c r="I220" s="1458"/>
      <c r="J220" s="1458"/>
      <c r="K220" s="1458"/>
      <c r="L220" s="1458"/>
      <c r="M220" s="1458"/>
      <c r="N220" s="1458"/>
      <c r="O220" s="1458"/>
      <c r="P220" s="1458"/>
      <c r="Q220" s="1458"/>
      <c r="R220" s="1458"/>
      <c r="S220" s="1458"/>
      <c r="T220" s="1458"/>
      <c r="U220" s="1458"/>
      <c r="V220" s="1458"/>
      <c r="W220" s="1458"/>
      <c r="X220" s="1458"/>
      <c r="Y220" s="1458"/>
      <c r="Z220" s="1458"/>
      <c r="AA220" s="1458"/>
      <c r="AB220" s="1458"/>
      <c r="AC220" s="1458"/>
      <c r="AD220" s="1458"/>
      <c r="AE220" s="1458"/>
      <c r="AF220" s="1458"/>
      <c r="AG220" s="1458"/>
      <c r="AH220" s="1458"/>
      <c r="AI220" s="1458"/>
      <c r="AJ220" s="1458"/>
      <c r="AK220" s="1458"/>
      <c r="AL220" s="1458"/>
      <c r="AM220" s="1458"/>
      <c r="AN220" s="1458"/>
      <c r="AO220" s="1458"/>
      <c r="AP220" s="1458"/>
      <c r="AQ220" s="1458"/>
    </row>
    <row r="221" spans="1:43" ht="15.75" customHeight="1">
      <c r="A221" s="1458"/>
      <c r="B221" s="1458"/>
      <c r="C221" s="1458"/>
      <c r="D221" s="1458"/>
      <c r="E221" s="1458"/>
      <c r="F221" s="1458"/>
      <c r="G221" s="1458"/>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458"/>
      <c r="AM221" s="1458"/>
      <c r="AN221" s="1458"/>
      <c r="AO221" s="1458"/>
      <c r="AP221" s="1458"/>
      <c r="AQ221" s="1458"/>
    </row>
    <row r="222" spans="1:43" ht="15.75" customHeight="1">
      <c r="A222" s="1458"/>
      <c r="B222" s="1458"/>
      <c r="C222" s="1458"/>
      <c r="D222" s="1458"/>
      <c r="E222" s="1458"/>
      <c r="F222" s="1458"/>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458"/>
      <c r="AM222" s="1458"/>
      <c r="AN222" s="1458"/>
      <c r="AO222" s="1458"/>
      <c r="AP222" s="1458"/>
      <c r="AQ222" s="1458"/>
    </row>
    <row r="223" spans="1:43" ht="15.75" customHeight="1">
      <c r="A223" s="1458"/>
      <c r="B223" s="1458"/>
      <c r="C223" s="1458"/>
      <c r="D223" s="1458"/>
      <c r="E223" s="1458"/>
      <c r="F223" s="1458"/>
      <c r="G223" s="1458"/>
      <c r="H223" s="1458"/>
      <c r="I223" s="1458"/>
      <c r="J223" s="1458"/>
      <c r="K223" s="1458"/>
      <c r="L223" s="1458"/>
      <c r="M223" s="1458"/>
      <c r="N223" s="1458"/>
      <c r="O223" s="1458"/>
      <c r="P223" s="1458"/>
      <c r="Q223" s="1458"/>
      <c r="R223" s="1458"/>
      <c r="S223" s="1458"/>
      <c r="T223" s="1458"/>
      <c r="U223" s="1458"/>
      <c r="V223" s="1458"/>
      <c r="W223" s="1458"/>
      <c r="X223" s="1458"/>
      <c r="Y223" s="1458"/>
      <c r="Z223" s="1458"/>
      <c r="AA223" s="1458"/>
      <c r="AB223" s="1458"/>
      <c r="AC223" s="1458"/>
      <c r="AD223" s="1458"/>
      <c r="AE223" s="1458"/>
      <c r="AF223" s="1458"/>
      <c r="AG223" s="1458"/>
      <c r="AH223" s="1458"/>
      <c r="AI223" s="1458"/>
      <c r="AJ223" s="1458"/>
      <c r="AK223" s="1458"/>
      <c r="AL223" s="1458"/>
      <c r="AM223" s="1458"/>
      <c r="AN223" s="1458"/>
      <c r="AO223" s="1458"/>
      <c r="AP223" s="1458"/>
      <c r="AQ223" s="1458"/>
    </row>
    <row r="224" spans="1:43" ht="15.75" customHeight="1">
      <c r="A224" s="1458"/>
      <c r="B224" s="1458"/>
      <c r="C224" s="1458"/>
      <c r="D224" s="1458"/>
      <c r="E224" s="1458"/>
      <c r="F224" s="1458"/>
      <c r="G224" s="1458"/>
      <c r="H224" s="1458"/>
      <c r="I224" s="1458"/>
      <c r="J224" s="1458"/>
      <c r="K224" s="1458"/>
      <c r="L224" s="1458"/>
      <c r="M224" s="1458"/>
      <c r="N224" s="1458"/>
      <c r="O224" s="1458"/>
      <c r="P224" s="1458"/>
      <c r="Q224" s="1458"/>
      <c r="R224" s="1458"/>
      <c r="S224" s="1458"/>
      <c r="T224" s="1458"/>
      <c r="U224" s="1458"/>
      <c r="V224" s="1458"/>
      <c r="W224" s="1458"/>
      <c r="X224" s="1458"/>
      <c r="Y224" s="1458"/>
      <c r="Z224" s="1458"/>
      <c r="AA224" s="1458"/>
      <c r="AB224" s="1458"/>
      <c r="AC224" s="1458"/>
      <c r="AD224" s="1458"/>
      <c r="AE224" s="1458"/>
      <c r="AF224" s="1458"/>
      <c r="AG224" s="1458"/>
      <c r="AH224" s="1458"/>
      <c r="AI224" s="1458"/>
      <c r="AJ224" s="1458"/>
      <c r="AK224" s="1458"/>
      <c r="AL224" s="1458"/>
      <c r="AM224" s="1458"/>
      <c r="AN224" s="1458"/>
      <c r="AO224" s="1458"/>
      <c r="AP224" s="1458"/>
      <c r="AQ224" s="1458"/>
    </row>
    <row r="225" spans="1:43" ht="15.75" customHeight="1">
      <c r="A225" s="1458"/>
      <c r="B225" s="1458"/>
      <c r="C225" s="1458"/>
      <c r="D225" s="1458"/>
      <c r="E225" s="1458"/>
      <c r="F225" s="1458"/>
      <c r="G225" s="1458"/>
      <c r="H225" s="1458"/>
      <c r="I225" s="1458"/>
      <c r="J225" s="1458"/>
      <c r="K225" s="1458"/>
      <c r="L225" s="1458"/>
      <c r="M225" s="1458"/>
      <c r="N225" s="1458"/>
      <c r="O225" s="1458"/>
      <c r="P225" s="1458"/>
      <c r="Q225" s="1458"/>
      <c r="R225" s="1458"/>
      <c r="S225" s="1458"/>
      <c r="T225" s="1458"/>
      <c r="U225" s="1458"/>
      <c r="V225" s="1458"/>
      <c r="W225" s="1458"/>
      <c r="X225" s="1458"/>
      <c r="Y225" s="1458"/>
      <c r="Z225" s="1458"/>
      <c r="AA225" s="1458"/>
      <c r="AB225" s="1458"/>
      <c r="AC225" s="1458"/>
      <c r="AD225" s="1458"/>
      <c r="AE225" s="1458"/>
      <c r="AF225" s="1458"/>
      <c r="AG225" s="1458"/>
      <c r="AH225" s="1458"/>
      <c r="AI225" s="1458"/>
      <c r="AJ225" s="1458"/>
      <c r="AK225" s="1458"/>
      <c r="AL225" s="1458"/>
      <c r="AM225" s="1458"/>
      <c r="AN225" s="1458"/>
      <c r="AO225" s="1458"/>
      <c r="AP225" s="1458"/>
      <c r="AQ225" s="1458"/>
    </row>
    <row r="226" spans="1:43" ht="15.75" customHeight="1">
      <c r="A226" s="1458"/>
      <c r="B226" s="1458"/>
      <c r="C226" s="1458"/>
      <c r="D226" s="1458"/>
      <c r="E226" s="1458"/>
      <c r="F226" s="1458"/>
      <c r="G226" s="1458"/>
      <c r="H226" s="1458"/>
      <c r="I226" s="1458"/>
      <c r="J226" s="1458"/>
      <c r="K226" s="1458"/>
      <c r="L226" s="1458"/>
      <c r="M226" s="1458"/>
      <c r="N226" s="1458"/>
      <c r="O226" s="1458"/>
      <c r="P226" s="1458"/>
      <c r="Q226" s="1458"/>
      <c r="R226" s="1458"/>
      <c r="S226" s="1458"/>
      <c r="T226" s="1458"/>
      <c r="U226" s="1458"/>
      <c r="V226" s="1458"/>
      <c r="W226" s="1458"/>
      <c r="X226" s="1458"/>
      <c r="Y226" s="1458"/>
      <c r="Z226" s="1458"/>
      <c r="AA226" s="1458"/>
      <c r="AB226" s="1458"/>
      <c r="AC226" s="1458"/>
      <c r="AD226" s="1458"/>
      <c r="AE226" s="1458"/>
      <c r="AF226" s="1458"/>
      <c r="AG226" s="1458"/>
      <c r="AH226" s="1458"/>
      <c r="AI226" s="1458"/>
      <c r="AJ226" s="1458"/>
      <c r="AK226" s="1458"/>
      <c r="AL226" s="1458"/>
      <c r="AM226" s="1458"/>
      <c r="AN226" s="1458"/>
      <c r="AO226" s="1458"/>
      <c r="AP226" s="1458"/>
      <c r="AQ226" s="1458"/>
    </row>
    <row r="227" spans="1:43" ht="15.75" customHeight="1">
      <c r="A227" s="1458"/>
      <c r="B227" s="1458"/>
      <c r="C227" s="1458"/>
      <c r="D227" s="1458"/>
      <c r="E227" s="1458"/>
      <c r="F227" s="1458"/>
      <c r="G227" s="1458"/>
      <c r="H227" s="1458"/>
      <c r="I227" s="1458"/>
      <c r="J227" s="1458"/>
      <c r="K227" s="1458"/>
      <c r="L227" s="1458"/>
      <c r="M227" s="1458"/>
      <c r="N227" s="1458"/>
      <c r="O227" s="1458"/>
      <c r="P227" s="1458"/>
      <c r="Q227" s="1458"/>
      <c r="R227" s="1458"/>
      <c r="S227" s="1458"/>
      <c r="T227" s="1458"/>
      <c r="U227" s="1458"/>
      <c r="V227" s="1458"/>
      <c r="W227" s="1458"/>
      <c r="X227" s="1458"/>
      <c r="Y227" s="1458"/>
      <c r="Z227" s="1458"/>
      <c r="AA227" s="1458"/>
      <c r="AB227" s="1458"/>
      <c r="AC227" s="1458"/>
      <c r="AD227" s="1458"/>
      <c r="AE227" s="1458"/>
      <c r="AF227" s="1458"/>
      <c r="AG227" s="1458"/>
      <c r="AH227" s="1458"/>
      <c r="AI227" s="1458"/>
      <c r="AJ227" s="1458"/>
      <c r="AK227" s="1458"/>
      <c r="AL227" s="1458"/>
      <c r="AM227" s="1458"/>
      <c r="AN227" s="1458"/>
      <c r="AO227" s="1458"/>
      <c r="AP227" s="1458"/>
      <c r="AQ227" s="1458"/>
    </row>
    <row r="228" spans="1:43" ht="15.75" customHeight="1">
      <c r="A228" s="1458"/>
      <c r="B228" s="1458"/>
      <c r="C228" s="1458"/>
      <c r="D228" s="1458"/>
      <c r="E228" s="1458"/>
      <c r="F228" s="1458"/>
      <c r="G228" s="1458"/>
      <c r="H228" s="1458"/>
      <c r="I228" s="1458"/>
      <c r="J228" s="1458"/>
      <c r="K228" s="1458"/>
      <c r="L228" s="1458"/>
      <c r="M228" s="1458"/>
      <c r="N228" s="1458"/>
      <c r="O228" s="1458"/>
      <c r="P228" s="1458"/>
      <c r="Q228" s="1458"/>
      <c r="R228" s="1458"/>
      <c r="S228" s="1458"/>
      <c r="T228" s="1458"/>
      <c r="U228" s="1458"/>
      <c r="V228" s="1458"/>
      <c r="W228" s="1458"/>
      <c r="X228" s="1458"/>
      <c r="Y228" s="1458"/>
      <c r="Z228" s="1458"/>
      <c r="AA228" s="1458"/>
      <c r="AB228" s="1458"/>
      <c r="AC228" s="1458"/>
      <c r="AD228" s="1458"/>
      <c r="AE228" s="1458"/>
      <c r="AF228" s="1458"/>
      <c r="AG228" s="1458"/>
      <c r="AH228" s="1458"/>
      <c r="AI228" s="1458"/>
      <c r="AJ228" s="1458"/>
      <c r="AK228" s="1458"/>
      <c r="AL228" s="1458"/>
      <c r="AM228" s="1458"/>
      <c r="AN228" s="1458"/>
      <c r="AO228" s="1458"/>
      <c r="AP228" s="1458"/>
      <c r="AQ228" s="1458"/>
    </row>
    <row r="229" spans="1:43" ht="15.75" customHeight="1">
      <c r="A229" s="1458"/>
      <c r="B229" s="1458"/>
      <c r="C229" s="1458"/>
      <c r="D229" s="1458"/>
      <c r="E229" s="1458"/>
      <c r="F229" s="1458"/>
      <c r="G229" s="1458"/>
      <c r="H229" s="1458"/>
      <c r="I229" s="1458"/>
      <c r="J229" s="1458"/>
      <c r="K229" s="1458"/>
      <c r="L229" s="1458"/>
      <c r="M229" s="1458"/>
      <c r="N229" s="1458"/>
      <c r="O229" s="1458"/>
      <c r="P229" s="1458"/>
      <c r="Q229" s="1458"/>
      <c r="R229" s="1458"/>
      <c r="S229" s="1458"/>
      <c r="T229" s="1458"/>
      <c r="U229" s="1458"/>
      <c r="V229" s="1458"/>
      <c r="W229" s="1458"/>
      <c r="X229" s="1458"/>
      <c r="Y229" s="1458"/>
      <c r="Z229" s="1458"/>
      <c r="AA229" s="1458"/>
      <c r="AB229" s="1458"/>
      <c r="AC229" s="1458"/>
      <c r="AD229" s="1458"/>
      <c r="AE229" s="1458"/>
      <c r="AF229" s="1458"/>
      <c r="AG229" s="1458"/>
      <c r="AH229" s="1458"/>
      <c r="AI229" s="1458"/>
      <c r="AJ229" s="1458"/>
      <c r="AK229" s="1458"/>
      <c r="AL229" s="1458"/>
      <c r="AM229" s="1458"/>
      <c r="AN229" s="1458"/>
      <c r="AO229" s="1458"/>
      <c r="AP229" s="1458"/>
      <c r="AQ229" s="1458"/>
    </row>
    <row r="230" spans="1:43" ht="15.75" customHeight="1">
      <c r="A230" s="1458"/>
      <c r="B230" s="1458"/>
      <c r="C230" s="1458"/>
      <c r="D230" s="1458"/>
      <c r="E230" s="1458"/>
      <c r="F230" s="1458"/>
      <c r="G230" s="1458"/>
      <c r="H230" s="1458"/>
      <c r="I230" s="1458"/>
      <c r="J230" s="1458"/>
      <c r="K230" s="1458"/>
      <c r="L230" s="1458"/>
      <c r="M230" s="1458"/>
      <c r="N230" s="1458"/>
      <c r="O230" s="1458"/>
      <c r="P230" s="1458"/>
      <c r="Q230" s="1458"/>
      <c r="R230" s="1458"/>
      <c r="S230" s="1458"/>
      <c r="T230" s="1458"/>
      <c r="U230" s="1458"/>
      <c r="V230" s="1458"/>
      <c r="W230" s="1458"/>
      <c r="X230" s="1458"/>
      <c r="Y230" s="1458"/>
      <c r="Z230" s="1458"/>
      <c r="AA230" s="1458"/>
      <c r="AB230" s="1458"/>
      <c r="AC230" s="1458"/>
      <c r="AD230" s="1458"/>
      <c r="AE230" s="1458"/>
      <c r="AF230" s="1458"/>
      <c r="AG230" s="1458"/>
      <c r="AH230" s="1458"/>
      <c r="AI230" s="1458"/>
      <c r="AJ230" s="1458"/>
      <c r="AK230" s="1458"/>
      <c r="AL230" s="1458"/>
      <c r="AM230" s="1458"/>
      <c r="AN230" s="1458"/>
      <c r="AO230" s="1458"/>
      <c r="AP230" s="1458"/>
      <c r="AQ230" s="1458"/>
    </row>
    <row r="231" spans="1:43" ht="15.75" customHeight="1">
      <c r="A231" s="1458"/>
      <c r="B231" s="1458"/>
      <c r="C231" s="1458"/>
      <c r="D231" s="1458"/>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c r="AF231" s="1458"/>
      <c r="AG231" s="1458"/>
      <c r="AH231" s="1458"/>
      <c r="AI231" s="1458"/>
      <c r="AJ231" s="1458"/>
      <c r="AK231" s="1458"/>
      <c r="AL231" s="1458"/>
      <c r="AM231" s="1458"/>
      <c r="AN231" s="1458"/>
      <c r="AO231" s="1458"/>
      <c r="AP231" s="1458"/>
      <c r="AQ231" s="1458"/>
    </row>
    <row r="232" spans="1:43" ht="15.75" customHeight="1">
      <c r="A232" s="1458"/>
      <c r="B232" s="1458"/>
      <c r="C232" s="1458"/>
      <c r="D232" s="1458"/>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458"/>
      <c r="AM232" s="1458"/>
      <c r="AN232" s="1458"/>
      <c r="AO232" s="1458"/>
      <c r="AP232" s="1458"/>
      <c r="AQ232" s="1458"/>
    </row>
    <row r="233" spans="1:43" ht="15.75" customHeight="1">
      <c r="A233" s="1458"/>
      <c r="B233" s="1458"/>
      <c r="C233" s="1458"/>
      <c r="D233" s="1458"/>
      <c r="E233" s="1458"/>
      <c r="F233" s="1458"/>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458"/>
      <c r="AM233" s="1458"/>
      <c r="AN233" s="1458"/>
      <c r="AO233" s="1458"/>
      <c r="AP233" s="1458"/>
      <c r="AQ233" s="1458"/>
    </row>
    <row r="234" spans="1:43" ht="15.75" customHeight="1">
      <c r="A234" s="1458"/>
      <c r="B234" s="1458"/>
      <c r="C234" s="1458"/>
      <c r="D234" s="1458"/>
      <c r="E234" s="1458"/>
      <c r="F234" s="1458"/>
      <c r="G234" s="1458"/>
      <c r="H234" s="1458"/>
      <c r="I234" s="1458"/>
      <c r="J234" s="1458"/>
      <c r="K234" s="1458"/>
      <c r="L234" s="1458"/>
      <c r="M234" s="1458"/>
      <c r="N234" s="1458"/>
      <c r="O234" s="1458"/>
      <c r="P234" s="1458"/>
      <c r="Q234" s="1458"/>
      <c r="R234" s="1458"/>
      <c r="S234" s="1458"/>
      <c r="T234" s="1458"/>
      <c r="U234" s="1458"/>
      <c r="V234" s="1458"/>
      <c r="W234" s="1458"/>
      <c r="X234" s="1458"/>
      <c r="Y234" s="1458"/>
      <c r="Z234" s="1458"/>
      <c r="AA234" s="1458"/>
      <c r="AB234" s="1458"/>
      <c r="AC234" s="1458"/>
      <c r="AD234" s="1458"/>
      <c r="AE234" s="1458"/>
      <c r="AF234" s="1458"/>
      <c r="AG234" s="1458"/>
      <c r="AH234" s="1458"/>
      <c r="AI234" s="1458"/>
      <c r="AJ234" s="1458"/>
      <c r="AK234" s="1458"/>
      <c r="AL234" s="1458"/>
      <c r="AM234" s="1458"/>
      <c r="AN234" s="1458"/>
      <c r="AO234" s="1458"/>
      <c r="AP234" s="1458"/>
      <c r="AQ234" s="1458"/>
    </row>
    <row r="235" spans="1:43" ht="15.75" customHeight="1">
      <c r="A235" s="1458"/>
      <c r="B235" s="1458"/>
      <c r="C235" s="1458"/>
      <c r="D235" s="1458"/>
      <c r="E235" s="1458"/>
      <c r="F235" s="1458"/>
      <c r="G235" s="1458"/>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458"/>
      <c r="AM235" s="1458"/>
      <c r="AN235" s="1458"/>
      <c r="AO235" s="1458"/>
      <c r="AP235" s="1458"/>
      <c r="AQ235" s="1458"/>
    </row>
    <row r="236" spans="1:43" ht="15.75" customHeight="1">
      <c r="A236" s="1458"/>
      <c r="B236" s="1458"/>
      <c r="C236" s="1458"/>
      <c r="D236" s="1458"/>
      <c r="E236" s="1458"/>
      <c r="F236" s="1458"/>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458"/>
      <c r="AM236" s="1458"/>
      <c r="AN236" s="1458"/>
      <c r="AO236" s="1458"/>
      <c r="AP236" s="1458"/>
      <c r="AQ236" s="1458"/>
    </row>
    <row r="237" spans="1:43" ht="15.75" customHeight="1">
      <c r="A237" s="1458"/>
      <c r="B237" s="1458"/>
      <c r="C237" s="1458"/>
      <c r="D237" s="1458"/>
      <c r="E237" s="1458"/>
      <c r="F237" s="1458"/>
      <c r="G237" s="1458"/>
      <c r="H237" s="1458"/>
      <c r="I237" s="1458"/>
      <c r="J237" s="1458"/>
      <c r="K237" s="1458"/>
      <c r="L237" s="1458"/>
      <c r="M237" s="1458"/>
      <c r="N237" s="1458"/>
      <c r="O237" s="1458"/>
      <c r="P237" s="1458"/>
      <c r="Q237" s="1458"/>
      <c r="R237" s="1458"/>
      <c r="S237" s="1458"/>
      <c r="T237" s="1458"/>
      <c r="U237" s="1458"/>
      <c r="V237" s="1458"/>
      <c r="W237" s="1458"/>
      <c r="X237" s="1458"/>
      <c r="Y237" s="1458"/>
      <c r="Z237" s="1458"/>
      <c r="AA237" s="1458"/>
      <c r="AB237" s="1458"/>
      <c r="AC237" s="1458"/>
      <c r="AD237" s="1458"/>
      <c r="AE237" s="1458"/>
      <c r="AF237" s="1458"/>
      <c r="AG237" s="1458"/>
      <c r="AH237" s="1458"/>
      <c r="AI237" s="1458"/>
      <c r="AJ237" s="1458"/>
      <c r="AK237" s="1458"/>
      <c r="AL237" s="1458"/>
      <c r="AM237" s="1458"/>
      <c r="AN237" s="1458"/>
      <c r="AO237" s="1458"/>
      <c r="AP237" s="1458"/>
      <c r="AQ237" s="1458"/>
    </row>
    <row r="238" spans="1:43" ht="15.75" customHeight="1">
      <c r="A238" s="1458"/>
      <c r="B238" s="1458"/>
      <c r="C238" s="1458"/>
      <c r="D238" s="1458"/>
      <c r="E238" s="1458"/>
      <c r="F238" s="1458"/>
      <c r="G238" s="1458"/>
      <c r="H238" s="1458"/>
      <c r="I238" s="1458"/>
      <c r="J238" s="1458"/>
      <c r="K238" s="1458"/>
      <c r="L238" s="1458"/>
      <c r="M238" s="1458"/>
      <c r="N238" s="1458"/>
      <c r="O238" s="1458"/>
      <c r="P238" s="1458"/>
      <c r="Q238" s="1458"/>
      <c r="R238" s="1458"/>
      <c r="S238" s="1458"/>
      <c r="T238" s="1458"/>
      <c r="U238" s="1458"/>
      <c r="V238" s="1458"/>
      <c r="W238" s="1458"/>
      <c r="X238" s="1458"/>
      <c r="Y238" s="1458"/>
      <c r="Z238" s="1458"/>
      <c r="AA238" s="1458"/>
      <c r="AB238" s="1458"/>
      <c r="AC238" s="1458"/>
      <c r="AD238" s="1458"/>
      <c r="AE238" s="1458"/>
      <c r="AF238" s="1458"/>
      <c r="AG238" s="1458"/>
      <c r="AH238" s="1458"/>
      <c r="AI238" s="1458"/>
      <c r="AJ238" s="1458"/>
      <c r="AK238" s="1458"/>
      <c r="AL238" s="1458"/>
      <c r="AM238" s="1458"/>
      <c r="AN238" s="1458"/>
      <c r="AO238" s="1458"/>
      <c r="AP238" s="1458"/>
      <c r="AQ238" s="1458"/>
    </row>
    <row r="239" spans="1:43" ht="15.75" customHeight="1">
      <c r="A239" s="1458"/>
      <c r="B239" s="1458"/>
      <c r="C239" s="1458"/>
      <c r="D239" s="1458"/>
      <c r="E239" s="1458"/>
      <c r="F239" s="1458"/>
      <c r="G239" s="1458"/>
      <c r="H239" s="1458"/>
      <c r="I239" s="1458"/>
      <c r="J239" s="1458"/>
      <c r="K239" s="1458"/>
      <c r="L239" s="1458"/>
      <c r="M239" s="1458"/>
      <c r="N239" s="1458"/>
      <c r="O239" s="1458"/>
      <c r="P239" s="1458"/>
      <c r="Q239" s="1458"/>
      <c r="R239" s="1458"/>
      <c r="S239" s="1458"/>
      <c r="T239" s="1458"/>
      <c r="U239" s="1458"/>
      <c r="V239" s="1458"/>
      <c r="W239" s="1458"/>
      <c r="X239" s="1458"/>
      <c r="Y239" s="1458"/>
      <c r="Z239" s="1458"/>
      <c r="AA239" s="1458"/>
      <c r="AB239" s="1458"/>
      <c r="AC239" s="1458"/>
      <c r="AD239" s="1458"/>
      <c r="AE239" s="1458"/>
      <c r="AF239" s="1458"/>
      <c r="AG239" s="1458"/>
      <c r="AH239" s="1458"/>
      <c r="AI239" s="1458"/>
      <c r="AJ239" s="1458"/>
      <c r="AK239" s="1458"/>
      <c r="AL239" s="1458"/>
      <c r="AM239" s="1458"/>
      <c r="AN239" s="1458"/>
      <c r="AO239" s="1458"/>
      <c r="AP239" s="1458"/>
      <c r="AQ239" s="1458"/>
    </row>
    <row r="240" spans="1:43" ht="15.75" customHeight="1">
      <c r="A240" s="1458"/>
      <c r="B240" s="1458"/>
      <c r="C240" s="1458"/>
      <c r="D240" s="1458"/>
      <c r="E240" s="1458"/>
      <c r="F240" s="1458"/>
      <c r="G240" s="1458"/>
      <c r="H240" s="1458"/>
      <c r="I240" s="1458"/>
      <c r="J240" s="1458"/>
      <c r="K240" s="1458"/>
      <c r="L240" s="1458"/>
      <c r="M240" s="1458"/>
      <c r="N240" s="1458"/>
      <c r="O240" s="1458"/>
      <c r="P240" s="1458"/>
      <c r="Q240" s="1458"/>
      <c r="R240" s="1458"/>
      <c r="S240" s="1458"/>
      <c r="T240" s="1458"/>
      <c r="U240" s="1458"/>
      <c r="V240" s="1458"/>
      <c r="W240" s="1458"/>
      <c r="X240" s="1458"/>
      <c r="Y240" s="1458"/>
      <c r="Z240" s="1458"/>
      <c r="AA240" s="1458"/>
      <c r="AB240" s="1458"/>
      <c r="AC240" s="1458"/>
      <c r="AD240" s="1458"/>
      <c r="AE240" s="1458"/>
      <c r="AF240" s="1458"/>
      <c r="AG240" s="1458"/>
      <c r="AH240" s="1458"/>
      <c r="AI240" s="1458"/>
      <c r="AJ240" s="1458"/>
      <c r="AK240" s="1458"/>
      <c r="AL240" s="1458"/>
      <c r="AM240" s="1458"/>
      <c r="AN240" s="1458"/>
      <c r="AO240" s="1458"/>
      <c r="AP240" s="1458"/>
      <c r="AQ240" s="1458"/>
    </row>
    <row r="241" spans="1:43" ht="15.75" customHeight="1">
      <c r="A241" s="1458"/>
      <c r="B241" s="1458"/>
      <c r="C241" s="1458"/>
      <c r="D241" s="1458"/>
      <c r="E241" s="1458"/>
      <c r="F241" s="1458"/>
      <c r="G241" s="1458"/>
      <c r="H241" s="1458"/>
      <c r="I241" s="1458"/>
      <c r="J241" s="1458"/>
      <c r="K241" s="1458"/>
      <c r="L241" s="1458"/>
      <c r="M241" s="1458"/>
      <c r="N241" s="1458"/>
      <c r="O241" s="1458"/>
      <c r="P241" s="1458"/>
      <c r="Q241" s="1458"/>
      <c r="R241" s="1458"/>
      <c r="S241" s="1458"/>
      <c r="T241" s="1458"/>
      <c r="U241" s="1458"/>
      <c r="V241" s="1458"/>
      <c r="W241" s="1458"/>
      <c r="X241" s="1458"/>
      <c r="Y241" s="1458"/>
      <c r="Z241" s="1458"/>
      <c r="AA241" s="1458"/>
      <c r="AB241" s="1458"/>
      <c r="AC241" s="1458"/>
      <c r="AD241" s="1458"/>
      <c r="AE241" s="1458"/>
      <c r="AF241" s="1458"/>
      <c r="AG241" s="1458"/>
      <c r="AH241" s="1458"/>
      <c r="AI241" s="1458"/>
      <c r="AJ241" s="1458"/>
      <c r="AK241" s="1458"/>
      <c r="AL241" s="1458"/>
      <c r="AM241" s="1458"/>
      <c r="AN241" s="1458"/>
      <c r="AO241" s="1458"/>
      <c r="AP241" s="1458"/>
      <c r="AQ241" s="1458"/>
    </row>
    <row r="242" spans="1:43" ht="15.75" customHeight="1">
      <c r="A242" s="1458"/>
      <c r="B242" s="1458"/>
      <c r="C242" s="1458"/>
      <c r="D242" s="1458"/>
      <c r="E242" s="1458"/>
      <c r="F242" s="1458"/>
      <c r="G242" s="1458"/>
      <c r="H242" s="1458"/>
      <c r="I242" s="1458"/>
      <c r="J242" s="1458"/>
      <c r="K242" s="1458"/>
      <c r="L242" s="1458"/>
      <c r="M242" s="1458"/>
      <c r="N242" s="1458"/>
      <c r="O242" s="1458"/>
      <c r="P242" s="1458"/>
      <c r="Q242" s="1458"/>
      <c r="R242" s="1458"/>
      <c r="S242" s="1458"/>
      <c r="T242" s="1458"/>
      <c r="U242" s="1458"/>
      <c r="V242" s="1458"/>
      <c r="W242" s="1458"/>
      <c r="X242" s="1458"/>
      <c r="Y242" s="1458"/>
      <c r="Z242" s="1458"/>
      <c r="AA242" s="1458"/>
      <c r="AB242" s="1458"/>
      <c r="AC242" s="1458"/>
      <c r="AD242" s="1458"/>
      <c r="AE242" s="1458"/>
      <c r="AF242" s="1458"/>
      <c r="AG242" s="1458"/>
      <c r="AH242" s="1458"/>
      <c r="AI242" s="1458"/>
      <c r="AJ242" s="1458"/>
      <c r="AK242" s="1458"/>
      <c r="AL242" s="1458"/>
      <c r="AM242" s="1458"/>
      <c r="AN242" s="1458"/>
      <c r="AO242" s="1458"/>
      <c r="AP242" s="1458"/>
      <c r="AQ242" s="1458"/>
    </row>
    <row r="243" spans="1:43" ht="15.75" customHeight="1">
      <c r="A243" s="1458"/>
      <c r="B243" s="1458"/>
      <c r="C243" s="1458"/>
      <c r="D243" s="1458"/>
      <c r="E243" s="1458"/>
      <c r="F243" s="1458"/>
      <c r="G243" s="1458"/>
      <c r="H243" s="1458"/>
      <c r="I243" s="1458"/>
      <c r="J243" s="1458"/>
      <c r="K243" s="1458"/>
      <c r="L243" s="1458"/>
      <c r="M243" s="1458"/>
      <c r="N243" s="1458"/>
      <c r="O243" s="1458"/>
      <c r="P243" s="1458"/>
      <c r="Q243" s="1458"/>
      <c r="R243" s="1458"/>
      <c r="S243" s="1458"/>
      <c r="T243" s="1458"/>
      <c r="U243" s="1458"/>
      <c r="V243" s="1458"/>
      <c r="W243" s="1458"/>
      <c r="X243" s="1458"/>
      <c r="Y243" s="1458"/>
      <c r="Z243" s="1458"/>
      <c r="AA243" s="1458"/>
      <c r="AB243" s="1458"/>
      <c r="AC243" s="1458"/>
      <c r="AD243" s="1458"/>
      <c r="AE243" s="1458"/>
      <c r="AF243" s="1458"/>
      <c r="AG243" s="1458"/>
      <c r="AH243" s="1458"/>
      <c r="AI243" s="1458"/>
      <c r="AJ243" s="1458"/>
      <c r="AK243" s="1458"/>
      <c r="AL243" s="1458"/>
      <c r="AM243" s="1458"/>
      <c r="AN243" s="1458"/>
      <c r="AO243" s="1458"/>
      <c r="AP243" s="1458"/>
      <c r="AQ243" s="1458"/>
    </row>
    <row r="244" spans="1:43" ht="15.75" customHeight="1">
      <c r="A244" s="1458"/>
      <c r="B244" s="1458"/>
      <c r="C244" s="1458"/>
      <c r="D244" s="1458"/>
      <c r="E244" s="1458"/>
      <c r="F244" s="1458"/>
      <c r="G244" s="1458"/>
      <c r="H244" s="1458"/>
      <c r="I244" s="1458"/>
      <c r="J244" s="1458"/>
      <c r="K244" s="1458"/>
      <c r="L244" s="1458"/>
      <c r="M244" s="1458"/>
      <c r="N244" s="1458"/>
      <c r="O244" s="1458"/>
      <c r="P244" s="1458"/>
      <c r="Q244" s="1458"/>
      <c r="R244" s="1458"/>
      <c r="S244" s="1458"/>
      <c r="T244" s="1458"/>
      <c r="U244" s="1458"/>
      <c r="V244" s="1458"/>
      <c r="W244" s="1458"/>
      <c r="X244" s="1458"/>
      <c r="Y244" s="1458"/>
      <c r="Z244" s="1458"/>
      <c r="AA244" s="1458"/>
      <c r="AB244" s="1458"/>
      <c r="AC244" s="1458"/>
      <c r="AD244" s="1458"/>
      <c r="AE244" s="1458"/>
      <c r="AF244" s="1458"/>
      <c r="AG244" s="1458"/>
      <c r="AH244" s="1458"/>
      <c r="AI244" s="1458"/>
      <c r="AJ244" s="1458"/>
      <c r="AK244" s="1458"/>
      <c r="AL244" s="1458"/>
      <c r="AM244" s="1458"/>
      <c r="AN244" s="1458"/>
      <c r="AO244" s="1458"/>
      <c r="AP244" s="1458"/>
      <c r="AQ244" s="1458"/>
    </row>
    <row r="245" spans="1:43" ht="15.75" customHeight="1">
      <c r="A245" s="1458"/>
      <c r="B245" s="1458"/>
      <c r="C245" s="1458"/>
      <c r="D245" s="1458"/>
      <c r="E245" s="1458"/>
      <c r="F245" s="1458"/>
      <c r="G245" s="1458"/>
      <c r="H245" s="1458"/>
      <c r="I245" s="1458"/>
      <c r="J245" s="1458"/>
      <c r="K245" s="1458"/>
      <c r="L245" s="1458"/>
      <c r="M245" s="1458"/>
      <c r="N245" s="1458"/>
      <c r="O245" s="1458"/>
      <c r="P245" s="1458"/>
      <c r="Q245" s="1458"/>
      <c r="R245" s="1458"/>
      <c r="S245" s="1458"/>
      <c r="T245" s="1458"/>
      <c r="U245" s="1458"/>
      <c r="V245" s="1458"/>
      <c r="W245" s="1458"/>
      <c r="X245" s="1458"/>
      <c r="Y245" s="1458"/>
      <c r="Z245" s="1458"/>
      <c r="AA245" s="1458"/>
      <c r="AB245" s="1458"/>
      <c r="AC245" s="1458"/>
      <c r="AD245" s="1458"/>
      <c r="AE245" s="1458"/>
      <c r="AF245" s="1458"/>
      <c r="AG245" s="1458"/>
      <c r="AH245" s="1458"/>
      <c r="AI245" s="1458"/>
      <c r="AJ245" s="1458"/>
      <c r="AK245" s="1458"/>
      <c r="AL245" s="1458"/>
      <c r="AM245" s="1458"/>
      <c r="AN245" s="1458"/>
      <c r="AO245" s="1458"/>
      <c r="AP245" s="1458"/>
      <c r="AQ245" s="1458"/>
    </row>
    <row r="246" spans="1:43" ht="15.75" customHeight="1">
      <c r="A246" s="1458"/>
      <c r="B246" s="1458"/>
      <c r="C246" s="1458"/>
      <c r="D246" s="1458"/>
      <c r="E246" s="1458"/>
      <c r="F246" s="1458"/>
      <c r="G246" s="1458"/>
      <c r="H246" s="1458"/>
      <c r="I246" s="1458"/>
      <c r="J246" s="1458"/>
      <c r="K246" s="1458"/>
      <c r="L246" s="1458"/>
      <c r="M246" s="1458"/>
      <c r="N246" s="1458"/>
      <c r="O246" s="1458"/>
      <c r="P246" s="1458"/>
      <c r="Q246" s="1458"/>
      <c r="R246" s="1458"/>
      <c r="S246" s="1458"/>
      <c r="T246" s="1458"/>
      <c r="U246" s="1458"/>
      <c r="V246" s="1458"/>
      <c r="W246" s="1458"/>
      <c r="X246" s="1458"/>
      <c r="Y246" s="1458"/>
      <c r="Z246" s="1458"/>
      <c r="AA246" s="1458"/>
      <c r="AB246" s="1458"/>
      <c r="AC246" s="1458"/>
      <c r="AD246" s="1458"/>
      <c r="AE246" s="1458"/>
      <c r="AF246" s="1458"/>
      <c r="AG246" s="1458"/>
      <c r="AH246" s="1458"/>
      <c r="AI246" s="1458"/>
      <c r="AJ246" s="1458"/>
      <c r="AK246" s="1458"/>
      <c r="AL246" s="1458"/>
      <c r="AM246" s="1458"/>
      <c r="AN246" s="1458"/>
      <c r="AO246" s="1458"/>
      <c r="AP246" s="1458"/>
      <c r="AQ246" s="1458"/>
    </row>
    <row r="247" spans="1:43" ht="15.75" customHeight="1">
      <c r="A247" s="1458"/>
      <c r="B247" s="1458"/>
      <c r="C247" s="1458"/>
      <c r="D247" s="1458"/>
      <c r="E247" s="1458"/>
      <c r="F247" s="1458"/>
      <c r="G247" s="1458"/>
      <c r="H247" s="1458"/>
      <c r="I247" s="1458"/>
      <c r="J247" s="1458"/>
      <c r="K247" s="1458"/>
      <c r="L247" s="1458"/>
      <c r="M247" s="1458"/>
      <c r="N247" s="1458"/>
      <c r="O247" s="1458"/>
      <c r="P247" s="1458"/>
      <c r="Q247" s="1458"/>
      <c r="R247" s="1458"/>
      <c r="S247" s="1458"/>
      <c r="T247" s="1458"/>
      <c r="U247" s="1458"/>
      <c r="V247" s="1458"/>
      <c r="W247" s="1458"/>
      <c r="X247" s="1458"/>
      <c r="Y247" s="1458"/>
      <c r="Z247" s="1458"/>
      <c r="AA247" s="1458"/>
      <c r="AB247" s="1458"/>
      <c r="AC247" s="1458"/>
      <c r="AD247" s="1458"/>
      <c r="AE247" s="1458"/>
      <c r="AF247" s="1458"/>
      <c r="AG247" s="1458"/>
      <c r="AH247" s="1458"/>
      <c r="AI247" s="1458"/>
      <c r="AJ247" s="1458"/>
      <c r="AK247" s="1458"/>
      <c r="AL247" s="1458"/>
      <c r="AM247" s="1458"/>
      <c r="AN247" s="1458"/>
      <c r="AO247" s="1458"/>
      <c r="AP247" s="1458"/>
      <c r="AQ247" s="1458"/>
    </row>
    <row r="248" spans="1:43" ht="15.75" customHeight="1">
      <c r="A248" s="1458"/>
      <c r="B248" s="1458"/>
      <c r="C248" s="1458"/>
      <c r="D248" s="1458"/>
      <c r="E248" s="1458"/>
      <c r="F248" s="1458"/>
      <c r="G248" s="1458"/>
      <c r="H248" s="1458"/>
      <c r="I248" s="1458"/>
      <c r="J248" s="1458"/>
      <c r="K248" s="1458"/>
      <c r="L248" s="1458"/>
      <c r="M248" s="1458"/>
      <c r="N248" s="1458"/>
      <c r="O248" s="1458"/>
      <c r="P248" s="1458"/>
      <c r="Q248" s="1458"/>
      <c r="R248" s="1458"/>
      <c r="S248" s="1458"/>
      <c r="T248" s="1458"/>
      <c r="U248" s="1458"/>
      <c r="V248" s="1458"/>
      <c r="W248" s="1458"/>
      <c r="X248" s="1458"/>
      <c r="Y248" s="1458"/>
      <c r="Z248" s="1458"/>
      <c r="AA248" s="1458"/>
      <c r="AB248" s="1458"/>
      <c r="AC248" s="1458"/>
      <c r="AD248" s="1458"/>
      <c r="AE248" s="1458"/>
      <c r="AF248" s="1458"/>
      <c r="AG248" s="1458"/>
      <c r="AH248" s="1458"/>
      <c r="AI248" s="1458"/>
      <c r="AJ248" s="1458"/>
      <c r="AK248" s="1458"/>
      <c r="AL248" s="1458"/>
      <c r="AM248" s="1458"/>
      <c r="AN248" s="1458"/>
      <c r="AO248" s="1458"/>
      <c r="AP248" s="1458"/>
      <c r="AQ248" s="1458"/>
    </row>
    <row r="249" spans="1:43" ht="15.75" customHeight="1">
      <c r="A249" s="1458"/>
      <c r="B249" s="1458"/>
      <c r="C249" s="1458"/>
      <c r="D249" s="1458"/>
      <c r="E249" s="1458"/>
      <c r="F249" s="1458"/>
      <c r="G249" s="1458"/>
      <c r="H249" s="1458"/>
      <c r="I249" s="1458"/>
      <c r="J249" s="1458"/>
      <c r="K249" s="1458"/>
      <c r="L249" s="1458"/>
      <c r="M249" s="1458"/>
      <c r="N249" s="1458"/>
      <c r="O249" s="1458"/>
      <c r="P249" s="1458"/>
      <c r="Q249" s="1458"/>
      <c r="R249" s="1458"/>
      <c r="S249" s="1458"/>
      <c r="T249" s="1458"/>
      <c r="U249" s="1458"/>
      <c r="V249" s="1458"/>
      <c r="W249" s="1458"/>
      <c r="X249" s="1458"/>
      <c r="Y249" s="1458"/>
      <c r="Z249" s="1458"/>
      <c r="AA249" s="1458"/>
      <c r="AB249" s="1458"/>
      <c r="AC249" s="1458"/>
      <c r="AD249" s="1458"/>
      <c r="AE249" s="1458"/>
      <c r="AF249" s="1458"/>
      <c r="AG249" s="1458"/>
      <c r="AH249" s="1458"/>
      <c r="AI249" s="1458"/>
      <c r="AJ249" s="1458"/>
      <c r="AK249" s="1458"/>
      <c r="AL249" s="1458"/>
      <c r="AM249" s="1458"/>
      <c r="AN249" s="1458"/>
      <c r="AO249" s="1458"/>
      <c r="AP249" s="1458"/>
      <c r="AQ249" s="1458"/>
    </row>
    <row r="250" spans="1:43" ht="15.75" customHeight="1">
      <c r="A250" s="1458"/>
      <c r="B250" s="1458"/>
      <c r="C250" s="1458"/>
      <c r="D250" s="1458"/>
      <c r="E250" s="1458"/>
      <c r="F250" s="1458"/>
      <c r="G250" s="1458"/>
      <c r="H250" s="1458"/>
      <c r="I250" s="1458"/>
      <c r="J250" s="1458"/>
      <c r="K250" s="1458"/>
      <c r="L250" s="1458"/>
      <c r="M250" s="1458"/>
      <c r="N250" s="1458"/>
      <c r="O250" s="1458"/>
      <c r="P250" s="1458"/>
      <c r="Q250" s="1458"/>
      <c r="R250" s="1458"/>
      <c r="S250" s="1458"/>
      <c r="T250" s="1458"/>
      <c r="U250" s="1458"/>
      <c r="V250" s="1458"/>
      <c r="W250" s="1458"/>
      <c r="X250" s="1458"/>
      <c r="Y250" s="1458"/>
      <c r="Z250" s="1458"/>
      <c r="AA250" s="1458"/>
      <c r="AB250" s="1458"/>
      <c r="AC250" s="1458"/>
      <c r="AD250" s="1458"/>
      <c r="AE250" s="1458"/>
      <c r="AF250" s="1458"/>
      <c r="AG250" s="1458"/>
      <c r="AH250" s="1458"/>
      <c r="AI250" s="1458"/>
      <c r="AJ250" s="1458"/>
      <c r="AK250" s="1458"/>
      <c r="AL250" s="1458"/>
      <c r="AM250" s="1458"/>
      <c r="AN250" s="1458"/>
      <c r="AO250" s="1458"/>
      <c r="AP250" s="1458"/>
      <c r="AQ250" s="1458"/>
    </row>
    <row r="251" spans="1:43" ht="15.75" customHeight="1">
      <c r="A251" s="1458"/>
      <c r="B251" s="1458"/>
      <c r="C251" s="1458"/>
      <c r="D251" s="1458"/>
      <c r="E251" s="1458"/>
      <c r="F251" s="1458"/>
      <c r="G251" s="1458"/>
      <c r="H251" s="1458"/>
      <c r="I251" s="1458"/>
      <c r="J251" s="1458"/>
      <c r="K251" s="1458"/>
      <c r="L251" s="1458"/>
      <c r="M251" s="1458"/>
      <c r="N251" s="1458"/>
      <c r="O251" s="1458"/>
      <c r="P251" s="1458"/>
      <c r="Q251" s="1458"/>
      <c r="R251" s="1458"/>
      <c r="S251" s="1458"/>
      <c r="T251" s="1458"/>
      <c r="U251" s="1458"/>
      <c r="V251" s="1458"/>
      <c r="W251" s="1458"/>
      <c r="X251" s="1458"/>
      <c r="Y251" s="1458"/>
      <c r="Z251" s="1458"/>
      <c r="AA251" s="1458"/>
      <c r="AB251" s="1458"/>
      <c r="AC251" s="1458"/>
      <c r="AD251" s="1458"/>
      <c r="AE251" s="1458"/>
      <c r="AF251" s="1458"/>
      <c r="AG251" s="1458"/>
      <c r="AH251" s="1458"/>
      <c r="AI251" s="1458"/>
      <c r="AJ251" s="1458"/>
      <c r="AK251" s="1458"/>
      <c r="AL251" s="1458"/>
      <c r="AM251" s="1458"/>
      <c r="AN251" s="1458"/>
      <c r="AO251" s="1458"/>
      <c r="AP251" s="1458"/>
      <c r="AQ251" s="1458"/>
    </row>
    <row r="252" spans="1:43" ht="15.75" customHeight="1">
      <c r="A252" s="1458"/>
      <c r="B252" s="1458"/>
      <c r="C252" s="1458"/>
      <c r="D252" s="1458"/>
      <c r="E252" s="1458"/>
      <c r="F252" s="1458"/>
      <c r="G252" s="1458"/>
      <c r="H252" s="1458"/>
      <c r="I252" s="1458"/>
      <c r="J252" s="1458"/>
      <c r="K252" s="1458"/>
      <c r="L252" s="1458"/>
      <c r="M252" s="1458"/>
      <c r="N252" s="1458"/>
      <c r="O252" s="1458"/>
      <c r="P252" s="1458"/>
      <c r="Q252" s="1458"/>
      <c r="R252" s="1458"/>
      <c r="S252" s="1458"/>
      <c r="T252" s="1458"/>
      <c r="U252" s="1458"/>
      <c r="V252" s="1458"/>
      <c r="W252" s="1458"/>
      <c r="X252" s="1458"/>
      <c r="Y252" s="1458"/>
      <c r="Z252" s="1458"/>
      <c r="AA252" s="1458"/>
      <c r="AB252" s="1458"/>
      <c r="AC252" s="1458"/>
      <c r="AD252" s="1458"/>
      <c r="AE252" s="1458"/>
      <c r="AF252" s="1458"/>
      <c r="AG252" s="1458"/>
      <c r="AH252" s="1458"/>
      <c r="AI252" s="1458"/>
      <c r="AJ252" s="1458"/>
      <c r="AK252" s="1458"/>
      <c r="AL252" s="1458"/>
      <c r="AM252" s="1458"/>
      <c r="AN252" s="1458"/>
      <c r="AO252" s="1458"/>
      <c r="AP252" s="1458"/>
      <c r="AQ252" s="1458"/>
    </row>
    <row r="253" spans="1:43" ht="15.75" customHeight="1">
      <c r="A253" s="1458"/>
      <c r="B253" s="1458"/>
      <c r="C253" s="1458"/>
      <c r="D253" s="1458"/>
      <c r="E253" s="1458"/>
      <c r="F253" s="1458"/>
      <c r="G253" s="1458"/>
      <c r="H253" s="1458"/>
      <c r="I253" s="1458"/>
      <c r="J253" s="1458"/>
      <c r="K253" s="1458"/>
      <c r="L253" s="1458"/>
      <c r="M253" s="1458"/>
      <c r="N253" s="1458"/>
      <c r="O253" s="1458"/>
      <c r="P253" s="1458"/>
      <c r="Q253" s="1458"/>
      <c r="R253" s="1458"/>
      <c r="S253" s="1458"/>
      <c r="T253" s="1458"/>
      <c r="U253" s="1458"/>
      <c r="V253" s="1458"/>
      <c r="W253" s="1458"/>
      <c r="X253" s="1458"/>
      <c r="Y253" s="1458"/>
      <c r="Z253" s="1458"/>
      <c r="AA253" s="1458"/>
      <c r="AB253" s="1458"/>
      <c r="AC253" s="1458"/>
      <c r="AD253" s="1458"/>
      <c r="AE253" s="1458"/>
      <c r="AF253" s="1458"/>
      <c r="AG253" s="1458"/>
      <c r="AH253" s="1458"/>
      <c r="AI253" s="1458"/>
      <c r="AJ253" s="1458"/>
      <c r="AK253" s="1458"/>
      <c r="AL253" s="1458"/>
      <c r="AM253" s="1458"/>
      <c r="AN253" s="1458"/>
      <c r="AO253" s="1458"/>
      <c r="AP253" s="1458"/>
      <c r="AQ253" s="1458"/>
    </row>
    <row r="254" spans="1:43" ht="15.75" customHeight="1">
      <c r="A254" s="1458"/>
      <c r="B254" s="1458"/>
      <c r="C254" s="1458"/>
      <c r="D254" s="1458"/>
      <c r="E254" s="1458"/>
      <c r="F254" s="1458"/>
      <c r="G254" s="1458"/>
      <c r="H254" s="1458"/>
      <c r="I254" s="1458"/>
      <c r="J254" s="1458"/>
      <c r="K254" s="1458"/>
      <c r="L254" s="1458"/>
      <c r="M254" s="1458"/>
      <c r="N254" s="1458"/>
      <c r="O254" s="1458"/>
      <c r="P254" s="1458"/>
      <c r="Q254" s="1458"/>
      <c r="R254" s="1458"/>
      <c r="S254" s="1458"/>
      <c r="T254" s="1458"/>
      <c r="U254" s="1458"/>
      <c r="V254" s="1458"/>
      <c r="W254" s="1458"/>
      <c r="X254" s="1458"/>
      <c r="Y254" s="1458"/>
      <c r="Z254" s="1458"/>
      <c r="AA254" s="1458"/>
      <c r="AB254" s="1458"/>
      <c r="AC254" s="1458"/>
      <c r="AD254" s="1458"/>
      <c r="AE254" s="1458"/>
      <c r="AF254" s="1458"/>
      <c r="AG254" s="1458"/>
      <c r="AH254" s="1458"/>
      <c r="AI254" s="1458"/>
      <c r="AJ254" s="1458"/>
      <c r="AK254" s="1458"/>
      <c r="AL254" s="1458"/>
      <c r="AM254" s="1458"/>
      <c r="AN254" s="1458"/>
      <c r="AO254" s="1458"/>
      <c r="AP254" s="1458"/>
      <c r="AQ254" s="1458"/>
    </row>
    <row r="255" spans="1:43" ht="15.75" customHeight="1">
      <c r="A255" s="1458"/>
      <c r="B255" s="1458"/>
      <c r="C255" s="1458"/>
      <c r="D255" s="1458"/>
      <c r="E255" s="1458"/>
      <c r="F255" s="1458"/>
      <c r="G255" s="1458"/>
      <c r="H255" s="1458"/>
      <c r="I255" s="1458"/>
      <c r="J255" s="1458"/>
      <c r="K255" s="1458"/>
      <c r="L255" s="1458"/>
      <c r="M255" s="1458"/>
      <c r="N255" s="1458"/>
      <c r="O255" s="1458"/>
      <c r="P255" s="1458"/>
      <c r="Q255" s="1458"/>
      <c r="R255" s="1458"/>
      <c r="S255" s="1458"/>
      <c r="T255" s="1458"/>
      <c r="U255" s="1458"/>
      <c r="V255" s="1458"/>
      <c r="W255" s="1458"/>
      <c r="X255" s="1458"/>
      <c r="Y255" s="1458"/>
      <c r="Z255" s="1458"/>
      <c r="AA255" s="1458"/>
      <c r="AB255" s="1458"/>
      <c r="AC255" s="1458"/>
      <c r="AD255" s="1458"/>
      <c r="AE255" s="1458"/>
      <c r="AF255" s="1458"/>
      <c r="AG255" s="1458"/>
      <c r="AH255" s="1458"/>
      <c r="AI255" s="1458"/>
      <c r="AJ255" s="1458"/>
      <c r="AK255" s="1458"/>
      <c r="AL255" s="1458"/>
      <c r="AM255" s="1458"/>
      <c r="AN255" s="1458"/>
      <c r="AO255" s="1458"/>
      <c r="AP255" s="1458"/>
      <c r="AQ255" s="1458"/>
    </row>
    <row r="256" spans="1:43" ht="15.75" customHeight="1">
      <c r="A256" s="1458"/>
      <c r="B256" s="1458"/>
      <c r="C256" s="1458"/>
      <c r="D256" s="1458"/>
      <c r="E256" s="1458"/>
      <c r="F256" s="1458"/>
      <c r="G256" s="1458"/>
      <c r="H256" s="1458"/>
      <c r="I256" s="1458"/>
      <c r="J256" s="1458"/>
      <c r="K256" s="1458"/>
      <c r="L256" s="1458"/>
      <c r="M256" s="1458"/>
      <c r="N256" s="1458"/>
      <c r="O256" s="1458"/>
      <c r="P256" s="1458"/>
      <c r="Q256" s="1458"/>
      <c r="R256" s="1458"/>
      <c r="S256" s="1458"/>
      <c r="T256" s="1458"/>
      <c r="U256" s="1458"/>
      <c r="V256" s="1458"/>
      <c r="W256" s="1458"/>
      <c r="X256" s="1458"/>
      <c r="Y256" s="1458"/>
      <c r="Z256" s="1458"/>
      <c r="AA256" s="1458"/>
      <c r="AB256" s="1458"/>
      <c r="AC256" s="1458"/>
      <c r="AD256" s="1458"/>
      <c r="AE256" s="1458"/>
      <c r="AF256" s="1458"/>
      <c r="AG256" s="1458"/>
      <c r="AH256" s="1458"/>
      <c r="AI256" s="1458"/>
      <c r="AJ256" s="1458"/>
      <c r="AK256" s="1458"/>
      <c r="AL256" s="1458"/>
      <c r="AM256" s="1458"/>
      <c r="AN256" s="1458"/>
      <c r="AO256" s="1458"/>
      <c r="AP256" s="1458"/>
      <c r="AQ256" s="1458"/>
    </row>
    <row r="257" spans="1:43" ht="15.75" customHeight="1">
      <c r="A257" s="1458"/>
      <c r="B257" s="1458"/>
      <c r="C257" s="1458"/>
      <c r="D257" s="1458"/>
      <c r="E257" s="1458"/>
      <c r="F257" s="1458"/>
      <c r="G257" s="1458"/>
      <c r="H257" s="1458"/>
      <c r="I257" s="1458"/>
      <c r="J257" s="1458"/>
      <c r="K257" s="1458"/>
      <c r="L257" s="1458"/>
      <c r="M257" s="1458"/>
      <c r="N257" s="1458"/>
      <c r="O257" s="1458"/>
      <c r="P257" s="1458"/>
      <c r="Q257" s="1458"/>
      <c r="R257" s="1458"/>
      <c r="S257" s="1458"/>
      <c r="T257" s="1458"/>
      <c r="U257" s="1458"/>
      <c r="V257" s="1458"/>
      <c r="W257" s="1458"/>
      <c r="X257" s="1458"/>
      <c r="Y257" s="1458"/>
      <c r="Z257" s="1458"/>
      <c r="AA257" s="1458"/>
      <c r="AB257" s="1458"/>
      <c r="AC257" s="1458"/>
      <c r="AD257" s="1458"/>
      <c r="AE257" s="1458"/>
      <c r="AF257" s="1458"/>
      <c r="AG257" s="1458"/>
      <c r="AH257" s="1458"/>
      <c r="AI257" s="1458"/>
      <c r="AJ257" s="1458"/>
      <c r="AK257" s="1458"/>
      <c r="AL257" s="1458"/>
      <c r="AM257" s="1458"/>
      <c r="AN257" s="1458"/>
      <c r="AO257" s="1458"/>
      <c r="AP257" s="1458"/>
      <c r="AQ257" s="1458"/>
    </row>
    <row r="258" spans="1:43" ht="15.75" customHeight="1">
      <c r="A258" s="1458"/>
      <c r="B258" s="1458"/>
      <c r="C258" s="1458"/>
      <c r="D258" s="1458"/>
      <c r="E258" s="1458"/>
      <c r="F258" s="1458"/>
      <c r="G258" s="1458"/>
      <c r="H258" s="1458"/>
      <c r="I258" s="1458"/>
      <c r="J258" s="1458"/>
      <c r="K258" s="1458"/>
      <c r="L258" s="1458"/>
      <c r="M258" s="1458"/>
      <c r="N258" s="1458"/>
      <c r="O258" s="1458"/>
      <c r="P258" s="1458"/>
      <c r="Q258" s="1458"/>
      <c r="R258" s="1458"/>
      <c r="S258" s="1458"/>
      <c r="T258" s="1458"/>
      <c r="U258" s="1458"/>
      <c r="V258" s="1458"/>
      <c r="W258" s="1458"/>
      <c r="X258" s="1458"/>
      <c r="Y258" s="1458"/>
      <c r="Z258" s="1458"/>
      <c r="AA258" s="1458"/>
      <c r="AB258" s="1458"/>
      <c r="AC258" s="1458"/>
      <c r="AD258" s="1458"/>
      <c r="AE258" s="1458"/>
      <c r="AF258" s="1458"/>
      <c r="AG258" s="1458"/>
      <c r="AH258" s="1458"/>
      <c r="AI258" s="1458"/>
      <c r="AJ258" s="1458"/>
      <c r="AK258" s="1458"/>
      <c r="AL258" s="1458"/>
      <c r="AM258" s="1458"/>
      <c r="AN258" s="1458"/>
      <c r="AO258" s="1458"/>
      <c r="AP258" s="1458"/>
      <c r="AQ258" s="1458"/>
    </row>
    <row r="259" spans="1:43" ht="15.75" customHeight="1">
      <c r="A259" s="1458"/>
      <c r="B259" s="1458"/>
      <c r="C259" s="1458"/>
      <c r="D259" s="1458"/>
      <c r="E259" s="1458"/>
      <c r="F259" s="1458"/>
      <c r="G259" s="1458"/>
      <c r="H259" s="1458"/>
      <c r="I259" s="1458"/>
      <c r="J259" s="1458"/>
      <c r="K259" s="1458"/>
      <c r="L259" s="1458"/>
      <c r="M259" s="1458"/>
      <c r="N259" s="1458"/>
      <c r="O259" s="1458"/>
      <c r="P259" s="1458"/>
      <c r="Q259" s="1458"/>
      <c r="R259" s="1458"/>
      <c r="S259" s="1458"/>
      <c r="T259" s="1458"/>
      <c r="U259" s="1458"/>
      <c r="V259" s="1458"/>
      <c r="W259" s="1458"/>
      <c r="X259" s="1458"/>
      <c r="Y259" s="1458"/>
      <c r="Z259" s="1458"/>
      <c r="AA259" s="1458"/>
      <c r="AB259" s="1458"/>
      <c r="AC259" s="1458"/>
      <c r="AD259" s="1458"/>
      <c r="AE259" s="1458"/>
      <c r="AF259" s="1458"/>
      <c r="AG259" s="1458"/>
      <c r="AH259" s="1458"/>
      <c r="AI259" s="1458"/>
      <c r="AJ259" s="1458"/>
      <c r="AK259" s="1458"/>
      <c r="AL259" s="1458"/>
      <c r="AM259" s="1458"/>
      <c r="AN259" s="1458"/>
      <c r="AO259" s="1458"/>
      <c r="AP259" s="1458"/>
      <c r="AQ259" s="1458"/>
    </row>
    <row r="260" spans="1:43" ht="15.75" customHeight="1">
      <c r="A260" s="1458"/>
      <c r="B260" s="1458"/>
      <c r="C260" s="1458"/>
      <c r="D260" s="1458"/>
      <c r="E260" s="1458"/>
      <c r="F260" s="1458"/>
      <c r="G260" s="1458"/>
      <c r="H260" s="1458"/>
      <c r="I260" s="1458"/>
      <c r="J260" s="1458"/>
      <c r="K260" s="1458"/>
      <c r="L260" s="1458"/>
      <c r="M260" s="1458"/>
      <c r="N260" s="1458"/>
      <c r="O260" s="1458"/>
      <c r="P260" s="1458"/>
      <c r="Q260" s="1458"/>
      <c r="R260" s="1458"/>
      <c r="S260" s="1458"/>
      <c r="T260" s="1458"/>
      <c r="U260" s="1458"/>
      <c r="V260" s="1458"/>
      <c r="W260" s="1458"/>
      <c r="X260" s="1458"/>
      <c r="Y260" s="1458"/>
      <c r="Z260" s="1458"/>
      <c r="AA260" s="1458"/>
      <c r="AB260" s="1458"/>
      <c r="AC260" s="1458"/>
      <c r="AD260" s="1458"/>
      <c r="AE260" s="1458"/>
      <c r="AF260" s="1458"/>
      <c r="AG260" s="1458"/>
      <c r="AH260" s="1458"/>
      <c r="AI260" s="1458"/>
      <c r="AJ260" s="1458"/>
      <c r="AK260" s="1458"/>
      <c r="AL260" s="1458"/>
      <c r="AM260" s="1458"/>
      <c r="AN260" s="1458"/>
      <c r="AO260" s="1458"/>
      <c r="AP260" s="1458"/>
      <c r="AQ260" s="1458"/>
    </row>
    <row r="261" spans="1:43" ht="15.75" customHeight="1">
      <c r="A261" s="1458"/>
      <c r="B261" s="1458"/>
      <c r="C261" s="1458"/>
      <c r="D261" s="1458"/>
      <c r="E261" s="1458"/>
      <c r="F261" s="1458"/>
      <c r="G261" s="1458"/>
      <c r="H261" s="1458"/>
      <c r="I261" s="1458"/>
      <c r="J261" s="1458"/>
      <c r="K261" s="1458"/>
      <c r="L261" s="1458"/>
      <c r="M261" s="1458"/>
      <c r="N261" s="1458"/>
      <c r="O261" s="1458"/>
      <c r="P261" s="1458"/>
      <c r="Q261" s="1458"/>
      <c r="R261" s="1458"/>
      <c r="S261" s="1458"/>
      <c r="T261" s="1458"/>
      <c r="U261" s="1458"/>
      <c r="V261" s="1458"/>
      <c r="W261" s="1458"/>
      <c r="X261" s="1458"/>
      <c r="Y261" s="1458"/>
      <c r="Z261" s="1458"/>
      <c r="AA261" s="1458"/>
      <c r="AB261" s="1458"/>
      <c r="AC261" s="1458"/>
      <c r="AD261" s="1458"/>
      <c r="AE261" s="1458"/>
      <c r="AF261" s="1458"/>
      <c r="AG261" s="1458"/>
      <c r="AH261" s="1458"/>
      <c r="AI261" s="1458"/>
      <c r="AJ261" s="1458"/>
      <c r="AK261" s="1458"/>
      <c r="AL261" s="1458"/>
      <c r="AM261" s="1458"/>
      <c r="AN261" s="1458"/>
      <c r="AO261" s="1458"/>
      <c r="AP261" s="1458"/>
      <c r="AQ261" s="1458"/>
    </row>
    <row r="262" spans="1:43" ht="15.75" customHeight="1">
      <c r="A262" s="1458"/>
      <c r="B262" s="1458"/>
      <c r="C262" s="1458"/>
      <c r="D262" s="1458"/>
      <c r="E262" s="1458"/>
      <c r="F262" s="1458"/>
      <c r="G262" s="1458"/>
      <c r="H262" s="1458"/>
      <c r="I262" s="1458"/>
      <c r="J262" s="1458"/>
      <c r="K262" s="1458"/>
      <c r="L262" s="1458"/>
      <c r="M262" s="1458"/>
      <c r="N262" s="1458"/>
      <c r="O262" s="1458"/>
      <c r="P262" s="1458"/>
      <c r="Q262" s="1458"/>
      <c r="R262" s="1458"/>
      <c r="S262" s="1458"/>
      <c r="T262" s="1458"/>
      <c r="U262" s="1458"/>
      <c r="V262" s="1458"/>
      <c r="W262" s="1458"/>
      <c r="X262" s="1458"/>
      <c r="Y262" s="1458"/>
      <c r="Z262" s="1458"/>
      <c r="AA262" s="1458"/>
      <c r="AB262" s="1458"/>
      <c r="AC262" s="1458"/>
      <c r="AD262" s="1458"/>
      <c r="AE262" s="1458"/>
      <c r="AF262" s="1458"/>
      <c r="AG262" s="1458"/>
      <c r="AH262" s="1458"/>
      <c r="AI262" s="1458"/>
      <c r="AJ262" s="1458"/>
      <c r="AK262" s="1458"/>
      <c r="AL262" s="1458"/>
      <c r="AM262" s="1458"/>
      <c r="AN262" s="1458"/>
      <c r="AO262" s="1458"/>
      <c r="AP262" s="1458"/>
      <c r="AQ262" s="1458"/>
    </row>
    <row r="263" spans="1:43" ht="15.75" customHeight="1">
      <c r="A263" s="1458"/>
      <c r="B263" s="1458"/>
      <c r="C263" s="1458"/>
      <c r="D263" s="1458"/>
      <c r="E263" s="1458"/>
      <c r="F263" s="1458"/>
      <c r="G263" s="1458"/>
      <c r="H263" s="1458"/>
      <c r="I263" s="1458"/>
      <c r="J263" s="1458"/>
      <c r="K263" s="1458"/>
      <c r="L263" s="1458"/>
      <c r="M263" s="1458"/>
      <c r="N263" s="1458"/>
      <c r="O263" s="1458"/>
      <c r="P263" s="1458"/>
      <c r="Q263" s="1458"/>
      <c r="R263" s="1458"/>
      <c r="S263" s="1458"/>
      <c r="T263" s="1458"/>
      <c r="U263" s="1458"/>
      <c r="V263" s="1458"/>
      <c r="W263" s="1458"/>
      <c r="X263" s="1458"/>
      <c r="Y263" s="1458"/>
      <c r="Z263" s="1458"/>
      <c r="AA263" s="1458"/>
      <c r="AB263" s="1458"/>
      <c r="AC263" s="1458"/>
      <c r="AD263" s="1458"/>
      <c r="AE263" s="1458"/>
      <c r="AF263" s="1458"/>
      <c r="AG263" s="1458"/>
      <c r="AH263" s="1458"/>
      <c r="AI263" s="1458"/>
      <c r="AJ263" s="1458"/>
      <c r="AK263" s="1458"/>
      <c r="AL263" s="1458"/>
      <c r="AM263" s="1458"/>
      <c r="AN263" s="1458"/>
      <c r="AO263" s="1458"/>
      <c r="AP263" s="1458"/>
      <c r="AQ263" s="1458"/>
    </row>
    <row r="264" spans="1:43" ht="15.75" customHeight="1">
      <c r="A264" s="1458"/>
      <c r="B264" s="1458"/>
      <c r="C264" s="1458"/>
      <c r="D264" s="1458"/>
      <c r="E264" s="1458"/>
      <c r="F264" s="1458"/>
      <c r="G264" s="1458"/>
      <c r="H264" s="1458"/>
      <c r="I264" s="1458"/>
      <c r="J264" s="1458"/>
      <c r="K264" s="1458"/>
      <c r="L264" s="1458"/>
      <c r="M264" s="1458"/>
      <c r="N264" s="1458"/>
      <c r="O264" s="1458"/>
      <c r="P264" s="1458"/>
      <c r="Q264" s="1458"/>
      <c r="R264" s="1458"/>
      <c r="S264" s="1458"/>
      <c r="T264" s="1458"/>
      <c r="U264" s="1458"/>
      <c r="V264" s="1458"/>
      <c r="W264" s="1458"/>
      <c r="X264" s="1458"/>
      <c r="Y264" s="1458"/>
      <c r="Z264" s="1458"/>
      <c r="AA264" s="1458"/>
      <c r="AB264" s="1458"/>
      <c r="AC264" s="1458"/>
      <c r="AD264" s="1458"/>
      <c r="AE264" s="1458"/>
      <c r="AF264" s="1458"/>
      <c r="AG264" s="1458"/>
      <c r="AH264" s="1458"/>
      <c r="AI264" s="1458"/>
      <c r="AJ264" s="1458"/>
      <c r="AK264" s="1458"/>
      <c r="AL264" s="1458"/>
      <c r="AM264" s="1458"/>
      <c r="AN264" s="1458"/>
      <c r="AO264" s="1458"/>
      <c r="AP264" s="1458"/>
      <c r="AQ264" s="1458"/>
    </row>
    <row r="265" spans="1:43" ht="15.75" customHeight="1">
      <c r="A265" s="1458"/>
      <c r="B265" s="1458"/>
      <c r="C265" s="1458"/>
      <c r="D265" s="1458"/>
      <c r="E265" s="1458"/>
      <c r="F265" s="1458"/>
      <c r="G265" s="1458"/>
      <c r="H265" s="1458"/>
      <c r="I265" s="1458"/>
      <c r="J265" s="1458"/>
      <c r="K265" s="1458"/>
      <c r="L265" s="1458"/>
      <c r="M265" s="1458"/>
      <c r="N265" s="1458"/>
      <c r="O265" s="1458"/>
      <c r="P265" s="1458"/>
      <c r="Q265" s="1458"/>
      <c r="R265" s="1458"/>
      <c r="S265" s="1458"/>
      <c r="T265" s="1458"/>
      <c r="U265" s="1458"/>
      <c r="V265" s="1458"/>
      <c r="W265" s="1458"/>
      <c r="X265" s="1458"/>
      <c r="Y265" s="1458"/>
      <c r="Z265" s="1458"/>
      <c r="AA265" s="1458"/>
      <c r="AB265" s="1458"/>
      <c r="AC265" s="1458"/>
      <c r="AD265" s="1458"/>
      <c r="AE265" s="1458"/>
      <c r="AF265" s="1458"/>
      <c r="AG265" s="1458"/>
      <c r="AH265" s="1458"/>
      <c r="AI265" s="1458"/>
      <c r="AJ265" s="1458"/>
      <c r="AK265" s="1458"/>
      <c r="AL265" s="1458"/>
      <c r="AM265" s="1458"/>
      <c r="AN265" s="1458"/>
      <c r="AO265" s="1458"/>
      <c r="AP265" s="1458"/>
      <c r="AQ265" s="1458"/>
    </row>
    <row r="266" spans="1:43" ht="15.75" customHeight="1">
      <c r="A266" s="1458"/>
      <c r="B266" s="1458"/>
      <c r="C266" s="1458"/>
      <c r="D266" s="1458"/>
      <c r="E266" s="1458"/>
      <c r="F266" s="1458"/>
      <c r="G266" s="1458"/>
      <c r="H266" s="1458"/>
      <c r="I266" s="1458"/>
      <c r="J266" s="1458"/>
      <c r="K266" s="1458"/>
      <c r="L266" s="1458"/>
      <c r="M266" s="1458"/>
      <c r="N266" s="1458"/>
      <c r="O266" s="1458"/>
      <c r="P266" s="1458"/>
      <c r="Q266" s="1458"/>
      <c r="R266" s="1458"/>
      <c r="S266" s="1458"/>
      <c r="T266" s="1458"/>
      <c r="U266" s="1458"/>
      <c r="V266" s="1458"/>
      <c r="W266" s="1458"/>
      <c r="X266" s="1458"/>
      <c r="Y266" s="1458"/>
      <c r="Z266" s="1458"/>
      <c r="AA266" s="1458"/>
      <c r="AB266" s="1458"/>
      <c r="AC266" s="1458"/>
      <c r="AD266" s="1458"/>
      <c r="AE266" s="1458"/>
      <c r="AF266" s="1458"/>
      <c r="AG266" s="1458"/>
      <c r="AH266" s="1458"/>
      <c r="AI266" s="1458"/>
      <c r="AJ266" s="1458"/>
      <c r="AK266" s="1458"/>
      <c r="AL266" s="1458"/>
      <c r="AM266" s="1458"/>
      <c r="AN266" s="1458"/>
      <c r="AO266" s="1458"/>
      <c r="AP266" s="1458"/>
      <c r="AQ266" s="1458"/>
    </row>
    <row r="267" spans="1:43" ht="15.75" customHeight="1">
      <c r="A267" s="1458"/>
      <c r="B267" s="1458"/>
      <c r="C267" s="1458"/>
      <c r="D267" s="1458"/>
      <c r="E267" s="1458"/>
      <c r="F267" s="1458"/>
      <c r="G267" s="1458"/>
      <c r="H267" s="1458"/>
      <c r="I267" s="1458"/>
      <c r="J267" s="1458"/>
      <c r="K267" s="1458"/>
      <c r="L267" s="1458"/>
      <c r="M267" s="1458"/>
      <c r="N267" s="1458"/>
      <c r="O267" s="1458"/>
      <c r="P267" s="1458"/>
      <c r="Q267" s="1458"/>
      <c r="R267" s="1458"/>
      <c r="S267" s="1458"/>
      <c r="T267" s="1458"/>
      <c r="U267" s="1458"/>
      <c r="V267" s="1458"/>
      <c r="W267" s="1458"/>
      <c r="X267" s="1458"/>
      <c r="Y267" s="1458"/>
      <c r="Z267" s="1458"/>
      <c r="AA267" s="1458"/>
      <c r="AB267" s="1458"/>
      <c r="AC267" s="1458"/>
      <c r="AD267" s="1458"/>
      <c r="AE267" s="1458"/>
      <c r="AF267" s="1458"/>
      <c r="AG267" s="1458"/>
      <c r="AH267" s="1458"/>
      <c r="AI267" s="1458"/>
      <c r="AJ267" s="1458"/>
      <c r="AK267" s="1458"/>
      <c r="AL267" s="1458"/>
      <c r="AM267" s="1458"/>
      <c r="AN267" s="1458"/>
      <c r="AO267" s="1458"/>
      <c r="AP267" s="1458"/>
      <c r="AQ267" s="1458"/>
    </row>
    <row r="268" spans="1:43" ht="15.75" customHeight="1">
      <c r="A268" s="1458"/>
      <c r="B268" s="1458"/>
      <c r="C268" s="1458"/>
      <c r="D268" s="1458"/>
      <c r="E268" s="1458"/>
      <c r="F268" s="1458"/>
      <c r="G268" s="1458"/>
      <c r="H268" s="1458"/>
      <c r="I268" s="1458"/>
      <c r="J268" s="1458"/>
      <c r="K268" s="1458"/>
      <c r="L268" s="1458"/>
      <c r="M268" s="1458"/>
      <c r="N268" s="1458"/>
      <c r="O268" s="1458"/>
      <c r="P268" s="1458"/>
      <c r="Q268" s="1458"/>
      <c r="R268" s="1458"/>
      <c r="S268" s="1458"/>
      <c r="T268" s="1458"/>
      <c r="U268" s="1458"/>
      <c r="V268" s="1458"/>
      <c r="W268" s="1458"/>
      <c r="X268" s="1458"/>
      <c r="Y268" s="1458"/>
      <c r="Z268" s="1458"/>
      <c r="AA268" s="1458"/>
      <c r="AB268" s="1458"/>
      <c r="AC268" s="1458"/>
      <c r="AD268" s="1458"/>
      <c r="AE268" s="1458"/>
      <c r="AF268" s="1458"/>
      <c r="AG268" s="1458"/>
      <c r="AH268" s="1458"/>
      <c r="AI268" s="1458"/>
      <c r="AJ268" s="1458"/>
      <c r="AK268" s="1458"/>
      <c r="AL268" s="1458"/>
      <c r="AM268" s="1458"/>
      <c r="AN268" s="1458"/>
      <c r="AO268" s="1458"/>
      <c r="AP268" s="1458"/>
      <c r="AQ268" s="1458"/>
    </row>
    <row r="269" spans="1:43" ht="15.75" customHeight="1">
      <c r="A269" s="1458"/>
      <c r="B269" s="1458"/>
      <c r="C269" s="1458"/>
      <c r="D269" s="1458"/>
      <c r="E269" s="1458"/>
      <c r="F269" s="1458"/>
      <c r="G269" s="1458"/>
      <c r="H269" s="1458"/>
      <c r="I269" s="1458"/>
      <c r="J269" s="1458"/>
      <c r="K269" s="1458"/>
      <c r="L269" s="1458"/>
      <c r="M269" s="1458"/>
      <c r="N269" s="1458"/>
      <c r="O269" s="1458"/>
      <c r="P269" s="1458"/>
      <c r="Q269" s="1458"/>
      <c r="R269" s="1458"/>
      <c r="S269" s="1458"/>
      <c r="T269" s="1458"/>
      <c r="U269" s="1458"/>
      <c r="V269" s="1458"/>
      <c r="W269" s="1458"/>
      <c r="X269" s="1458"/>
      <c r="Y269" s="1458"/>
      <c r="Z269" s="1458"/>
      <c r="AA269" s="1458"/>
      <c r="AB269" s="1458"/>
      <c r="AC269" s="1458"/>
      <c r="AD269" s="1458"/>
      <c r="AE269" s="1458"/>
      <c r="AF269" s="1458"/>
      <c r="AG269" s="1458"/>
      <c r="AH269" s="1458"/>
      <c r="AI269" s="1458"/>
      <c r="AJ269" s="1458"/>
      <c r="AK269" s="1458"/>
      <c r="AL269" s="1458"/>
      <c r="AM269" s="1458"/>
      <c r="AN269" s="1458"/>
      <c r="AO269" s="1458"/>
      <c r="AP269" s="1458"/>
      <c r="AQ269" s="1458"/>
    </row>
    <row r="270" spans="1:43" ht="15.75" customHeight="1">
      <c r="A270" s="1458"/>
      <c r="B270" s="1458"/>
      <c r="C270" s="1458"/>
      <c r="D270" s="1458"/>
      <c r="E270" s="1458"/>
      <c r="F270" s="1458"/>
      <c r="G270" s="1458"/>
      <c r="H270" s="1458"/>
      <c r="I270" s="1458"/>
      <c r="J270" s="1458"/>
      <c r="K270" s="1458"/>
      <c r="L270" s="1458"/>
      <c r="M270" s="1458"/>
      <c r="N270" s="1458"/>
      <c r="O270" s="1458"/>
      <c r="P270" s="1458"/>
      <c r="Q270" s="1458"/>
      <c r="R270" s="1458"/>
      <c r="S270" s="1458"/>
      <c r="T270" s="1458"/>
      <c r="U270" s="1458"/>
      <c r="V270" s="1458"/>
      <c r="W270" s="1458"/>
      <c r="X270" s="1458"/>
      <c r="Y270" s="1458"/>
      <c r="Z270" s="1458"/>
      <c r="AA270" s="1458"/>
      <c r="AB270" s="1458"/>
      <c r="AC270" s="1458"/>
      <c r="AD270" s="1458"/>
      <c r="AE270" s="1458"/>
      <c r="AF270" s="1458"/>
      <c r="AG270" s="1458"/>
      <c r="AH270" s="1458"/>
      <c r="AI270" s="1458"/>
      <c r="AJ270" s="1458"/>
      <c r="AK270" s="1458"/>
      <c r="AL270" s="1458"/>
      <c r="AM270" s="1458"/>
      <c r="AN270" s="1458"/>
      <c r="AO270" s="1458"/>
      <c r="AP270" s="1458"/>
      <c r="AQ270" s="1458"/>
    </row>
    <row r="271" spans="1:43" ht="15.75" customHeight="1">
      <c r="A271" s="1458"/>
      <c r="B271" s="1458"/>
      <c r="C271" s="1458"/>
      <c r="D271" s="1458"/>
      <c r="E271" s="1458"/>
      <c r="F271" s="1458"/>
      <c r="G271" s="1458"/>
      <c r="H271" s="1458"/>
      <c r="I271" s="1458"/>
      <c r="J271" s="1458"/>
      <c r="K271" s="1458"/>
      <c r="L271" s="1458"/>
      <c r="M271" s="1458"/>
      <c r="N271" s="1458"/>
      <c r="O271" s="1458"/>
      <c r="P271" s="1458"/>
      <c r="Q271" s="1458"/>
      <c r="R271" s="1458"/>
      <c r="S271" s="1458"/>
      <c r="T271" s="1458"/>
      <c r="U271" s="1458"/>
      <c r="V271" s="1458"/>
      <c r="W271" s="1458"/>
      <c r="X271" s="1458"/>
      <c r="Y271" s="1458"/>
      <c r="Z271" s="1458"/>
      <c r="AA271" s="1458"/>
      <c r="AB271" s="1458"/>
      <c r="AC271" s="1458"/>
      <c r="AD271" s="1458"/>
      <c r="AE271" s="1458"/>
      <c r="AF271" s="1458"/>
      <c r="AG271" s="1458"/>
      <c r="AH271" s="1458"/>
      <c r="AI271" s="1458"/>
      <c r="AJ271" s="1458"/>
      <c r="AK271" s="1458"/>
      <c r="AL271" s="1458"/>
      <c r="AM271" s="1458"/>
      <c r="AN271" s="1458"/>
      <c r="AO271" s="1458"/>
      <c r="AP271" s="1458"/>
      <c r="AQ271" s="1458"/>
    </row>
    <row r="272" spans="1:43" ht="15.75" customHeight="1">
      <c r="A272" s="1458"/>
      <c r="B272" s="1458"/>
      <c r="C272" s="1458"/>
      <c r="D272" s="1458"/>
      <c r="E272" s="1458"/>
      <c r="F272" s="1458"/>
      <c r="G272" s="1458"/>
      <c r="H272" s="1458"/>
      <c r="I272" s="1458"/>
      <c r="J272" s="1458"/>
      <c r="K272" s="1458"/>
      <c r="L272" s="1458"/>
      <c r="M272" s="1458"/>
      <c r="N272" s="1458"/>
      <c r="O272" s="1458"/>
      <c r="P272" s="1458"/>
      <c r="Q272" s="1458"/>
      <c r="R272" s="1458"/>
      <c r="S272" s="1458"/>
      <c r="T272" s="1458"/>
      <c r="U272" s="1458"/>
      <c r="V272" s="1458"/>
      <c r="W272" s="1458"/>
      <c r="X272" s="1458"/>
      <c r="Y272" s="1458"/>
      <c r="Z272" s="1458"/>
      <c r="AA272" s="1458"/>
      <c r="AB272" s="1458"/>
      <c r="AC272" s="1458"/>
      <c r="AD272" s="1458"/>
      <c r="AE272" s="1458"/>
      <c r="AF272" s="1458"/>
      <c r="AG272" s="1458"/>
      <c r="AH272" s="1458"/>
      <c r="AI272" s="1458"/>
      <c r="AJ272" s="1458"/>
      <c r="AK272" s="1458"/>
      <c r="AL272" s="1458"/>
      <c r="AM272" s="1458"/>
      <c r="AN272" s="1458"/>
      <c r="AO272" s="1458"/>
      <c r="AP272" s="1458"/>
      <c r="AQ272" s="1458"/>
    </row>
    <row r="273" spans="1:43" ht="15.75" customHeight="1">
      <c r="A273" s="1458"/>
      <c r="B273" s="1458"/>
      <c r="C273" s="1458"/>
      <c r="D273" s="1458"/>
      <c r="E273" s="1458"/>
      <c r="F273" s="1458"/>
      <c r="G273" s="1458"/>
      <c r="H273" s="1458"/>
      <c r="I273" s="1458"/>
      <c r="J273" s="1458"/>
      <c r="K273" s="1458"/>
      <c r="L273" s="1458"/>
      <c r="M273" s="1458"/>
      <c r="N273" s="1458"/>
      <c r="O273" s="1458"/>
      <c r="P273" s="1458"/>
      <c r="Q273" s="1458"/>
      <c r="R273" s="1458"/>
      <c r="S273" s="1458"/>
      <c r="T273" s="1458"/>
      <c r="U273" s="1458"/>
      <c r="V273" s="1458"/>
      <c r="W273" s="1458"/>
      <c r="X273" s="1458"/>
      <c r="Y273" s="1458"/>
      <c r="Z273" s="1458"/>
      <c r="AA273" s="1458"/>
      <c r="AB273" s="1458"/>
      <c r="AC273" s="1458"/>
      <c r="AD273" s="1458"/>
      <c r="AE273" s="1458"/>
      <c r="AF273" s="1458"/>
      <c r="AG273" s="1458"/>
      <c r="AH273" s="1458"/>
      <c r="AI273" s="1458"/>
      <c r="AJ273" s="1458"/>
      <c r="AK273" s="1458"/>
      <c r="AL273" s="1458"/>
      <c r="AM273" s="1458"/>
      <c r="AN273" s="1458"/>
      <c r="AO273" s="1458"/>
      <c r="AP273" s="1458"/>
      <c r="AQ273" s="1458"/>
    </row>
    <row r="274" spans="1:43" ht="15.75" customHeight="1">
      <c r="A274" s="1458"/>
      <c r="B274" s="1458"/>
      <c r="C274" s="1458"/>
      <c r="D274" s="1458"/>
      <c r="E274" s="1458"/>
      <c r="F274" s="1458"/>
      <c r="G274" s="1458"/>
      <c r="H274" s="1458"/>
      <c r="I274" s="1458"/>
      <c r="J274" s="1458"/>
      <c r="K274" s="1458"/>
      <c r="L274" s="1458"/>
      <c r="M274" s="1458"/>
      <c r="N274" s="1458"/>
      <c r="O274" s="1458"/>
      <c r="P274" s="1458"/>
      <c r="Q274" s="1458"/>
      <c r="R274" s="1458"/>
      <c r="S274" s="1458"/>
      <c r="T274" s="1458"/>
      <c r="U274" s="1458"/>
      <c r="V274" s="1458"/>
      <c r="W274" s="1458"/>
      <c r="X274" s="1458"/>
      <c r="Y274" s="1458"/>
      <c r="Z274" s="1458"/>
      <c r="AA274" s="1458"/>
      <c r="AB274" s="1458"/>
      <c r="AC274" s="1458"/>
      <c r="AD274" s="1458"/>
      <c r="AE274" s="1458"/>
      <c r="AF274" s="1458"/>
      <c r="AG274" s="1458"/>
      <c r="AH274" s="1458"/>
      <c r="AI274" s="1458"/>
      <c r="AJ274" s="1458"/>
      <c r="AK274" s="1458"/>
      <c r="AL274" s="1458"/>
      <c r="AM274" s="1458"/>
      <c r="AN274" s="1458"/>
      <c r="AO274" s="1458"/>
      <c r="AP274" s="1458"/>
      <c r="AQ274" s="1458"/>
    </row>
    <row r="275" spans="1:43" ht="15.75" customHeight="1">
      <c r="A275" s="1458"/>
      <c r="B275" s="1458"/>
      <c r="C275" s="1458"/>
      <c r="D275" s="1458"/>
      <c r="E275" s="1458"/>
      <c r="F275" s="1458"/>
      <c r="G275" s="1458"/>
      <c r="H275" s="1458"/>
      <c r="I275" s="1458"/>
      <c r="J275" s="1458"/>
      <c r="K275" s="1458"/>
      <c r="L275" s="1458"/>
      <c r="M275" s="1458"/>
      <c r="N275" s="1458"/>
      <c r="O275" s="1458"/>
      <c r="P275" s="1458"/>
      <c r="Q275" s="1458"/>
      <c r="R275" s="1458"/>
      <c r="S275" s="1458"/>
      <c r="T275" s="1458"/>
      <c r="U275" s="1458"/>
      <c r="V275" s="1458"/>
      <c r="W275" s="1458"/>
      <c r="X275" s="1458"/>
      <c r="Y275" s="1458"/>
      <c r="Z275" s="1458"/>
      <c r="AA275" s="1458"/>
      <c r="AB275" s="1458"/>
      <c r="AC275" s="1458"/>
      <c r="AD275" s="1458"/>
      <c r="AE275" s="1458"/>
      <c r="AF275" s="1458"/>
      <c r="AG275" s="1458"/>
      <c r="AH275" s="1458"/>
      <c r="AI275" s="1458"/>
      <c r="AJ275" s="1458"/>
      <c r="AK275" s="1458"/>
      <c r="AL275" s="1458"/>
      <c r="AM275" s="1458"/>
      <c r="AN275" s="1458"/>
      <c r="AO275" s="1458"/>
      <c r="AP275" s="1458"/>
      <c r="AQ275" s="1458"/>
    </row>
    <row r="276" spans="1:43" ht="15.75" customHeight="1">
      <c r="A276" s="1458"/>
      <c r="B276" s="1458"/>
      <c r="C276" s="1458"/>
      <c r="D276" s="1458"/>
      <c r="E276" s="1458"/>
      <c r="F276" s="1458"/>
      <c r="G276" s="1458"/>
      <c r="H276" s="1458"/>
      <c r="I276" s="1458"/>
      <c r="J276" s="1458"/>
      <c r="K276" s="1458"/>
      <c r="L276" s="1458"/>
      <c r="M276" s="1458"/>
      <c r="N276" s="1458"/>
      <c r="O276" s="1458"/>
      <c r="P276" s="1458"/>
      <c r="Q276" s="1458"/>
      <c r="R276" s="1458"/>
      <c r="S276" s="1458"/>
      <c r="T276" s="1458"/>
      <c r="U276" s="1458"/>
      <c r="V276" s="1458"/>
      <c r="W276" s="1458"/>
      <c r="X276" s="1458"/>
      <c r="Y276" s="1458"/>
      <c r="Z276" s="1458"/>
      <c r="AA276" s="1458"/>
      <c r="AB276" s="1458"/>
      <c r="AC276" s="1458"/>
      <c r="AD276" s="1458"/>
      <c r="AE276" s="1458"/>
      <c r="AF276" s="1458"/>
      <c r="AG276" s="1458"/>
      <c r="AH276" s="1458"/>
      <c r="AI276" s="1458"/>
      <c r="AJ276" s="1458"/>
      <c r="AK276" s="1458"/>
      <c r="AL276" s="1458"/>
      <c r="AM276" s="1458"/>
      <c r="AN276" s="1458"/>
      <c r="AO276" s="1458"/>
      <c r="AP276" s="1458"/>
      <c r="AQ276" s="1458"/>
    </row>
    <row r="277" spans="1:43" ht="15.75" customHeight="1">
      <c r="A277" s="1458"/>
      <c r="B277" s="1458"/>
      <c r="C277" s="1458"/>
      <c r="D277" s="1458"/>
      <c r="E277" s="1458"/>
      <c r="F277" s="1458"/>
      <c r="G277" s="1458"/>
      <c r="H277" s="1458"/>
      <c r="I277" s="1458"/>
      <c r="J277" s="1458"/>
      <c r="K277" s="1458"/>
      <c r="L277" s="1458"/>
      <c r="M277" s="1458"/>
      <c r="N277" s="1458"/>
      <c r="O277" s="1458"/>
      <c r="P277" s="1458"/>
      <c r="Q277" s="1458"/>
      <c r="R277" s="1458"/>
      <c r="S277" s="1458"/>
      <c r="T277" s="1458"/>
      <c r="U277" s="1458"/>
      <c r="V277" s="1458"/>
      <c r="W277" s="1458"/>
      <c r="X277" s="1458"/>
      <c r="Y277" s="1458"/>
      <c r="Z277" s="1458"/>
      <c r="AA277" s="1458"/>
      <c r="AB277" s="1458"/>
      <c r="AC277" s="1458"/>
      <c r="AD277" s="1458"/>
      <c r="AE277" s="1458"/>
      <c r="AF277" s="1458"/>
      <c r="AG277" s="1458"/>
      <c r="AH277" s="1458"/>
      <c r="AI277" s="1458"/>
      <c r="AJ277" s="1458"/>
      <c r="AK277" s="1458"/>
      <c r="AL277" s="1458"/>
      <c r="AM277" s="1458"/>
      <c r="AN277" s="1458"/>
      <c r="AO277" s="1458"/>
      <c r="AP277" s="1458"/>
      <c r="AQ277" s="1458"/>
    </row>
    <row r="278" spans="1:43" ht="15.75" customHeight="1">
      <c r="A278" s="1458"/>
      <c r="B278" s="1458"/>
      <c r="C278" s="1458"/>
      <c r="D278" s="1458"/>
      <c r="E278" s="1458"/>
      <c r="F278" s="1458"/>
      <c r="G278" s="1458"/>
      <c r="H278" s="1458"/>
      <c r="I278" s="1458"/>
      <c r="J278" s="1458"/>
      <c r="K278" s="1458"/>
      <c r="L278" s="1458"/>
      <c r="M278" s="1458"/>
      <c r="N278" s="1458"/>
      <c r="O278" s="1458"/>
      <c r="P278" s="1458"/>
      <c r="Q278" s="1458"/>
      <c r="R278" s="1458"/>
      <c r="S278" s="1458"/>
      <c r="T278" s="1458"/>
      <c r="U278" s="1458"/>
      <c r="V278" s="1458"/>
      <c r="W278" s="1458"/>
      <c r="X278" s="1458"/>
      <c r="Y278" s="1458"/>
      <c r="Z278" s="1458"/>
      <c r="AA278" s="1458"/>
      <c r="AB278" s="1458"/>
      <c r="AC278" s="1458"/>
      <c r="AD278" s="1458"/>
      <c r="AE278" s="1458"/>
      <c r="AF278" s="1458"/>
      <c r="AG278" s="1458"/>
      <c r="AH278" s="1458"/>
      <c r="AI278" s="1458"/>
      <c r="AJ278" s="1458"/>
      <c r="AK278" s="1458"/>
      <c r="AL278" s="1458"/>
      <c r="AM278" s="1458"/>
      <c r="AN278" s="1458"/>
      <c r="AO278" s="1458"/>
      <c r="AP278" s="1458"/>
      <c r="AQ278" s="1458"/>
    </row>
    <row r="279" spans="1:43" ht="15.75" customHeight="1">
      <c r="A279" s="1458"/>
      <c r="B279" s="1458"/>
      <c r="C279" s="1458"/>
      <c r="D279" s="1458"/>
      <c r="E279" s="1458"/>
      <c r="F279" s="1458"/>
      <c r="G279" s="1458"/>
      <c r="H279" s="1458"/>
      <c r="I279" s="1458"/>
      <c r="J279" s="1458"/>
      <c r="K279" s="1458"/>
      <c r="L279" s="1458"/>
      <c r="M279" s="1458"/>
      <c r="N279" s="1458"/>
      <c r="O279" s="1458"/>
      <c r="P279" s="1458"/>
      <c r="Q279" s="1458"/>
      <c r="R279" s="1458"/>
      <c r="S279" s="1458"/>
      <c r="T279" s="1458"/>
      <c r="U279" s="1458"/>
      <c r="V279" s="1458"/>
      <c r="W279" s="1458"/>
      <c r="X279" s="1458"/>
      <c r="Y279" s="1458"/>
      <c r="Z279" s="1458"/>
      <c r="AA279" s="1458"/>
      <c r="AB279" s="1458"/>
      <c r="AC279" s="1458"/>
      <c r="AD279" s="1458"/>
      <c r="AE279" s="1458"/>
      <c r="AF279" s="1458"/>
      <c r="AG279" s="1458"/>
      <c r="AH279" s="1458"/>
      <c r="AI279" s="1458"/>
      <c r="AJ279" s="1458"/>
      <c r="AK279" s="1458"/>
      <c r="AL279" s="1458"/>
      <c r="AM279" s="1458"/>
      <c r="AN279" s="1458"/>
      <c r="AO279" s="1458"/>
      <c r="AP279" s="1458"/>
      <c r="AQ279" s="1458"/>
    </row>
    <row r="280" spans="1:43" ht="15.75" customHeight="1">
      <c r="A280" s="1458"/>
      <c r="B280" s="1458"/>
      <c r="C280" s="1458"/>
      <c r="D280" s="1458"/>
      <c r="E280" s="1458"/>
      <c r="F280" s="1458"/>
      <c r="G280" s="1458"/>
      <c r="H280" s="1458"/>
      <c r="I280" s="1458"/>
      <c r="J280" s="1458"/>
      <c r="K280" s="1458"/>
      <c r="L280" s="1458"/>
      <c r="M280" s="1458"/>
      <c r="N280" s="1458"/>
      <c r="O280" s="1458"/>
      <c r="P280" s="1458"/>
      <c r="Q280" s="1458"/>
      <c r="R280" s="1458"/>
      <c r="S280" s="1458"/>
      <c r="T280" s="1458"/>
      <c r="U280" s="1458"/>
      <c r="V280" s="1458"/>
      <c r="W280" s="1458"/>
      <c r="X280" s="1458"/>
      <c r="Y280" s="1458"/>
      <c r="Z280" s="1458"/>
      <c r="AA280" s="1458"/>
      <c r="AB280" s="1458"/>
      <c r="AC280" s="1458"/>
      <c r="AD280" s="1458"/>
      <c r="AE280" s="1458"/>
      <c r="AF280" s="1458"/>
      <c r="AG280" s="1458"/>
      <c r="AH280" s="1458"/>
      <c r="AI280" s="1458"/>
      <c r="AJ280" s="1458"/>
      <c r="AK280" s="1458"/>
      <c r="AL280" s="1458"/>
      <c r="AM280" s="1458"/>
      <c r="AN280" s="1458"/>
      <c r="AO280" s="1458"/>
      <c r="AP280" s="1458"/>
      <c r="AQ280" s="1458"/>
    </row>
    <row r="281" spans="1:43" ht="15.75" customHeight="1">
      <c r="A281" s="1458"/>
      <c r="B281" s="1458"/>
      <c r="C281" s="1458"/>
      <c r="D281" s="1458"/>
      <c r="E281" s="1458"/>
      <c r="F281" s="1458"/>
      <c r="G281" s="1458"/>
      <c r="H281" s="1458"/>
      <c r="I281" s="1458"/>
      <c r="J281" s="1458"/>
      <c r="K281" s="1458"/>
      <c r="L281" s="1458"/>
      <c r="M281" s="1458"/>
      <c r="N281" s="1458"/>
      <c r="O281" s="1458"/>
      <c r="P281" s="1458"/>
      <c r="Q281" s="1458"/>
      <c r="R281" s="1458"/>
      <c r="S281" s="1458"/>
      <c r="T281" s="1458"/>
      <c r="U281" s="1458"/>
      <c r="V281" s="1458"/>
      <c r="W281" s="1458"/>
      <c r="X281" s="1458"/>
      <c r="Y281" s="1458"/>
      <c r="Z281" s="1458"/>
      <c r="AA281" s="1458"/>
      <c r="AB281" s="1458"/>
      <c r="AC281" s="1458"/>
      <c r="AD281" s="1458"/>
      <c r="AE281" s="1458"/>
      <c r="AF281" s="1458"/>
      <c r="AG281" s="1458"/>
      <c r="AH281" s="1458"/>
      <c r="AI281" s="1458"/>
      <c r="AJ281" s="1458"/>
      <c r="AK281" s="1458"/>
      <c r="AL281" s="1458"/>
      <c r="AM281" s="1458"/>
      <c r="AN281" s="1458"/>
      <c r="AO281" s="1458"/>
      <c r="AP281" s="1458"/>
      <c r="AQ281" s="1458"/>
    </row>
    <row r="282" spans="1:43" ht="15.75" customHeight="1">
      <c r="A282" s="1458"/>
      <c r="B282" s="1458"/>
      <c r="C282" s="1458"/>
      <c r="D282" s="1458"/>
      <c r="E282" s="1458"/>
      <c r="F282" s="1458"/>
      <c r="G282" s="1458"/>
      <c r="H282" s="1458"/>
      <c r="I282" s="1458"/>
      <c r="J282" s="1458"/>
      <c r="K282" s="1458"/>
      <c r="L282" s="1458"/>
      <c r="M282" s="1458"/>
      <c r="N282" s="1458"/>
      <c r="O282" s="1458"/>
      <c r="P282" s="1458"/>
      <c r="Q282" s="1458"/>
      <c r="R282" s="1458"/>
      <c r="S282" s="1458"/>
      <c r="T282" s="1458"/>
      <c r="U282" s="1458"/>
      <c r="V282" s="1458"/>
      <c r="W282" s="1458"/>
      <c r="X282" s="1458"/>
      <c r="Y282" s="1458"/>
      <c r="Z282" s="1458"/>
      <c r="AA282" s="1458"/>
      <c r="AB282" s="1458"/>
      <c r="AC282" s="1458"/>
      <c r="AD282" s="1458"/>
      <c r="AE282" s="1458"/>
      <c r="AF282" s="1458"/>
      <c r="AG282" s="1458"/>
      <c r="AH282" s="1458"/>
      <c r="AI282" s="1458"/>
      <c r="AJ282" s="1458"/>
      <c r="AK282" s="1458"/>
      <c r="AL282" s="1458"/>
      <c r="AM282" s="1458"/>
      <c r="AN282" s="1458"/>
      <c r="AO282" s="1458"/>
      <c r="AP282" s="1458"/>
      <c r="AQ282" s="1458"/>
    </row>
    <row r="283" spans="1:43" ht="15.75" customHeight="1">
      <c r="A283" s="1458"/>
      <c r="B283" s="1458"/>
      <c r="C283" s="1458"/>
      <c r="D283" s="1458"/>
      <c r="E283" s="1458"/>
      <c r="F283" s="1458"/>
      <c r="G283" s="1458"/>
      <c r="H283" s="1458"/>
      <c r="I283" s="1458"/>
      <c r="J283" s="1458"/>
      <c r="K283" s="1458"/>
      <c r="L283" s="1458"/>
      <c r="M283" s="1458"/>
      <c r="N283" s="1458"/>
      <c r="O283" s="1458"/>
      <c r="P283" s="1458"/>
      <c r="Q283" s="1458"/>
      <c r="R283" s="1458"/>
      <c r="S283" s="1458"/>
      <c r="T283" s="1458"/>
      <c r="U283" s="1458"/>
      <c r="V283" s="1458"/>
      <c r="W283" s="1458"/>
      <c r="X283" s="1458"/>
      <c r="Y283" s="1458"/>
      <c r="Z283" s="1458"/>
      <c r="AA283" s="1458"/>
      <c r="AB283" s="1458"/>
      <c r="AC283" s="1458"/>
      <c r="AD283" s="1458"/>
      <c r="AE283" s="1458"/>
      <c r="AF283" s="1458"/>
      <c r="AG283" s="1458"/>
      <c r="AH283" s="1458"/>
      <c r="AI283" s="1458"/>
      <c r="AJ283" s="1458"/>
      <c r="AK283" s="1458"/>
      <c r="AL283" s="1458"/>
      <c r="AM283" s="1458"/>
      <c r="AN283" s="1458"/>
      <c r="AO283" s="1458"/>
      <c r="AP283" s="1458"/>
      <c r="AQ283" s="1458"/>
    </row>
    <row r="284" spans="1:43" ht="15.75" customHeight="1">
      <c r="A284" s="1458"/>
      <c r="B284" s="1458"/>
      <c r="C284" s="1458"/>
      <c r="D284" s="1458"/>
      <c r="E284" s="1458"/>
      <c r="F284" s="1458"/>
      <c r="G284" s="1458"/>
      <c r="H284" s="1458"/>
      <c r="I284" s="1458"/>
      <c r="J284" s="1458"/>
      <c r="K284" s="1458"/>
      <c r="L284" s="1458"/>
      <c r="M284" s="1458"/>
      <c r="N284" s="1458"/>
      <c r="O284" s="1458"/>
      <c r="P284" s="1458"/>
      <c r="Q284" s="1458"/>
      <c r="R284" s="1458"/>
      <c r="S284" s="1458"/>
      <c r="T284" s="1458"/>
      <c r="U284" s="1458"/>
      <c r="V284" s="1458"/>
      <c r="W284" s="1458"/>
      <c r="X284" s="1458"/>
      <c r="Y284" s="1458"/>
      <c r="Z284" s="1458"/>
      <c r="AA284" s="1458"/>
      <c r="AB284" s="1458"/>
      <c r="AC284" s="1458"/>
      <c r="AD284" s="1458"/>
      <c r="AE284" s="1458"/>
      <c r="AF284" s="1458"/>
      <c r="AG284" s="1458"/>
      <c r="AH284" s="1458"/>
      <c r="AI284" s="1458"/>
      <c r="AJ284" s="1458"/>
      <c r="AK284" s="1458"/>
      <c r="AL284" s="1458"/>
      <c r="AM284" s="1458"/>
      <c r="AN284" s="1458"/>
      <c r="AO284" s="1458"/>
      <c r="AP284" s="1458"/>
      <c r="AQ284" s="1458"/>
    </row>
    <row r="285" spans="1:43" ht="15.75" customHeight="1">
      <c r="A285" s="1458"/>
      <c r="B285" s="1458"/>
      <c r="C285" s="1458"/>
      <c r="D285" s="1458"/>
      <c r="E285" s="1458"/>
      <c r="F285" s="1458"/>
      <c r="G285" s="1458"/>
      <c r="H285" s="1458"/>
      <c r="I285" s="1458"/>
      <c r="J285" s="1458"/>
      <c r="K285" s="1458"/>
      <c r="L285" s="1458"/>
      <c r="M285" s="1458"/>
      <c r="N285" s="1458"/>
      <c r="O285" s="1458"/>
      <c r="P285" s="1458"/>
      <c r="Q285" s="1458"/>
      <c r="R285" s="1458"/>
      <c r="S285" s="1458"/>
      <c r="T285" s="1458"/>
      <c r="U285" s="1458"/>
      <c r="V285" s="1458"/>
      <c r="W285" s="1458"/>
      <c r="X285" s="1458"/>
      <c r="Y285" s="1458"/>
      <c r="Z285" s="1458"/>
      <c r="AA285" s="1458"/>
      <c r="AB285" s="1458"/>
      <c r="AC285" s="1458"/>
      <c r="AD285" s="1458"/>
      <c r="AE285" s="1458"/>
      <c r="AF285" s="1458"/>
      <c r="AG285" s="1458"/>
      <c r="AH285" s="1458"/>
      <c r="AI285" s="1458"/>
      <c r="AJ285" s="1458"/>
      <c r="AK285" s="1458"/>
      <c r="AL285" s="1458"/>
      <c r="AM285" s="1458"/>
      <c r="AN285" s="1458"/>
      <c r="AO285" s="1458"/>
      <c r="AP285" s="1458"/>
      <c r="AQ285" s="1458"/>
    </row>
    <row r="286" spans="1:43" ht="15.75" customHeight="1">
      <c r="A286" s="1458"/>
      <c r="B286" s="1458"/>
      <c r="C286" s="1458"/>
      <c r="D286" s="1458"/>
      <c r="E286" s="1458"/>
      <c r="F286" s="1458"/>
      <c r="G286" s="1458"/>
      <c r="H286" s="1458"/>
      <c r="I286" s="1458"/>
      <c r="J286" s="1458"/>
      <c r="K286" s="1458"/>
      <c r="L286" s="1458"/>
      <c r="M286" s="1458"/>
      <c r="N286" s="1458"/>
      <c r="O286" s="1458"/>
      <c r="P286" s="1458"/>
      <c r="Q286" s="1458"/>
      <c r="R286" s="1458"/>
      <c r="S286" s="1458"/>
      <c r="T286" s="1458"/>
      <c r="U286" s="1458"/>
      <c r="V286" s="1458"/>
      <c r="W286" s="1458"/>
      <c r="X286" s="1458"/>
      <c r="Y286" s="1458"/>
      <c r="Z286" s="1458"/>
      <c r="AA286" s="1458"/>
      <c r="AB286" s="1458"/>
      <c r="AC286" s="1458"/>
      <c r="AD286" s="1458"/>
      <c r="AE286" s="1458"/>
      <c r="AF286" s="1458"/>
      <c r="AG286" s="1458"/>
      <c r="AH286" s="1458"/>
      <c r="AI286" s="1458"/>
      <c r="AJ286" s="1458"/>
      <c r="AK286" s="1458"/>
      <c r="AL286" s="1458"/>
      <c r="AM286" s="1458"/>
      <c r="AN286" s="1458"/>
      <c r="AO286" s="1458"/>
      <c r="AP286" s="1458"/>
      <c r="AQ286" s="1458"/>
    </row>
    <row r="287" spans="1:43" ht="15.75" customHeight="1">
      <c r="A287" s="1458"/>
      <c r="B287" s="1458"/>
      <c r="C287" s="1458"/>
      <c r="D287" s="1458"/>
      <c r="E287" s="1458"/>
      <c r="F287" s="1458"/>
      <c r="G287" s="1458"/>
      <c r="H287" s="1458"/>
      <c r="I287" s="1458"/>
      <c r="J287" s="1458"/>
      <c r="K287" s="1458"/>
      <c r="L287" s="1458"/>
      <c r="M287" s="1458"/>
      <c r="N287" s="1458"/>
      <c r="O287" s="1458"/>
      <c r="P287" s="1458"/>
      <c r="Q287" s="1458"/>
      <c r="R287" s="1458"/>
      <c r="S287" s="1458"/>
      <c r="T287" s="1458"/>
      <c r="U287" s="1458"/>
      <c r="V287" s="1458"/>
      <c r="W287" s="1458"/>
      <c r="X287" s="1458"/>
      <c r="Y287" s="1458"/>
      <c r="Z287" s="1458"/>
      <c r="AA287" s="1458"/>
      <c r="AB287" s="1458"/>
      <c r="AC287" s="1458"/>
      <c r="AD287" s="1458"/>
      <c r="AE287" s="1458"/>
      <c r="AF287" s="1458"/>
      <c r="AG287" s="1458"/>
      <c r="AH287" s="1458"/>
      <c r="AI287" s="1458"/>
      <c r="AJ287" s="1458"/>
      <c r="AK287" s="1458"/>
      <c r="AL287" s="1458"/>
      <c r="AM287" s="1458"/>
      <c r="AN287" s="1458"/>
      <c r="AO287" s="1458"/>
      <c r="AP287" s="1458"/>
      <c r="AQ287" s="1458"/>
    </row>
    <row r="288" spans="1:43" ht="15.75" customHeight="1">
      <c r="A288" s="1458"/>
      <c r="B288" s="1458"/>
      <c r="C288" s="1458"/>
      <c r="D288" s="1458"/>
      <c r="E288" s="1458"/>
      <c r="F288" s="1458"/>
      <c r="G288" s="1458"/>
      <c r="H288" s="1458"/>
      <c r="I288" s="1458"/>
      <c r="J288" s="1458"/>
      <c r="K288" s="1458"/>
      <c r="L288" s="1458"/>
      <c r="M288" s="1458"/>
      <c r="N288" s="1458"/>
      <c r="O288" s="1458"/>
      <c r="P288" s="1458"/>
      <c r="Q288" s="1458"/>
      <c r="R288" s="1458"/>
      <c r="S288" s="1458"/>
      <c r="T288" s="1458"/>
      <c r="U288" s="1458"/>
      <c r="V288" s="1458"/>
      <c r="W288" s="1458"/>
      <c r="X288" s="1458"/>
      <c r="Y288" s="1458"/>
      <c r="Z288" s="1458"/>
      <c r="AA288" s="1458"/>
      <c r="AB288" s="1458"/>
      <c r="AC288" s="1458"/>
      <c r="AD288" s="1458"/>
      <c r="AE288" s="1458"/>
      <c r="AF288" s="1458"/>
      <c r="AG288" s="1458"/>
      <c r="AH288" s="1458"/>
      <c r="AI288" s="1458"/>
      <c r="AJ288" s="1458"/>
      <c r="AK288" s="1458"/>
      <c r="AL288" s="1458"/>
      <c r="AM288" s="1458"/>
      <c r="AN288" s="1458"/>
      <c r="AO288" s="1458"/>
      <c r="AP288" s="1458"/>
      <c r="AQ288" s="1458"/>
    </row>
    <row r="289" spans="1:43" ht="15.75" customHeight="1">
      <c r="A289" s="1458"/>
      <c r="B289" s="1458"/>
      <c r="C289" s="1458"/>
      <c r="D289" s="1458"/>
      <c r="E289" s="1458"/>
      <c r="F289" s="1458"/>
      <c r="G289" s="1458"/>
      <c r="H289" s="1458"/>
      <c r="I289" s="1458"/>
      <c r="J289" s="1458"/>
      <c r="K289" s="1458"/>
      <c r="L289" s="1458"/>
      <c r="M289" s="1458"/>
      <c r="N289" s="1458"/>
      <c r="O289" s="1458"/>
      <c r="P289" s="1458"/>
      <c r="Q289" s="1458"/>
      <c r="R289" s="1458"/>
      <c r="S289" s="1458"/>
      <c r="T289" s="1458"/>
      <c r="U289" s="1458"/>
      <c r="V289" s="1458"/>
      <c r="W289" s="1458"/>
      <c r="X289" s="1458"/>
      <c r="Y289" s="1458"/>
      <c r="Z289" s="1458"/>
      <c r="AA289" s="1458"/>
      <c r="AB289" s="1458"/>
      <c r="AC289" s="1458"/>
      <c r="AD289" s="1458"/>
      <c r="AE289" s="1458"/>
      <c r="AF289" s="1458"/>
      <c r="AG289" s="1458"/>
      <c r="AH289" s="1458"/>
      <c r="AI289" s="1458"/>
      <c r="AJ289" s="1458"/>
      <c r="AK289" s="1458"/>
      <c r="AL289" s="1458"/>
      <c r="AM289" s="1458"/>
      <c r="AN289" s="1458"/>
      <c r="AO289" s="1458"/>
      <c r="AP289" s="1458"/>
      <c r="AQ289" s="1458"/>
    </row>
    <row r="290" spans="1:43" ht="15.75" customHeight="1">
      <c r="A290" s="1458"/>
      <c r="B290" s="1458"/>
      <c r="C290" s="1458"/>
      <c r="D290" s="1458"/>
      <c r="E290" s="1458"/>
      <c r="F290" s="1458"/>
      <c r="G290" s="1458"/>
      <c r="H290" s="1458"/>
      <c r="I290" s="1458"/>
      <c r="J290" s="1458"/>
      <c r="K290" s="1458"/>
      <c r="L290" s="1458"/>
      <c r="M290" s="1458"/>
      <c r="N290" s="1458"/>
      <c r="O290" s="1458"/>
      <c r="P290" s="1458"/>
      <c r="Q290" s="1458"/>
      <c r="R290" s="1458"/>
      <c r="S290" s="1458"/>
      <c r="T290" s="1458"/>
      <c r="U290" s="1458"/>
      <c r="V290" s="1458"/>
      <c r="W290" s="1458"/>
      <c r="X290" s="1458"/>
      <c r="Y290" s="1458"/>
      <c r="Z290" s="1458"/>
      <c r="AA290" s="1458"/>
      <c r="AB290" s="1458"/>
      <c r="AC290" s="1458"/>
      <c r="AD290" s="1458"/>
      <c r="AE290" s="1458"/>
      <c r="AF290" s="1458"/>
      <c r="AG290" s="1458"/>
      <c r="AH290" s="1458"/>
      <c r="AI290" s="1458"/>
      <c r="AJ290" s="1458"/>
      <c r="AK290" s="1458"/>
      <c r="AL290" s="1458"/>
      <c r="AM290" s="1458"/>
      <c r="AN290" s="1458"/>
      <c r="AO290" s="1458"/>
      <c r="AP290" s="1458"/>
      <c r="AQ290" s="1458"/>
    </row>
    <row r="291" spans="1:43" ht="15.75" customHeight="1">
      <c r="A291" s="1458"/>
      <c r="B291" s="1458"/>
      <c r="C291" s="1458"/>
      <c r="D291" s="1458"/>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c r="AF291" s="1458"/>
      <c r="AG291" s="1458"/>
      <c r="AH291" s="1458"/>
      <c r="AI291" s="1458"/>
      <c r="AJ291" s="1458"/>
      <c r="AK291" s="1458"/>
      <c r="AL291" s="1458"/>
      <c r="AM291" s="1458"/>
      <c r="AN291" s="1458"/>
      <c r="AO291" s="1458"/>
      <c r="AP291" s="1458"/>
      <c r="AQ291" s="1458"/>
    </row>
    <row r="292" spans="1:43" ht="15.75" customHeight="1">
      <c r="A292" s="1458"/>
      <c r="B292" s="1458"/>
      <c r="C292" s="1458"/>
      <c r="D292" s="1458"/>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c r="AF292" s="1458"/>
      <c r="AG292" s="1458"/>
      <c r="AH292" s="1458"/>
      <c r="AI292" s="1458"/>
      <c r="AJ292" s="1458"/>
      <c r="AK292" s="1458"/>
      <c r="AL292" s="1458"/>
      <c r="AM292" s="1458"/>
      <c r="AN292" s="1458"/>
      <c r="AO292" s="1458"/>
      <c r="AP292" s="1458"/>
      <c r="AQ292" s="1458"/>
    </row>
    <row r="293" spans="1:43" ht="15.75" customHeight="1">
      <c r="A293" s="1458"/>
      <c r="B293" s="1458"/>
      <c r="C293" s="1458"/>
      <c r="D293" s="1458"/>
      <c r="E293" s="1458"/>
      <c r="F293" s="1458"/>
      <c r="G293" s="1458"/>
      <c r="H293" s="1458"/>
      <c r="I293" s="1458"/>
      <c r="J293" s="1458"/>
      <c r="K293" s="1458"/>
      <c r="L293" s="1458"/>
      <c r="M293" s="1458"/>
      <c r="N293" s="1458"/>
      <c r="O293" s="1458"/>
      <c r="P293" s="1458"/>
      <c r="Q293" s="1458"/>
      <c r="R293" s="1458"/>
      <c r="S293" s="1458"/>
      <c r="T293" s="1458"/>
      <c r="U293" s="1458"/>
      <c r="V293" s="1458"/>
      <c r="W293" s="1458"/>
      <c r="X293" s="1458"/>
      <c r="Y293" s="1458"/>
      <c r="Z293" s="1458"/>
      <c r="AA293" s="1458"/>
      <c r="AB293" s="1458"/>
      <c r="AC293" s="1458"/>
      <c r="AD293" s="1458"/>
      <c r="AE293" s="1458"/>
      <c r="AF293" s="1458"/>
      <c r="AG293" s="1458"/>
      <c r="AH293" s="1458"/>
      <c r="AI293" s="1458"/>
      <c r="AJ293" s="1458"/>
      <c r="AK293" s="1458"/>
      <c r="AL293" s="1458"/>
      <c r="AM293" s="1458"/>
      <c r="AN293" s="1458"/>
      <c r="AO293" s="1458"/>
      <c r="AP293" s="1458"/>
      <c r="AQ293" s="1458"/>
    </row>
    <row r="294" spans="1:43" ht="15.75" customHeight="1">
      <c r="A294" s="1458"/>
      <c r="B294" s="1458"/>
      <c r="C294" s="1458"/>
      <c r="D294" s="1458"/>
      <c r="E294" s="1458"/>
      <c r="F294" s="1458"/>
      <c r="G294" s="1458"/>
      <c r="H294" s="1458"/>
      <c r="I294" s="1458"/>
      <c r="J294" s="1458"/>
      <c r="K294" s="1458"/>
      <c r="L294" s="1458"/>
      <c r="M294" s="1458"/>
      <c r="N294" s="1458"/>
      <c r="O294" s="1458"/>
      <c r="P294" s="1458"/>
      <c r="Q294" s="1458"/>
      <c r="R294" s="1458"/>
      <c r="S294" s="1458"/>
      <c r="T294" s="1458"/>
      <c r="U294" s="1458"/>
      <c r="V294" s="1458"/>
      <c r="W294" s="1458"/>
      <c r="X294" s="1458"/>
      <c r="Y294" s="1458"/>
      <c r="Z294" s="1458"/>
      <c r="AA294" s="1458"/>
      <c r="AB294" s="1458"/>
      <c r="AC294" s="1458"/>
      <c r="AD294" s="1458"/>
      <c r="AE294" s="1458"/>
      <c r="AF294" s="1458"/>
      <c r="AG294" s="1458"/>
      <c r="AH294" s="1458"/>
      <c r="AI294" s="1458"/>
      <c r="AJ294" s="1458"/>
      <c r="AK294" s="1458"/>
      <c r="AL294" s="1458"/>
      <c r="AM294" s="1458"/>
      <c r="AN294" s="1458"/>
      <c r="AO294" s="1458"/>
      <c r="AP294" s="1458"/>
      <c r="AQ294" s="1458"/>
    </row>
    <row r="295" spans="1:43" ht="15.75" customHeight="1">
      <c r="A295" s="1458"/>
      <c r="B295" s="1458"/>
      <c r="C295" s="1458"/>
      <c r="D295" s="1458"/>
      <c r="E295" s="1458"/>
      <c r="F295" s="1458"/>
      <c r="G295" s="1458"/>
      <c r="H295" s="1458"/>
      <c r="I295" s="1458"/>
      <c r="J295" s="1458"/>
      <c r="K295" s="1458"/>
      <c r="L295" s="1458"/>
      <c r="M295" s="1458"/>
      <c r="N295" s="1458"/>
      <c r="O295" s="1458"/>
      <c r="P295" s="1458"/>
      <c r="Q295" s="1458"/>
      <c r="R295" s="1458"/>
      <c r="S295" s="1458"/>
      <c r="T295" s="1458"/>
      <c r="U295" s="1458"/>
      <c r="V295" s="1458"/>
      <c r="W295" s="1458"/>
      <c r="X295" s="1458"/>
      <c r="Y295" s="1458"/>
      <c r="Z295" s="1458"/>
      <c r="AA295" s="1458"/>
      <c r="AB295" s="1458"/>
      <c r="AC295" s="1458"/>
      <c r="AD295" s="1458"/>
      <c r="AE295" s="1458"/>
      <c r="AF295" s="1458"/>
      <c r="AG295" s="1458"/>
      <c r="AH295" s="1458"/>
      <c r="AI295" s="1458"/>
      <c r="AJ295" s="1458"/>
      <c r="AK295" s="1458"/>
      <c r="AL295" s="1458"/>
      <c r="AM295" s="1458"/>
      <c r="AN295" s="1458"/>
      <c r="AO295" s="1458"/>
      <c r="AP295" s="1458"/>
      <c r="AQ295" s="1458"/>
    </row>
    <row r="296" spans="1:43" ht="15.75" customHeight="1">
      <c r="A296" s="1458"/>
      <c r="B296" s="1458"/>
      <c r="C296" s="1458"/>
      <c r="D296" s="1458"/>
      <c r="E296" s="1458"/>
      <c r="F296" s="1458"/>
      <c r="G296" s="1458"/>
      <c r="H296" s="1458"/>
      <c r="I296" s="1458"/>
      <c r="J296" s="1458"/>
      <c r="K296" s="1458"/>
      <c r="L296" s="1458"/>
      <c r="M296" s="1458"/>
      <c r="N296" s="1458"/>
      <c r="O296" s="1458"/>
      <c r="P296" s="1458"/>
      <c r="Q296" s="1458"/>
      <c r="R296" s="1458"/>
      <c r="S296" s="1458"/>
      <c r="T296" s="1458"/>
      <c r="U296" s="1458"/>
      <c r="V296" s="1458"/>
      <c r="W296" s="1458"/>
      <c r="X296" s="1458"/>
      <c r="Y296" s="1458"/>
      <c r="Z296" s="1458"/>
      <c r="AA296" s="1458"/>
      <c r="AB296" s="1458"/>
      <c r="AC296" s="1458"/>
      <c r="AD296" s="1458"/>
      <c r="AE296" s="1458"/>
      <c r="AF296" s="1458"/>
      <c r="AG296" s="1458"/>
      <c r="AH296" s="1458"/>
      <c r="AI296" s="1458"/>
      <c r="AJ296" s="1458"/>
      <c r="AK296" s="1458"/>
      <c r="AL296" s="1458"/>
      <c r="AM296" s="1458"/>
      <c r="AN296" s="1458"/>
      <c r="AO296" s="1458"/>
      <c r="AP296" s="1458"/>
      <c r="AQ296" s="1458"/>
    </row>
    <row r="297" spans="1:43" ht="15.75" customHeight="1">
      <c r="A297" s="1458"/>
      <c r="B297" s="1458"/>
      <c r="C297" s="1458"/>
      <c r="D297" s="1458"/>
      <c r="E297" s="1458"/>
      <c r="F297" s="1458"/>
      <c r="G297" s="1458"/>
      <c r="H297" s="1458"/>
      <c r="I297" s="1458"/>
      <c r="J297" s="1458"/>
      <c r="K297" s="1458"/>
      <c r="L297" s="1458"/>
      <c r="M297" s="1458"/>
      <c r="N297" s="1458"/>
      <c r="O297" s="1458"/>
      <c r="P297" s="1458"/>
      <c r="Q297" s="1458"/>
      <c r="R297" s="1458"/>
      <c r="S297" s="1458"/>
      <c r="T297" s="1458"/>
      <c r="U297" s="1458"/>
      <c r="V297" s="1458"/>
      <c r="W297" s="1458"/>
      <c r="X297" s="1458"/>
      <c r="Y297" s="1458"/>
      <c r="Z297" s="1458"/>
      <c r="AA297" s="1458"/>
      <c r="AB297" s="1458"/>
      <c r="AC297" s="1458"/>
      <c r="AD297" s="1458"/>
      <c r="AE297" s="1458"/>
      <c r="AF297" s="1458"/>
      <c r="AG297" s="1458"/>
      <c r="AH297" s="1458"/>
      <c r="AI297" s="1458"/>
      <c r="AJ297" s="1458"/>
      <c r="AK297" s="1458"/>
      <c r="AL297" s="1458"/>
      <c r="AM297" s="1458"/>
      <c r="AN297" s="1458"/>
      <c r="AO297" s="1458"/>
      <c r="AP297" s="1458"/>
      <c r="AQ297" s="1458"/>
    </row>
    <row r="298" spans="1:43" ht="15.75" customHeight="1">
      <c r="A298" s="1458"/>
      <c r="B298" s="1458"/>
      <c r="C298" s="1458"/>
      <c r="D298" s="1458"/>
      <c r="E298" s="1458"/>
      <c r="F298" s="1458"/>
      <c r="G298" s="1458"/>
      <c r="H298" s="1458"/>
      <c r="I298" s="1458"/>
      <c r="J298" s="1458"/>
      <c r="K298" s="1458"/>
      <c r="L298" s="1458"/>
      <c r="M298" s="1458"/>
      <c r="N298" s="1458"/>
      <c r="O298" s="1458"/>
      <c r="P298" s="1458"/>
      <c r="Q298" s="1458"/>
      <c r="R298" s="1458"/>
      <c r="S298" s="1458"/>
      <c r="T298" s="1458"/>
      <c r="U298" s="1458"/>
      <c r="V298" s="1458"/>
      <c r="W298" s="1458"/>
      <c r="X298" s="1458"/>
      <c r="Y298" s="1458"/>
      <c r="Z298" s="1458"/>
      <c r="AA298" s="1458"/>
      <c r="AB298" s="1458"/>
      <c r="AC298" s="1458"/>
      <c r="AD298" s="1458"/>
      <c r="AE298" s="1458"/>
      <c r="AF298" s="1458"/>
      <c r="AG298" s="1458"/>
      <c r="AH298" s="1458"/>
      <c r="AI298" s="1458"/>
      <c r="AJ298" s="1458"/>
      <c r="AK298" s="1458"/>
      <c r="AL298" s="1458"/>
      <c r="AM298" s="1458"/>
      <c r="AN298" s="1458"/>
      <c r="AO298" s="1458"/>
      <c r="AP298" s="1458"/>
      <c r="AQ298" s="1458"/>
    </row>
    <row r="299" spans="1:43" ht="15.75" customHeight="1">
      <c r="A299" s="1458"/>
      <c r="B299" s="1458"/>
      <c r="C299" s="1458"/>
      <c r="D299" s="1458"/>
      <c r="E299" s="1458"/>
      <c r="F299" s="1458"/>
      <c r="G299" s="1458"/>
      <c r="H299" s="1458"/>
      <c r="I299" s="1458"/>
      <c r="J299" s="1458"/>
      <c r="K299" s="1458"/>
      <c r="L299" s="1458"/>
      <c r="M299" s="1458"/>
      <c r="N299" s="1458"/>
      <c r="O299" s="1458"/>
      <c r="P299" s="1458"/>
      <c r="Q299" s="1458"/>
      <c r="R299" s="1458"/>
      <c r="S299" s="1458"/>
      <c r="T299" s="1458"/>
      <c r="U299" s="1458"/>
      <c r="V299" s="1458"/>
      <c r="W299" s="1458"/>
      <c r="X299" s="1458"/>
      <c r="Y299" s="1458"/>
      <c r="Z299" s="1458"/>
      <c r="AA299" s="1458"/>
      <c r="AB299" s="1458"/>
      <c r="AC299" s="1458"/>
      <c r="AD299" s="1458"/>
      <c r="AE299" s="1458"/>
      <c r="AF299" s="1458"/>
      <c r="AG299" s="1458"/>
      <c r="AH299" s="1458"/>
      <c r="AI299" s="1458"/>
      <c r="AJ299" s="1458"/>
      <c r="AK299" s="1458"/>
      <c r="AL299" s="1458"/>
      <c r="AM299" s="1458"/>
      <c r="AN299" s="1458"/>
      <c r="AO299" s="1458"/>
      <c r="AP299" s="1458"/>
      <c r="AQ299" s="1458"/>
    </row>
    <row r="300" spans="1:43" ht="15.75" customHeight="1">
      <c r="A300" s="1458"/>
      <c r="B300" s="1458"/>
      <c r="C300" s="1458"/>
      <c r="D300" s="1458"/>
      <c r="E300" s="1458"/>
      <c r="F300" s="1458"/>
      <c r="G300" s="1458"/>
      <c r="H300" s="1458"/>
      <c r="I300" s="1458"/>
      <c r="J300" s="1458"/>
      <c r="K300" s="1458"/>
      <c r="L300" s="1458"/>
      <c r="M300" s="1458"/>
      <c r="N300" s="1458"/>
      <c r="O300" s="1458"/>
      <c r="P300" s="1458"/>
      <c r="Q300" s="1458"/>
      <c r="R300" s="1458"/>
      <c r="S300" s="1458"/>
      <c r="T300" s="1458"/>
      <c r="U300" s="1458"/>
      <c r="V300" s="1458"/>
      <c r="W300" s="1458"/>
      <c r="X300" s="1458"/>
      <c r="Y300" s="1458"/>
      <c r="Z300" s="1458"/>
      <c r="AA300" s="1458"/>
      <c r="AB300" s="1458"/>
      <c r="AC300" s="1458"/>
      <c r="AD300" s="1458"/>
      <c r="AE300" s="1458"/>
      <c r="AF300" s="1458"/>
      <c r="AG300" s="1458"/>
      <c r="AH300" s="1458"/>
      <c r="AI300" s="1458"/>
      <c r="AJ300" s="1458"/>
      <c r="AK300" s="1458"/>
      <c r="AL300" s="1458"/>
      <c r="AM300" s="1458"/>
      <c r="AN300" s="1458"/>
      <c r="AO300" s="1458"/>
      <c r="AP300" s="1458"/>
      <c r="AQ300" s="1458"/>
    </row>
    <row r="301" spans="1:43" ht="15.75" customHeight="1">
      <c r="A301" s="1458"/>
      <c r="B301" s="1458"/>
      <c r="C301" s="1458"/>
      <c r="D301" s="1458"/>
      <c r="E301" s="1458"/>
      <c r="F301" s="1458"/>
      <c r="G301" s="1458"/>
      <c r="H301" s="1458"/>
      <c r="I301" s="1458"/>
      <c r="J301" s="1458"/>
      <c r="K301" s="1458"/>
      <c r="L301" s="1458"/>
      <c r="M301" s="1458"/>
      <c r="N301" s="1458"/>
      <c r="O301" s="1458"/>
      <c r="P301" s="1458"/>
      <c r="Q301" s="1458"/>
      <c r="R301" s="1458"/>
      <c r="S301" s="1458"/>
      <c r="T301" s="1458"/>
      <c r="U301" s="1458"/>
      <c r="V301" s="1458"/>
      <c r="W301" s="1458"/>
      <c r="X301" s="1458"/>
      <c r="Y301" s="1458"/>
      <c r="Z301" s="1458"/>
      <c r="AA301" s="1458"/>
      <c r="AB301" s="1458"/>
      <c r="AC301" s="1458"/>
      <c r="AD301" s="1458"/>
      <c r="AE301" s="1458"/>
      <c r="AF301" s="1458"/>
      <c r="AG301" s="1458"/>
      <c r="AH301" s="1458"/>
      <c r="AI301" s="1458"/>
      <c r="AJ301" s="1458"/>
      <c r="AK301" s="1458"/>
      <c r="AL301" s="1458"/>
      <c r="AM301" s="1458"/>
      <c r="AN301" s="1458"/>
      <c r="AO301" s="1458"/>
      <c r="AP301" s="1458"/>
      <c r="AQ301" s="1458"/>
    </row>
    <row r="302" spans="1:43" ht="15.75" customHeight="1">
      <c r="A302" s="1458"/>
      <c r="B302" s="1458"/>
      <c r="C302" s="1458"/>
      <c r="D302" s="1458"/>
      <c r="E302" s="1458"/>
      <c r="F302" s="1458"/>
      <c r="G302" s="1458"/>
      <c r="H302" s="1458"/>
      <c r="I302" s="1458"/>
      <c r="J302" s="1458"/>
      <c r="K302" s="1458"/>
      <c r="L302" s="1458"/>
      <c r="M302" s="1458"/>
      <c r="N302" s="1458"/>
      <c r="O302" s="1458"/>
      <c r="P302" s="1458"/>
      <c r="Q302" s="1458"/>
      <c r="R302" s="1458"/>
      <c r="S302" s="1458"/>
      <c r="T302" s="1458"/>
      <c r="U302" s="1458"/>
      <c r="V302" s="1458"/>
      <c r="W302" s="1458"/>
      <c r="X302" s="1458"/>
      <c r="Y302" s="1458"/>
      <c r="Z302" s="1458"/>
      <c r="AA302" s="1458"/>
      <c r="AB302" s="1458"/>
      <c r="AC302" s="1458"/>
      <c r="AD302" s="1458"/>
      <c r="AE302" s="1458"/>
      <c r="AF302" s="1458"/>
      <c r="AG302" s="1458"/>
      <c r="AH302" s="1458"/>
      <c r="AI302" s="1458"/>
      <c r="AJ302" s="1458"/>
      <c r="AK302" s="1458"/>
      <c r="AL302" s="1458"/>
      <c r="AM302" s="1458"/>
      <c r="AN302" s="1458"/>
      <c r="AO302" s="1458"/>
      <c r="AP302" s="1458"/>
      <c r="AQ302" s="1458"/>
    </row>
    <row r="303" spans="1:43" ht="15.75" customHeight="1">
      <c r="A303" s="1458"/>
      <c r="B303" s="1458"/>
      <c r="C303" s="1458"/>
      <c r="D303" s="1458"/>
      <c r="E303" s="1458"/>
      <c r="F303" s="1458"/>
      <c r="G303" s="1458"/>
      <c r="H303" s="1458"/>
      <c r="I303" s="1458"/>
      <c r="J303" s="1458"/>
      <c r="K303" s="1458"/>
      <c r="L303" s="1458"/>
      <c r="M303" s="1458"/>
      <c r="N303" s="1458"/>
      <c r="O303" s="1458"/>
      <c r="P303" s="1458"/>
      <c r="Q303" s="1458"/>
      <c r="R303" s="1458"/>
      <c r="S303" s="1458"/>
      <c r="T303" s="1458"/>
      <c r="U303" s="1458"/>
      <c r="V303" s="1458"/>
      <c r="W303" s="1458"/>
      <c r="X303" s="1458"/>
      <c r="Y303" s="1458"/>
      <c r="Z303" s="1458"/>
      <c r="AA303" s="1458"/>
      <c r="AB303" s="1458"/>
      <c r="AC303" s="1458"/>
      <c r="AD303" s="1458"/>
      <c r="AE303" s="1458"/>
      <c r="AF303" s="1458"/>
      <c r="AG303" s="1458"/>
      <c r="AH303" s="1458"/>
      <c r="AI303" s="1458"/>
      <c r="AJ303" s="1458"/>
      <c r="AK303" s="1458"/>
      <c r="AL303" s="1458"/>
      <c r="AM303" s="1458"/>
      <c r="AN303" s="1458"/>
      <c r="AO303" s="1458"/>
      <c r="AP303" s="1458"/>
      <c r="AQ303" s="1458"/>
    </row>
    <row r="304" spans="1:43" ht="15.75" customHeight="1">
      <c r="A304" s="1458"/>
      <c r="B304" s="1458"/>
      <c r="C304" s="1458"/>
      <c r="D304" s="1458"/>
      <c r="E304" s="1458"/>
      <c r="F304" s="1458"/>
      <c r="G304" s="1458"/>
      <c r="H304" s="1458"/>
      <c r="I304" s="1458"/>
      <c r="J304" s="1458"/>
      <c r="K304" s="1458"/>
      <c r="L304" s="1458"/>
      <c r="M304" s="1458"/>
      <c r="N304" s="1458"/>
      <c r="O304" s="1458"/>
      <c r="P304" s="1458"/>
      <c r="Q304" s="1458"/>
      <c r="R304" s="1458"/>
      <c r="S304" s="1458"/>
      <c r="T304" s="1458"/>
      <c r="U304" s="1458"/>
      <c r="V304" s="1458"/>
      <c r="W304" s="1458"/>
      <c r="X304" s="1458"/>
      <c r="Y304" s="1458"/>
      <c r="Z304" s="1458"/>
      <c r="AA304" s="1458"/>
      <c r="AB304" s="1458"/>
      <c r="AC304" s="1458"/>
      <c r="AD304" s="1458"/>
      <c r="AE304" s="1458"/>
      <c r="AF304" s="1458"/>
      <c r="AG304" s="1458"/>
      <c r="AH304" s="1458"/>
      <c r="AI304" s="1458"/>
      <c r="AJ304" s="1458"/>
      <c r="AK304" s="1458"/>
      <c r="AL304" s="1458"/>
      <c r="AM304" s="1458"/>
      <c r="AN304" s="1458"/>
      <c r="AO304" s="1458"/>
      <c r="AP304" s="1458"/>
      <c r="AQ304" s="1458"/>
    </row>
    <row r="305" spans="1:43" ht="15.75" customHeight="1">
      <c r="A305" s="1458"/>
      <c r="B305" s="1458"/>
      <c r="C305" s="1458"/>
      <c r="D305" s="1458"/>
      <c r="E305" s="1458"/>
      <c r="F305" s="1458"/>
      <c r="G305" s="1458"/>
      <c r="H305" s="1458"/>
      <c r="I305" s="1458"/>
      <c r="J305" s="1458"/>
      <c r="K305" s="1458"/>
      <c r="L305" s="1458"/>
      <c r="M305" s="1458"/>
      <c r="N305" s="1458"/>
      <c r="O305" s="1458"/>
      <c r="P305" s="1458"/>
      <c r="Q305" s="1458"/>
      <c r="R305" s="1458"/>
      <c r="S305" s="1458"/>
      <c r="T305" s="1458"/>
      <c r="U305" s="1458"/>
      <c r="V305" s="1458"/>
      <c r="W305" s="1458"/>
      <c r="X305" s="1458"/>
      <c r="Y305" s="1458"/>
      <c r="Z305" s="1458"/>
      <c r="AA305" s="1458"/>
      <c r="AB305" s="1458"/>
      <c r="AC305" s="1458"/>
      <c r="AD305" s="1458"/>
      <c r="AE305" s="1458"/>
      <c r="AF305" s="1458"/>
      <c r="AG305" s="1458"/>
      <c r="AH305" s="1458"/>
      <c r="AI305" s="1458"/>
      <c r="AJ305" s="1458"/>
      <c r="AK305" s="1458"/>
      <c r="AL305" s="1458"/>
      <c r="AM305" s="1458"/>
      <c r="AN305" s="1458"/>
      <c r="AO305" s="1458"/>
      <c r="AP305" s="1458"/>
      <c r="AQ305" s="1458"/>
    </row>
    <row r="306" spans="1:43" ht="15.75" customHeight="1">
      <c r="A306" s="1458"/>
      <c r="B306" s="1458"/>
      <c r="C306" s="1458"/>
      <c r="D306" s="1458"/>
      <c r="E306" s="1458"/>
      <c r="F306" s="1458"/>
      <c r="G306" s="1458"/>
      <c r="H306" s="1458"/>
      <c r="I306" s="1458"/>
      <c r="J306" s="1458"/>
      <c r="K306" s="1458"/>
      <c r="L306" s="1458"/>
      <c r="M306" s="1458"/>
      <c r="N306" s="1458"/>
      <c r="O306" s="1458"/>
      <c r="P306" s="1458"/>
      <c r="Q306" s="1458"/>
      <c r="R306" s="1458"/>
      <c r="S306" s="1458"/>
      <c r="T306" s="1458"/>
      <c r="U306" s="1458"/>
      <c r="V306" s="1458"/>
      <c r="W306" s="1458"/>
      <c r="X306" s="1458"/>
      <c r="Y306" s="1458"/>
      <c r="Z306" s="1458"/>
      <c r="AA306" s="1458"/>
      <c r="AB306" s="1458"/>
      <c r="AC306" s="1458"/>
      <c r="AD306" s="1458"/>
      <c r="AE306" s="1458"/>
      <c r="AF306" s="1458"/>
      <c r="AG306" s="1458"/>
      <c r="AH306" s="1458"/>
      <c r="AI306" s="1458"/>
      <c r="AJ306" s="1458"/>
      <c r="AK306" s="1458"/>
      <c r="AL306" s="1458"/>
      <c r="AM306" s="1458"/>
      <c r="AN306" s="1458"/>
      <c r="AO306" s="1458"/>
      <c r="AP306" s="1458"/>
      <c r="AQ306" s="1458"/>
    </row>
    <row r="307" spans="1:43" ht="15.75" customHeight="1">
      <c r="A307" s="1458"/>
      <c r="B307" s="1458"/>
      <c r="C307" s="1458"/>
      <c r="D307" s="1458"/>
      <c r="E307" s="1458"/>
      <c r="F307" s="1458"/>
      <c r="G307" s="1458"/>
      <c r="H307" s="1458"/>
      <c r="I307" s="1458"/>
      <c r="J307" s="1458"/>
      <c r="K307" s="1458"/>
      <c r="L307" s="1458"/>
      <c r="M307" s="1458"/>
      <c r="N307" s="1458"/>
      <c r="O307" s="1458"/>
      <c r="P307" s="1458"/>
      <c r="Q307" s="1458"/>
      <c r="R307" s="1458"/>
      <c r="S307" s="1458"/>
      <c r="T307" s="1458"/>
      <c r="U307" s="1458"/>
      <c r="V307" s="1458"/>
      <c r="W307" s="1458"/>
      <c r="X307" s="1458"/>
      <c r="Y307" s="1458"/>
      <c r="Z307" s="1458"/>
      <c r="AA307" s="1458"/>
      <c r="AB307" s="1458"/>
      <c r="AC307" s="1458"/>
      <c r="AD307" s="1458"/>
      <c r="AE307" s="1458"/>
      <c r="AF307" s="1458"/>
      <c r="AG307" s="1458"/>
      <c r="AH307" s="1458"/>
      <c r="AI307" s="1458"/>
      <c r="AJ307" s="1458"/>
      <c r="AK307" s="1458"/>
      <c r="AL307" s="1458"/>
      <c r="AM307" s="1458"/>
      <c r="AN307" s="1458"/>
      <c r="AO307" s="1458"/>
      <c r="AP307" s="1458"/>
      <c r="AQ307" s="1458"/>
    </row>
    <row r="308" spans="1:43" ht="15.75" customHeight="1">
      <c r="A308" s="1458"/>
      <c r="B308" s="1458"/>
      <c r="C308" s="1458"/>
      <c r="D308" s="1458"/>
      <c r="E308" s="1458"/>
      <c r="F308" s="1458"/>
      <c r="G308" s="1458"/>
      <c r="H308" s="1458"/>
      <c r="I308" s="1458"/>
      <c r="J308" s="1458"/>
      <c r="K308" s="1458"/>
      <c r="L308" s="1458"/>
      <c r="M308" s="1458"/>
      <c r="N308" s="1458"/>
      <c r="O308" s="1458"/>
      <c r="P308" s="1458"/>
      <c r="Q308" s="1458"/>
      <c r="R308" s="1458"/>
      <c r="S308" s="1458"/>
      <c r="T308" s="1458"/>
      <c r="U308" s="1458"/>
      <c r="V308" s="1458"/>
      <c r="W308" s="1458"/>
      <c r="X308" s="1458"/>
      <c r="Y308" s="1458"/>
      <c r="Z308" s="1458"/>
      <c r="AA308" s="1458"/>
      <c r="AB308" s="1458"/>
      <c r="AC308" s="1458"/>
      <c r="AD308" s="1458"/>
      <c r="AE308" s="1458"/>
      <c r="AF308" s="1458"/>
      <c r="AG308" s="1458"/>
      <c r="AH308" s="1458"/>
      <c r="AI308" s="1458"/>
      <c r="AJ308" s="1458"/>
      <c r="AK308" s="1458"/>
      <c r="AL308" s="1458"/>
      <c r="AM308" s="1458"/>
      <c r="AN308" s="1458"/>
      <c r="AO308" s="1458"/>
      <c r="AP308" s="1458"/>
      <c r="AQ308" s="1458"/>
    </row>
    <row r="309" spans="1:43" ht="15.75" customHeight="1">
      <c r="A309" s="1458"/>
      <c r="B309" s="1458"/>
      <c r="C309" s="1458"/>
      <c r="D309" s="1458"/>
      <c r="E309" s="1458"/>
      <c r="F309" s="1458"/>
      <c r="G309" s="1458"/>
      <c r="H309" s="1458"/>
      <c r="I309" s="1458"/>
      <c r="J309" s="1458"/>
      <c r="K309" s="1458"/>
      <c r="L309" s="1458"/>
      <c r="M309" s="1458"/>
      <c r="N309" s="1458"/>
      <c r="O309" s="1458"/>
      <c r="P309" s="1458"/>
      <c r="Q309" s="1458"/>
      <c r="R309" s="1458"/>
      <c r="S309" s="1458"/>
      <c r="T309" s="1458"/>
      <c r="U309" s="1458"/>
      <c r="V309" s="1458"/>
      <c r="W309" s="1458"/>
      <c r="X309" s="1458"/>
      <c r="Y309" s="1458"/>
      <c r="Z309" s="1458"/>
      <c r="AA309" s="1458"/>
      <c r="AB309" s="1458"/>
      <c r="AC309" s="1458"/>
      <c r="AD309" s="1458"/>
      <c r="AE309" s="1458"/>
      <c r="AF309" s="1458"/>
      <c r="AG309" s="1458"/>
      <c r="AH309" s="1458"/>
      <c r="AI309" s="1458"/>
      <c r="AJ309" s="1458"/>
      <c r="AK309" s="1458"/>
      <c r="AL309" s="1458"/>
      <c r="AM309" s="1458"/>
      <c r="AN309" s="1458"/>
      <c r="AO309" s="1458"/>
      <c r="AP309" s="1458"/>
      <c r="AQ309" s="1458"/>
    </row>
    <row r="310" spans="1:43" ht="15.75" customHeight="1">
      <c r="A310" s="1458"/>
      <c r="B310" s="1458"/>
      <c r="C310" s="1458"/>
      <c r="D310" s="1458"/>
      <c r="E310" s="1458"/>
      <c r="F310" s="1458"/>
      <c r="G310" s="1458"/>
      <c r="H310" s="1458"/>
      <c r="I310" s="1458"/>
      <c r="J310" s="1458"/>
      <c r="K310" s="1458"/>
      <c r="L310" s="1458"/>
      <c r="M310" s="1458"/>
      <c r="N310" s="1458"/>
      <c r="O310" s="1458"/>
      <c r="P310" s="1458"/>
      <c r="Q310" s="1458"/>
      <c r="R310" s="1458"/>
      <c r="S310" s="1458"/>
      <c r="T310" s="1458"/>
      <c r="U310" s="1458"/>
      <c r="V310" s="1458"/>
      <c r="W310" s="1458"/>
      <c r="X310" s="1458"/>
      <c r="Y310" s="1458"/>
      <c r="Z310" s="1458"/>
      <c r="AA310" s="1458"/>
      <c r="AB310" s="1458"/>
      <c r="AC310" s="1458"/>
      <c r="AD310" s="1458"/>
      <c r="AE310" s="1458"/>
      <c r="AF310" s="1458"/>
      <c r="AG310" s="1458"/>
      <c r="AH310" s="1458"/>
      <c r="AI310" s="1458"/>
      <c r="AJ310" s="1458"/>
      <c r="AK310" s="1458"/>
      <c r="AL310" s="1458"/>
      <c r="AM310" s="1458"/>
      <c r="AN310" s="1458"/>
      <c r="AO310" s="1458"/>
      <c r="AP310" s="1458"/>
      <c r="AQ310" s="1458"/>
    </row>
    <row r="311" spans="1:43" ht="15.75" customHeight="1">
      <c r="A311" s="1458"/>
      <c r="B311" s="1458"/>
      <c r="C311" s="1458"/>
      <c r="D311" s="1458"/>
      <c r="E311" s="1458"/>
      <c r="F311" s="1458"/>
      <c r="G311" s="1458"/>
      <c r="H311" s="1458"/>
      <c r="I311" s="1458"/>
      <c r="J311" s="1458"/>
      <c r="K311" s="1458"/>
      <c r="L311" s="1458"/>
      <c r="M311" s="1458"/>
      <c r="N311" s="1458"/>
      <c r="O311" s="1458"/>
      <c r="P311" s="1458"/>
      <c r="Q311" s="1458"/>
      <c r="R311" s="1458"/>
      <c r="S311" s="1458"/>
      <c r="T311" s="1458"/>
      <c r="U311" s="1458"/>
      <c r="V311" s="1458"/>
      <c r="W311" s="1458"/>
      <c r="X311" s="1458"/>
      <c r="Y311" s="1458"/>
      <c r="Z311" s="1458"/>
      <c r="AA311" s="1458"/>
      <c r="AB311" s="1458"/>
      <c r="AC311" s="1458"/>
      <c r="AD311" s="1458"/>
      <c r="AE311" s="1458"/>
      <c r="AF311" s="1458"/>
      <c r="AG311" s="1458"/>
      <c r="AH311" s="1458"/>
      <c r="AI311" s="1458"/>
      <c r="AJ311" s="1458"/>
      <c r="AK311" s="1458"/>
      <c r="AL311" s="1458"/>
      <c r="AM311" s="1458"/>
      <c r="AN311" s="1458"/>
      <c r="AO311" s="1458"/>
      <c r="AP311" s="1458"/>
      <c r="AQ311" s="1458"/>
    </row>
    <row r="312" spans="1:43" ht="15.75" customHeight="1">
      <c r="A312" s="1458"/>
      <c r="B312" s="1458"/>
      <c r="C312" s="1458"/>
      <c r="D312" s="1458"/>
      <c r="E312" s="1458"/>
      <c r="F312" s="1458"/>
      <c r="G312" s="1458"/>
      <c r="H312" s="1458"/>
      <c r="I312" s="1458"/>
      <c r="J312" s="1458"/>
      <c r="K312" s="1458"/>
      <c r="L312" s="1458"/>
      <c r="M312" s="1458"/>
      <c r="N312" s="1458"/>
      <c r="O312" s="1458"/>
      <c r="P312" s="1458"/>
      <c r="Q312" s="1458"/>
      <c r="R312" s="1458"/>
      <c r="S312" s="1458"/>
      <c r="T312" s="1458"/>
      <c r="U312" s="1458"/>
      <c r="V312" s="1458"/>
      <c r="W312" s="1458"/>
      <c r="X312" s="1458"/>
      <c r="Y312" s="1458"/>
      <c r="Z312" s="1458"/>
      <c r="AA312" s="1458"/>
      <c r="AB312" s="1458"/>
      <c r="AC312" s="1458"/>
      <c r="AD312" s="1458"/>
      <c r="AE312" s="1458"/>
      <c r="AF312" s="1458"/>
      <c r="AG312" s="1458"/>
      <c r="AH312" s="1458"/>
      <c r="AI312" s="1458"/>
      <c r="AJ312" s="1458"/>
      <c r="AK312" s="1458"/>
      <c r="AL312" s="1458"/>
      <c r="AM312" s="1458"/>
      <c r="AN312" s="1458"/>
      <c r="AO312" s="1458"/>
      <c r="AP312" s="1458"/>
      <c r="AQ312" s="1458"/>
    </row>
    <row r="313" spans="1:43" ht="15.75" customHeight="1">
      <c r="A313" s="1458"/>
      <c r="B313" s="1458"/>
      <c r="C313" s="1458"/>
      <c r="D313" s="1458"/>
      <c r="E313" s="1458"/>
      <c r="F313" s="1458"/>
      <c r="G313" s="1458"/>
      <c r="H313" s="1458"/>
      <c r="I313" s="1458"/>
      <c r="J313" s="1458"/>
      <c r="K313" s="1458"/>
      <c r="L313" s="1458"/>
      <c r="M313" s="1458"/>
      <c r="N313" s="1458"/>
      <c r="O313" s="1458"/>
      <c r="P313" s="1458"/>
      <c r="Q313" s="1458"/>
      <c r="R313" s="1458"/>
      <c r="S313" s="1458"/>
      <c r="T313" s="1458"/>
      <c r="U313" s="1458"/>
      <c r="V313" s="1458"/>
      <c r="W313" s="1458"/>
      <c r="X313" s="1458"/>
      <c r="Y313" s="1458"/>
      <c r="Z313" s="1458"/>
      <c r="AA313" s="1458"/>
      <c r="AB313" s="1458"/>
      <c r="AC313" s="1458"/>
      <c r="AD313" s="1458"/>
      <c r="AE313" s="1458"/>
      <c r="AF313" s="1458"/>
      <c r="AG313" s="1458"/>
      <c r="AH313" s="1458"/>
      <c r="AI313" s="1458"/>
      <c r="AJ313" s="1458"/>
      <c r="AK313" s="1458"/>
      <c r="AL313" s="1458"/>
      <c r="AM313" s="1458"/>
      <c r="AN313" s="1458"/>
      <c r="AO313" s="1458"/>
      <c r="AP313" s="1458"/>
      <c r="AQ313" s="1458"/>
    </row>
    <row r="314" spans="1:43" ht="15.75" customHeight="1">
      <c r="A314" s="1458"/>
      <c r="B314" s="1458"/>
      <c r="C314" s="1458"/>
      <c r="D314" s="1458"/>
      <c r="E314" s="1458"/>
      <c r="F314" s="1458"/>
      <c r="G314" s="1458"/>
      <c r="H314" s="1458"/>
      <c r="I314" s="1458"/>
      <c r="J314" s="1458"/>
      <c r="K314" s="1458"/>
      <c r="L314" s="1458"/>
      <c r="M314" s="1458"/>
      <c r="N314" s="1458"/>
      <c r="O314" s="1458"/>
      <c r="P314" s="1458"/>
      <c r="Q314" s="1458"/>
      <c r="R314" s="1458"/>
      <c r="S314" s="1458"/>
      <c r="T314" s="1458"/>
      <c r="U314" s="1458"/>
      <c r="V314" s="1458"/>
      <c r="W314" s="1458"/>
      <c r="X314" s="1458"/>
      <c r="Y314" s="1458"/>
      <c r="Z314" s="1458"/>
      <c r="AA314" s="1458"/>
      <c r="AB314" s="1458"/>
      <c r="AC314" s="1458"/>
      <c r="AD314" s="1458"/>
      <c r="AE314" s="1458"/>
      <c r="AF314" s="1458"/>
      <c r="AG314" s="1458"/>
      <c r="AH314" s="1458"/>
      <c r="AI314" s="1458"/>
      <c r="AJ314" s="1458"/>
      <c r="AK314" s="1458"/>
      <c r="AL314" s="1458"/>
      <c r="AM314" s="1458"/>
      <c r="AN314" s="1458"/>
      <c r="AO314" s="1458"/>
      <c r="AP314" s="1458"/>
      <c r="AQ314" s="1458"/>
    </row>
    <row r="315" spans="1:43" ht="15.75" customHeight="1">
      <c r="A315" s="1458"/>
      <c r="B315" s="1458"/>
      <c r="C315" s="1458"/>
      <c r="D315" s="1458"/>
      <c r="E315" s="1458"/>
      <c r="F315" s="1458"/>
      <c r="G315" s="1458"/>
      <c r="H315" s="1458"/>
      <c r="I315" s="1458"/>
      <c r="J315" s="1458"/>
      <c r="K315" s="1458"/>
      <c r="L315" s="1458"/>
      <c r="M315" s="1458"/>
      <c r="N315" s="1458"/>
      <c r="O315" s="1458"/>
      <c r="P315" s="1458"/>
      <c r="Q315" s="1458"/>
      <c r="R315" s="1458"/>
      <c r="S315" s="1458"/>
      <c r="T315" s="1458"/>
      <c r="U315" s="1458"/>
      <c r="V315" s="1458"/>
      <c r="W315" s="1458"/>
      <c r="X315" s="1458"/>
      <c r="Y315" s="1458"/>
      <c r="Z315" s="1458"/>
      <c r="AA315" s="1458"/>
      <c r="AB315" s="1458"/>
      <c r="AC315" s="1458"/>
      <c r="AD315" s="1458"/>
      <c r="AE315" s="1458"/>
      <c r="AF315" s="1458"/>
      <c r="AG315" s="1458"/>
      <c r="AH315" s="1458"/>
      <c r="AI315" s="1458"/>
      <c r="AJ315" s="1458"/>
      <c r="AK315" s="1458"/>
      <c r="AL315" s="1458"/>
      <c r="AM315" s="1458"/>
      <c r="AN315" s="1458"/>
      <c r="AO315" s="1458"/>
      <c r="AP315" s="1458"/>
      <c r="AQ315" s="1458"/>
    </row>
    <row r="316" spans="1:43" ht="15.75" customHeight="1">
      <c r="A316" s="1458"/>
      <c r="B316" s="1458"/>
      <c r="C316" s="1458"/>
      <c r="D316" s="1458"/>
      <c r="E316" s="1458"/>
      <c r="F316" s="1458"/>
      <c r="G316" s="1458"/>
      <c r="H316" s="1458"/>
      <c r="I316" s="1458"/>
      <c r="J316" s="1458"/>
      <c r="K316" s="1458"/>
      <c r="L316" s="1458"/>
      <c r="M316" s="1458"/>
      <c r="N316" s="1458"/>
      <c r="O316" s="1458"/>
      <c r="P316" s="1458"/>
      <c r="Q316" s="1458"/>
      <c r="R316" s="1458"/>
      <c r="S316" s="1458"/>
      <c r="T316" s="1458"/>
      <c r="U316" s="1458"/>
      <c r="V316" s="1458"/>
      <c r="W316" s="1458"/>
      <c r="X316" s="1458"/>
      <c r="Y316" s="1458"/>
      <c r="Z316" s="1458"/>
      <c r="AA316" s="1458"/>
      <c r="AB316" s="1458"/>
      <c r="AC316" s="1458"/>
      <c r="AD316" s="1458"/>
      <c r="AE316" s="1458"/>
      <c r="AF316" s="1458"/>
      <c r="AG316" s="1458"/>
      <c r="AH316" s="1458"/>
      <c r="AI316" s="1458"/>
      <c r="AJ316" s="1458"/>
      <c r="AK316" s="1458"/>
      <c r="AL316" s="1458"/>
      <c r="AM316" s="1458"/>
      <c r="AN316" s="1458"/>
      <c r="AO316" s="1458"/>
      <c r="AP316" s="1458"/>
      <c r="AQ316" s="1458"/>
    </row>
    <row r="317" spans="1:43" ht="15.75" customHeight="1">
      <c r="A317" s="1458"/>
      <c r="B317" s="1458"/>
      <c r="C317" s="1458"/>
      <c r="D317" s="1458"/>
      <c r="E317" s="1458"/>
      <c r="F317" s="1458"/>
      <c r="G317" s="1458"/>
      <c r="H317" s="1458"/>
      <c r="I317" s="1458"/>
      <c r="J317" s="1458"/>
      <c r="K317" s="1458"/>
      <c r="L317" s="1458"/>
      <c r="M317" s="1458"/>
      <c r="N317" s="1458"/>
      <c r="O317" s="1458"/>
      <c r="P317" s="1458"/>
      <c r="Q317" s="1458"/>
      <c r="R317" s="1458"/>
      <c r="S317" s="1458"/>
      <c r="T317" s="1458"/>
      <c r="U317" s="1458"/>
      <c r="V317" s="1458"/>
      <c r="W317" s="1458"/>
      <c r="X317" s="1458"/>
      <c r="Y317" s="1458"/>
      <c r="Z317" s="1458"/>
      <c r="AA317" s="1458"/>
      <c r="AB317" s="1458"/>
      <c r="AC317" s="1458"/>
      <c r="AD317" s="1458"/>
      <c r="AE317" s="1458"/>
      <c r="AF317" s="1458"/>
      <c r="AG317" s="1458"/>
      <c r="AH317" s="1458"/>
      <c r="AI317" s="1458"/>
      <c r="AJ317" s="1458"/>
      <c r="AK317" s="1458"/>
      <c r="AL317" s="1458"/>
      <c r="AM317" s="1458"/>
      <c r="AN317" s="1458"/>
      <c r="AO317" s="1458"/>
      <c r="AP317" s="1458"/>
      <c r="AQ317" s="1458"/>
    </row>
    <row r="318" spans="1:43" ht="15.75" customHeight="1">
      <c r="A318" s="1458"/>
      <c r="B318" s="1458"/>
      <c r="C318" s="1458"/>
      <c r="D318" s="1458"/>
      <c r="E318" s="1458"/>
      <c r="F318" s="1458"/>
      <c r="G318" s="1458"/>
      <c r="H318" s="1458"/>
      <c r="I318" s="1458"/>
      <c r="J318" s="1458"/>
      <c r="K318" s="1458"/>
      <c r="L318" s="1458"/>
      <c r="M318" s="1458"/>
      <c r="N318" s="1458"/>
      <c r="O318" s="1458"/>
      <c r="P318" s="1458"/>
      <c r="Q318" s="1458"/>
      <c r="R318" s="1458"/>
      <c r="S318" s="1458"/>
      <c r="T318" s="1458"/>
      <c r="U318" s="1458"/>
      <c r="V318" s="1458"/>
      <c r="W318" s="1458"/>
      <c r="X318" s="1458"/>
      <c r="Y318" s="1458"/>
      <c r="Z318" s="1458"/>
      <c r="AA318" s="1458"/>
      <c r="AB318" s="1458"/>
      <c r="AC318" s="1458"/>
      <c r="AD318" s="1458"/>
      <c r="AE318" s="1458"/>
      <c r="AF318" s="1458"/>
      <c r="AG318" s="1458"/>
      <c r="AH318" s="1458"/>
      <c r="AI318" s="1458"/>
      <c r="AJ318" s="1458"/>
      <c r="AK318" s="1458"/>
      <c r="AL318" s="1458"/>
      <c r="AM318" s="1458"/>
      <c r="AN318" s="1458"/>
      <c r="AO318" s="1458"/>
      <c r="AP318" s="1458"/>
      <c r="AQ318" s="1458"/>
    </row>
    <row r="319" spans="1:43" ht="15.75" customHeight="1">
      <c r="A319" s="1458"/>
      <c r="B319" s="1458"/>
      <c r="C319" s="1458"/>
      <c r="D319" s="1458"/>
      <c r="E319" s="1458"/>
      <c r="F319" s="1458"/>
      <c r="G319" s="1458"/>
      <c r="H319" s="1458"/>
      <c r="I319" s="1458"/>
      <c r="J319" s="1458"/>
      <c r="K319" s="1458"/>
      <c r="L319" s="1458"/>
      <c r="M319" s="1458"/>
      <c r="N319" s="1458"/>
      <c r="O319" s="1458"/>
      <c r="P319" s="1458"/>
      <c r="Q319" s="1458"/>
      <c r="R319" s="1458"/>
      <c r="S319" s="1458"/>
      <c r="T319" s="1458"/>
      <c r="U319" s="1458"/>
      <c r="V319" s="1458"/>
      <c r="W319" s="1458"/>
      <c r="X319" s="1458"/>
      <c r="Y319" s="1458"/>
      <c r="Z319" s="1458"/>
      <c r="AA319" s="1458"/>
      <c r="AB319" s="1458"/>
      <c r="AC319" s="1458"/>
      <c r="AD319" s="1458"/>
      <c r="AE319" s="1458"/>
      <c r="AF319" s="1458"/>
      <c r="AG319" s="1458"/>
      <c r="AH319" s="1458"/>
      <c r="AI319" s="1458"/>
      <c r="AJ319" s="1458"/>
      <c r="AK319" s="1458"/>
      <c r="AL319" s="1458"/>
      <c r="AM319" s="1458"/>
      <c r="AN319" s="1458"/>
      <c r="AO319" s="1458"/>
      <c r="AP319" s="1458"/>
      <c r="AQ319" s="1458"/>
    </row>
    <row r="320" spans="1:43" ht="15.75" customHeight="1">
      <c r="A320" s="1458"/>
      <c r="B320" s="1458"/>
      <c r="C320" s="1458"/>
      <c r="D320" s="1458"/>
      <c r="E320" s="1458"/>
      <c r="F320" s="1458"/>
      <c r="G320" s="1458"/>
      <c r="H320" s="1458"/>
      <c r="I320" s="1458"/>
      <c r="J320" s="1458"/>
      <c r="K320" s="1458"/>
      <c r="L320" s="1458"/>
      <c r="M320" s="1458"/>
      <c r="N320" s="1458"/>
      <c r="O320" s="1458"/>
      <c r="P320" s="1458"/>
      <c r="Q320" s="1458"/>
      <c r="R320" s="1458"/>
      <c r="S320" s="1458"/>
      <c r="T320" s="1458"/>
      <c r="U320" s="1458"/>
      <c r="V320" s="1458"/>
      <c r="W320" s="1458"/>
      <c r="X320" s="1458"/>
      <c r="Y320" s="1458"/>
      <c r="Z320" s="1458"/>
      <c r="AA320" s="1458"/>
      <c r="AB320" s="1458"/>
      <c r="AC320" s="1458"/>
      <c r="AD320" s="1458"/>
      <c r="AE320" s="1458"/>
      <c r="AF320" s="1458"/>
      <c r="AG320" s="1458"/>
      <c r="AH320" s="1458"/>
      <c r="AI320" s="1458"/>
      <c r="AJ320" s="1458"/>
      <c r="AK320" s="1458"/>
      <c r="AL320" s="1458"/>
      <c r="AM320" s="1458"/>
      <c r="AN320" s="1458"/>
      <c r="AO320" s="1458"/>
      <c r="AP320" s="1458"/>
      <c r="AQ320" s="1458"/>
    </row>
    <row r="321" spans="1:43" ht="15.75" customHeight="1">
      <c r="A321" s="1458"/>
      <c r="B321" s="1458"/>
      <c r="C321" s="1458"/>
      <c r="D321" s="1458"/>
      <c r="E321" s="1458"/>
      <c r="F321" s="1458"/>
      <c r="G321" s="1458"/>
      <c r="H321" s="1458"/>
      <c r="I321" s="1458"/>
      <c r="J321" s="1458"/>
      <c r="K321" s="1458"/>
      <c r="L321" s="1458"/>
      <c r="M321" s="1458"/>
      <c r="N321" s="1458"/>
      <c r="O321" s="1458"/>
      <c r="P321" s="1458"/>
      <c r="Q321" s="1458"/>
      <c r="R321" s="1458"/>
      <c r="S321" s="1458"/>
      <c r="T321" s="1458"/>
      <c r="U321" s="1458"/>
      <c r="V321" s="1458"/>
      <c r="W321" s="1458"/>
      <c r="X321" s="1458"/>
      <c r="Y321" s="1458"/>
      <c r="Z321" s="1458"/>
      <c r="AA321" s="1458"/>
      <c r="AB321" s="1458"/>
      <c r="AC321" s="1458"/>
      <c r="AD321" s="1458"/>
      <c r="AE321" s="1458"/>
      <c r="AF321" s="1458"/>
      <c r="AG321" s="1458"/>
      <c r="AH321" s="1458"/>
      <c r="AI321" s="1458"/>
      <c r="AJ321" s="1458"/>
      <c r="AK321" s="1458"/>
      <c r="AL321" s="1458"/>
      <c r="AM321" s="1458"/>
      <c r="AN321" s="1458"/>
      <c r="AO321" s="1458"/>
      <c r="AP321" s="1458"/>
      <c r="AQ321" s="1458"/>
    </row>
    <row r="322" spans="1:43" ht="15.75" customHeight="1">
      <c r="A322" s="1458"/>
      <c r="B322" s="1458"/>
      <c r="C322" s="1458"/>
      <c r="D322" s="1458"/>
      <c r="E322" s="1458"/>
      <c r="F322" s="1458"/>
      <c r="G322" s="1458"/>
      <c r="H322" s="1458"/>
      <c r="I322" s="1458"/>
      <c r="J322" s="1458"/>
      <c r="K322" s="1458"/>
      <c r="L322" s="1458"/>
      <c r="M322" s="1458"/>
      <c r="N322" s="1458"/>
      <c r="O322" s="1458"/>
      <c r="P322" s="1458"/>
      <c r="Q322" s="1458"/>
      <c r="R322" s="1458"/>
      <c r="S322" s="1458"/>
      <c r="T322" s="1458"/>
      <c r="U322" s="1458"/>
      <c r="V322" s="1458"/>
      <c r="W322" s="1458"/>
      <c r="X322" s="1458"/>
      <c r="Y322" s="1458"/>
      <c r="Z322" s="1458"/>
      <c r="AA322" s="1458"/>
      <c r="AB322" s="1458"/>
      <c r="AC322" s="1458"/>
      <c r="AD322" s="1458"/>
      <c r="AE322" s="1458"/>
      <c r="AF322" s="1458"/>
      <c r="AG322" s="1458"/>
      <c r="AH322" s="1458"/>
      <c r="AI322" s="1458"/>
      <c r="AJ322" s="1458"/>
      <c r="AK322" s="1458"/>
      <c r="AL322" s="1458"/>
      <c r="AM322" s="1458"/>
      <c r="AN322" s="1458"/>
      <c r="AO322" s="1458"/>
      <c r="AP322" s="1458"/>
      <c r="AQ322" s="1458"/>
    </row>
    <row r="323" spans="1:43" ht="15.75" customHeight="1">
      <c r="A323" s="1458"/>
      <c r="B323" s="1458"/>
      <c r="C323" s="1458"/>
      <c r="D323" s="1458"/>
      <c r="E323" s="1458"/>
      <c r="F323" s="1458"/>
      <c r="G323" s="1458"/>
      <c r="H323" s="1458"/>
      <c r="I323" s="1458"/>
      <c r="J323" s="1458"/>
      <c r="K323" s="1458"/>
      <c r="L323" s="1458"/>
      <c r="M323" s="1458"/>
      <c r="N323" s="1458"/>
      <c r="O323" s="1458"/>
      <c r="P323" s="1458"/>
      <c r="Q323" s="1458"/>
      <c r="R323" s="1458"/>
      <c r="S323" s="1458"/>
      <c r="T323" s="1458"/>
      <c r="U323" s="1458"/>
      <c r="V323" s="1458"/>
      <c r="W323" s="1458"/>
      <c r="X323" s="1458"/>
      <c r="Y323" s="1458"/>
      <c r="Z323" s="1458"/>
      <c r="AA323" s="1458"/>
      <c r="AB323" s="1458"/>
      <c r="AC323" s="1458"/>
      <c r="AD323" s="1458"/>
      <c r="AE323" s="1458"/>
      <c r="AF323" s="1458"/>
      <c r="AG323" s="1458"/>
      <c r="AH323" s="1458"/>
      <c r="AI323" s="1458"/>
      <c r="AJ323" s="1458"/>
      <c r="AK323" s="1458"/>
      <c r="AL323" s="1458"/>
      <c r="AM323" s="1458"/>
      <c r="AN323" s="1458"/>
      <c r="AO323" s="1458"/>
      <c r="AP323" s="1458"/>
      <c r="AQ323" s="1458"/>
    </row>
    <row r="324" spans="1:43" ht="15.75" customHeight="1">
      <c r="A324" s="1458"/>
      <c r="B324" s="1458"/>
      <c r="C324" s="1458"/>
      <c r="D324" s="1458"/>
      <c r="E324" s="1458"/>
      <c r="F324" s="1458"/>
      <c r="G324" s="1458"/>
      <c r="H324" s="1458"/>
      <c r="I324" s="1458"/>
      <c r="J324" s="1458"/>
      <c r="K324" s="1458"/>
      <c r="L324" s="1458"/>
      <c r="M324" s="1458"/>
      <c r="N324" s="1458"/>
      <c r="O324" s="1458"/>
      <c r="P324" s="1458"/>
      <c r="Q324" s="1458"/>
      <c r="R324" s="1458"/>
      <c r="S324" s="1458"/>
      <c r="T324" s="1458"/>
      <c r="U324" s="1458"/>
      <c r="V324" s="1458"/>
      <c r="W324" s="1458"/>
      <c r="X324" s="1458"/>
      <c r="Y324" s="1458"/>
      <c r="Z324" s="1458"/>
      <c r="AA324" s="1458"/>
      <c r="AB324" s="1458"/>
      <c r="AC324" s="1458"/>
      <c r="AD324" s="1458"/>
      <c r="AE324" s="1458"/>
      <c r="AF324" s="1458"/>
      <c r="AG324" s="1458"/>
      <c r="AH324" s="1458"/>
      <c r="AI324" s="1458"/>
      <c r="AJ324" s="1458"/>
      <c r="AK324" s="1458"/>
      <c r="AL324" s="1458"/>
      <c r="AM324" s="1458"/>
      <c r="AN324" s="1458"/>
      <c r="AO324" s="1458"/>
      <c r="AP324" s="1458"/>
      <c r="AQ324" s="1458"/>
    </row>
    <row r="325" spans="1:43" ht="15.75" customHeight="1">
      <c r="A325" s="1458"/>
      <c r="B325" s="1458"/>
      <c r="C325" s="1458"/>
      <c r="D325" s="1458"/>
      <c r="E325" s="1458"/>
      <c r="F325" s="1458"/>
      <c r="G325" s="1458"/>
      <c r="H325" s="1458"/>
      <c r="I325" s="1458"/>
      <c r="J325" s="1458"/>
      <c r="K325" s="1458"/>
      <c r="L325" s="1458"/>
      <c r="M325" s="1458"/>
      <c r="N325" s="1458"/>
      <c r="O325" s="1458"/>
      <c r="P325" s="1458"/>
      <c r="Q325" s="1458"/>
      <c r="R325" s="1458"/>
      <c r="S325" s="1458"/>
      <c r="T325" s="1458"/>
      <c r="U325" s="1458"/>
      <c r="V325" s="1458"/>
      <c r="W325" s="1458"/>
      <c r="X325" s="1458"/>
      <c r="Y325" s="1458"/>
      <c r="Z325" s="1458"/>
      <c r="AA325" s="1458"/>
      <c r="AB325" s="1458"/>
      <c r="AC325" s="1458"/>
      <c r="AD325" s="1458"/>
      <c r="AE325" s="1458"/>
      <c r="AF325" s="1458"/>
      <c r="AG325" s="1458"/>
      <c r="AH325" s="1458"/>
      <c r="AI325" s="1458"/>
      <c r="AJ325" s="1458"/>
      <c r="AK325" s="1458"/>
      <c r="AL325" s="1458"/>
      <c r="AM325" s="1458"/>
      <c r="AN325" s="1458"/>
      <c r="AO325" s="1458"/>
      <c r="AP325" s="1458"/>
      <c r="AQ325" s="1458"/>
    </row>
    <row r="326" spans="1:43" ht="15.75" customHeight="1">
      <c r="A326" s="1458"/>
      <c r="B326" s="1458"/>
      <c r="C326" s="1458"/>
      <c r="D326" s="1458"/>
      <c r="E326" s="1458"/>
      <c r="F326" s="1458"/>
      <c r="G326" s="1458"/>
      <c r="H326" s="1458"/>
      <c r="I326" s="1458"/>
      <c r="J326" s="1458"/>
      <c r="K326" s="1458"/>
      <c r="L326" s="1458"/>
      <c r="M326" s="1458"/>
      <c r="N326" s="1458"/>
      <c r="O326" s="1458"/>
      <c r="P326" s="1458"/>
      <c r="Q326" s="1458"/>
      <c r="R326" s="1458"/>
      <c r="S326" s="1458"/>
      <c r="T326" s="1458"/>
      <c r="U326" s="1458"/>
      <c r="V326" s="1458"/>
      <c r="W326" s="1458"/>
      <c r="X326" s="1458"/>
      <c r="Y326" s="1458"/>
      <c r="Z326" s="1458"/>
      <c r="AA326" s="1458"/>
      <c r="AB326" s="1458"/>
      <c r="AC326" s="1458"/>
      <c r="AD326" s="1458"/>
      <c r="AE326" s="1458"/>
      <c r="AF326" s="1458"/>
      <c r="AG326" s="1458"/>
      <c r="AH326" s="1458"/>
      <c r="AI326" s="1458"/>
      <c r="AJ326" s="1458"/>
      <c r="AK326" s="1458"/>
      <c r="AL326" s="1458"/>
      <c r="AM326" s="1458"/>
      <c r="AN326" s="1458"/>
      <c r="AO326" s="1458"/>
      <c r="AP326" s="1458"/>
      <c r="AQ326" s="1458"/>
    </row>
    <row r="327" spans="1:43" ht="15.75" customHeight="1">
      <c r="A327" s="1458"/>
      <c r="B327" s="1458"/>
      <c r="C327" s="1458"/>
      <c r="D327" s="1458"/>
      <c r="E327" s="1458"/>
      <c r="F327" s="1458"/>
      <c r="G327" s="1458"/>
      <c r="H327" s="1458"/>
      <c r="I327" s="1458"/>
      <c r="J327" s="1458"/>
      <c r="K327" s="1458"/>
      <c r="L327" s="1458"/>
      <c r="M327" s="1458"/>
      <c r="N327" s="1458"/>
      <c r="O327" s="1458"/>
      <c r="P327" s="1458"/>
      <c r="Q327" s="1458"/>
      <c r="R327" s="1458"/>
      <c r="S327" s="1458"/>
      <c r="T327" s="1458"/>
      <c r="U327" s="1458"/>
      <c r="V327" s="1458"/>
      <c r="W327" s="1458"/>
      <c r="X327" s="1458"/>
      <c r="Y327" s="1458"/>
      <c r="Z327" s="1458"/>
      <c r="AA327" s="1458"/>
      <c r="AB327" s="1458"/>
      <c r="AC327" s="1458"/>
      <c r="AD327" s="1458"/>
      <c r="AE327" s="1458"/>
      <c r="AF327" s="1458"/>
      <c r="AG327" s="1458"/>
      <c r="AH327" s="1458"/>
      <c r="AI327" s="1458"/>
      <c r="AJ327" s="1458"/>
      <c r="AK327" s="1458"/>
      <c r="AL327" s="1458"/>
      <c r="AM327" s="1458"/>
      <c r="AN327" s="1458"/>
      <c r="AO327" s="1458"/>
      <c r="AP327" s="1458"/>
      <c r="AQ327" s="1458"/>
    </row>
    <row r="328" spans="1:43" ht="15.75" customHeight="1">
      <c r="A328" s="1458"/>
      <c r="B328" s="1458"/>
      <c r="C328" s="1458"/>
      <c r="D328" s="1458"/>
      <c r="E328" s="1458"/>
      <c r="F328" s="1458"/>
      <c r="G328" s="1458"/>
      <c r="H328" s="1458"/>
      <c r="I328" s="1458"/>
      <c r="J328" s="1458"/>
      <c r="K328" s="1458"/>
      <c r="L328" s="1458"/>
      <c r="M328" s="1458"/>
      <c r="N328" s="1458"/>
      <c r="O328" s="1458"/>
      <c r="P328" s="1458"/>
      <c r="Q328" s="1458"/>
      <c r="R328" s="1458"/>
      <c r="S328" s="1458"/>
      <c r="T328" s="1458"/>
      <c r="U328" s="1458"/>
      <c r="V328" s="1458"/>
      <c r="W328" s="1458"/>
      <c r="X328" s="1458"/>
      <c r="Y328" s="1458"/>
      <c r="Z328" s="1458"/>
      <c r="AA328" s="1458"/>
      <c r="AB328" s="1458"/>
      <c r="AC328" s="1458"/>
      <c r="AD328" s="1458"/>
      <c r="AE328" s="1458"/>
      <c r="AF328" s="1458"/>
      <c r="AG328" s="1458"/>
      <c r="AH328" s="1458"/>
      <c r="AI328" s="1458"/>
      <c r="AJ328" s="1458"/>
      <c r="AK328" s="1458"/>
      <c r="AL328" s="1458"/>
      <c r="AM328" s="1458"/>
      <c r="AN328" s="1458"/>
      <c r="AO328" s="1458"/>
      <c r="AP328" s="1458"/>
      <c r="AQ328" s="1458"/>
    </row>
    <row r="329" spans="1:43" ht="15.75" customHeight="1">
      <c r="A329" s="1458"/>
      <c r="B329" s="1458"/>
      <c r="C329" s="1458"/>
      <c r="D329" s="1458"/>
      <c r="E329" s="1458"/>
      <c r="F329" s="1458"/>
      <c r="G329" s="1458"/>
      <c r="H329" s="1458"/>
      <c r="I329" s="1458"/>
      <c r="J329" s="1458"/>
      <c r="K329" s="1458"/>
      <c r="L329" s="1458"/>
      <c r="M329" s="1458"/>
      <c r="N329" s="1458"/>
      <c r="O329" s="1458"/>
      <c r="P329" s="1458"/>
      <c r="Q329" s="1458"/>
      <c r="R329" s="1458"/>
      <c r="S329" s="1458"/>
      <c r="T329" s="1458"/>
      <c r="U329" s="1458"/>
      <c r="V329" s="1458"/>
      <c r="W329" s="1458"/>
      <c r="X329" s="1458"/>
      <c r="Y329" s="1458"/>
      <c r="Z329" s="1458"/>
      <c r="AA329" s="1458"/>
      <c r="AB329" s="1458"/>
      <c r="AC329" s="1458"/>
      <c r="AD329" s="1458"/>
      <c r="AE329" s="1458"/>
      <c r="AF329" s="1458"/>
      <c r="AG329" s="1458"/>
      <c r="AH329" s="1458"/>
      <c r="AI329" s="1458"/>
      <c r="AJ329" s="1458"/>
      <c r="AK329" s="1458"/>
      <c r="AL329" s="1458"/>
      <c r="AM329" s="1458"/>
      <c r="AN329" s="1458"/>
      <c r="AO329" s="1458"/>
      <c r="AP329" s="1458"/>
      <c r="AQ329" s="1458"/>
    </row>
    <row r="330" spans="1:43" ht="15.75" customHeight="1">
      <c r="A330" s="1458"/>
      <c r="B330" s="1458"/>
      <c r="C330" s="1458"/>
      <c r="D330" s="1458"/>
      <c r="E330" s="1458"/>
      <c r="F330" s="1458"/>
      <c r="G330" s="1458"/>
      <c r="H330" s="1458"/>
      <c r="I330" s="1458"/>
      <c r="J330" s="1458"/>
      <c r="K330" s="1458"/>
      <c r="L330" s="1458"/>
      <c r="M330" s="1458"/>
      <c r="N330" s="1458"/>
      <c r="O330" s="1458"/>
      <c r="P330" s="1458"/>
      <c r="Q330" s="1458"/>
      <c r="R330" s="1458"/>
      <c r="S330" s="1458"/>
      <c r="T330" s="1458"/>
      <c r="U330" s="1458"/>
      <c r="V330" s="1458"/>
      <c r="W330" s="1458"/>
      <c r="X330" s="1458"/>
      <c r="Y330" s="1458"/>
      <c r="Z330" s="1458"/>
      <c r="AA330" s="1458"/>
      <c r="AB330" s="1458"/>
      <c r="AC330" s="1458"/>
      <c r="AD330" s="1458"/>
      <c r="AE330" s="1458"/>
      <c r="AF330" s="1458"/>
      <c r="AG330" s="1458"/>
      <c r="AH330" s="1458"/>
      <c r="AI330" s="1458"/>
      <c r="AJ330" s="1458"/>
      <c r="AK330" s="1458"/>
      <c r="AL330" s="1458"/>
      <c r="AM330" s="1458"/>
      <c r="AN330" s="1458"/>
      <c r="AO330" s="1458"/>
      <c r="AP330" s="1458"/>
      <c r="AQ330" s="1458"/>
    </row>
    <row r="331" spans="1:43" ht="15.75" customHeight="1">
      <c r="A331" s="1458"/>
      <c r="B331" s="1458"/>
      <c r="C331" s="1458"/>
      <c r="D331" s="1458"/>
      <c r="E331" s="1458"/>
      <c r="F331" s="1458"/>
      <c r="G331" s="1458"/>
      <c r="H331" s="1458"/>
      <c r="I331" s="1458"/>
      <c r="J331" s="1458"/>
      <c r="K331" s="1458"/>
      <c r="L331" s="1458"/>
      <c r="M331" s="1458"/>
      <c r="N331" s="1458"/>
      <c r="O331" s="1458"/>
      <c r="P331" s="1458"/>
      <c r="Q331" s="1458"/>
      <c r="R331" s="1458"/>
      <c r="S331" s="1458"/>
      <c r="T331" s="1458"/>
      <c r="U331" s="1458"/>
      <c r="V331" s="1458"/>
      <c r="W331" s="1458"/>
      <c r="X331" s="1458"/>
      <c r="Y331" s="1458"/>
      <c r="Z331" s="1458"/>
      <c r="AA331" s="1458"/>
      <c r="AB331" s="1458"/>
      <c r="AC331" s="1458"/>
      <c r="AD331" s="1458"/>
      <c r="AE331" s="1458"/>
      <c r="AF331" s="1458"/>
      <c r="AG331" s="1458"/>
      <c r="AH331" s="1458"/>
      <c r="AI331" s="1458"/>
      <c r="AJ331" s="1458"/>
      <c r="AK331" s="1458"/>
      <c r="AL331" s="1458"/>
      <c r="AM331" s="1458"/>
      <c r="AN331" s="1458"/>
      <c r="AO331" s="1458"/>
      <c r="AP331" s="1458"/>
      <c r="AQ331" s="1458"/>
    </row>
    <row r="332" spans="1:43" ht="15.75" customHeight="1">
      <c r="A332" s="1458"/>
      <c r="B332" s="1458"/>
      <c r="C332" s="1458"/>
      <c r="D332" s="1458"/>
      <c r="E332" s="1458"/>
      <c r="F332" s="1458"/>
      <c r="G332" s="1458"/>
      <c r="H332" s="1458"/>
      <c r="I332" s="1458"/>
      <c r="J332" s="1458"/>
      <c r="K332" s="1458"/>
      <c r="L332" s="1458"/>
      <c r="M332" s="1458"/>
      <c r="N332" s="1458"/>
      <c r="O332" s="1458"/>
      <c r="P332" s="1458"/>
      <c r="Q332" s="1458"/>
      <c r="R332" s="1458"/>
      <c r="S332" s="1458"/>
      <c r="T332" s="1458"/>
      <c r="U332" s="1458"/>
      <c r="V332" s="1458"/>
      <c r="W332" s="1458"/>
      <c r="X332" s="1458"/>
      <c r="Y332" s="1458"/>
      <c r="Z332" s="1458"/>
      <c r="AA332" s="1458"/>
      <c r="AB332" s="1458"/>
      <c r="AC332" s="1458"/>
      <c r="AD332" s="1458"/>
      <c r="AE332" s="1458"/>
      <c r="AF332" s="1458"/>
      <c r="AG332" s="1458"/>
      <c r="AH332" s="1458"/>
      <c r="AI332" s="1458"/>
      <c r="AJ332" s="1458"/>
      <c r="AK332" s="1458"/>
      <c r="AL332" s="1458"/>
      <c r="AM332" s="1458"/>
      <c r="AN332" s="1458"/>
      <c r="AO332" s="1458"/>
      <c r="AP332" s="1458"/>
      <c r="AQ332" s="1458"/>
    </row>
    <row r="333" spans="1:43" ht="15.75" customHeight="1">
      <c r="A333" s="1458"/>
      <c r="B333" s="1458"/>
      <c r="C333" s="1458"/>
      <c r="D333" s="1458"/>
      <c r="E333" s="1458"/>
      <c r="F333" s="1458"/>
      <c r="G333" s="1458"/>
      <c r="H333" s="1458"/>
      <c r="I333" s="1458"/>
      <c r="J333" s="1458"/>
      <c r="K333" s="1458"/>
      <c r="L333" s="1458"/>
      <c r="M333" s="1458"/>
      <c r="N333" s="1458"/>
      <c r="O333" s="1458"/>
      <c r="P333" s="1458"/>
      <c r="Q333" s="1458"/>
      <c r="R333" s="1458"/>
      <c r="S333" s="1458"/>
      <c r="T333" s="1458"/>
      <c r="U333" s="1458"/>
      <c r="V333" s="1458"/>
      <c r="W333" s="1458"/>
      <c r="X333" s="1458"/>
      <c r="Y333" s="1458"/>
      <c r="Z333" s="1458"/>
      <c r="AA333" s="1458"/>
      <c r="AB333" s="1458"/>
      <c r="AC333" s="1458"/>
      <c r="AD333" s="1458"/>
      <c r="AE333" s="1458"/>
      <c r="AF333" s="1458"/>
      <c r="AG333" s="1458"/>
      <c r="AH333" s="1458"/>
      <c r="AI333" s="1458"/>
      <c r="AJ333" s="1458"/>
      <c r="AK333" s="1458"/>
      <c r="AL333" s="1458"/>
      <c r="AM333" s="1458"/>
      <c r="AN333" s="1458"/>
      <c r="AO333" s="1458"/>
      <c r="AP333" s="1458"/>
      <c r="AQ333" s="1458"/>
    </row>
    <row r="334" spans="1:43" ht="15.75" customHeight="1">
      <c r="A334" s="1458"/>
      <c r="B334" s="1458"/>
      <c r="C334" s="1458"/>
      <c r="D334" s="1458"/>
      <c r="E334" s="1458"/>
      <c r="F334" s="1458"/>
      <c r="G334" s="1458"/>
      <c r="H334" s="1458"/>
      <c r="I334" s="1458"/>
      <c r="J334" s="1458"/>
      <c r="K334" s="1458"/>
      <c r="L334" s="1458"/>
      <c r="M334" s="1458"/>
      <c r="N334" s="1458"/>
      <c r="O334" s="1458"/>
      <c r="P334" s="1458"/>
      <c r="Q334" s="1458"/>
      <c r="R334" s="1458"/>
      <c r="S334" s="1458"/>
      <c r="T334" s="1458"/>
      <c r="U334" s="1458"/>
      <c r="V334" s="1458"/>
      <c r="W334" s="1458"/>
      <c r="X334" s="1458"/>
      <c r="Y334" s="1458"/>
      <c r="Z334" s="1458"/>
      <c r="AA334" s="1458"/>
      <c r="AB334" s="1458"/>
      <c r="AC334" s="1458"/>
      <c r="AD334" s="1458"/>
      <c r="AE334" s="1458"/>
      <c r="AF334" s="1458"/>
      <c r="AG334" s="1458"/>
      <c r="AH334" s="1458"/>
      <c r="AI334" s="1458"/>
      <c r="AJ334" s="1458"/>
      <c r="AK334" s="1458"/>
      <c r="AL334" s="1458"/>
      <c r="AM334" s="1458"/>
      <c r="AN334" s="1458"/>
      <c r="AO334" s="1458"/>
      <c r="AP334" s="1458"/>
      <c r="AQ334" s="1458"/>
    </row>
    <row r="335" spans="1:43" ht="15.75" customHeight="1">
      <c r="A335" s="1458"/>
      <c r="B335" s="1458"/>
      <c r="C335" s="1458"/>
      <c r="D335" s="1458"/>
      <c r="E335" s="1458"/>
      <c r="F335" s="1458"/>
      <c r="G335" s="1458"/>
      <c r="H335" s="1458"/>
      <c r="I335" s="1458"/>
      <c r="J335" s="1458"/>
      <c r="K335" s="1458"/>
      <c r="L335" s="1458"/>
      <c r="M335" s="1458"/>
      <c r="N335" s="1458"/>
      <c r="O335" s="1458"/>
      <c r="P335" s="1458"/>
      <c r="Q335" s="1458"/>
      <c r="R335" s="1458"/>
      <c r="S335" s="1458"/>
      <c r="T335" s="1458"/>
      <c r="U335" s="1458"/>
      <c r="V335" s="1458"/>
      <c r="W335" s="1458"/>
      <c r="X335" s="1458"/>
      <c r="Y335" s="1458"/>
      <c r="Z335" s="1458"/>
      <c r="AA335" s="1458"/>
      <c r="AB335" s="1458"/>
      <c r="AC335" s="1458"/>
      <c r="AD335" s="1458"/>
      <c r="AE335" s="1458"/>
      <c r="AF335" s="1458"/>
      <c r="AG335" s="1458"/>
      <c r="AH335" s="1458"/>
      <c r="AI335" s="1458"/>
      <c r="AJ335" s="1458"/>
      <c r="AK335" s="1458"/>
      <c r="AL335" s="1458"/>
      <c r="AM335" s="1458"/>
      <c r="AN335" s="1458"/>
      <c r="AO335" s="1458"/>
      <c r="AP335" s="1458"/>
      <c r="AQ335" s="1458"/>
    </row>
    <row r="336" spans="1:43" ht="15.75" customHeight="1">
      <c r="A336" s="1458"/>
      <c r="B336" s="1458"/>
      <c r="C336" s="1458"/>
      <c r="D336" s="1458"/>
      <c r="E336" s="1458"/>
      <c r="F336" s="1458"/>
      <c r="G336" s="1458"/>
      <c r="H336" s="1458"/>
      <c r="I336" s="1458"/>
      <c r="J336" s="1458"/>
      <c r="K336" s="1458"/>
      <c r="L336" s="1458"/>
      <c r="M336" s="1458"/>
      <c r="N336" s="1458"/>
      <c r="O336" s="1458"/>
      <c r="P336" s="1458"/>
      <c r="Q336" s="1458"/>
      <c r="R336" s="1458"/>
      <c r="S336" s="1458"/>
      <c r="T336" s="1458"/>
      <c r="U336" s="1458"/>
      <c r="V336" s="1458"/>
      <c r="W336" s="1458"/>
      <c r="X336" s="1458"/>
      <c r="Y336" s="1458"/>
      <c r="Z336" s="1458"/>
      <c r="AA336" s="1458"/>
      <c r="AB336" s="1458"/>
      <c r="AC336" s="1458"/>
      <c r="AD336" s="1458"/>
      <c r="AE336" s="1458"/>
      <c r="AF336" s="1458"/>
      <c r="AG336" s="1458"/>
      <c r="AH336" s="1458"/>
      <c r="AI336" s="1458"/>
      <c r="AJ336" s="1458"/>
      <c r="AK336" s="1458"/>
      <c r="AL336" s="1458"/>
      <c r="AM336" s="1458"/>
      <c r="AN336" s="1458"/>
      <c r="AO336" s="1458"/>
      <c r="AP336" s="1458"/>
      <c r="AQ336" s="1458"/>
    </row>
    <row r="337" spans="1:43" ht="15.75" customHeight="1">
      <c r="A337" s="1458"/>
      <c r="B337" s="1458"/>
      <c r="C337" s="1458"/>
      <c r="D337" s="1458"/>
      <c r="E337" s="1458"/>
      <c r="F337" s="1458"/>
      <c r="G337" s="1458"/>
      <c r="H337" s="1458"/>
      <c r="I337" s="1458"/>
      <c r="J337" s="1458"/>
      <c r="K337" s="1458"/>
      <c r="L337" s="1458"/>
      <c r="M337" s="1458"/>
      <c r="N337" s="1458"/>
      <c r="O337" s="1458"/>
      <c r="P337" s="1458"/>
      <c r="Q337" s="1458"/>
      <c r="R337" s="1458"/>
      <c r="S337" s="1458"/>
      <c r="T337" s="1458"/>
      <c r="U337" s="1458"/>
      <c r="V337" s="1458"/>
      <c r="W337" s="1458"/>
      <c r="X337" s="1458"/>
      <c r="Y337" s="1458"/>
      <c r="Z337" s="1458"/>
      <c r="AA337" s="1458"/>
      <c r="AB337" s="1458"/>
      <c r="AC337" s="1458"/>
      <c r="AD337" s="1458"/>
      <c r="AE337" s="1458"/>
      <c r="AF337" s="1458"/>
      <c r="AG337" s="1458"/>
      <c r="AH337" s="1458"/>
      <c r="AI337" s="1458"/>
      <c r="AJ337" s="1458"/>
      <c r="AK337" s="1458"/>
      <c r="AL337" s="1458"/>
      <c r="AM337" s="1458"/>
      <c r="AN337" s="1458"/>
      <c r="AO337" s="1458"/>
      <c r="AP337" s="1458"/>
      <c r="AQ337" s="1458"/>
    </row>
    <row r="338" spans="1:43" ht="15.75" customHeight="1">
      <c r="A338" s="1458"/>
      <c r="B338" s="1458"/>
      <c r="C338" s="1458"/>
      <c r="D338" s="1458"/>
      <c r="E338" s="1458"/>
      <c r="F338" s="1458"/>
      <c r="G338" s="1458"/>
      <c r="H338" s="1458"/>
      <c r="I338" s="1458"/>
      <c r="J338" s="1458"/>
      <c r="K338" s="1458"/>
      <c r="L338" s="1458"/>
      <c r="M338" s="1458"/>
      <c r="N338" s="1458"/>
      <c r="O338" s="1458"/>
      <c r="P338" s="1458"/>
      <c r="Q338" s="1458"/>
      <c r="R338" s="1458"/>
      <c r="S338" s="1458"/>
      <c r="T338" s="1458"/>
      <c r="U338" s="1458"/>
      <c r="V338" s="1458"/>
      <c r="W338" s="1458"/>
      <c r="X338" s="1458"/>
      <c r="Y338" s="1458"/>
      <c r="Z338" s="1458"/>
      <c r="AA338" s="1458"/>
      <c r="AB338" s="1458"/>
      <c r="AC338" s="1458"/>
      <c r="AD338" s="1458"/>
      <c r="AE338" s="1458"/>
      <c r="AF338" s="1458"/>
      <c r="AG338" s="1458"/>
      <c r="AH338" s="1458"/>
      <c r="AI338" s="1458"/>
      <c r="AJ338" s="1458"/>
      <c r="AK338" s="1458"/>
      <c r="AL338" s="1458"/>
      <c r="AM338" s="1458"/>
      <c r="AN338" s="1458"/>
      <c r="AO338" s="1458"/>
      <c r="AP338" s="1458"/>
      <c r="AQ338" s="1458"/>
    </row>
    <row r="339" spans="1:43" ht="15.75" customHeight="1">
      <c r="A339" s="1458"/>
      <c r="B339" s="1458"/>
      <c r="C339" s="1458"/>
      <c r="D339" s="1458"/>
      <c r="E339" s="1458"/>
      <c r="F339" s="1458"/>
      <c r="G339" s="1458"/>
      <c r="H339" s="1458"/>
      <c r="I339" s="1458"/>
      <c r="J339" s="1458"/>
      <c r="K339" s="1458"/>
      <c r="L339" s="1458"/>
      <c r="M339" s="1458"/>
      <c r="N339" s="1458"/>
      <c r="O339" s="1458"/>
      <c r="P339" s="1458"/>
      <c r="Q339" s="1458"/>
      <c r="R339" s="1458"/>
      <c r="S339" s="1458"/>
      <c r="T339" s="1458"/>
      <c r="U339" s="1458"/>
      <c r="V339" s="1458"/>
      <c r="W339" s="1458"/>
      <c r="X339" s="1458"/>
      <c r="Y339" s="1458"/>
      <c r="Z339" s="1458"/>
      <c r="AA339" s="1458"/>
      <c r="AB339" s="1458"/>
      <c r="AC339" s="1458"/>
      <c r="AD339" s="1458"/>
      <c r="AE339" s="1458"/>
      <c r="AF339" s="1458"/>
      <c r="AG339" s="1458"/>
      <c r="AH339" s="1458"/>
      <c r="AI339" s="1458"/>
      <c r="AJ339" s="1458"/>
      <c r="AK339" s="1458"/>
      <c r="AL339" s="1458"/>
      <c r="AM339" s="1458"/>
      <c r="AN339" s="1458"/>
      <c r="AO339" s="1458"/>
      <c r="AP339" s="1458"/>
      <c r="AQ339" s="1458"/>
    </row>
    <row r="340" spans="1:43" ht="15.75" customHeight="1">
      <c r="A340" s="1458"/>
      <c r="B340" s="1458"/>
      <c r="C340" s="1458"/>
      <c r="D340" s="1458"/>
      <c r="E340" s="1458"/>
      <c r="F340" s="1458"/>
      <c r="G340" s="1458"/>
      <c r="H340" s="1458"/>
      <c r="I340" s="1458"/>
      <c r="J340" s="1458"/>
      <c r="K340" s="1458"/>
      <c r="L340" s="1458"/>
      <c r="M340" s="1458"/>
      <c r="N340" s="1458"/>
      <c r="O340" s="1458"/>
      <c r="P340" s="1458"/>
      <c r="Q340" s="1458"/>
      <c r="R340" s="1458"/>
      <c r="S340" s="1458"/>
      <c r="T340" s="1458"/>
      <c r="U340" s="1458"/>
      <c r="V340" s="1458"/>
      <c r="W340" s="1458"/>
      <c r="X340" s="1458"/>
      <c r="Y340" s="1458"/>
      <c r="Z340" s="1458"/>
      <c r="AA340" s="1458"/>
      <c r="AB340" s="1458"/>
      <c r="AC340" s="1458"/>
      <c r="AD340" s="1458"/>
      <c r="AE340" s="1458"/>
      <c r="AF340" s="1458"/>
      <c r="AG340" s="1458"/>
      <c r="AH340" s="1458"/>
      <c r="AI340" s="1458"/>
      <c r="AJ340" s="1458"/>
      <c r="AK340" s="1458"/>
      <c r="AL340" s="1458"/>
      <c r="AM340" s="1458"/>
      <c r="AN340" s="1458"/>
      <c r="AO340" s="1458"/>
      <c r="AP340" s="1458"/>
      <c r="AQ340" s="1458"/>
    </row>
    <row r="341" spans="1:43" ht="15.75" customHeight="1">
      <c r="A341" s="1458"/>
      <c r="B341" s="1458"/>
      <c r="C341" s="1458"/>
      <c r="D341" s="1458"/>
      <c r="E341" s="1458"/>
      <c r="F341" s="1458"/>
      <c r="G341" s="1458"/>
      <c r="H341" s="1458"/>
      <c r="I341" s="1458"/>
      <c r="J341" s="1458"/>
      <c r="K341" s="1458"/>
      <c r="L341" s="1458"/>
      <c r="M341" s="1458"/>
      <c r="N341" s="1458"/>
      <c r="O341" s="1458"/>
      <c r="P341" s="1458"/>
      <c r="Q341" s="1458"/>
      <c r="R341" s="1458"/>
      <c r="S341" s="1458"/>
      <c r="T341" s="1458"/>
      <c r="U341" s="1458"/>
      <c r="V341" s="1458"/>
      <c r="W341" s="1458"/>
      <c r="X341" s="1458"/>
      <c r="Y341" s="1458"/>
      <c r="Z341" s="1458"/>
      <c r="AA341" s="1458"/>
      <c r="AB341" s="1458"/>
      <c r="AC341" s="1458"/>
      <c r="AD341" s="1458"/>
      <c r="AE341" s="1458"/>
      <c r="AF341" s="1458"/>
      <c r="AG341" s="1458"/>
      <c r="AH341" s="1458"/>
      <c r="AI341" s="1458"/>
      <c r="AJ341" s="1458"/>
      <c r="AK341" s="1458"/>
      <c r="AL341" s="1458"/>
      <c r="AM341" s="1458"/>
      <c r="AN341" s="1458"/>
      <c r="AO341" s="1458"/>
      <c r="AP341" s="1458"/>
      <c r="AQ341" s="1458"/>
    </row>
    <row r="342" spans="1:43" ht="15.75" customHeight="1">
      <c r="A342" s="1458"/>
      <c r="B342" s="1458"/>
      <c r="C342" s="1458"/>
      <c r="D342" s="1458"/>
      <c r="E342" s="1458"/>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c r="AF342" s="1458"/>
      <c r="AG342" s="1458"/>
      <c r="AH342" s="1458"/>
      <c r="AI342" s="1458"/>
      <c r="AJ342" s="1458"/>
      <c r="AK342" s="1458"/>
      <c r="AL342" s="1458"/>
      <c r="AM342" s="1458"/>
      <c r="AN342" s="1458"/>
      <c r="AO342" s="1458"/>
      <c r="AP342" s="1458"/>
      <c r="AQ342" s="1458"/>
    </row>
    <row r="343" spans="1:43" ht="15.75" customHeight="1">
      <c r="A343" s="1458"/>
      <c r="B343" s="1458"/>
      <c r="C343" s="1458"/>
      <c r="D343" s="1458"/>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c r="AF343" s="1458"/>
      <c r="AG343" s="1458"/>
      <c r="AH343" s="1458"/>
      <c r="AI343" s="1458"/>
      <c r="AJ343" s="1458"/>
      <c r="AK343" s="1458"/>
      <c r="AL343" s="1458"/>
      <c r="AM343" s="1458"/>
      <c r="AN343" s="1458"/>
      <c r="AO343" s="1458"/>
      <c r="AP343" s="1458"/>
      <c r="AQ343" s="1458"/>
    </row>
    <row r="344" spans="1:43" ht="15.75" customHeight="1">
      <c r="A344" s="1458"/>
      <c r="B344" s="1458"/>
      <c r="C344" s="1458"/>
      <c r="D344" s="1458"/>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c r="AF344" s="1458"/>
      <c r="AG344" s="1458"/>
      <c r="AH344" s="1458"/>
      <c r="AI344" s="1458"/>
      <c r="AJ344" s="1458"/>
      <c r="AK344" s="1458"/>
      <c r="AL344" s="1458"/>
      <c r="AM344" s="1458"/>
      <c r="AN344" s="1458"/>
      <c r="AO344" s="1458"/>
      <c r="AP344" s="1458"/>
      <c r="AQ344" s="1458"/>
    </row>
    <row r="345" spans="1:43" ht="15.75" customHeight="1">
      <c r="A345" s="1458"/>
      <c r="B345" s="1458"/>
      <c r="C345" s="1458"/>
      <c r="D345" s="1458"/>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c r="AF345" s="1458"/>
      <c r="AG345" s="1458"/>
      <c r="AH345" s="1458"/>
      <c r="AI345" s="1458"/>
      <c r="AJ345" s="1458"/>
      <c r="AK345" s="1458"/>
      <c r="AL345" s="1458"/>
      <c r="AM345" s="1458"/>
      <c r="AN345" s="1458"/>
      <c r="AO345" s="1458"/>
      <c r="AP345" s="1458"/>
      <c r="AQ345" s="1458"/>
    </row>
    <row r="346" spans="1:43" ht="15.75" customHeight="1">
      <c r="A346" s="1458"/>
      <c r="B346" s="1458"/>
      <c r="C346" s="1458"/>
      <c r="D346" s="1458"/>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c r="AF346" s="1458"/>
      <c r="AG346" s="1458"/>
      <c r="AH346" s="1458"/>
      <c r="AI346" s="1458"/>
      <c r="AJ346" s="1458"/>
      <c r="AK346" s="1458"/>
      <c r="AL346" s="1458"/>
      <c r="AM346" s="1458"/>
      <c r="AN346" s="1458"/>
      <c r="AO346" s="1458"/>
      <c r="AP346" s="1458"/>
      <c r="AQ346" s="1458"/>
    </row>
    <row r="347" spans="1:43" ht="15.75" customHeight="1">
      <c r="A347" s="1458"/>
      <c r="B347" s="1458"/>
      <c r="C347" s="1458"/>
      <c r="D347" s="1458"/>
      <c r="E347" s="1458"/>
      <c r="F347" s="1458"/>
      <c r="G347" s="1458"/>
      <c r="H347" s="1458"/>
      <c r="I347" s="1458"/>
      <c r="J347" s="1458"/>
      <c r="K347" s="1458"/>
      <c r="L347" s="1458"/>
      <c r="M347" s="1458"/>
      <c r="N347" s="1458"/>
      <c r="O347" s="1458"/>
      <c r="P347" s="1458"/>
      <c r="Q347" s="1458"/>
      <c r="R347" s="1458"/>
      <c r="S347" s="1458"/>
      <c r="T347" s="1458"/>
      <c r="U347" s="1458"/>
      <c r="V347" s="1458"/>
      <c r="W347" s="1458"/>
      <c r="X347" s="1458"/>
      <c r="Y347" s="1458"/>
      <c r="Z347" s="1458"/>
      <c r="AA347" s="1458"/>
      <c r="AB347" s="1458"/>
      <c r="AC347" s="1458"/>
      <c r="AD347" s="1458"/>
      <c r="AE347" s="1458"/>
      <c r="AF347" s="1458"/>
      <c r="AG347" s="1458"/>
      <c r="AH347" s="1458"/>
      <c r="AI347" s="1458"/>
      <c r="AJ347" s="1458"/>
      <c r="AK347" s="1458"/>
      <c r="AL347" s="1458"/>
      <c r="AM347" s="1458"/>
      <c r="AN347" s="1458"/>
      <c r="AO347" s="1458"/>
      <c r="AP347" s="1458"/>
      <c r="AQ347" s="1458"/>
    </row>
    <row r="348" spans="1:43" ht="15.75" customHeight="1">
      <c r="A348" s="1458"/>
      <c r="B348" s="1458"/>
      <c r="C348" s="1458"/>
      <c r="D348" s="1458"/>
      <c r="E348" s="1458"/>
      <c r="F348" s="1458"/>
      <c r="G348" s="1458"/>
      <c r="H348" s="1458"/>
      <c r="I348" s="1458"/>
      <c r="J348" s="1458"/>
      <c r="K348" s="1458"/>
      <c r="L348" s="1458"/>
      <c r="M348" s="1458"/>
      <c r="N348" s="1458"/>
      <c r="O348" s="1458"/>
      <c r="P348" s="1458"/>
      <c r="Q348" s="1458"/>
      <c r="R348" s="1458"/>
      <c r="S348" s="1458"/>
      <c r="T348" s="1458"/>
      <c r="U348" s="1458"/>
      <c r="V348" s="1458"/>
      <c r="W348" s="1458"/>
      <c r="X348" s="1458"/>
      <c r="Y348" s="1458"/>
      <c r="Z348" s="1458"/>
      <c r="AA348" s="1458"/>
      <c r="AB348" s="1458"/>
      <c r="AC348" s="1458"/>
      <c r="AD348" s="1458"/>
      <c r="AE348" s="1458"/>
      <c r="AF348" s="1458"/>
      <c r="AG348" s="1458"/>
      <c r="AH348" s="1458"/>
      <c r="AI348" s="1458"/>
      <c r="AJ348" s="1458"/>
      <c r="AK348" s="1458"/>
      <c r="AL348" s="1458"/>
      <c r="AM348" s="1458"/>
      <c r="AN348" s="1458"/>
      <c r="AO348" s="1458"/>
      <c r="AP348" s="1458"/>
      <c r="AQ348" s="1458"/>
    </row>
    <row r="349" spans="1:43" ht="15.75" customHeight="1">
      <c r="A349" s="1458"/>
      <c r="B349" s="1458"/>
      <c r="C349" s="1458"/>
      <c r="D349" s="1458"/>
      <c r="E349" s="1458"/>
      <c r="F349" s="1458"/>
      <c r="G349" s="1458"/>
      <c r="H349" s="1458"/>
      <c r="I349" s="1458"/>
      <c r="J349" s="1458"/>
      <c r="K349" s="1458"/>
      <c r="L349" s="1458"/>
      <c r="M349" s="1458"/>
      <c r="N349" s="1458"/>
      <c r="O349" s="1458"/>
      <c r="P349" s="1458"/>
      <c r="Q349" s="1458"/>
      <c r="R349" s="1458"/>
      <c r="S349" s="1458"/>
      <c r="T349" s="1458"/>
      <c r="U349" s="1458"/>
      <c r="V349" s="1458"/>
      <c r="W349" s="1458"/>
      <c r="X349" s="1458"/>
      <c r="Y349" s="1458"/>
      <c r="Z349" s="1458"/>
      <c r="AA349" s="1458"/>
      <c r="AB349" s="1458"/>
      <c r="AC349" s="1458"/>
      <c r="AD349" s="1458"/>
      <c r="AE349" s="1458"/>
      <c r="AF349" s="1458"/>
      <c r="AG349" s="1458"/>
      <c r="AH349" s="1458"/>
      <c r="AI349" s="1458"/>
      <c r="AJ349" s="1458"/>
      <c r="AK349" s="1458"/>
      <c r="AL349" s="1458"/>
      <c r="AM349" s="1458"/>
      <c r="AN349" s="1458"/>
      <c r="AO349" s="1458"/>
      <c r="AP349" s="1458"/>
      <c r="AQ349" s="1458"/>
    </row>
    <row r="350" spans="1:43" ht="15.75" customHeight="1">
      <c r="A350" s="1458"/>
      <c r="B350" s="1458"/>
      <c r="C350" s="1458"/>
      <c r="D350" s="1458"/>
      <c r="E350" s="1458"/>
      <c r="F350" s="1458"/>
      <c r="G350" s="1458"/>
      <c r="H350" s="1458"/>
      <c r="I350" s="1458"/>
      <c r="J350" s="1458"/>
      <c r="K350" s="1458"/>
      <c r="L350" s="1458"/>
      <c r="M350" s="1458"/>
      <c r="N350" s="1458"/>
      <c r="O350" s="1458"/>
      <c r="P350" s="1458"/>
      <c r="Q350" s="1458"/>
      <c r="R350" s="1458"/>
      <c r="S350" s="1458"/>
      <c r="T350" s="1458"/>
      <c r="U350" s="1458"/>
      <c r="V350" s="1458"/>
      <c r="W350" s="1458"/>
      <c r="X350" s="1458"/>
      <c r="Y350" s="1458"/>
      <c r="Z350" s="1458"/>
      <c r="AA350" s="1458"/>
      <c r="AB350" s="1458"/>
      <c r="AC350" s="1458"/>
      <c r="AD350" s="1458"/>
      <c r="AE350" s="1458"/>
      <c r="AF350" s="1458"/>
      <c r="AG350" s="1458"/>
      <c r="AH350" s="1458"/>
      <c r="AI350" s="1458"/>
      <c r="AJ350" s="1458"/>
      <c r="AK350" s="1458"/>
      <c r="AL350" s="1458"/>
      <c r="AM350" s="1458"/>
      <c r="AN350" s="1458"/>
      <c r="AO350" s="1458"/>
      <c r="AP350" s="1458"/>
      <c r="AQ350" s="1458"/>
    </row>
    <row r="351" spans="1:43" ht="15.75" customHeight="1">
      <c r="A351" s="1458"/>
      <c r="B351" s="1458"/>
      <c r="C351" s="1458"/>
      <c r="D351" s="1458"/>
      <c r="E351" s="1458"/>
      <c r="F351" s="1458"/>
      <c r="G351" s="1458"/>
      <c r="H351" s="1458"/>
      <c r="I351" s="1458"/>
      <c r="J351" s="1458"/>
      <c r="K351" s="1458"/>
      <c r="L351" s="1458"/>
      <c r="M351" s="1458"/>
      <c r="N351" s="1458"/>
      <c r="O351" s="1458"/>
      <c r="P351" s="1458"/>
      <c r="Q351" s="1458"/>
      <c r="R351" s="1458"/>
      <c r="S351" s="1458"/>
      <c r="T351" s="1458"/>
      <c r="U351" s="1458"/>
      <c r="V351" s="1458"/>
      <c r="W351" s="1458"/>
      <c r="X351" s="1458"/>
      <c r="Y351" s="1458"/>
      <c r="Z351" s="1458"/>
      <c r="AA351" s="1458"/>
      <c r="AB351" s="1458"/>
      <c r="AC351" s="1458"/>
      <c r="AD351" s="1458"/>
      <c r="AE351" s="1458"/>
      <c r="AF351" s="1458"/>
      <c r="AG351" s="1458"/>
      <c r="AH351" s="1458"/>
      <c r="AI351" s="1458"/>
      <c r="AJ351" s="1458"/>
      <c r="AK351" s="1458"/>
      <c r="AL351" s="1458"/>
      <c r="AM351" s="1458"/>
      <c r="AN351" s="1458"/>
      <c r="AO351" s="1458"/>
      <c r="AP351" s="1458"/>
      <c r="AQ351" s="1458"/>
    </row>
    <row r="352" spans="1:43" ht="15.75" customHeight="1">
      <c r="A352" s="1458"/>
      <c r="B352" s="1458"/>
      <c r="C352" s="1458"/>
      <c r="D352" s="1458"/>
      <c r="E352" s="1458"/>
      <c r="F352" s="1458"/>
      <c r="G352" s="1458"/>
      <c r="H352" s="1458"/>
      <c r="I352" s="1458"/>
      <c r="J352" s="1458"/>
      <c r="K352" s="1458"/>
      <c r="L352" s="1458"/>
      <c r="M352" s="1458"/>
      <c r="N352" s="1458"/>
      <c r="O352" s="1458"/>
      <c r="P352" s="1458"/>
      <c r="Q352" s="1458"/>
      <c r="R352" s="1458"/>
      <c r="S352" s="1458"/>
      <c r="T352" s="1458"/>
      <c r="U352" s="1458"/>
      <c r="V352" s="1458"/>
      <c r="W352" s="1458"/>
      <c r="X352" s="1458"/>
      <c r="Y352" s="1458"/>
      <c r="Z352" s="1458"/>
      <c r="AA352" s="1458"/>
      <c r="AB352" s="1458"/>
      <c r="AC352" s="1458"/>
      <c r="AD352" s="1458"/>
      <c r="AE352" s="1458"/>
      <c r="AF352" s="1458"/>
      <c r="AG352" s="1458"/>
      <c r="AH352" s="1458"/>
      <c r="AI352" s="1458"/>
      <c r="AJ352" s="1458"/>
      <c r="AK352" s="1458"/>
      <c r="AL352" s="1458"/>
      <c r="AM352" s="1458"/>
      <c r="AN352" s="1458"/>
      <c r="AO352" s="1458"/>
      <c r="AP352" s="1458"/>
      <c r="AQ352" s="1458"/>
    </row>
    <row r="353" spans="1:43" ht="15.75" customHeight="1">
      <c r="A353" s="1458"/>
      <c r="B353" s="1458"/>
      <c r="C353" s="1458"/>
      <c r="D353" s="1458"/>
      <c r="E353" s="1458"/>
      <c r="F353" s="1458"/>
      <c r="G353" s="1458"/>
      <c r="H353" s="1458"/>
      <c r="I353" s="1458"/>
      <c r="J353" s="1458"/>
      <c r="K353" s="1458"/>
      <c r="L353" s="1458"/>
      <c r="M353" s="1458"/>
      <c r="N353" s="1458"/>
      <c r="O353" s="1458"/>
      <c r="P353" s="1458"/>
      <c r="Q353" s="1458"/>
      <c r="R353" s="1458"/>
      <c r="S353" s="1458"/>
      <c r="T353" s="1458"/>
      <c r="U353" s="1458"/>
      <c r="V353" s="1458"/>
      <c r="W353" s="1458"/>
      <c r="X353" s="1458"/>
      <c r="Y353" s="1458"/>
      <c r="Z353" s="1458"/>
      <c r="AA353" s="1458"/>
      <c r="AB353" s="1458"/>
      <c r="AC353" s="1458"/>
      <c r="AD353" s="1458"/>
      <c r="AE353" s="1458"/>
      <c r="AF353" s="1458"/>
      <c r="AG353" s="1458"/>
      <c r="AH353" s="1458"/>
      <c r="AI353" s="1458"/>
      <c r="AJ353" s="1458"/>
      <c r="AK353" s="1458"/>
      <c r="AL353" s="1458"/>
      <c r="AM353" s="1458"/>
      <c r="AN353" s="1458"/>
      <c r="AO353" s="1458"/>
      <c r="AP353" s="1458"/>
      <c r="AQ353" s="1458"/>
    </row>
    <row r="354" spans="1:43" ht="15.75" customHeight="1">
      <c r="A354" s="1458"/>
      <c r="B354" s="1458"/>
      <c r="C354" s="1458"/>
      <c r="D354" s="1458"/>
      <c r="E354" s="1458"/>
      <c r="F354" s="1458"/>
      <c r="G354" s="1458"/>
      <c r="H354" s="1458"/>
      <c r="I354" s="1458"/>
      <c r="J354" s="1458"/>
      <c r="K354" s="1458"/>
      <c r="L354" s="1458"/>
      <c r="M354" s="1458"/>
      <c r="N354" s="1458"/>
      <c r="O354" s="1458"/>
      <c r="P354" s="1458"/>
      <c r="Q354" s="1458"/>
      <c r="R354" s="1458"/>
      <c r="S354" s="1458"/>
      <c r="T354" s="1458"/>
      <c r="U354" s="1458"/>
      <c r="V354" s="1458"/>
      <c r="W354" s="1458"/>
      <c r="X354" s="1458"/>
      <c r="Y354" s="1458"/>
      <c r="Z354" s="1458"/>
      <c r="AA354" s="1458"/>
      <c r="AB354" s="1458"/>
      <c r="AC354" s="1458"/>
      <c r="AD354" s="1458"/>
      <c r="AE354" s="1458"/>
      <c r="AF354" s="1458"/>
      <c r="AG354" s="1458"/>
      <c r="AH354" s="1458"/>
      <c r="AI354" s="1458"/>
      <c r="AJ354" s="1458"/>
      <c r="AK354" s="1458"/>
      <c r="AL354" s="1458"/>
      <c r="AM354" s="1458"/>
      <c r="AN354" s="1458"/>
      <c r="AO354" s="1458"/>
      <c r="AP354" s="1458"/>
      <c r="AQ354" s="1458"/>
    </row>
    <row r="355" spans="1:43" ht="15.75" customHeight="1">
      <c r="A355" s="1458"/>
      <c r="B355" s="1458"/>
      <c r="C355" s="1458"/>
      <c r="D355" s="1458"/>
      <c r="E355" s="1458"/>
      <c r="F355" s="1458"/>
      <c r="G355" s="1458"/>
      <c r="H355" s="1458"/>
      <c r="I355" s="1458"/>
      <c r="J355" s="1458"/>
      <c r="K355" s="1458"/>
      <c r="L355" s="1458"/>
      <c r="M355" s="1458"/>
      <c r="N355" s="1458"/>
      <c r="O355" s="1458"/>
      <c r="P355" s="1458"/>
      <c r="Q355" s="1458"/>
      <c r="R355" s="1458"/>
      <c r="S355" s="1458"/>
      <c r="T355" s="1458"/>
      <c r="U355" s="1458"/>
      <c r="V355" s="1458"/>
      <c r="W355" s="1458"/>
      <c r="X355" s="1458"/>
      <c r="Y355" s="1458"/>
      <c r="Z355" s="1458"/>
      <c r="AA355" s="1458"/>
      <c r="AB355" s="1458"/>
      <c r="AC355" s="1458"/>
      <c r="AD355" s="1458"/>
      <c r="AE355" s="1458"/>
      <c r="AF355" s="1458"/>
      <c r="AG355" s="1458"/>
      <c r="AH355" s="1458"/>
      <c r="AI355" s="1458"/>
      <c r="AJ355" s="1458"/>
      <c r="AK355" s="1458"/>
      <c r="AL355" s="1458"/>
      <c r="AM355" s="1458"/>
      <c r="AN355" s="1458"/>
      <c r="AO355" s="1458"/>
      <c r="AP355" s="1458"/>
      <c r="AQ355" s="1458"/>
    </row>
    <row r="356" spans="1:43" ht="15.75" customHeight="1">
      <c r="A356" s="1458"/>
      <c r="B356" s="1458"/>
      <c r="C356" s="1458"/>
      <c r="D356" s="1458"/>
      <c r="E356" s="1458"/>
      <c r="F356" s="1458"/>
      <c r="G356" s="1458"/>
      <c r="H356" s="1458"/>
      <c r="I356" s="1458"/>
      <c r="J356" s="1458"/>
      <c r="K356" s="1458"/>
      <c r="L356" s="1458"/>
      <c r="M356" s="1458"/>
      <c r="N356" s="1458"/>
      <c r="O356" s="1458"/>
      <c r="P356" s="1458"/>
      <c r="Q356" s="1458"/>
      <c r="R356" s="1458"/>
      <c r="S356" s="1458"/>
      <c r="T356" s="1458"/>
      <c r="U356" s="1458"/>
      <c r="V356" s="1458"/>
      <c r="W356" s="1458"/>
      <c r="X356" s="1458"/>
      <c r="Y356" s="1458"/>
      <c r="Z356" s="1458"/>
      <c r="AA356" s="1458"/>
      <c r="AB356" s="1458"/>
      <c r="AC356" s="1458"/>
      <c r="AD356" s="1458"/>
      <c r="AE356" s="1458"/>
      <c r="AF356" s="1458"/>
      <c r="AG356" s="1458"/>
      <c r="AH356" s="1458"/>
      <c r="AI356" s="1458"/>
      <c r="AJ356" s="1458"/>
      <c r="AK356" s="1458"/>
      <c r="AL356" s="1458"/>
      <c r="AM356" s="1458"/>
      <c r="AN356" s="1458"/>
      <c r="AO356" s="1458"/>
      <c r="AP356" s="1458"/>
      <c r="AQ356" s="1458"/>
    </row>
    <row r="357" spans="1:43" ht="15.75" customHeight="1">
      <c r="A357" s="1458"/>
      <c r="B357" s="1458"/>
      <c r="C357" s="1458"/>
      <c r="D357" s="1458"/>
      <c r="E357" s="1458"/>
      <c r="F357" s="1458"/>
      <c r="G357" s="1458"/>
      <c r="H357" s="1458"/>
      <c r="I357" s="1458"/>
      <c r="J357" s="1458"/>
      <c r="K357" s="1458"/>
      <c r="L357" s="1458"/>
      <c r="M357" s="1458"/>
      <c r="N357" s="1458"/>
      <c r="O357" s="1458"/>
      <c r="P357" s="1458"/>
      <c r="Q357" s="1458"/>
      <c r="R357" s="1458"/>
      <c r="S357" s="1458"/>
      <c r="T357" s="1458"/>
      <c r="U357" s="1458"/>
      <c r="V357" s="1458"/>
      <c r="W357" s="1458"/>
      <c r="X357" s="1458"/>
      <c r="Y357" s="1458"/>
      <c r="Z357" s="1458"/>
      <c r="AA357" s="1458"/>
      <c r="AB357" s="1458"/>
      <c r="AC357" s="1458"/>
      <c r="AD357" s="1458"/>
      <c r="AE357" s="1458"/>
      <c r="AF357" s="1458"/>
      <c r="AG357" s="1458"/>
      <c r="AH357" s="1458"/>
      <c r="AI357" s="1458"/>
      <c r="AJ357" s="1458"/>
      <c r="AK357" s="1458"/>
      <c r="AL357" s="1458"/>
      <c r="AM357" s="1458"/>
      <c r="AN357" s="1458"/>
      <c r="AO357" s="1458"/>
      <c r="AP357" s="1458"/>
      <c r="AQ357" s="1458"/>
    </row>
    <row r="358" spans="1:43" ht="15.75" customHeight="1">
      <c r="A358" s="1458"/>
      <c r="B358" s="1458"/>
      <c r="C358" s="1458"/>
      <c r="D358" s="1458"/>
      <c r="E358" s="1458"/>
      <c r="F358" s="1458"/>
      <c r="G358" s="1458"/>
      <c r="H358" s="1458"/>
      <c r="I358" s="1458"/>
      <c r="J358" s="1458"/>
      <c r="K358" s="1458"/>
      <c r="L358" s="1458"/>
      <c r="M358" s="1458"/>
      <c r="N358" s="1458"/>
      <c r="O358" s="1458"/>
      <c r="P358" s="1458"/>
      <c r="Q358" s="1458"/>
      <c r="R358" s="1458"/>
      <c r="S358" s="1458"/>
      <c r="T358" s="1458"/>
      <c r="U358" s="1458"/>
      <c r="V358" s="1458"/>
      <c r="W358" s="1458"/>
      <c r="X358" s="1458"/>
      <c r="Y358" s="1458"/>
      <c r="Z358" s="1458"/>
      <c r="AA358" s="1458"/>
      <c r="AB358" s="1458"/>
      <c r="AC358" s="1458"/>
      <c r="AD358" s="1458"/>
      <c r="AE358" s="1458"/>
      <c r="AF358" s="1458"/>
      <c r="AG358" s="1458"/>
      <c r="AH358" s="1458"/>
      <c r="AI358" s="1458"/>
      <c r="AJ358" s="1458"/>
      <c r="AK358" s="1458"/>
      <c r="AL358" s="1458"/>
      <c r="AM358" s="1458"/>
      <c r="AN358" s="1458"/>
      <c r="AO358" s="1458"/>
      <c r="AP358" s="1458"/>
      <c r="AQ358" s="1458"/>
    </row>
    <row r="359" spans="1:43" ht="15.75" customHeight="1">
      <c r="A359" s="1458"/>
      <c r="B359" s="1458"/>
      <c r="C359" s="1458"/>
      <c r="D359" s="1458"/>
      <c r="E359" s="1458"/>
      <c r="F359" s="1458"/>
      <c r="G359" s="1458"/>
      <c r="H359" s="1458"/>
      <c r="I359" s="1458"/>
      <c r="J359" s="1458"/>
      <c r="K359" s="1458"/>
      <c r="L359" s="1458"/>
      <c r="M359" s="1458"/>
      <c r="N359" s="1458"/>
      <c r="O359" s="1458"/>
      <c r="P359" s="1458"/>
      <c r="Q359" s="1458"/>
      <c r="R359" s="1458"/>
      <c r="S359" s="1458"/>
      <c r="T359" s="1458"/>
      <c r="U359" s="1458"/>
      <c r="V359" s="1458"/>
      <c r="W359" s="1458"/>
      <c r="X359" s="1458"/>
      <c r="Y359" s="1458"/>
      <c r="Z359" s="1458"/>
      <c r="AA359" s="1458"/>
      <c r="AB359" s="1458"/>
      <c r="AC359" s="1458"/>
      <c r="AD359" s="1458"/>
      <c r="AE359" s="1458"/>
      <c r="AF359" s="1458"/>
      <c r="AG359" s="1458"/>
      <c r="AH359" s="1458"/>
      <c r="AI359" s="1458"/>
      <c r="AJ359" s="1458"/>
      <c r="AK359" s="1458"/>
      <c r="AL359" s="1458"/>
      <c r="AM359" s="1458"/>
      <c r="AN359" s="1458"/>
      <c r="AO359" s="1458"/>
      <c r="AP359" s="1458"/>
      <c r="AQ359" s="1458"/>
    </row>
    <row r="360" spans="1:43" ht="15.75" customHeight="1">
      <c r="A360" s="1458"/>
      <c r="B360" s="1458"/>
      <c r="C360" s="1458"/>
      <c r="D360" s="1458"/>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c r="AF360" s="1458"/>
      <c r="AG360" s="1458"/>
      <c r="AH360" s="1458"/>
      <c r="AI360" s="1458"/>
      <c r="AJ360" s="1458"/>
      <c r="AK360" s="1458"/>
      <c r="AL360" s="1458"/>
      <c r="AM360" s="1458"/>
      <c r="AN360" s="1458"/>
      <c r="AO360" s="1458"/>
      <c r="AP360" s="1458"/>
      <c r="AQ360" s="1458"/>
    </row>
    <row r="361" spans="1:43" ht="15.75" customHeight="1">
      <c r="A361" s="1458"/>
      <c r="B361" s="1458"/>
      <c r="C361" s="1458"/>
      <c r="D361" s="1458"/>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c r="AF361" s="1458"/>
      <c r="AG361" s="1458"/>
      <c r="AH361" s="1458"/>
      <c r="AI361" s="1458"/>
      <c r="AJ361" s="1458"/>
      <c r="AK361" s="1458"/>
      <c r="AL361" s="1458"/>
      <c r="AM361" s="1458"/>
      <c r="AN361" s="1458"/>
      <c r="AO361" s="1458"/>
      <c r="AP361" s="1458"/>
      <c r="AQ361" s="1458"/>
    </row>
    <row r="362" spans="1:43" ht="15.75" customHeight="1">
      <c r="A362" s="1458"/>
      <c r="B362" s="1458"/>
      <c r="C362" s="1458"/>
      <c r="D362" s="1458"/>
      <c r="E362" s="1458"/>
      <c r="F362" s="1458"/>
      <c r="G362" s="1458"/>
      <c r="H362" s="1458"/>
      <c r="I362" s="1458"/>
      <c r="J362" s="1458"/>
      <c r="K362" s="1458"/>
      <c r="L362" s="1458"/>
      <c r="M362" s="1458"/>
      <c r="N362" s="1458"/>
      <c r="O362" s="1458"/>
      <c r="P362" s="1458"/>
      <c r="Q362" s="1458"/>
      <c r="R362" s="1458"/>
      <c r="S362" s="1458"/>
      <c r="T362" s="1458"/>
      <c r="U362" s="1458"/>
      <c r="V362" s="1458"/>
      <c r="W362" s="1458"/>
      <c r="X362" s="1458"/>
      <c r="Y362" s="1458"/>
      <c r="Z362" s="1458"/>
      <c r="AA362" s="1458"/>
      <c r="AB362" s="1458"/>
      <c r="AC362" s="1458"/>
      <c r="AD362" s="1458"/>
      <c r="AE362" s="1458"/>
      <c r="AF362" s="1458"/>
      <c r="AG362" s="1458"/>
      <c r="AH362" s="1458"/>
      <c r="AI362" s="1458"/>
      <c r="AJ362" s="1458"/>
      <c r="AK362" s="1458"/>
      <c r="AL362" s="1458"/>
      <c r="AM362" s="1458"/>
      <c r="AN362" s="1458"/>
      <c r="AO362" s="1458"/>
      <c r="AP362" s="1458"/>
      <c r="AQ362" s="1458"/>
    </row>
    <row r="363" spans="1:43" ht="15.75" customHeight="1">
      <c r="A363" s="1458"/>
      <c r="B363" s="1458"/>
      <c r="C363" s="1458"/>
      <c r="D363" s="1458"/>
      <c r="E363" s="1458"/>
      <c r="F363" s="1458"/>
      <c r="G363" s="1458"/>
      <c r="H363" s="1458"/>
      <c r="I363" s="1458"/>
      <c r="J363" s="1458"/>
      <c r="K363" s="1458"/>
      <c r="L363" s="1458"/>
      <c r="M363" s="1458"/>
      <c r="N363" s="1458"/>
      <c r="O363" s="1458"/>
      <c r="P363" s="1458"/>
      <c r="Q363" s="1458"/>
      <c r="R363" s="1458"/>
      <c r="S363" s="1458"/>
      <c r="T363" s="1458"/>
      <c r="U363" s="1458"/>
      <c r="V363" s="1458"/>
      <c r="W363" s="1458"/>
      <c r="X363" s="1458"/>
      <c r="Y363" s="1458"/>
      <c r="Z363" s="1458"/>
      <c r="AA363" s="1458"/>
      <c r="AB363" s="1458"/>
      <c r="AC363" s="1458"/>
      <c r="AD363" s="1458"/>
      <c r="AE363" s="1458"/>
      <c r="AF363" s="1458"/>
      <c r="AG363" s="1458"/>
      <c r="AH363" s="1458"/>
      <c r="AI363" s="1458"/>
      <c r="AJ363" s="1458"/>
      <c r="AK363" s="1458"/>
      <c r="AL363" s="1458"/>
      <c r="AM363" s="1458"/>
      <c r="AN363" s="1458"/>
      <c r="AO363" s="1458"/>
      <c r="AP363" s="1458"/>
      <c r="AQ363" s="1458"/>
    </row>
    <row r="364" spans="1:43" ht="15.75" customHeight="1">
      <c r="A364" s="1458"/>
      <c r="B364" s="1458"/>
      <c r="C364" s="1458"/>
      <c r="D364" s="1458"/>
      <c r="E364" s="1458"/>
      <c r="F364" s="1458"/>
      <c r="G364" s="1458"/>
      <c r="H364" s="1458"/>
      <c r="I364" s="1458"/>
      <c r="J364" s="1458"/>
      <c r="K364" s="1458"/>
      <c r="L364" s="1458"/>
      <c r="M364" s="1458"/>
      <c r="N364" s="1458"/>
      <c r="O364" s="1458"/>
      <c r="P364" s="1458"/>
      <c r="Q364" s="1458"/>
      <c r="R364" s="1458"/>
      <c r="S364" s="1458"/>
      <c r="T364" s="1458"/>
      <c r="U364" s="1458"/>
      <c r="V364" s="1458"/>
      <c r="W364" s="1458"/>
      <c r="X364" s="1458"/>
      <c r="Y364" s="1458"/>
      <c r="Z364" s="1458"/>
      <c r="AA364" s="1458"/>
      <c r="AB364" s="1458"/>
      <c r="AC364" s="1458"/>
      <c r="AD364" s="1458"/>
      <c r="AE364" s="1458"/>
      <c r="AF364" s="1458"/>
      <c r="AG364" s="1458"/>
      <c r="AH364" s="1458"/>
      <c r="AI364" s="1458"/>
      <c r="AJ364" s="1458"/>
      <c r="AK364" s="1458"/>
      <c r="AL364" s="1458"/>
      <c r="AM364" s="1458"/>
      <c r="AN364" s="1458"/>
      <c r="AO364" s="1458"/>
      <c r="AP364" s="1458"/>
      <c r="AQ364" s="1458"/>
    </row>
    <row r="365" spans="1:43" ht="15.75" customHeight="1">
      <c r="A365" s="1458"/>
      <c r="B365" s="1458"/>
      <c r="C365" s="1458"/>
      <c r="D365" s="1458"/>
      <c r="E365" s="1458"/>
      <c r="F365" s="1458"/>
      <c r="G365" s="1458"/>
      <c r="H365" s="1458"/>
      <c r="I365" s="1458"/>
      <c r="J365" s="1458"/>
      <c r="K365" s="1458"/>
      <c r="L365" s="1458"/>
      <c r="M365" s="1458"/>
      <c r="N365" s="1458"/>
      <c r="O365" s="1458"/>
      <c r="P365" s="1458"/>
      <c r="Q365" s="1458"/>
      <c r="R365" s="1458"/>
      <c r="S365" s="1458"/>
      <c r="T365" s="1458"/>
      <c r="U365" s="1458"/>
      <c r="V365" s="1458"/>
      <c r="W365" s="1458"/>
      <c r="X365" s="1458"/>
      <c r="Y365" s="1458"/>
      <c r="Z365" s="1458"/>
      <c r="AA365" s="1458"/>
      <c r="AB365" s="1458"/>
      <c r="AC365" s="1458"/>
      <c r="AD365" s="1458"/>
      <c r="AE365" s="1458"/>
      <c r="AF365" s="1458"/>
      <c r="AG365" s="1458"/>
      <c r="AH365" s="1458"/>
      <c r="AI365" s="1458"/>
      <c r="AJ365" s="1458"/>
      <c r="AK365" s="1458"/>
      <c r="AL365" s="1458"/>
      <c r="AM365" s="1458"/>
      <c r="AN365" s="1458"/>
      <c r="AO365" s="1458"/>
      <c r="AP365" s="1458"/>
      <c r="AQ365" s="1458"/>
    </row>
    <row r="366" spans="1:43" ht="15.75" customHeight="1">
      <c r="A366" s="1458"/>
      <c r="B366" s="1458"/>
      <c r="C366" s="1458"/>
      <c r="D366" s="1458"/>
      <c r="E366" s="1458"/>
      <c r="F366" s="1458"/>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c r="AM366" s="1458"/>
      <c r="AN366" s="1458"/>
      <c r="AO366" s="1458"/>
      <c r="AP366" s="1458"/>
      <c r="AQ366" s="1458"/>
    </row>
    <row r="367" spans="1:43" ht="15.75" customHeight="1">
      <c r="A367" s="1458"/>
      <c r="B367" s="1458"/>
      <c r="C367" s="1458"/>
      <c r="D367" s="1458"/>
      <c r="E367" s="1458"/>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c r="AM367" s="1458"/>
      <c r="AN367" s="1458"/>
      <c r="AO367" s="1458"/>
      <c r="AP367" s="1458"/>
      <c r="AQ367" s="1458"/>
    </row>
    <row r="368" spans="1:43" ht="15.75" customHeight="1">
      <c r="A368" s="1458"/>
      <c r="B368" s="1458"/>
      <c r="C368" s="1458"/>
      <c r="D368" s="1458"/>
      <c r="E368" s="1458"/>
      <c r="F368" s="1458"/>
      <c r="G368" s="1458"/>
      <c r="H368" s="1458"/>
      <c r="I368" s="1458"/>
      <c r="J368" s="1458"/>
      <c r="K368" s="1458"/>
      <c r="L368" s="1458"/>
      <c r="M368" s="1458"/>
      <c r="N368" s="1458"/>
      <c r="O368" s="1458"/>
      <c r="P368" s="1458"/>
      <c r="Q368" s="1458"/>
      <c r="R368" s="1458"/>
      <c r="S368" s="1458"/>
      <c r="T368" s="1458"/>
      <c r="U368" s="1458"/>
      <c r="V368" s="1458"/>
      <c r="W368" s="1458"/>
      <c r="X368" s="1458"/>
      <c r="Y368" s="1458"/>
      <c r="Z368" s="1458"/>
      <c r="AA368" s="1458"/>
      <c r="AB368" s="1458"/>
      <c r="AC368" s="1458"/>
      <c r="AD368" s="1458"/>
      <c r="AE368" s="1458"/>
      <c r="AF368" s="1458"/>
      <c r="AG368" s="1458"/>
      <c r="AH368" s="1458"/>
      <c r="AI368" s="1458"/>
      <c r="AJ368" s="1458"/>
      <c r="AK368" s="1458"/>
      <c r="AL368" s="1458"/>
      <c r="AM368" s="1458"/>
      <c r="AN368" s="1458"/>
      <c r="AO368" s="1458"/>
      <c r="AP368" s="1458"/>
      <c r="AQ368" s="1458"/>
    </row>
    <row r="369" spans="1:43" ht="15.75" customHeight="1">
      <c r="A369" s="1458"/>
      <c r="B369" s="1458"/>
      <c r="C369" s="1458"/>
      <c r="D369" s="1458"/>
      <c r="E369" s="1458"/>
      <c r="F369" s="1458"/>
      <c r="G369" s="1458"/>
      <c r="H369" s="1458"/>
      <c r="I369" s="1458"/>
      <c r="J369" s="1458"/>
      <c r="K369" s="1458"/>
      <c r="L369" s="1458"/>
      <c r="M369" s="1458"/>
      <c r="N369" s="1458"/>
      <c r="O369" s="1458"/>
      <c r="P369" s="1458"/>
      <c r="Q369" s="1458"/>
      <c r="R369" s="1458"/>
      <c r="S369" s="1458"/>
      <c r="T369" s="1458"/>
      <c r="U369" s="1458"/>
      <c r="V369" s="1458"/>
      <c r="W369" s="1458"/>
      <c r="X369" s="1458"/>
      <c r="Y369" s="1458"/>
      <c r="Z369" s="1458"/>
      <c r="AA369" s="1458"/>
      <c r="AB369" s="1458"/>
      <c r="AC369" s="1458"/>
      <c r="AD369" s="1458"/>
      <c r="AE369" s="1458"/>
      <c r="AF369" s="1458"/>
      <c r="AG369" s="1458"/>
      <c r="AH369" s="1458"/>
      <c r="AI369" s="1458"/>
      <c r="AJ369" s="1458"/>
      <c r="AK369" s="1458"/>
      <c r="AL369" s="1458"/>
      <c r="AM369" s="1458"/>
      <c r="AN369" s="1458"/>
      <c r="AO369" s="1458"/>
      <c r="AP369" s="1458"/>
      <c r="AQ369" s="1458"/>
    </row>
    <row r="370" spans="1:43" ht="15.75" customHeight="1">
      <c r="A370" s="1458"/>
      <c r="B370" s="1458"/>
      <c r="C370" s="1458"/>
      <c r="D370" s="1458"/>
      <c r="E370" s="1458"/>
      <c r="F370" s="1458"/>
      <c r="G370" s="1458"/>
      <c r="H370" s="1458"/>
      <c r="I370" s="1458"/>
      <c r="J370" s="1458"/>
      <c r="K370" s="1458"/>
      <c r="L370" s="1458"/>
      <c r="M370" s="1458"/>
      <c r="N370" s="1458"/>
      <c r="O370" s="1458"/>
      <c r="P370" s="1458"/>
      <c r="Q370" s="1458"/>
      <c r="R370" s="1458"/>
      <c r="S370" s="1458"/>
      <c r="T370" s="1458"/>
      <c r="U370" s="1458"/>
      <c r="V370" s="1458"/>
      <c r="W370" s="1458"/>
      <c r="X370" s="1458"/>
      <c r="Y370" s="1458"/>
      <c r="Z370" s="1458"/>
      <c r="AA370" s="1458"/>
      <c r="AB370" s="1458"/>
      <c r="AC370" s="1458"/>
      <c r="AD370" s="1458"/>
      <c r="AE370" s="1458"/>
      <c r="AF370" s="1458"/>
      <c r="AG370" s="1458"/>
      <c r="AH370" s="1458"/>
      <c r="AI370" s="1458"/>
      <c r="AJ370" s="1458"/>
      <c r="AK370" s="1458"/>
      <c r="AL370" s="1458"/>
      <c r="AM370" s="1458"/>
      <c r="AN370" s="1458"/>
      <c r="AO370" s="1458"/>
      <c r="AP370" s="1458"/>
      <c r="AQ370" s="1458"/>
    </row>
    <row r="371" spans="1:43" ht="15.75" customHeight="1">
      <c r="A371" s="1458"/>
      <c r="B371" s="1458"/>
      <c r="C371" s="1458"/>
      <c r="D371" s="1458"/>
      <c r="E371" s="1458"/>
      <c r="F371" s="1458"/>
      <c r="G371" s="1458"/>
      <c r="H371" s="1458"/>
      <c r="I371" s="1458"/>
      <c r="J371" s="1458"/>
      <c r="K371" s="1458"/>
      <c r="L371" s="1458"/>
      <c r="M371" s="1458"/>
      <c r="N371" s="1458"/>
      <c r="O371" s="1458"/>
      <c r="P371" s="1458"/>
      <c r="Q371" s="1458"/>
      <c r="R371" s="1458"/>
      <c r="S371" s="1458"/>
      <c r="T371" s="1458"/>
      <c r="U371" s="1458"/>
      <c r="V371" s="1458"/>
      <c r="W371" s="1458"/>
      <c r="X371" s="1458"/>
      <c r="Y371" s="1458"/>
      <c r="Z371" s="1458"/>
      <c r="AA371" s="1458"/>
      <c r="AB371" s="1458"/>
      <c r="AC371" s="1458"/>
      <c r="AD371" s="1458"/>
      <c r="AE371" s="1458"/>
      <c r="AF371" s="1458"/>
      <c r="AG371" s="1458"/>
      <c r="AH371" s="1458"/>
      <c r="AI371" s="1458"/>
      <c r="AJ371" s="1458"/>
      <c r="AK371" s="1458"/>
      <c r="AL371" s="1458"/>
      <c r="AM371" s="1458"/>
      <c r="AN371" s="1458"/>
      <c r="AO371" s="1458"/>
      <c r="AP371" s="1458"/>
      <c r="AQ371" s="1458"/>
    </row>
    <row r="372" spans="1:43" ht="15.75" customHeight="1">
      <c r="A372" s="1458"/>
      <c r="B372" s="1458"/>
      <c r="C372" s="1458"/>
      <c r="D372" s="1458"/>
      <c r="E372" s="1458"/>
      <c r="F372" s="1458"/>
      <c r="G372" s="1458"/>
      <c r="H372" s="1458"/>
      <c r="I372" s="1458"/>
      <c r="J372" s="1458"/>
      <c r="K372" s="1458"/>
      <c r="L372" s="1458"/>
      <c r="M372" s="1458"/>
      <c r="N372" s="1458"/>
      <c r="O372" s="1458"/>
      <c r="P372" s="1458"/>
      <c r="Q372" s="1458"/>
      <c r="R372" s="1458"/>
      <c r="S372" s="1458"/>
      <c r="T372" s="1458"/>
      <c r="U372" s="1458"/>
      <c r="V372" s="1458"/>
      <c r="W372" s="1458"/>
      <c r="X372" s="1458"/>
      <c r="Y372" s="1458"/>
      <c r="Z372" s="1458"/>
      <c r="AA372" s="1458"/>
      <c r="AB372" s="1458"/>
      <c r="AC372" s="1458"/>
      <c r="AD372" s="1458"/>
      <c r="AE372" s="1458"/>
      <c r="AF372" s="1458"/>
      <c r="AG372" s="1458"/>
      <c r="AH372" s="1458"/>
      <c r="AI372" s="1458"/>
      <c r="AJ372" s="1458"/>
      <c r="AK372" s="1458"/>
      <c r="AL372" s="1458"/>
      <c r="AM372" s="1458"/>
      <c r="AN372" s="1458"/>
      <c r="AO372" s="1458"/>
      <c r="AP372" s="1458"/>
      <c r="AQ372" s="1458"/>
    </row>
    <row r="373" spans="1:43" ht="15.75" customHeight="1">
      <c r="A373" s="1458"/>
      <c r="B373" s="1458"/>
      <c r="C373" s="1458"/>
      <c r="D373" s="1458"/>
      <c r="E373" s="1458"/>
      <c r="F373" s="1458"/>
      <c r="G373" s="1458"/>
      <c r="H373" s="1458"/>
      <c r="I373" s="1458"/>
      <c r="J373" s="1458"/>
      <c r="K373" s="1458"/>
      <c r="L373" s="1458"/>
      <c r="M373" s="1458"/>
      <c r="N373" s="1458"/>
      <c r="O373" s="1458"/>
      <c r="P373" s="1458"/>
      <c r="Q373" s="1458"/>
      <c r="R373" s="1458"/>
      <c r="S373" s="1458"/>
      <c r="T373" s="1458"/>
      <c r="U373" s="1458"/>
      <c r="V373" s="1458"/>
      <c r="W373" s="1458"/>
      <c r="X373" s="1458"/>
      <c r="Y373" s="1458"/>
      <c r="Z373" s="1458"/>
      <c r="AA373" s="1458"/>
      <c r="AB373" s="1458"/>
      <c r="AC373" s="1458"/>
      <c r="AD373" s="1458"/>
      <c r="AE373" s="1458"/>
      <c r="AF373" s="1458"/>
      <c r="AG373" s="1458"/>
      <c r="AH373" s="1458"/>
      <c r="AI373" s="1458"/>
      <c r="AJ373" s="1458"/>
      <c r="AK373" s="1458"/>
      <c r="AL373" s="1458"/>
      <c r="AM373" s="1458"/>
      <c r="AN373" s="1458"/>
      <c r="AO373" s="1458"/>
      <c r="AP373" s="1458"/>
      <c r="AQ373" s="1458"/>
    </row>
    <row r="374" spans="1:43" ht="15.75" customHeight="1">
      <c r="A374" s="1458"/>
      <c r="B374" s="1458"/>
      <c r="C374" s="1458"/>
      <c r="D374" s="1458"/>
      <c r="E374" s="1458"/>
      <c r="F374" s="1458"/>
      <c r="G374" s="1458"/>
      <c r="H374" s="1458"/>
      <c r="I374" s="1458"/>
      <c r="J374" s="1458"/>
      <c r="K374" s="1458"/>
      <c r="L374" s="1458"/>
      <c r="M374" s="1458"/>
      <c r="N374" s="1458"/>
      <c r="O374" s="1458"/>
      <c r="P374" s="1458"/>
      <c r="Q374" s="1458"/>
      <c r="R374" s="1458"/>
      <c r="S374" s="1458"/>
      <c r="T374" s="1458"/>
      <c r="U374" s="1458"/>
      <c r="V374" s="1458"/>
      <c r="W374" s="1458"/>
      <c r="X374" s="1458"/>
      <c r="Y374" s="1458"/>
      <c r="Z374" s="1458"/>
      <c r="AA374" s="1458"/>
      <c r="AB374" s="1458"/>
      <c r="AC374" s="1458"/>
      <c r="AD374" s="1458"/>
      <c r="AE374" s="1458"/>
      <c r="AF374" s="1458"/>
      <c r="AG374" s="1458"/>
      <c r="AH374" s="1458"/>
      <c r="AI374" s="1458"/>
      <c r="AJ374" s="1458"/>
      <c r="AK374" s="1458"/>
      <c r="AL374" s="1458"/>
      <c r="AM374" s="1458"/>
      <c r="AN374" s="1458"/>
      <c r="AO374" s="1458"/>
      <c r="AP374" s="1458"/>
      <c r="AQ374" s="1458"/>
    </row>
    <row r="375" spans="1:43" ht="15.75" customHeight="1">
      <c r="A375" s="1458"/>
      <c r="B375" s="1458"/>
      <c r="C375" s="1458"/>
      <c r="D375" s="1458"/>
      <c r="E375" s="1458"/>
      <c r="F375" s="1458"/>
      <c r="G375" s="1458"/>
      <c r="H375" s="1458"/>
      <c r="I375" s="1458"/>
      <c r="J375" s="1458"/>
      <c r="K375" s="1458"/>
      <c r="L375" s="1458"/>
      <c r="M375" s="1458"/>
      <c r="N375" s="1458"/>
      <c r="O375" s="1458"/>
      <c r="P375" s="1458"/>
      <c r="Q375" s="1458"/>
      <c r="R375" s="1458"/>
      <c r="S375" s="1458"/>
      <c r="T375" s="1458"/>
      <c r="U375" s="1458"/>
      <c r="V375" s="1458"/>
      <c r="W375" s="1458"/>
      <c r="X375" s="1458"/>
      <c r="Y375" s="1458"/>
      <c r="Z375" s="1458"/>
      <c r="AA375" s="1458"/>
      <c r="AB375" s="1458"/>
      <c r="AC375" s="1458"/>
      <c r="AD375" s="1458"/>
      <c r="AE375" s="1458"/>
      <c r="AF375" s="1458"/>
      <c r="AG375" s="1458"/>
      <c r="AH375" s="1458"/>
      <c r="AI375" s="1458"/>
      <c r="AJ375" s="1458"/>
      <c r="AK375" s="1458"/>
      <c r="AL375" s="1458"/>
      <c r="AM375" s="1458"/>
      <c r="AN375" s="1458"/>
      <c r="AO375" s="1458"/>
      <c r="AP375" s="1458"/>
      <c r="AQ375" s="1458"/>
    </row>
    <row r="376" spans="1:43" ht="15.75" customHeight="1">
      <c r="A376" s="1458"/>
      <c r="B376" s="1458"/>
      <c r="C376" s="1458"/>
      <c r="D376" s="1458"/>
      <c r="E376" s="1458"/>
      <c r="F376" s="1458"/>
      <c r="G376" s="1458"/>
      <c r="H376" s="1458"/>
      <c r="I376" s="1458"/>
      <c r="J376" s="1458"/>
      <c r="K376" s="1458"/>
      <c r="L376" s="1458"/>
      <c r="M376" s="1458"/>
      <c r="N376" s="1458"/>
      <c r="O376" s="1458"/>
      <c r="P376" s="1458"/>
      <c r="Q376" s="1458"/>
      <c r="R376" s="1458"/>
      <c r="S376" s="1458"/>
      <c r="T376" s="1458"/>
      <c r="U376" s="1458"/>
      <c r="V376" s="1458"/>
      <c r="W376" s="1458"/>
      <c r="X376" s="1458"/>
      <c r="Y376" s="1458"/>
      <c r="Z376" s="1458"/>
      <c r="AA376" s="1458"/>
      <c r="AB376" s="1458"/>
      <c r="AC376" s="1458"/>
      <c r="AD376" s="1458"/>
      <c r="AE376" s="1458"/>
      <c r="AF376" s="1458"/>
      <c r="AG376" s="1458"/>
      <c r="AH376" s="1458"/>
      <c r="AI376" s="1458"/>
      <c r="AJ376" s="1458"/>
      <c r="AK376" s="1458"/>
      <c r="AL376" s="1458"/>
      <c r="AM376" s="1458"/>
      <c r="AN376" s="1458"/>
      <c r="AO376" s="1458"/>
      <c r="AP376" s="1458"/>
      <c r="AQ376" s="1458"/>
    </row>
    <row r="377" spans="1:43" ht="15.75" customHeight="1">
      <c r="A377" s="1458"/>
      <c r="B377" s="1458"/>
      <c r="C377" s="1458"/>
      <c r="D377" s="1458"/>
      <c r="E377" s="1458"/>
      <c r="F377" s="1458"/>
      <c r="G377" s="1458"/>
      <c r="H377" s="1458"/>
      <c r="I377" s="1458"/>
      <c r="J377" s="1458"/>
      <c r="K377" s="1458"/>
      <c r="L377" s="1458"/>
      <c r="M377" s="1458"/>
      <c r="N377" s="1458"/>
      <c r="O377" s="1458"/>
      <c r="P377" s="1458"/>
      <c r="Q377" s="1458"/>
      <c r="R377" s="1458"/>
      <c r="S377" s="1458"/>
      <c r="T377" s="1458"/>
      <c r="U377" s="1458"/>
      <c r="V377" s="1458"/>
      <c r="W377" s="1458"/>
      <c r="X377" s="1458"/>
      <c r="Y377" s="1458"/>
      <c r="Z377" s="1458"/>
      <c r="AA377" s="1458"/>
      <c r="AB377" s="1458"/>
      <c r="AC377" s="1458"/>
      <c r="AD377" s="1458"/>
      <c r="AE377" s="1458"/>
      <c r="AF377" s="1458"/>
      <c r="AG377" s="1458"/>
      <c r="AH377" s="1458"/>
      <c r="AI377" s="1458"/>
      <c r="AJ377" s="1458"/>
      <c r="AK377" s="1458"/>
      <c r="AL377" s="1458"/>
      <c r="AM377" s="1458"/>
      <c r="AN377" s="1458"/>
      <c r="AO377" s="1458"/>
      <c r="AP377" s="1458"/>
      <c r="AQ377" s="1458"/>
    </row>
    <row r="378" spans="1:43" ht="15.75" customHeight="1">
      <c r="A378" s="1458"/>
      <c r="B378" s="1458"/>
      <c r="C378" s="1458"/>
      <c r="D378" s="1458"/>
      <c r="E378" s="1458"/>
      <c r="F378" s="1458"/>
      <c r="G378" s="1458"/>
      <c r="H378" s="1458"/>
      <c r="I378" s="1458"/>
      <c r="J378" s="1458"/>
      <c r="K378" s="1458"/>
      <c r="L378" s="1458"/>
      <c r="M378" s="1458"/>
      <c r="N378" s="1458"/>
      <c r="O378" s="1458"/>
      <c r="P378" s="1458"/>
      <c r="Q378" s="1458"/>
      <c r="R378" s="1458"/>
      <c r="S378" s="1458"/>
      <c r="T378" s="1458"/>
      <c r="U378" s="1458"/>
      <c r="V378" s="1458"/>
      <c r="W378" s="1458"/>
      <c r="X378" s="1458"/>
      <c r="Y378" s="1458"/>
      <c r="Z378" s="1458"/>
      <c r="AA378" s="1458"/>
      <c r="AB378" s="1458"/>
      <c r="AC378" s="1458"/>
      <c r="AD378" s="1458"/>
      <c r="AE378" s="1458"/>
      <c r="AF378" s="1458"/>
      <c r="AG378" s="1458"/>
      <c r="AH378" s="1458"/>
      <c r="AI378" s="1458"/>
      <c r="AJ378" s="1458"/>
      <c r="AK378" s="1458"/>
      <c r="AL378" s="1458"/>
      <c r="AM378" s="1458"/>
      <c r="AN378" s="1458"/>
      <c r="AO378" s="1458"/>
      <c r="AP378" s="1458"/>
      <c r="AQ378" s="1458"/>
    </row>
    <row r="379" spans="1:43" ht="15.75" customHeight="1">
      <c r="A379" s="1458"/>
      <c r="B379" s="1458"/>
      <c r="C379" s="1458"/>
      <c r="D379" s="1458"/>
      <c r="E379" s="1458"/>
      <c r="F379" s="1458"/>
      <c r="G379" s="1458"/>
      <c r="H379" s="1458"/>
      <c r="I379" s="1458"/>
      <c r="J379" s="1458"/>
      <c r="K379" s="1458"/>
      <c r="L379" s="1458"/>
      <c r="M379" s="1458"/>
      <c r="N379" s="1458"/>
      <c r="O379" s="1458"/>
      <c r="P379" s="1458"/>
      <c r="Q379" s="1458"/>
      <c r="R379" s="1458"/>
      <c r="S379" s="1458"/>
      <c r="T379" s="1458"/>
      <c r="U379" s="1458"/>
      <c r="V379" s="1458"/>
      <c r="W379" s="1458"/>
      <c r="X379" s="1458"/>
      <c r="Y379" s="1458"/>
      <c r="Z379" s="1458"/>
      <c r="AA379" s="1458"/>
      <c r="AB379" s="1458"/>
      <c r="AC379" s="1458"/>
      <c r="AD379" s="1458"/>
      <c r="AE379" s="1458"/>
      <c r="AF379" s="1458"/>
      <c r="AG379" s="1458"/>
      <c r="AH379" s="1458"/>
      <c r="AI379" s="1458"/>
      <c r="AJ379" s="1458"/>
      <c r="AK379" s="1458"/>
      <c r="AL379" s="1458"/>
      <c r="AM379" s="1458"/>
      <c r="AN379" s="1458"/>
      <c r="AO379" s="1458"/>
      <c r="AP379" s="1458"/>
      <c r="AQ379" s="1458"/>
    </row>
    <row r="380" spans="1:43" ht="15.75" customHeight="1">
      <c r="A380" s="1458"/>
      <c r="B380" s="1458"/>
      <c r="C380" s="1458"/>
      <c r="D380" s="1458"/>
      <c r="E380" s="1458"/>
      <c r="F380" s="1458"/>
      <c r="G380" s="1458"/>
      <c r="H380" s="1458"/>
      <c r="I380" s="1458"/>
      <c r="J380" s="1458"/>
      <c r="K380" s="1458"/>
      <c r="L380" s="1458"/>
      <c r="M380" s="1458"/>
      <c r="N380" s="1458"/>
      <c r="O380" s="1458"/>
      <c r="P380" s="1458"/>
      <c r="Q380" s="1458"/>
      <c r="R380" s="1458"/>
      <c r="S380" s="1458"/>
      <c r="T380" s="1458"/>
      <c r="U380" s="1458"/>
      <c r="V380" s="1458"/>
      <c r="W380" s="1458"/>
      <c r="X380" s="1458"/>
      <c r="Y380" s="1458"/>
      <c r="Z380" s="1458"/>
      <c r="AA380" s="1458"/>
      <c r="AB380" s="1458"/>
      <c r="AC380" s="1458"/>
      <c r="AD380" s="1458"/>
      <c r="AE380" s="1458"/>
      <c r="AF380" s="1458"/>
      <c r="AG380" s="1458"/>
      <c r="AH380" s="1458"/>
      <c r="AI380" s="1458"/>
      <c r="AJ380" s="1458"/>
      <c r="AK380" s="1458"/>
      <c r="AL380" s="1458"/>
      <c r="AM380" s="1458"/>
      <c r="AN380" s="1458"/>
      <c r="AO380" s="1458"/>
      <c r="AP380" s="1458"/>
      <c r="AQ380" s="1458"/>
    </row>
    <row r="381" spans="1:43" ht="15.75" customHeight="1">
      <c r="A381" s="1458"/>
      <c r="B381" s="1458"/>
      <c r="C381" s="1458"/>
      <c r="D381" s="1458"/>
      <c r="E381" s="1458"/>
      <c r="F381" s="1458"/>
      <c r="G381" s="1458"/>
      <c r="H381" s="1458"/>
      <c r="I381" s="1458"/>
      <c r="J381" s="1458"/>
      <c r="K381" s="1458"/>
      <c r="L381" s="1458"/>
      <c r="M381" s="1458"/>
      <c r="N381" s="1458"/>
      <c r="O381" s="1458"/>
      <c r="P381" s="1458"/>
      <c r="Q381" s="1458"/>
      <c r="R381" s="1458"/>
      <c r="S381" s="1458"/>
      <c r="T381" s="1458"/>
      <c r="U381" s="1458"/>
      <c r="V381" s="1458"/>
      <c r="W381" s="1458"/>
      <c r="X381" s="1458"/>
      <c r="Y381" s="1458"/>
      <c r="Z381" s="1458"/>
      <c r="AA381" s="1458"/>
      <c r="AB381" s="1458"/>
      <c r="AC381" s="1458"/>
      <c r="AD381" s="1458"/>
      <c r="AE381" s="1458"/>
      <c r="AF381" s="1458"/>
      <c r="AG381" s="1458"/>
      <c r="AH381" s="1458"/>
      <c r="AI381" s="1458"/>
      <c r="AJ381" s="1458"/>
      <c r="AK381" s="1458"/>
      <c r="AL381" s="1458"/>
      <c r="AM381" s="1458"/>
      <c r="AN381" s="1458"/>
      <c r="AO381" s="1458"/>
      <c r="AP381" s="1458"/>
      <c r="AQ381" s="1458"/>
    </row>
    <row r="382" spans="1:43" ht="15.75" customHeight="1">
      <c r="A382" s="1458"/>
      <c r="B382" s="1458"/>
      <c r="C382" s="1458"/>
      <c r="D382" s="1458"/>
      <c r="E382" s="1458"/>
      <c r="F382" s="1458"/>
      <c r="G382" s="1458"/>
      <c r="H382" s="1458"/>
      <c r="I382" s="1458"/>
      <c r="J382" s="1458"/>
      <c r="K382" s="1458"/>
      <c r="L382" s="1458"/>
      <c r="M382" s="1458"/>
      <c r="N382" s="1458"/>
      <c r="O382" s="1458"/>
      <c r="P382" s="1458"/>
      <c r="Q382" s="1458"/>
      <c r="R382" s="1458"/>
      <c r="S382" s="1458"/>
      <c r="T382" s="1458"/>
      <c r="U382" s="1458"/>
      <c r="V382" s="1458"/>
      <c r="W382" s="1458"/>
      <c r="X382" s="1458"/>
      <c r="Y382" s="1458"/>
      <c r="Z382" s="1458"/>
      <c r="AA382" s="1458"/>
      <c r="AB382" s="1458"/>
      <c r="AC382" s="1458"/>
      <c r="AD382" s="1458"/>
      <c r="AE382" s="1458"/>
      <c r="AF382" s="1458"/>
      <c r="AG382" s="1458"/>
      <c r="AH382" s="1458"/>
      <c r="AI382" s="1458"/>
      <c r="AJ382" s="1458"/>
      <c r="AK382" s="1458"/>
      <c r="AL382" s="1458"/>
      <c r="AM382" s="1458"/>
      <c r="AN382" s="1458"/>
      <c r="AO382" s="1458"/>
      <c r="AP382" s="1458"/>
      <c r="AQ382" s="1458"/>
    </row>
    <row r="383" spans="1:43" ht="15.75" customHeight="1">
      <c r="A383" s="1458"/>
      <c r="B383" s="1458"/>
      <c r="C383" s="1458"/>
      <c r="D383" s="1458"/>
      <c r="E383" s="1458"/>
      <c r="F383" s="1458"/>
      <c r="G383" s="1458"/>
      <c r="H383" s="1458"/>
      <c r="I383" s="1458"/>
      <c r="J383" s="1458"/>
      <c r="K383" s="1458"/>
      <c r="L383" s="1458"/>
      <c r="M383" s="1458"/>
      <c r="N383" s="1458"/>
      <c r="O383" s="1458"/>
      <c r="P383" s="1458"/>
      <c r="Q383" s="1458"/>
      <c r="R383" s="1458"/>
      <c r="S383" s="1458"/>
      <c r="T383" s="1458"/>
      <c r="U383" s="1458"/>
      <c r="V383" s="1458"/>
      <c r="W383" s="1458"/>
      <c r="X383" s="1458"/>
      <c r="Y383" s="1458"/>
      <c r="Z383" s="1458"/>
      <c r="AA383" s="1458"/>
      <c r="AB383" s="1458"/>
      <c r="AC383" s="1458"/>
      <c r="AD383" s="1458"/>
      <c r="AE383" s="1458"/>
      <c r="AF383" s="1458"/>
      <c r="AG383" s="1458"/>
      <c r="AH383" s="1458"/>
      <c r="AI383" s="1458"/>
      <c r="AJ383" s="1458"/>
      <c r="AK383" s="1458"/>
      <c r="AL383" s="1458"/>
      <c r="AM383" s="1458"/>
      <c r="AN383" s="1458"/>
      <c r="AO383" s="1458"/>
      <c r="AP383" s="1458"/>
      <c r="AQ383" s="1458"/>
    </row>
    <row r="384" spans="1:43" ht="15.75" customHeight="1">
      <c r="A384" s="1458"/>
      <c r="B384" s="1458"/>
      <c r="C384" s="1458"/>
      <c r="D384" s="1458"/>
      <c r="E384" s="1458"/>
      <c r="F384" s="1458"/>
      <c r="G384" s="1458"/>
      <c r="H384" s="1458"/>
      <c r="I384" s="1458"/>
      <c r="J384" s="1458"/>
      <c r="K384" s="1458"/>
      <c r="L384" s="1458"/>
      <c r="M384" s="1458"/>
      <c r="N384" s="1458"/>
      <c r="O384" s="1458"/>
      <c r="P384" s="1458"/>
      <c r="Q384" s="1458"/>
      <c r="R384" s="1458"/>
      <c r="S384" s="1458"/>
      <c r="T384" s="1458"/>
      <c r="U384" s="1458"/>
      <c r="V384" s="1458"/>
      <c r="W384" s="1458"/>
      <c r="X384" s="1458"/>
      <c r="Y384" s="1458"/>
      <c r="Z384" s="1458"/>
      <c r="AA384" s="1458"/>
      <c r="AB384" s="1458"/>
      <c r="AC384" s="1458"/>
      <c r="AD384" s="1458"/>
      <c r="AE384" s="1458"/>
      <c r="AF384" s="1458"/>
      <c r="AG384" s="1458"/>
      <c r="AH384" s="1458"/>
      <c r="AI384" s="1458"/>
      <c r="AJ384" s="1458"/>
      <c r="AK384" s="1458"/>
      <c r="AL384" s="1458"/>
      <c r="AM384" s="1458"/>
      <c r="AN384" s="1458"/>
      <c r="AO384" s="1458"/>
      <c r="AP384" s="1458"/>
      <c r="AQ384" s="1458"/>
    </row>
    <row r="385" spans="1:43" ht="15.75" customHeight="1">
      <c r="A385" s="1458"/>
      <c r="B385" s="1458"/>
      <c r="C385" s="1458"/>
      <c r="D385" s="1458"/>
      <c r="E385" s="1458"/>
      <c r="F385" s="1458"/>
      <c r="G385" s="1458"/>
      <c r="H385" s="1458"/>
      <c r="I385" s="1458"/>
      <c r="J385" s="1458"/>
      <c r="K385" s="1458"/>
      <c r="L385" s="1458"/>
      <c r="M385" s="1458"/>
      <c r="N385" s="1458"/>
      <c r="O385" s="1458"/>
      <c r="P385" s="1458"/>
      <c r="Q385" s="1458"/>
      <c r="R385" s="1458"/>
      <c r="S385" s="1458"/>
      <c r="T385" s="1458"/>
      <c r="U385" s="1458"/>
      <c r="V385" s="1458"/>
      <c r="W385" s="1458"/>
      <c r="X385" s="1458"/>
      <c r="Y385" s="1458"/>
      <c r="Z385" s="1458"/>
      <c r="AA385" s="1458"/>
      <c r="AB385" s="1458"/>
      <c r="AC385" s="1458"/>
      <c r="AD385" s="1458"/>
      <c r="AE385" s="1458"/>
      <c r="AF385" s="1458"/>
      <c r="AG385" s="1458"/>
      <c r="AH385" s="1458"/>
      <c r="AI385" s="1458"/>
      <c r="AJ385" s="1458"/>
      <c r="AK385" s="1458"/>
      <c r="AL385" s="1458"/>
      <c r="AM385" s="1458"/>
      <c r="AN385" s="1458"/>
      <c r="AO385" s="1458"/>
      <c r="AP385" s="1458"/>
      <c r="AQ385" s="1458"/>
    </row>
    <row r="386" spans="1:43" ht="15.75" customHeight="1">
      <c r="A386" s="1458"/>
      <c r="B386" s="1458"/>
      <c r="C386" s="1458"/>
      <c r="D386" s="1458"/>
      <c r="E386" s="1458"/>
      <c r="F386" s="1458"/>
      <c r="G386" s="1458"/>
      <c r="H386" s="1458"/>
      <c r="I386" s="1458"/>
      <c r="J386" s="1458"/>
      <c r="K386" s="1458"/>
      <c r="L386" s="1458"/>
      <c r="M386" s="1458"/>
      <c r="N386" s="1458"/>
      <c r="O386" s="1458"/>
      <c r="P386" s="1458"/>
      <c r="Q386" s="1458"/>
      <c r="R386" s="1458"/>
      <c r="S386" s="1458"/>
      <c r="T386" s="1458"/>
      <c r="U386" s="1458"/>
      <c r="V386" s="1458"/>
      <c r="W386" s="1458"/>
      <c r="X386" s="1458"/>
      <c r="Y386" s="1458"/>
      <c r="Z386" s="1458"/>
      <c r="AA386" s="1458"/>
      <c r="AB386" s="1458"/>
      <c r="AC386" s="1458"/>
      <c r="AD386" s="1458"/>
      <c r="AE386" s="1458"/>
      <c r="AF386" s="1458"/>
      <c r="AG386" s="1458"/>
      <c r="AH386" s="1458"/>
      <c r="AI386" s="1458"/>
      <c r="AJ386" s="1458"/>
      <c r="AK386" s="1458"/>
      <c r="AL386" s="1458"/>
      <c r="AM386" s="1458"/>
      <c r="AN386" s="1458"/>
      <c r="AO386" s="1458"/>
      <c r="AP386" s="1458"/>
      <c r="AQ386" s="1458"/>
    </row>
    <row r="387" spans="1:43" ht="15.75" customHeight="1">
      <c r="A387" s="1458"/>
      <c r="B387" s="1458"/>
      <c r="C387" s="1458"/>
      <c r="D387" s="1458"/>
      <c r="E387" s="1458"/>
      <c r="F387" s="1458"/>
      <c r="G387" s="1458"/>
      <c r="H387" s="1458"/>
      <c r="I387" s="1458"/>
      <c r="J387" s="1458"/>
      <c r="K387" s="1458"/>
      <c r="L387" s="1458"/>
      <c r="M387" s="1458"/>
      <c r="N387" s="1458"/>
      <c r="O387" s="1458"/>
      <c r="P387" s="1458"/>
      <c r="Q387" s="1458"/>
      <c r="R387" s="1458"/>
      <c r="S387" s="1458"/>
      <c r="T387" s="1458"/>
      <c r="U387" s="1458"/>
      <c r="V387" s="1458"/>
      <c r="W387" s="1458"/>
      <c r="X387" s="1458"/>
      <c r="Y387" s="1458"/>
      <c r="Z387" s="1458"/>
      <c r="AA387" s="1458"/>
      <c r="AB387" s="1458"/>
      <c r="AC387" s="1458"/>
      <c r="AD387" s="1458"/>
      <c r="AE387" s="1458"/>
      <c r="AF387" s="1458"/>
      <c r="AG387" s="1458"/>
      <c r="AH387" s="1458"/>
      <c r="AI387" s="1458"/>
      <c r="AJ387" s="1458"/>
      <c r="AK387" s="1458"/>
      <c r="AL387" s="1458"/>
      <c r="AM387" s="1458"/>
      <c r="AN387" s="1458"/>
      <c r="AO387" s="1458"/>
      <c r="AP387" s="1458"/>
      <c r="AQ387" s="1458"/>
    </row>
    <row r="388" spans="1:43" ht="15.75" customHeight="1">
      <c r="A388" s="1458"/>
      <c r="B388" s="1458"/>
      <c r="C388" s="1458"/>
      <c r="D388" s="1458"/>
      <c r="E388" s="1458"/>
      <c r="F388" s="1458"/>
      <c r="G388" s="1458"/>
      <c r="H388" s="1458"/>
      <c r="I388" s="1458"/>
      <c r="J388" s="1458"/>
      <c r="K388" s="1458"/>
      <c r="L388" s="1458"/>
      <c r="M388" s="1458"/>
      <c r="N388" s="1458"/>
      <c r="O388" s="1458"/>
      <c r="P388" s="1458"/>
      <c r="Q388" s="1458"/>
      <c r="R388" s="1458"/>
      <c r="S388" s="1458"/>
      <c r="T388" s="1458"/>
      <c r="U388" s="1458"/>
      <c r="V388" s="1458"/>
      <c r="W388" s="1458"/>
      <c r="X388" s="1458"/>
      <c r="Y388" s="1458"/>
      <c r="Z388" s="1458"/>
      <c r="AA388" s="1458"/>
      <c r="AB388" s="1458"/>
      <c r="AC388" s="1458"/>
      <c r="AD388" s="1458"/>
      <c r="AE388" s="1458"/>
      <c r="AF388" s="1458"/>
      <c r="AG388" s="1458"/>
      <c r="AH388" s="1458"/>
      <c r="AI388" s="1458"/>
      <c r="AJ388" s="1458"/>
      <c r="AK388" s="1458"/>
      <c r="AL388" s="1458"/>
      <c r="AM388" s="1458"/>
      <c r="AN388" s="1458"/>
      <c r="AO388" s="1458"/>
      <c r="AP388" s="1458"/>
      <c r="AQ388" s="1458"/>
    </row>
    <row r="389" spans="1:43" ht="15.75" customHeight="1">
      <c r="A389" s="1458"/>
      <c r="B389" s="1458"/>
      <c r="C389" s="1458"/>
      <c r="D389" s="1458"/>
      <c r="E389" s="1458"/>
      <c r="F389" s="1458"/>
      <c r="G389" s="1458"/>
      <c r="H389" s="1458"/>
      <c r="I389" s="1458"/>
      <c r="J389" s="1458"/>
      <c r="K389" s="1458"/>
      <c r="L389" s="1458"/>
      <c r="M389" s="1458"/>
      <c r="N389" s="1458"/>
      <c r="O389" s="1458"/>
      <c r="P389" s="1458"/>
      <c r="Q389" s="1458"/>
      <c r="R389" s="1458"/>
      <c r="S389" s="1458"/>
      <c r="T389" s="1458"/>
      <c r="U389" s="1458"/>
      <c r="V389" s="1458"/>
      <c r="W389" s="1458"/>
      <c r="X389" s="1458"/>
      <c r="Y389" s="1458"/>
      <c r="Z389" s="1458"/>
      <c r="AA389" s="1458"/>
      <c r="AB389" s="1458"/>
      <c r="AC389" s="1458"/>
      <c r="AD389" s="1458"/>
      <c r="AE389" s="1458"/>
      <c r="AF389" s="1458"/>
      <c r="AG389" s="1458"/>
      <c r="AH389" s="1458"/>
      <c r="AI389" s="1458"/>
      <c r="AJ389" s="1458"/>
      <c r="AK389" s="1458"/>
      <c r="AL389" s="1458"/>
      <c r="AM389" s="1458"/>
      <c r="AN389" s="1458"/>
      <c r="AO389" s="1458"/>
      <c r="AP389" s="1458"/>
      <c r="AQ389" s="1458"/>
    </row>
    <row r="390" spans="1:43" ht="15.75" customHeight="1">
      <c r="A390" s="1458"/>
      <c r="B390" s="1458"/>
      <c r="C390" s="1458"/>
      <c r="D390" s="1458"/>
      <c r="E390" s="1458"/>
      <c r="F390" s="1458"/>
      <c r="G390" s="1458"/>
      <c r="H390" s="1458"/>
      <c r="I390" s="1458"/>
      <c r="J390" s="1458"/>
      <c r="K390" s="1458"/>
      <c r="L390" s="1458"/>
      <c r="M390" s="1458"/>
      <c r="N390" s="1458"/>
      <c r="O390" s="1458"/>
      <c r="P390" s="1458"/>
      <c r="Q390" s="1458"/>
      <c r="R390" s="1458"/>
      <c r="S390" s="1458"/>
      <c r="T390" s="1458"/>
      <c r="U390" s="1458"/>
      <c r="V390" s="1458"/>
      <c r="W390" s="1458"/>
      <c r="X390" s="1458"/>
      <c r="Y390" s="1458"/>
      <c r="Z390" s="1458"/>
      <c r="AA390" s="1458"/>
      <c r="AB390" s="1458"/>
      <c r="AC390" s="1458"/>
      <c r="AD390" s="1458"/>
      <c r="AE390" s="1458"/>
      <c r="AF390" s="1458"/>
      <c r="AG390" s="1458"/>
      <c r="AH390" s="1458"/>
      <c r="AI390" s="1458"/>
      <c r="AJ390" s="1458"/>
      <c r="AK390" s="1458"/>
      <c r="AL390" s="1458"/>
      <c r="AM390" s="1458"/>
      <c r="AN390" s="1458"/>
      <c r="AO390" s="1458"/>
      <c r="AP390" s="1458"/>
      <c r="AQ390" s="1458"/>
    </row>
    <row r="391" spans="1:43" ht="15.75" customHeight="1">
      <c r="A391" s="1458"/>
      <c r="B391" s="1458"/>
      <c r="C391" s="1458"/>
      <c r="D391" s="1458"/>
      <c r="E391" s="1458"/>
      <c r="F391" s="1458"/>
      <c r="G391" s="1458"/>
      <c r="H391" s="1458"/>
      <c r="I391" s="1458"/>
      <c r="J391" s="1458"/>
      <c r="K391" s="1458"/>
      <c r="L391" s="1458"/>
      <c r="M391" s="1458"/>
      <c r="N391" s="1458"/>
      <c r="O391" s="1458"/>
      <c r="P391" s="1458"/>
      <c r="Q391" s="1458"/>
      <c r="R391" s="1458"/>
      <c r="S391" s="1458"/>
      <c r="T391" s="1458"/>
      <c r="U391" s="1458"/>
      <c r="V391" s="1458"/>
      <c r="W391" s="1458"/>
      <c r="X391" s="1458"/>
      <c r="Y391" s="1458"/>
      <c r="Z391" s="1458"/>
      <c r="AA391" s="1458"/>
      <c r="AB391" s="1458"/>
      <c r="AC391" s="1458"/>
      <c r="AD391" s="1458"/>
      <c r="AE391" s="1458"/>
      <c r="AF391" s="1458"/>
      <c r="AG391" s="1458"/>
      <c r="AH391" s="1458"/>
      <c r="AI391" s="1458"/>
      <c r="AJ391" s="1458"/>
      <c r="AK391" s="1458"/>
      <c r="AL391" s="1458"/>
      <c r="AM391" s="1458"/>
      <c r="AN391" s="1458"/>
      <c r="AO391" s="1458"/>
      <c r="AP391" s="1458"/>
      <c r="AQ391" s="1458"/>
    </row>
    <row r="392" spans="1:43" ht="15.75" customHeight="1">
      <c r="A392" s="1458"/>
      <c r="B392" s="1458"/>
      <c r="C392" s="1458"/>
      <c r="D392" s="1458"/>
      <c r="E392" s="1458"/>
      <c r="F392" s="1458"/>
      <c r="G392" s="1458"/>
      <c r="H392" s="1458"/>
      <c r="I392" s="1458"/>
      <c r="J392" s="1458"/>
      <c r="K392" s="1458"/>
      <c r="L392" s="1458"/>
      <c r="M392" s="1458"/>
      <c r="N392" s="1458"/>
      <c r="O392" s="1458"/>
      <c r="P392" s="1458"/>
      <c r="Q392" s="1458"/>
      <c r="R392" s="1458"/>
      <c r="S392" s="1458"/>
      <c r="T392" s="1458"/>
      <c r="U392" s="1458"/>
      <c r="V392" s="1458"/>
      <c r="W392" s="1458"/>
      <c r="X392" s="1458"/>
      <c r="Y392" s="1458"/>
      <c r="Z392" s="1458"/>
      <c r="AA392" s="1458"/>
      <c r="AB392" s="1458"/>
      <c r="AC392" s="1458"/>
      <c r="AD392" s="1458"/>
      <c r="AE392" s="1458"/>
      <c r="AF392" s="1458"/>
      <c r="AG392" s="1458"/>
      <c r="AH392" s="1458"/>
      <c r="AI392" s="1458"/>
      <c r="AJ392" s="1458"/>
      <c r="AK392" s="1458"/>
      <c r="AL392" s="1458"/>
      <c r="AM392" s="1458"/>
      <c r="AN392" s="1458"/>
      <c r="AO392" s="1458"/>
      <c r="AP392" s="1458"/>
      <c r="AQ392" s="1458"/>
    </row>
    <row r="393" spans="1:43" ht="15.75" customHeight="1">
      <c r="A393" s="1458"/>
      <c r="B393" s="1458"/>
      <c r="C393" s="1458"/>
      <c r="D393" s="1458"/>
      <c r="E393" s="1458"/>
      <c r="F393" s="1458"/>
      <c r="G393" s="1458"/>
      <c r="H393" s="1458"/>
      <c r="I393" s="1458"/>
      <c r="J393" s="1458"/>
      <c r="K393" s="1458"/>
      <c r="L393" s="1458"/>
      <c r="M393" s="1458"/>
      <c r="N393" s="1458"/>
      <c r="O393" s="1458"/>
      <c r="P393" s="1458"/>
      <c r="Q393" s="1458"/>
      <c r="R393" s="1458"/>
      <c r="S393" s="1458"/>
      <c r="T393" s="1458"/>
      <c r="U393" s="1458"/>
      <c r="V393" s="1458"/>
      <c r="W393" s="1458"/>
      <c r="X393" s="1458"/>
      <c r="Y393" s="1458"/>
      <c r="Z393" s="1458"/>
      <c r="AA393" s="1458"/>
      <c r="AB393" s="1458"/>
      <c r="AC393" s="1458"/>
      <c r="AD393" s="1458"/>
      <c r="AE393" s="1458"/>
      <c r="AF393" s="1458"/>
      <c r="AG393" s="1458"/>
      <c r="AH393" s="1458"/>
      <c r="AI393" s="1458"/>
      <c r="AJ393" s="1458"/>
      <c r="AK393" s="1458"/>
      <c r="AL393" s="1458"/>
      <c r="AM393" s="1458"/>
      <c r="AN393" s="1458"/>
      <c r="AO393" s="1458"/>
      <c r="AP393" s="1458"/>
      <c r="AQ393" s="1458"/>
    </row>
    <row r="394" spans="1:43" ht="15.75" customHeight="1">
      <c r="A394" s="1458"/>
      <c r="B394" s="1458"/>
      <c r="C394" s="1458"/>
      <c r="D394" s="1458"/>
      <c r="E394" s="1458"/>
      <c r="F394" s="1458"/>
      <c r="G394" s="1458"/>
      <c r="H394" s="1458"/>
      <c r="I394" s="1458"/>
      <c r="J394" s="1458"/>
      <c r="K394" s="1458"/>
      <c r="L394" s="1458"/>
      <c r="M394" s="1458"/>
      <c r="N394" s="1458"/>
      <c r="O394" s="1458"/>
      <c r="P394" s="1458"/>
      <c r="Q394" s="1458"/>
      <c r="R394" s="1458"/>
      <c r="S394" s="1458"/>
      <c r="T394" s="1458"/>
      <c r="U394" s="1458"/>
      <c r="V394" s="1458"/>
      <c r="W394" s="1458"/>
      <c r="X394" s="1458"/>
      <c r="Y394" s="1458"/>
      <c r="Z394" s="1458"/>
      <c r="AA394" s="1458"/>
      <c r="AB394" s="1458"/>
      <c r="AC394" s="1458"/>
      <c r="AD394" s="1458"/>
      <c r="AE394" s="1458"/>
      <c r="AF394" s="1458"/>
      <c r="AG394" s="1458"/>
      <c r="AH394" s="1458"/>
      <c r="AI394" s="1458"/>
      <c r="AJ394" s="1458"/>
      <c r="AK394" s="1458"/>
      <c r="AL394" s="1458"/>
      <c r="AM394" s="1458"/>
      <c r="AN394" s="1458"/>
      <c r="AO394" s="1458"/>
      <c r="AP394" s="1458"/>
      <c r="AQ394" s="1458"/>
    </row>
    <row r="395" spans="1:43" ht="15.75" customHeight="1">
      <c r="A395" s="1458"/>
      <c r="B395" s="1458"/>
      <c r="C395" s="1458"/>
      <c r="D395" s="1458"/>
      <c r="E395" s="1458"/>
      <c r="F395" s="1458"/>
      <c r="G395" s="1458"/>
      <c r="H395" s="1458"/>
      <c r="I395" s="1458"/>
      <c r="J395" s="1458"/>
      <c r="K395" s="1458"/>
      <c r="L395" s="1458"/>
      <c r="M395" s="1458"/>
      <c r="N395" s="1458"/>
      <c r="O395" s="1458"/>
      <c r="P395" s="1458"/>
      <c r="Q395" s="1458"/>
      <c r="R395" s="1458"/>
      <c r="S395" s="1458"/>
      <c r="T395" s="1458"/>
      <c r="U395" s="1458"/>
      <c r="V395" s="1458"/>
      <c r="W395" s="1458"/>
      <c r="X395" s="1458"/>
      <c r="Y395" s="1458"/>
      <c r="Z395" s="1458"/>
      <c r="AA395" s="1458"/>
      <c r="AB395" s="1458"/>
      <c r="AC395" s="1458"/>
      <c r="AD395" s="1458"/>
      <c r="AE395" s="1458"/>
      <c r="AF395" s="1458"/>
      <c r="AG395" s="1458"/>
      <c r="AH395" s="1458"/>
      <c r="AI395" s="1458"/>
      <c r="AJ395" s="1458"/>
      <c r="AK395" s="1458"/>
      <c r="AL395" s="1458"/>
      <c r="AM395" s="1458"/>
      <c r="AN395" s="1458"/>
      <c r="AO395" s="1458"/>
      <c r="AP395" s="1458"/>
      <c r="AQ395" s="1458"/>
    </row>
    <row r="396" spans="1:43" ht="15.75" customHeight="1">
      <c r="A396" s="1458"/>
      <c r="B396" s="1458"/>
      <c r="C396" s="1458"/>
      <c r="D396" s="1458"/>
      <c r="E396" s="1458"/>
      <c r="F396" s="1458"/>
      <c r="G396" s="1458"/>
      <c r="H396" s="1458"/>
      <c r="I396" s="1458"/>
      <c r="J396" s="1458"/>
      <c r="K396" s="1458"/>
      <c r="L396" s="1458"/>
      <c r="M396" s="1458"/>
      <c r="N396" s="1458"/>
      <c r="O396" s="1458"/>
      <c r="P396" s="1458"/>
      <c r="Q396" s="1458"/>
      <c r="R396" s="1458"/>
      <c r="S396" s="1458"/>
      <c r="T396" s="1458"/>
      <c r="U396" s="1458"/>
      <c r="V396" s="1458"/>
      <c r="W396" s="1458"/>
      <c r="X396" s="1458"/>
      <c r="Y396" s="1458"/>
      <c r="Z396" s="1458"/>
      <c r="AA396" s="1458"/>
      <c r="AB396" s="1458"/>
      <c r="AC396" s="1458"/>
      <c r="AD396" s="1458"/>
      <c r="AE396" s="1458"/>
      <c r="AF396" s="1458"/>
      <c r="AG396" s="1458"/>
      <c r="AH396" s="1458"/>
      <c r="AI396" s="1458"/>
      <c r="AJ396" s="1458"/>
      <c r="AK396" s="1458"/>
      <c r="AL396" s="1458"/>
      <c r="AM396" s="1458"/>
      <c r="AN396" s="1458"/>
      <c r="AO396" s="1458"/>
      <c r="AP396" s="1458"/>
      <c r="AQ396" s="1458"/>
    </row>
    <row r="397" spans="1:43" ht="15.75" customHeight="1">
      <c r="A397" s="1458"/>
      <c r="B397" s="1458"/>
      <c r="C397" s="1458"/>
      <c r="D397" s="1458"/>
      <c r="E397" s="1458"/>
      <c r="F397" s="1458"/>
      <c r="G397" s="1458"/>
      <c r="H397" s="1458"/>
      <c r="I397" s="1458"/>
      <c r="J397" s="1458"/>
      <c r="K397" s="1458"/>
      <c r="L397" s="1458"/>
      <c r="M397" s="1458"/>
      <c r="N397" s="1458"/>
      <c r="O397" s="1458"/>
      <c r="P397" s="1458"/>
      <c r="Q397" s="1458"/>
      <c r="R397" s="1458"/>
      <c r="S397" s="1458"/>
      <c r="T397" s="1458"/>
      <c r="U397" s="1458"/>
      <c r="V397" s="1458"/>
      <c r="W397" s="1458"/>
      <c r="X397" s="1458"/>
      <c r="Y397" s="1458"/>
      <c r="Z397" s="1458"/>
      <c r="AA397" s="1458"/>
      <c r="AB397" s="1458"/>
      <c r="AC397" s="1458"/>
      <c r="AD397" s="1458"/>
      <c r="AE397" s="1458"/>
      <c r="AF397" s="1458"/>
      <c r="AG397" s="1458"/>
      <c r="AH397" s="1458"/>
      <c r="AI397" s="1458"/>
      <c r="AJ397" s="1458"/>
      <c r="AK397" s="1458"/>
      <c r="AL397" s="1458"/>
      <c r="AM397" s="1458"/>
      <c r="AN397" s="1458"/>
      <c r="AO397" s="1458"/>
      <c r="AP397" s="1458"/>
      <c r="AQ397" s="1458"/>
    </row>
    <row r="398" spans="1:43" ht="15.75" customHeight="1">
      <c r="A398" s="1458"/>
      <c r="B398" s="1458"/>
      <c r="C398" s="1458"/>
      <c r="D398" s="1458"/>
      <c r="E398" s="1458"/>
      <c r="F398" s="1458"/>
      <c r="G398" s="1458"/>
      <c r="H398" s="1458"/>
      <c r="I398" s="1458"/>
      <c r="J398" s="1458"/>
      <c r="K398" s="1458"/>
      <c r="L398" s="1458"/>
      <c r="M398" s="1458"/>
      <c r="N398" s="1458"/>
      <c r="O398" s="1458"/>
      <c r="P398" s="1458"/>
      <c r="Q398" s="1458"/>
      <c r="R398" s="1458"/>
      <c r="S398" s="1458"/>
      <c r="T398" s="1458"/>
      <c r="U398" s="1458"/>
      <c r="V398" s="1458"/>
      <c r="W398" s="1458"/>
      <c r="X398" s="1458"/>
      <c r="Y398" s="1458"/>
      <c r="Z398" s="1458"/>
      <c r="AA398" s="1458"/>
      <c r="AB398" s="1458"/>
      <c r="AC398" s="1458"/>
      <c r="AD398" s="1458"/>
      <c r="AE398" s="1458"/>
      <c r="AF398" s="1458"/>
      <c r="AG398" s="1458"/>
      <c r="AH398" s="1458"/>
      <c r="AI398" s="1458"/>
      <c r="AJ398" s="1458"/>
      <c r="AK398" s="1458"/>
      <c r="AL398" s="1458"/>
      <c r="AM398" s="1458"/>
      <c r="AN398" s="1458"/>
      <c r="AO398" s="1458"/>
      <c r="AP398" s="1458"/>
      <c r="AQ398" s="1458"/>
    </row>
    <row r="399" spans="1:43" ht="15.75" customHeight="1">
      <c r="A399" s="1458"/>
      <c r="B399" s="1458"/>
      <c r="C399" s="1458"/>
      <c r="D399" s="1458"/>
      <c r="E399" s="1458"/>
      <c r="F399" s="1458"/>
      <c r="G399" s="1458"/>
      <c r="H399" s="1458"/>
      <c r="I399" s="1458"/>
      <c r="J399" s="1458"/>
      <c r="K399" s="1458"/>
      <c r="L399" s="1458"/>
      <c r="M399" s="1458"/>
      <c r="N399" s="1458"/>
      <c r="O399" s="1458"/>
      <c r="P399" s="1458"/>
      <c r="Q399" s="1458"/>
      <c r="R399" s="1458"/>
      <c r="S399" s="1458"/>
      <c r="T399" s="1458"/>
      <c r="U399" s="1458"/>
      <c r="V399" s="1458"/>
      <c r="W399" s="1458"/>
      <c r="X399" s="1458"/>
      <c r="Y399" s="1458"/>
      <c r="Z399" s="1458"/>
      <c r="AA399" s="1458"/>
      <c r="AB399" s="1458"/>
      <c r="AC399" s="1458"/>
      <c r="AD399" s="1458"/>
      <c r="AE399" s="1458"/>
      <c r="AF399" s="1458"/>
      <c r="AG399" s="1458"/>
      <c r="AH399" s="1458"/>
      <c r="AI399" s="1458"/>
      <c r="AJ399" s="1458"/>
      <c r="AK399" s="1458"/>
      <c r="AL399" s="1458"/>
      <c r="AM399" s="1458"/>
      <c r="AN399" s="1458"/>
      <c r="AO399" s="1458"/>
      <c r="AP399" s="1458"/>
      <c r="AQ399" s="1458"/>
    </row>
    <row r="400" spans="1:43" ht="15.75" customHeight="1">
      <c r="A400" s="1458"/>
      <c r="B400" s="1458"/>
      <c r="C400" s="1458"/>
      <c r="D400" s="1458"/>
      <c r="E400" s="1458"/>
      <c r="F400" s="1458"/>
      <c r="G400" s="1458"/>
      <c r="H400" s="1458"/>
      <c r="I400" s="1458"/>
      <c r="J400" s="1458"/>
      <c r="K400" s="1458"/>
      <c r="L400" s="1458"/>
      <c r="M400" s="1458"/>
      <c r="N400" s="1458"/>
      <c r="O400" s="1458"/>
      <c r="P400" s="1458"/>
      <c r="Q400" s="1458"/>
      <c r="R400" s="1458"/>
      <c r="S400" s="1458"/>
      <c r="T400" s="1458"/>
      <c r="U400" s="1458"/>
      <c r="V400" s="1458"/>
      <c r="W400" s="1458"/>
      <c r="X400" s="1458"/>
      <c r="Y400" s="1458"/>
      <c r="Z400" s="1458"/>
      <c r="AA400" s="1458"/>
      <c r="AB400" s="1458"/>
      <c r="AC400" s="1458"/>
      <c r="AD400" s="1458"/>
      <c r="AE400" s="1458"/>
      <c r="AF400" s="1458"/>
      <c r="AG400" s="1458"/>
      <c r="AH400" s="1458"/>
      <c r="AI400" s="1458"/>
      <c r="AJ400" s="1458"/>
      <c r="AK400" s="1458"/>
      <c r="AL400" s="1458"/>
      <c r="AM400" s="1458"/>
      <c r="AN400" s="1458"/>
      <c r="AO400" s="1458"/>
      <c r="AP400" s="1458"/>
      <c r="AQ400" s="1458"/>
    </row>
    <row r="401" spans="1:43" ht="15.75" customHeight="1">
      <c r="A401" s="1458"/>
      <c r="B401" s="1458"/>
      <c r="C401" s="1458"/>
      <c r="D401" s="1458"/>
      <c r="E401" s="1458"/>
      <c r="F401" s="1458"/>
      <c r="G401" s="1458"/>
      <c r="H401" s="1458"/>
      <c r="I401" s="1458"/>
      <c r="J401" s="1458"/>
      <c r="K401" s="1458"/>
      <c r="L401" s="1458"/>
      <c r="M401" s="1458"/>
      <c r="N401" s="1458"/>
      <c r="O401" s="1458"/>
      <c r="P401" s="1458"/>
      <c r="Q401" s="1458"/>
      <c r="R401" s="1458"/>
      <c r="S401" s="1458"/>
      <c r="T401" s="1458"/>
      <c r="U401" s="1458"/>
      <c r="V401" s="1458"/>
      <c r="W401" s="1458"/>
      <c r="X401" s="1458"/>
      <c r="Y401" s="1458"/>
      <c r="Z401" s="1458"/>
      <c r="AA401" s="1458"/>
      <c r="AB401" s="1458"/>
      <c r="AC401" s="1458"/>
      <c r="AD401" s="1458"/>
      <c r="AE401" s="1458"/>
      <c r="AF401" s="1458"/>
      <c r="AG401" s="1458"/>
      <c r="AH401" s="1458"/>
      <c r="AI401" s="1458"/>
      <c r="AJ401" s="1458"/>
      <c r="AK401" s="1458"/>
      <c r="AL401" s="1458"/>
      <c r="AM401" s="1458"/>
      <c r="AN401" s="1458"/>
      <c r="AO401" s="1458"/>
      <c r="AP401" s="1458"/>
      <c r="AQ401" s="1458"/>
    </row>
    <row r="402" spans="1:43" ht="15.75" customHeight="1">
      <c r="A402" s="1458"/>
      <c r="B402" s="1458"/>
      <c r="C402" s="1458"/>
      <c r="D402" s="1458"/>
      <c r="E402" s="1458"/>
      <c r="F402" s="1458"/>
      <c r="G402" s="1458"/>
      <c r="H402" s="1458"/>
      <c r="I402" s="1458"/>
      <c r="J402" s="1458"/>
      <c r="K402" s="1458"/>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c r="AF402" s="1458"/>
      <c r="AG402" s="1458"/>
      <c r="AH402" s="1458"/>
      <c r="AI402" s="1458"/>
      <c r="AJ402" s="1458"/>
      <c r="AK402" s="1458"/>
      <c r="AL402" s="1458"/>
      <c r="AM402" s="1458"/>
      <c r="AN402" s="1458"/>
      <c r="AO402" s="1458"/>
      <c r="AP402" s="1458"/>
      <c r="AQ402" s="1458"/>
    </row>
    <row r="403" spans="1:43" ht="15.75" customHeight="1">
      <c r="A403" s="1458"/>
      <c r="B403" s="1458"/>
      <c r="C403" s="1458"/>
      <c r="D403" s="1458"/>
      <c r="E403" s="1458"/>
      <c r="F403" s="1458"/>
      <c r="G403" s="1458"/>
      <c r="H403" s="1458"/>
      <c r="I403" s="1458"/>
      <c r="J403" s="1458"/>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c r="AF403" s="1458"/>
      <c r="AG403" s="1458"/>
      <c r="AH403" s="1458"/>
      <c r="AI403" s="1458"/>
      <c r="AJ403" s="1458"/>
      <c r="AK403" s="1458"/>
      <c r="AL403" s="1458"/>
      <c r="AM403" s="1458"/>
      <c r="AN403" s="1458"/>
      <c r="AO403" s="1458"/>
      <c r="AP403" s="1458"/>
      <c r="AQ403" s="1458"/>
    </row>
    <row r="404" spans="1:43" ht="15.75" customHeight="1">
      <c r="A404" s="1458"/>
      <c r="B404" s="1458"/>
      <c r="C404" s="1458"/>
      <c r="D404" s="1458"/>
      <c r="E404" s="1458"/>
      <c r="F404" s="1458"/>
      <c r="G404" s="1458"/>
      <c r="H404" s="1458"/>
      <c r="I404" s="1458"/>
      <c r="J404" s="1458"/>
      <c r="K404" s="1458"/>
      <c r="L404" s="1458"/>
      <c r="M404" s="1458"/>
      <c r="N404" s="1458"/>
      <c r="O404" s="1458"/>
      <c r="P404" s="1458"/>
      <c r="Q404" s="1458"/>
      <c r="R404" s="1458"/>
      <c r="S404" s="1458"/>
      <c r="T404" s="1458"/>
      <c r="U404" s="1458"/>
      <c r="V404" s="1458"/>
      <c r="W404" s="1458"/>
      <c r="X404" s="1458"/>
      <c r="Y404" s="1458"/>
      <c r="Z404" s="1458"/>
      <c r="AA404" s="1458"/>
      <c r="AB404" s="1458"/>
      <c r="AC404" s="1458"/>
      <c r="AD404" s="1458"/>
      <c r="AE404" s="1458"/>
      <c r="AF404" s="1458"/>
      <c r="AG404" s="1458"/>
      <c r="AH404" s="1458"/>
      <c r="AI404" s="1458"/>
      <c r="AJ404" s="1458"/>
      <c r="AK404" s="1458"/>
      <c r="AL404" s="1458"/>
      <c r="AM404" s="1458"/>
      <c r="AN404" s="1458"/>
      <c r="AO404" s="1458"/>
      <c r="AP404" s="1458"/>
      <c r="AQ404" s="1458"/>
    </row>
    <row r="405" spans="1:43" ht="15.75" customHeight="1">
      <c r="A405" s="1458"/>
      <c r="B405" s="1458"/>
      <c r="C405" s="1458"/>
      <c r="D405" s="1458"/>
      <c r="E405" s="1458"/>
      <c r="F405" s="1458"/>
      <c r="G405" s="1458"/>
      <c r="H405" s="1458"/>
      <c r="I405" s="1458"/>
      <c r="J405" s="1458"/>
      <c r="K405" s="1458"/>
      <c r="L405" s="1458"/>
      <c r="M405" s="1458"/>
      <c r="N405" s="1458"/>
      <c r="O405" s="1458"/>
      <c r="P405" s="1458"/>
      <c r="Q405" s="1458"/>
      <c r="R405" s="1458"/>
      <c r="S405" s="1458"/>
      <c r="T405" s="1458"/>
      <c r="U405" s="1458"/>
      <c r="V405" s="1458"/>
      <c r="W405" s="1458"/>
      <c r="X405" s="1458"/>
      <c r="Y405" s="1458"/>
      <c r="Z405" s="1458"/>
      <c r="AA405" s="1458"/>
      <c r="AB405" s="1458"/>
      <c r="AC405" s="1458"/>
      <c r="AD405" s="1458"/>
      <c r="AE405" s="1458"/>
      <c r="AF405" s="1458"/>
      <c r="AG405" s="1458"/>
      <c r="AH405" s="1458"/>
      <c r="AI405" s="1458"/>
      <c r="AJ405" s="1458"/>
      <c r="AK405" s="1458"/>
      <c r="AL405" s="1458"/>
      <c r="AM405" s="1458"/>
      <c r="AN405" s="1458"/>
      <c r="AO405" s="1458"/>
      <c r="AP405" s="1458"/>
      <c r="AQ405" s="1458"/>
    </row>
    <row r="406" spans="1:43" ht="15.75" customHeight="1">
      <c r="A406" s="1458"/>
      <c r="B406" s="1458"/>
      <c r="C406" s="1458"/>
      <c r="D406" s="1458"/>
      <c r="E406" s="1458"/>
      <c r="F406" s="1458"/>
      <c r="G406" s="1458"/>
      <c r="H406" s="1458"/>
      <c r="I406" s="1458"/>
      <c r="J406" s="1458"/>
      <c r="K406" s="1458"/>
      <c r="L406" s="1458"/>
      <c r="M406" s="1458"/>
      <c r="N406" s="1458"/>
      <c r="O406" s="1458"/>
      <c r="P406" s="1458"/>
      <c r="Q406" s="1458"/>
      <c r="R406" s="1458"/>
      <c r="S406" s="1458"/>
      <c r="T406" s="1458"/>
      <c r="U406" s="1458"/>
      <c r="V406" s="1458"/>
      <c r="W406" s="1458"/>
      <c r="X406" s="1458"/>
      <c r="Y406" s="1458"/>
      <c r="Z406" s="1458"/>
      <c r="AA406" s="1458"/>
      <c r="AB406" s="1458"/>
      <c r="AC406" s="1458"/>
      <c r="AD406" s="1458"/>
      <c r="AE406" s="1458"/>
      <c r="AF406" s="1458"/>
      <c r="AG406" s="1458"/>
      <c r="AH406" s="1458"/>
      <c r="AI406" s="1458"/>
      <c r="AJ406" s="1458"/>
      <c r="AK406" s="1458"/>
      <c r="AL406" s="1458"/>
      <c r="AM406" s="1458"/>
      <c r="AN406" s="1458"/>
      <c r="AO406" s="1458"/>
      <c r="AP406" s="1458"/>
      <c r="AQ406" s="1458"/>
    </row>
    <row r="407" spans="1:43" ht="15.75" customHeight="1">
      <c r="A407" s="1458"/>
      <c r="B407" s="1458"/>
      <c r="C407" s="1458"/>
      <c r="D407" s="1458"/>
      <c r="E407" s="1458"/>
      <c r="F407" s="1458"/>
      <c r="G407" s="1458"/>
      <c r="H407" s="1458"/>
      <c r="I407" s="1458"/>
      <c r="J407" s="1458"/>
      <c r="K407" s="1458"/>
      <c r="L407" s="1458"/>
      <c r="M407" s="1458"/>
      <c r="N407" s="1458"/>
      <c r="O407" s="1458"/>
      <c r="P407" s="1458"/>
      <c r="Q407" s="1458"/>
      <c r="R407" s="1458"/>
      <c r="S407" s="1458"/>
      <c r="T407" s="1458"/>
      <c r="U407" s="1458"/>
      <c r="V407" s="1458"/>
      <c r="W407" s="1458"/>
      <c r="X407" s="1458"/>
      <c r="Y407" s="1458"/>
      <c r="Z407" s="1458"/>
      <c r="AA407" s="1458"/>
      <c r="AB407" s="1458"/>
      <c r="AC407" s="1458"/>
      <c r="AD407" s="1458"/>
      <c r="AE407" s="1458"/>
      <c r="AF407" s="1458"/>
      <c r="AG407" s="1458"/>
      <c r="AH407" s="1458"/>
      <c r="AI407" s="1458"/>
      <c r="AJ407" s="1458"/>
      <c r="AK407" s="1458"/>
      <c r="AL407" s="1458"/>
      <c r="AM407" s="1458"/>
      <c r="AN407" s="1458"/>
      <c r="AO407" s="1458"/>
      <c r="AP407" s="1458"/>
      <c r="AQ407" s="1458"/>
    </row>
    <row r="408" spans="1:43" ht="15.75" customHeight="1">
      <c r="A408" s="1458"/>
      <c r="B408" s="1458"/>
      <c r="C408" s="1458"/>
      <c r="D408" s="1458"/>
      <c r="E408" s="1458"/>
      <c r="F408" s="1458"/>
      <c r="G408" s="1458"/>
      <c r="H408" s="1458"/>
      <c r="I408" s="1458"/>
      <c r="J408" s="1458"/>
      <c r="K408" s="1458"/>
      <c r="L408" s="1458"/>
      <c r="M408" s="1458"/>
      <c r="N408" s="1458"/>
      <c r="O408" s="1458"/>
      <c r="P408" s="1458"/>
      <c r="Q408" s="1458"/>
      <c r="R408" s="1458"/>
      <c r="S408" s="1458"/>
      <c r="T408" s="1458"/>
      <c r="U408" s="1458"/>
      <c r="V408" s="1458"/>
      <c r="W408" s="1458"/>
      <c r="X408" s="1458"/>
      <c r="Y408" s="1458"/>
      <c r="Z408" s="1458"/>
      <c r="AA408" s="1458"/>
      <c r="AB408" s="1458"/>
      <c r="AC408" s="1458"/>
      <c r="AD408" s="1458"/>
      <c r="AE408" s="1458"/>
      <c r="AF408" s="1458"/>
      <c r="AG408" s="1458"/>
      <c r="AH408" s="1458"/>
      <c r="AI408" s="1458"/>
      <c r="AJ408" s="1458"/>
      <c r="AK408" s="1458"/>
      <c r="AL408" s="1458"/>
      <c r="AM408" s="1458"/>
      <c r="AN408" s="1458"/>
      <c r="AO408" s="1458"/>
      <c r="AP408" s="1458"/>
      <c r="AQ408" s="1458"/>
    </row>
    <row r="409" spans="1:43" ht="15.75" customHeight="1">
      <c r="A409" s="1458"/>
      <c r="B409" s="1458"/>
      <c r="C409" s="1458"/>
      <c r="D409" s="1458"/>
      <c r="E409" s="1458"/>
      <c r="F409" s="1458"/>
      <c r="G409" s="1458"/>
      <c r="H409" s="1458"/>
      <c r="I409" s="1458"/>
      <c r="J409" s="1458"/>
      <c r="K409" s="1458"/>
      <c r="L409" s="1458"/>
      <c r="M409" s="1458"/>
      <c r="N409" s="1458"/>
      <c r="O409" s="1458"/>
      <c r="P409" s="1458"/>
      <c r="Q409" s="1458"/>
      <c r="R409" s="1458"/>
      <c r="S409" s="1458"/>
      <c r="T409" s="1458"/>
      <c r="U409" s="1458"/>
      <c r="V409" s="1458"/>
      <c r="W409" s="1458"/>
      <c r="X409" s="1458"/>
      <c r="Y409" s="1458"/>
      <c r="Z409" s="1458"/>
      <c r="AA409" s="1458"/>
      <c r="AB409" s="1458"/>
      <c r="AC409" s="1458"/>
      <c r="AD409" s="1458"/>
      <c r="AE409" s="1458"/>
      <c r="AF409" s="1458"/>
      <c r="AG409" s="1458"/>
      <c r="AH409" s="1458"/>
      <c r="AI409" s="1458"/>
      <c r="AJ409" s="1458"/>
      <c r="AK409" s="1458"/>
      <c r="AL409" s="1458"/>
      <c r="AM409" s="1458"/>
      <c r="AN409" s="1458"/>
      <c r="AO409" s="1458"/>
      <c r="AP409" s="1458"/>
      <c r="AQ409" s="1458"/>
    </row>
    <row r="410" spans="1:43" ht="15.75" customHeight="1">
      <c r="A410" s="1458"/>
      <c r="B410" s="1458"/>
      <c r="C410" s="1458"/>
      <c r="D410" s="1458"/>
      <c r="E410" s="1458"/>
      <c r="F410" s="1458"/>
      <c r="G410" s="1458"/>
      <c r="H410" s="1458"/>
      <c r="I410" s="1458"/>
      <c r="J410" s="1458"/>
      <c r="K410" s="1458"/>
      <c r="L410" s="1458"/>
      <c r="M410" s="1458"/>
      <c r="N410" s="1458"/>
      <c r="O410" s="1458"/>
      <c r="P410" s="1458"/>
      <c r="Q410" s="1458"/>
      <c r="R410" s="1458"/>
      <c r="S410" s="1458"/>
      <c r="T410" s="1458"/>
      <c r="U410" s="1458"/>
      <c r="V410" s="1458"/>
      <c r="W410" s="1458"/>
      <c r="X410" s="1458"/>
      <c r="Y410" s="1458"/>
      <c r="Z410" s="1458"/>
      <c r="AA410" s="1458"/>
      <c r="AB410" s="1458"/>
      <c r="AC410" s="1458"/>
      <c r="AD410" s="1458"/>
      <c r="AE410" s="1458"/>
      <c r="AF410" s="1458"/>
      <c r="AG410" s="1458"/>
      <c r="AH410" s="1458"/>
      <c r="AI410" s="1458"/>
      <c r="AJ410" s="1458"/>
      <c r="AK410" s="1458"/>
      <c r="AL410" s="1458"/>
      <c r="AM410" s="1458"/>
      <c r="AN410" s="1458"/>
      <c r="AO410" s="1458"/>
      <c r="AP410" s="1458"/>
      <c r="AQ410" s="1458"/>
    </row>
    <row r="411" spans="1:43" ht="15.75" customHeight="1">
      <c r="R411" s="1542"/>
    </row>
    <row r="412" spans="1:43" ht="15.75" customHeight="1">
      <c r="R412" s="1541"/>
    </row>
    <row r="413" spans="1:43" ht="15.75" customHeight="1">
      <c r="R413" s="1541"/>
    </row>
    <row r="414" spans="1:43" ht="15.75" customHeight="1">
      <c r="R414" s="1541"/>
    </row>
    <row r="415" spans="1:43" ht="15.75" customHeight="1">
      <c r="R415" s="1541"/>
    </row>
    <row r="416" spans="1:43" ht="15.75" customHeight="1">
      <c r="R416" s="1541"/>
    </row>
    <row r="417" spans="18:18" ht="15.75" customHeight="1">
      <c r="R417" s="1541"/>
    </row>
    <row r="418" spans="18:18" ht="15.75" customHeight="1">
      <c r="R418" s="1541"/>
    </row>
    <row r="419" spans="18:18" ht="15.75" customHeight="1">
      <c r="R419" s="1541"/>
    </row>
    <row r="420" spans="18:18" ht="15.75" customHeight="1">
      <c r="R420" s="1541"/>
    </row>
    <row r="421" spans="18:18" ht="15.75" customHeight="1">
      <c r="R421" s="1541"/>
    </row>
    <row r="422" spans="18:18" ht="15.75" customHeight="1">
      <c r="R422" s="1541"/>
    </row>
    <row r="423" spans="18:18" ht="15.75" customHeight="1">
      <c r="R423" s="1541"/>
    </row>
    <row r="424" spans="18:18" ht="15.75" customHeight="1">
      <c r="R424" s="1541"/>
    </row>
    <row r="425" spans="18:18" ht="15.75" customHeight="1">
      <c r="R425" s="1541"/>
    </row>
    <row r="426" spans="18:18" ht="15.75" customHeight="1">
      <c r="R426" s="1541"/>
    </row>
    <row r="427" spans="18:18" ht="15.75" customHeight="1">
      <c r="R427" s="1541"/>
    </row>
    <row r="428" spans="18:18" ht="15.75" customHeight="1">
      <c r="R428" s="1541"/>
    </row>
    <row r="429" spans="18:18" ht="15.75" customHeight="1">
      <c r="R429" s="1541"/>
    </row>
    <row r="430" spans="18:18" ht="15.75" customHeight="1">
      <c r="R430" s="1541"/>
    </row>
    <row r="431" spans="18:18" ht="15.75" customHeight="1">
      <c r="R431" s="1541"/>
    </row>
    <row r="432" spans="18:18" ht="15.75" customHeight="1">
      <c r="R432" s="1541"/>
    </row>
    <row r="433" spans="18:18" ht="15.75" customHeight="1">
      <c r="R433" s="1541"/>
    </row>
    <row r="434" spans="18:18" ht="15.75" customHeight="1">
      <c r="R434" s="1541"/>
    </row>
    <row r="435" spans="18:18" ht="15.75" customHeight="1">
      <c r="R435" s="1541"/>
    </row>
    <row r="436" spans="18:18" ht="15.75" customHeight="1">
      <c r="R436" s="1541"/>
    </row>
    <row r="437" spans="18:18" ht="15.75" customHeight="1">
      <c r="R437" s="1541"/>
    </row>
    <row r="438" spans="18:18" ht="15.75" customHeight="1">
      <c r="R438" s="1541"/>
    </row>
    <row r="439" spans="18:18" ht="15.75" customHeight="1">
      <c r="R439" s="1541"/>
    </row>
    <row r="440" spans="18:18" ht="15.75" customHeight="1">
      <c r="R440" s="1541"/>
    </row>
    <row r="441" spans="18:18" ht="15.75" customHeight="1">
      <c r="R441" s="1541"/>
    </row>
    <row r="442" spans="18:18" ht="15.75" customHeight="1">
      <c r="R442" s="1541"/>
    </row>
    <row r="443" spans="18:18" ht="15.75" customHeight="1">
      <c r="R443" s="1541"/>
    </row>
    <row r="444" spans="18:18" ht="15.75" customHeight="1">
      <c r="R444" s="1541"/>
    </row>
    <row r="445" spans="18:18" ht="15.75" customHeight="1">
      <c r="R445" s="1541"/>
    </row>
    <row r="446" spans="18:18" ht="15.75" customHeight="1">
      <c r="R446" s="1541"/>
    </row>
    <row r="447" spans="18:18" ht="15.75" customHeight="1">
      <c r="R447" s="1541"/>
    </row>
    <row r="448" spans="18:18" ht="15.75" customHeight="1">
      <c r="R448" s="1541"/>
    </row>
    <row r="449" spans="18:18" ht="15.75" customHeight="1">
      <c r="R449" s="1541"/>
    </row>
    <row r="450" spans="18:18" ht="15.75" customHeight="1">
      <c r="R450" s="1541"/>
    </row>
    <row r="451" spans="18:18" ht="15.75" customHeight="1">
      <c r="R451" s="1541"/>
    </row>
    <row r="452" spans="18:18" ht="15.75" customHeight="1">
      <c r="R452" s="1541"/>
    </row>
    <row r="453" spans="18:18" ht="15.75" customHeight="1">
      <c r="R453" s="1541"/>
    </row>
    <row r="454" spans="18:18" ht="15.75" customHeight="1">
      <c r="R454" s="1541"/>
    </row>
    <row r="455" spans="18:18" ht="15.75" customHeight="1">
      <c r="R455" s="1541"/>
    </row>
    <row r="456" spans="18:18" ht="15.75" customHeight="1">
      <c r="R456" s="1541"/>
    </row>
    <row r="457" spans="18:18" ht="15.75" customHeight="1">
      <c r="R457" s="1541"/>
    </row>
    <row r="458" spans="18:18" ht="15.75" customHeight="1">
      <c r="R458" s="1541"/>
    </row>
    <row r="459" spans="18:18" ht="15.75" customHeight="1">
      <c r="R459" s="1541"/>
    </row>
    <row r="460" spans="18:18" ht="15.75" customHeight="1">
      <c r="R460" s="1541"/>
    </row>
    <row r="461" spans="18:18" ht="15.75" customHeight="1">
      <c r="R461" s="1541"/>
    </row>
    <row r="462" spans="18:18" ht="15.75" customHeight="1">
      <c r="R462" s="1541"/>
    </row>
    <row r="463" spans="18:18" ht="15.75" customHeight="1">
      <c r="R463" s="1541"/>
    </row>
    <row r="464" spans="18:18" ht="15.75" customHeight="1">
      <c r="R464" s="1541"/>
    </row>
    <row r="465" spans="18:18" ht="15.75" customHeight="1">
      <c r="R465" s="1541"/>
    </row>
    <row r="466" spans="18:18" ht="15.75" customHeight="1">
      <c r="R466" s="1541"/>
    </row>
    <row r="467" spans="18:18" ht="15.75" customHeight="1">
      <c r="R467" s="1541"/>
    </row>
    <row r="468" spans="18:18" ht="15.75" customHeight="1">
      <c r="R468" s="1541"/>
    </row>
    <row r="469" spans="18:18" ht="15.75" customHeight="1">
      <c r="R469" s="1541"/>
    </row>
    <row r="470" spans="18:18" ht="15.75" customHeight="1">
      <c r="R470" s="1541"/>
    </row>
    <row r="471" spans="18:18" ht="15.75" customHeight="1">
      <c r="R471" s="1541"/>
    </row>
    <row r="472" spans="18:18" ht="15.75" customHeight="1">
      <c r="R472" s="1541"/>
    </row>
    <row r="473" spans="18:18" ht="15.75" customHeight="1">
      <c r="R473" s="1541"/>
    </row>
    <row r="474" spans="18:18" ht="15.75" customHeight="1">
      <c r="R474" s="1541"/>
    </row>
    <row r="475" spans="18:18" ht="15.75" customHeight="1">
      <c r="R475" s="1541"/>
    </row>
    <row r="476" spans="18:18" ht="15.75" customHeight="1">
      <c r="R476" s="1541"/>
    </row>
    <row r="477" spans="18:18" ht="15.75" customHeight="1">
      <c r="R477" s="1541"/>
    </row>
    <row r="478" spans="18:18" ht="15.75" customHeight="1">
      <c r="R478" s="1541"/>
    </row>
    <row r="479" spans="18:18" ht="15.75" customHeight="1">
      <c r="R479" s="1541"/>
    </row>
    <row r="480" spans="18:18" ht="15.75" customHeight="1">
      <c r="R480" s="1541"/>
    </row>
    <row r="481" spans="18:18" ht="15.75" customHeight="1">
      <c r="R481" s="1541"/>
    </row>
    <row r="482" spans="18:18" ht="15.75" customHeight="1">
      <c r="R482" s="1541"/>
    </row>
    <row r="483" spans="18:18" ht="15.75" customHeight="1">
      <c r="R483" s="1541"/>
    </row>
    <row r="484" spans="18:18" ht="15.75" customHeight="1">
      <c r="R484" s="1541"/>
    </row>
    <row r="485" spans="18:18" ht="15.75" customHeight="1">
      <c r="R485" s="1541"/>
    </row>
    <row r="486" spans="18:18" ht="15.75" customHeight="1">
      <c r="R486" s="1541"/>
    </row>
    <row r="487" spans="18:18" ht="15.75" customHeight="1">
      <c r="R487" s="1541"/>
    </row>
    <row r="488" spans="18:18" ht="15.75" customHeight="1">
      <c r="R488" s="1541"/>
    </row>
    <row r="489" spans="18:18" ht="15.75" customHeight="1">
      <c r="R489" s="1541"/>
    </row>
    <row r="490" spans="18:18" ht="15.75" customHeight="1">
      <c r="R490" s="1541"/>
    </row>
    <row r="491" spans="18:18" ht="15.75" customHeight="1">
      <c r="R491" s="1541"/>
    </row>
    <row r="492" spans="18:18" ht="15.75" customHeight="1">
      <c r="R492" s="1541"/>
    </row>
    <row r="493" spans="18:18" ht="15.75" customHeight="1">
      <c r="R493" s="1541"/>
    </row>
    <row r="494" spans="18:18" ht="15.75" customHeight="1">
      <c r="R494" s="1541"/>
    </row>
    <row r="495" spans="18:18" ht="15.75" customHeight="1">
      <c r="R495" s="1541"/>
    </row>
    <row r="496" spans="18:18" ht="15.75" customHeight="1">
      <c r="R496" s="1541"/>
    </row>
    <row r="497" spans="18:18" ht="15.75" customHeight="1">
      <c r="R497" s="1541"/>
    </row>
    <row r="498" spans="18:18" ht="15.75" customHeight="1">
      <c r="R498" s="1541"/>
    </row>
    <row r="499" spans="18:18" ht="15.75" customHeight="1">
      <c r="R499" s="1541"/>
    </row>
    <row r="500" spans="18:18" ht="15.75" customHeight="1">
      <c r="R500" s="1541"/>
    </row>
    <row r="501" spans="18:18" ht="15.75" customHeight="1">
      <c r="R501" s="1541"/>
    </row>
    <row r="502" spans="18:18" ht="15.75" customHeight="1">
      <c r="R502" s="1541"/>
    </row>
    <row r="503" spans="18:18" ht="15.75" customHeight="1">
      <c r="R503" s="1541"/>
    </row>
    <row r="504" spans="18:18" ht="15.75" customHeight="1">
      <c r="R504" s="1541"/>
    </row>
    <row r="505" spans="18:18" ht="15.75" customHeight="1">
      <c r="R505" s="1541"/>
    </row>
    <row r="506" spans="18:18" ht="15.75" customHeight="1">
      <c r="R506" s="1541"/>
    </row>
    <row r="507" spans="18:18" ht="15.75" customHeight="1">
      <c r="R507" s="1541"/>
    </row>
    <row r="508" spans="18:18" ht="15.75" customHeight="1">
      <c r="R508" s="1541"/>
    </row>
    <row r="509" spans="18:18" ht="15.75" customHeight="1">
      <c r="R509" s="1541"/>
    </row>
    <row r="510" spans="18:18" ht="15.75" customHeight="1">
      <c r="R510" s="1541"/>
    </row>
    <row r="511" spans="18:18" ht="15.75" customHeight="1">
      <c r="R511" s="1541"/>
    </row>
    <row r="512" spans="18:18" ht="15.75" customHeight="1">
      <c r="R512" s="1541"/>
    </row>
    <row r="513" spans="18:18" ht="15.75" customHeight="1">
      <c r="R513" s="1541"/>
    </row>
    <row r="514" spans="18:18" ht="15.75" customHeight="1">
      <c r="R514" s="1541"/>
    </row>
    <row r="515" spans="18:18" ht="15.75" customHeight="1">
      <c r="R515" s="1541"/>
    </row>
    <row r="516" spans="18:18" ht="15.75" customHeight="1">
      <c r="R516" s="1541"/>
    </row>
    <row r="517" spans="18:18" ht="15.75" customHeight="1">
      <c r="R517" s="1541"/>
    </row>
    <row r="518" spans="18:18" ht="15.75" customHeight="1">
      <c r="R518" s="1541"/>
    </row>
    <row r="519" spans="18:18" ht="15.75" customHeight="1">
      <c r="R519" s="1541"/>
    </row>
    <row r="520" spans="18:18" ht="15.75" customHeight="1">
      <c r="R520" s="1541"/>
    </row>
    <row r="521" spans="18:18" ht="15.75" customHeight="1">
      <c r="R521" s="1541"/>
    </row>
    <row r="522" spans="18:18" ht="15.75" customHeight="1">
      <c r="R522" s="1541"/>
    </row>
    <row r="523" spans="18:18" ht="15.75" customHeight="1">
      <c r="R523" s="1541"/>
    </row>
    <row r="524" spans="18:18" ht="15.75" customHeight="1">
      <c r="R524" s="1541"/>
    </row>
    <row r="525" spans="18:18" ht="15.75" customHeight="1">
      <c r="R525" s="1541"/>
    </row>
    <row r="526" spans="18:18" ht="15.75" customHeight="1">
      <c r="R526" s="1541"/>
    </row>
    <row r="527" spans="18:18" ht="15.75" customHeight="1">
      <c r="R527" s="1541"/>
    </row>
    <row r="528" spans="18:18" ht="15.75" customHeight="1">
      <c r="R528" s="1541"/>
    </row>
    <row r="529" spans="18:18" ht="15.75" customHeight="1">
      <c r="R529" s="1541"/>
    </row>
    <row r="530" spans="18:18" ht="15.75" customHeight="1">
      <c r="R530" s="1541"/>
    </row>
    <row r="531" spans="18:18" ht="15.75" customHeight="1">
      <c r="R531" s="1541"/>
    </row>
    <row r="532" spans="18:18" ht="15.75" customHeight="1">
      <c r="R532" s="1541"/>
    </row>
    <row r="533" spans="18:18" ht="15.75" customHeight="1">
      <c r="R533" s="1541"/>
    </row>
    <row r="534" spans="18:18" ht="15.75" customHeight="1">
      <c r="R534" s="1541"/>
    </row>
    <row r="535" spans="18:18" ht="15.75" customHeight="1">
      <c r="R535" s="1541"/>
    </row>
    <row r="536" spans="18:18" ht="15.75" customHeight="1">
      <c r="R536" s="1541"/>
    </row>
    <row r="537" spans="18:18" ht="15.75" customHeight="1">
      <c r="R537" s="1541"/>
    </row>
    <row r="538" spans="18:18" ht="15.75" customHeight="1">
      <c r="R538" s="1541"/>
    </row>
    <row r="539" spans="18:18" ht="15.75" customHeight="1">
      <c r="R539" s="1541"/>
    </row>
    <row r="540" spans="18:18" ht="15.75" customHeight="1">
      <c r="R540" s="1541"/>
    </row>
    <row r="541" spans="18:18" ht="15.75" customHeight="1">
      <c r="R541" s="1541"/>
    </row>
    <row r="542" spans="18:18" ht="15.75" customHeight="1">
      <c r="R542" s="1541"/>
    </row>
    <row r="543" spans="18:18" ht="15.75" customHeight="1">
      <c r="R543" s="1541"/>
    </row>
    <row r="544" spans="18:18" ht="15.75" customHeight="1">
      <c r="R544" s="1541"/>
    </row>
    <row r="545" spans="18:18" ht="15.75" customHeight="1">
      <c r="R545" s="1541"/>
    </row>
    <row r="546" spans="18:18" ht="15.75" customHeight="1">
      <c r="R546" s="1541"/>
    </row>
    <row r="547" spans="18:18" ht="15.75" customHeight="1">
      <c r="R547" s="1541"/>
    </row>
    <row r="548" spans="18:18" ht="15.75" customHeight="1">
      <c r="R548" s="1541"/>
    </row>
    <row r="549" spans="18:18" ht="15.75" customHeight="1">
      <c r="R549" s="1541"/>
    </row>
    <row r="550" spans="18:18" ht="15.75" customHeight="1">
      <c r="R550" s="1541"/>
    </row>
    <row r="551" spans="18:18" ht="15.75" customHeight="1">
      <c r="R551" s="1541"/>
    </row>
    <row r="552" spans="18:18" ht="15.75" customHeight="1">
      <c r="R552" s="1541"/>
    </row>
    <row r="553" spans="18:18" ht="15.75" customHeight="1">
      <c r="R553" s="1541"/>
    </row>
    <row r="554" spans="18:18" ht="15.75" customHeight="1">
      <c r="R554" s="1541"/>
    </row>
    <row r="555" spans="18:18" ht="15.75" customHeight="1">
      <c r="R555" s="1541"/>
    </row>
    <row r="556" spans="18:18" ht="15.75" customHeight="1">
      <c r="R556" s="1541"/>
    </row>
    <row r="557" spans="18:18" ht="15.75" customHeight="1">
      <c r="R557" s="1541"/>
    </row>
    <row r="558" spans="18:18" ht="15.75" customHeight="1">
      <c r="R558" s="1541"/>
    </row>
    <row r="559" spans="18:18" ht="15.75" customHeight="1">
      <c r="R559" s="1541"/>
    </row>
    <row r="560" spans="18:18" ht="15.75" customHeight="1">
      <c r="R560" s="1541"/>
    </row>
    <row r="561" spans="18:18" ht="15.75" customHeight="1">
      <c r="R561" s="1541"/>
    </row>
    <row r="562" spans="18:18" ht="15.75" customHeight="1">
      <c r="R562" s="1541"/>
    </row>
    <row r="563" spans="18:18" ht="15.75" customHeight="1">
      <c r="R563" s="1541"/>
    </row>
    <row r="564" spans="18:18" ht="15.75" customHeight="1">
      <c r="R564" s="1541"/>
    </row>
    <row r="565" spans="18:18" ht="15.75" customHeight="1">
      <c r="R565" s="1541"/>
    </row>
    <row r="566" spans="18:18" ht="15.75" customHeight="1">
      <c r="R566" s="1541"/>
    </row>
    <row r="567" spans="18:18" ht="15.75" customHeight="1">
      <c r="R567" s="1541"/>
    </row>
    <row r="568" spans="18:18" ht="15.75" customHeight="1">
      <c r="R568" s="1541"/>
    </row>
    <row r="569" spans="18:18" ht="15.75" customHeight="1">
      <c r="R569" s="1541"/>
    </row>
    <row r="570" spans="18:18" ht="15.75" customHeight="1">
      <c r="R570" s="1541"/>
    </row>
    <row r="571" spans="18:18" ht="15.75" customHeight="1">
      <c r="R571" s="1541"/>
    </row>
    <row r="572" spans="18:18" ht="15.75" customHeight="1">
      <c r="R572" s="1541"/>
    </row>
    <row r="573" spans="18:18" ht="15.75" customHeight="1">
      <c r="R573" s="1541"/>
    </row>
    <row r="574" spans="18:18" ht="15.75" customHeight="1">
      <c r="R574" s="1541"/>
    </row>
    <row r="575" spans="18:18" ht="15.75" customHeight="1">
      <c r="R575" s="1541"/>
    </row>
    <row r="576" spans="18:18" ht="15.75" customHeight="1">
      <c r="R576" s="1541"/>
    </row>
    <row r="577" spans="18:18" ht="15.75" customHeight="1">
      <c r="R577" s="1541"/>
    </row>
    <row r="578" spans="18:18" ht="15.75" customHeight="1">
      <c r="R578" s="1541"/>
    </row>
    <row r="579" spans="18:18" ht="15.75" customHeight="1">
      <c r="R579" s="1541"/>
    </row>
    <row r="580" spans="18:18" ht="15.75" customHeight="1">
      <c r="R580" s="1541"/>
    </row>
    <row r="581" spans="18:18" ht="15.75" customHeight="1">
      <c r="R581" s="1541"/>
    </row>
    <row r="582" spans="18:18" ht="15.75" customHeight="1">
      <c r="R582" s="1541"/>
    </row>
    <row r="583" spans="18:18" ht="15.75" customHeight="1">
      <c r="R583" s="1541"/>
    </row>
    <row r="584" spans="18:18" ht="15.75" customHeight="1">
      <c r="R584" s="1541"/>
    </row>
    <row r="585" spans="18:18" ht="15.75" customHeight="1">
      <c r="R585" s="1541"/>
    </row>
    <row r="586" spans="18:18" ht="15.75" customHeight="1">
      <c r="R586" s="1541"/>
    </row>
    <row r="587" spans="18:18" ht="15.75" customHeight="1">
      <c r="R587" s="1541"/>
    </row>
    <row r="588" spans="18:18" ht="15.75" customHeight="1">
      <c r="R588" s="1541"/>
    </row>
    <row r="589" spans="18:18" ht="15.75" customHeight="1">
      <c r="R589" s="1541"/>
    </row>
    <row r="590" spans="18:18" ht="15.75" customHeight="1">
      <c r="R590" s="1541"/>
    </row>
    <row r="591" spans="18:18" ht="15.75" customHeight="1">
      <c r="R591" s="1541"/>
    </row>
    <row r="592" spans="18:18" ht="15.75" customHeight="1">
      <c r="R592" s="1541"/>
    </row>
    <row r="593" spans="18:18" ht="15.75" customHeight="1">
      <c r="R593" s="1541"/>
    </row>
    <row r="594" spans="18:18" ht="15.75" customHeight="1">
      <c r="R594" s="1541"/>
    </row>
    <row r="595" spans="18:18" ht="15.75" customHeight="1">
      <c r="R595" s="1541"/>
    </row>
    <row r="596" spans="18:18" ht="15.75" customHeight="1">
      <c r="R596" s="1541"/>
    </row>
    <row r="597" spans="18:18" ht="15.75" customHeight="1">
      <c r="R597" s="1541"/>
    </row>
    <row r="598" spans="18:18" ht="15.75" customHeight="1">
      <c r="R598" s="1541"/>
    </row>
    <row r="599" spans="18:18" ht="15.75" customHeight="1">
      <c r="R599" s="1541"/>
    </row>
    <row r="600" spans="18:18" ht="15.75" customHeight="1">
      <c r="R600" s="1541"/>
    </row>
    <row r="601" spans="18:18" ht="15.75" customHeight="1">
      <c r="R601" s="1541"/>
    </row>
    <row r="602" spans="18:18" ht="15.75" customHeight="1">
      <c r="R602" s="1541"/>
    </row>
    <row r="603" spans="18:18" ht="15.75" customHeight="1">
      <c r="R603" s="1541"/>
    </row>
    <row r="604" spans="18:18" ht="15.75" customHeight="1">
      <c r="R604" s="1541"/>
    </row>
    <row r="605" spans="18:18" ht="15.75" customHeight="1">
      <c r="R605" s="1541"/>
    </row>
    <row r="606" spans="18:18" ht="15.75" customHeight="1">
      <c r="R606" s="1541"/>
    </row>
    <row r="607" spans="18:18" ht="15.75" customHeight="1">
      <c r="R607" s="1541"/>
    </row>
    <row r="608" spans="18:18" ht="15.75" customHeight="1">
      <c r="R608" s="1541"/>
    </row>
    <row r="609" spans="18:18" ht="15.75" customHeight="1">
      <c r="R609" s="1541"/>
    </row>
    <row r="610" spans="18:18" ht="15.75" customHeight="1">
      <c r="R610" s="1541"/>
    </row>
    <row r="611" spans="18:18" ht="15.75" customHeight="1">
      <c r="R611" s="1541"/>
    </row>
    <row r="612" spans="18:18" ht="15.75" customHeight="1">
      <c r="R612" s="1541"/>
    </row>
    <row r="613" spans="18:18" ht="15.75" customHeight="1">
      <c r="R613" s="1541"/>
    </row>
    <row r="614" spans="18:18" ht="15.75" customHeight="1">
      <c r="R614" s="1541"/>
    </row>
    <row r="615" spans="18:18" ht="15.75" customHeight="1">
      <c r="R615" s="1541"/>
    </row>
    <row r="616" spans="18:18" ht="15.75" customHeight="1">
      <c r="R616" s="1541"/>
    </row>
    <row r="617" spans="18:18" ht="15.75" customHeight="1">
      <c r="R617" s="1541"/>
    </row>
    <row r="618" spans="18:18" ht="15.75" customHeight="1">
      <c r="R618" s="1541"/>
    </row>
    <row r="619" spans="18:18" ht="15.75" customHeight="1">
      <c r="R619" s="1541"/>
    </row>
    <row r="620" spans="18:18" ht="15.75" customHeight="1">
      <c r="R620" s="1541"/>
    </row>
    <row r="621" spans="18:18" ht="15.75" customHeight="1">
      <c r="R621" s="1541"/>
    </row>
    <row r="622" spans="18:18" ht="15.75" customHeight="1">
      <c r="R622" s="1541"/>
    </row>
    <row r="623" spans="18:18" ht="15.75" customHeight="1">
      <c r="R623" s="1541"/>
    </row>
    <row r="624" spans="18:18" ht="15.75" customHeight="1">
      <c r="R624" s="1541"/>
    </row>
    <row r="625" spans="18:18" ht="15.75" customHeight="1">
      <c r="R625" s="1541"/>
    </row>
    <row r="626" spans="18:18" ht="15.75" customHeight="1">
      <c r="R626" s="1541"/>
    </row>
    <row r="627" spans="18:18" ht="15.75" customHeight="1">
      <c r="R627" s="1541"/>
    </row>
    <row r="628" spans="18:18" ht="15.75" customHeight="1">
      <c r="R628" s="1541"/>
    </row>
    <row r="629" spans="18:18" ht="15.75" customHeight="1">
      <c r="R629" s="1541"/>
    </row>
    <row r="630" spans="18:18" ht="15.75" customHeight="1">
      <c r="R630" s="1541"/>
    </row>
    <row r="631" spans="18:18" ht="15.75" customHeight="1">
      <c r="R631" s="1541"/>
    </row>
    <row r="632" spans="18:18" ht="15.75" customHeight="1">
      <c r="R632" s="1541"/>
    </row>
    <row r="633" spans="18:18" ht="15.75" customHeight="1">
      <c r="R633" s="1541"/>
    </row>
    <row r="634" spans="18:18" ht="15.75" customHeight="1">
      <c r="R634" s="1541"/>
    </row>
    <row r="635" spans="18:18" ht="15.75" customHeight="1">
      <c r="R635" s="1541"/>
    </row>
    <row r="636" spans="18:18" ht="15.75" customHeight="1">
      <c r="R636" s="1541"/>
    </row>
    <row r="637" spans="18:18" ht="15.75" customHeight="1">
      <c r="R637" s="1541"/>
    </row>
    <row r="638" spans="18:18" ht="15.75" customHeight="1">
      <c r="R638" s="1541"/>
    </row>
    <row r="639" spans="18:18" ht="15.75" customHeight="1">
      <c r="R639" s="1541"/>
    </row>
    <row r="640" spans="18:18" ht="15.75" customHeight="1">
      <c r="R640" s="1541"/>
    </row>
    <row r="641" spans="18:18" ht="15.75" customHeight="1">
      <c r="R641" s="1541"/>
    </row>
    <row r="642" spans="18:18" ht="15.75" customHeight="1">
      <c r="R642" s="1541"/>
    </row>
    <row r="643" spans="18:18" ht="15.75" customHeight="1">
      <c r="R643" s="1541"/>
    </row>
    <row r="644" spans="18:18" ht="15.75" customHeight="1">
      <c r="R644" s="1541"/>
    </row>
    <row r="645" spans="18:18" ht="15.75" customHeight="1">
      <c r="R645" s="1541"/>
    </row>
    <row r="646" spans="18:18" ht="15.75" customHeight="1">
      <c r="R646" s="1541"/>
    </row>
    <row r="647" spans="18:18" ht="15.75" customHeight="1">
      <c r="R647" s="1541"/>
    </row>
    <row r="648" spans="18:18" ht="15.75" customHeight="1">
      <c r="R648" s="1541"/>
    </row>
    <row r="649" spans="18:18" ht="15.75" customHeight="1">
      <c r="R649" s="1541"/>
    </row>
    <row r="650" spans="18:18" ht="15.75" customHeight="1">
      <c r="R650" s="1541"/>
    </row>
    <row r="651" spans="18:18" ht="15.75" customHeight="1">
      <c r="R651" s="1541"/>
    </row>
    <row r="652" spans="18:18" ht="15.75" customHeight="1">
      <c r="R652" s="1541"/>
    </row>
    <row r="653" spans="18:18" ht="15.75" customHeight="1">
      <c r="R653" s="1541"/>
    </row>
    <row r="654" spans="18:18" ht="15.75" customHeight="1">
      <c r="R654" s="1541"/>
    </row>
    <row r="655" spans="18:18" ht="15.75" customHeight="1">
      <c r="R655" s="1541"/>
    </row>
    <row r="656" spans="18:18" ht="15.75" customHeight="1">
      <c r="R656" s="1541"/>
    </row>
    <row r="657" spans="18:18" ht="15.75" customHeight="1">
      <c r="R657" s="1541"/>
    </row>
    <row r="658" spans="18:18" ht="15.75" customHeight="1">
      <c r="R658" s="1541"/>
    </row>
    <row r="659" spans="18:18" ht="15.75" customHeight="1">
      <c r="R659" s="1541"/>
    </row>
    <row r="660" spans="18:18" ht="15.75" customHeight="1">
      <c r="R660" s="1541"/>
    </row>
    <row r="661" spans="18:18" ht="15.75" customHeight="1">
      <c r="R661" s="1541"/>
    </row>
    <row r="662" spans="18:18" ht="15.75" customHeight="1">
      <c r="R662" s="1541"/>
    </row>
    <row r="663" spans="18:18" ht="15.75" customHeight="1">
      <c r="R663" s="1541"/>
    </row>
    <row r="664" spans="18:18" ht="15.75" customHeight="1">
      <c r="R664" s="1541"/>
    </row>
    <row r="665" spans="18:18" ht="15.75" customHeight="1">
      <c r="R665" s="1541"/>
    </row>
    <row r="666" spans="18:18" ht="15.75" customHeight="1">
      <c r="R666" s="1541"/>
    </row>
    <row r="667" spans="18:18" ht="15.75" customHeight="1">
      <c r="R667" s="1541"/>
    </row>
    <row r="668" spans="18:18" ht="15.75" customHeight="1">
      <c r="R668" s="1541"/>
    </row>
    <row r="669" spans="18:18" ht="15.75" customHeight="1">
      <c r="R669" s="1541"/>
    </row>
    <row r="670" spans="18:18" ht="15.75" customHeight="1">
      <c r="R670" s="1541"/>
    </row>
    <row r="671" spans="18:18" ht="15.75" customHeight="1">
      <c r="R671" s="1541"/>
    </row>
    <row r="672" spans="18:18" ht="15.75" customHeight="1">
      <c r="R672" s="1541"/>
    </row>
    <row r="673" spans="18:18" ht="15.75" customHeight="1">
      <c r="R673" s="1541"/>
    </row>
    <row r="674" spans="18:18" ht="15.75" customHeight="1">
      <c r="R674" s="1541"/>
    </row>
    <row r="675" spans="18:18" ht="15.75" customHeight="1">
      <c r="R675" s="1541"/>
    </row>
    <row r="676" spans="18:18" ht="15.75" customHeight="1">
      <c r="R676" s="1541"/>
    </row>
    <row r="677" spans="18:18" ht="15.75" customHeight="1">
      <c r="R677" s="1541"/>
    </row>
    <row r="678" spans="18:18" ht="15.75" customHeight="1">
      <c r="R678" s="1541"/>
    </row>
    <row r="679" spans="18:18" ht="15.75" customHeight="1">
      <c r="R679" s="1541"/>
    </row>
    <row r="680" spans="18:18" ht="15.75" customHeight="1">
      <c r="R680" s="1541"/>
    </row>
    <row r="681" spans="18:18" ht="15.75" customHeight="1">
      <c r="R681" s="1541"/>
    </row>
    <row r="682" spans="18:18" ht="15.75" customHeight="1">
      <c r="R682" s="1541"/>
    </row>
    <row r="683" spans="18:18" ht="15.75" customHeight="1">
      <c r="R683" s="1541"/>
    </row>
    <row r="684" spans="18:18" ht="15.75" customHeight="1">
      <c r="R684" s="1541"/>
    </row>
    <row r="685" spans="18:18" ht="15.75" customHeight="1">
      <c r="R685" s="1541"/>
    </row>
    <row r="686" spans="18:18" ht="15.75" customHeight="1">
      <c r="R686" s="1541"/>
    </row>
    <row r="687" spans="18:18" ht="15.75" customHeight="1">
      <c r="R687" s="1541"/>
    </row>
    <row r="688" spans="18:18" ht="15.75" customHeight="1">
      <c r="R688" s="1541"/>
    </row>
    <row r="689" spans="18:18" ht="15.75" customHeight="1">
      <c r="R689" s="1541"/>
    </row>
    <row r="690" spans="18:18" ht="15.75" customHeight="1">
      <c r="R690" s="1541"/>
    </row>
    <row r="691" spans="18:18" ht="15.75" customHeight="1">
      <c r="R691" s="1541"/>
    </row>
    <row r="692" spans="18:18" ht="15.75" customHeight="1">
      <c r="R692" s="1541"/>
    </row>
    <row r="693" spans="18:18" ht="15.75" customHeight="1">
      <c r="R693" s="1541"/>
    </row>
    <row r="694" spans="18:18" ht="15.75" customHeight="1">
      <c r="R694" s="1541"/>
    </row>
    <row r="695" spans="18:18" ht="15.75" customHeight="1">
      <c r="R695" s="1541"/>
    </row>
    <row r="696" spans="18:18" ht="15.75" customHeight="1">
      <c r="R696" s="1541"/>
    </row>
    <row r="697" spans="18:18" ht="15.75" customHeight="1">
      <c r="R697" s="1541"/>
    </row>
    <row r="698" spans="18:18" ht="15.75" customHeight="1">
      <c r="R698" s="1541"/>
    </row>
    <row r="699" spans="18:18" ht="15.75" customHeight="1">
      <c r="R699" s="1541"/>
    </row>
    <row r="700" spans="18:18" ht="15.75" customHeight="1">
      <c r="R700" s="1541"/>
    </row>
    <row r="701" spans="18:18" ht="15.75" customHeight="1">
      <c r="R701" s="1541"/>
    </row>
    <row r="702" spans="18:18" ht="15.75" customHeight="1">
      <c r="R702" s="1541"/>
    </row>
    <row r="703" spans="18:18" ht="15.75" customHeight="1">
      <c r="R703" s="1541"/>
    </row>
    <row r="704" spans="18:18" ht="15.75" customHeight="1">
      <c r="R704" s="1541"/>
    </row>
    <row r="705" spans="18:18" ht="15.75" customHeight="1">
      <c r="R705" s="1541"/>
    </row>
    <row r="706" spans="18:18" ht="15.75" customHeight="1">
      <c r="R706" s="1541"/>
    </row>
    <row r="707" spans="18:18" ht="15.75" customHeight="1">
      <c r="R707" s="1541"/>
    </row>
    <row r="708" spans="18:18" ht="15.75" customHeight="1">
      <c r="R708" s="1541"/>
    </row>
    <row r="709" spans="18:18" ht="15.75" customHeight="1">
      <c r="R709" s="1541"/>
    </row>
    <row r="710" spans="18:18" ht="15.75" customHeight="1">
      <c r="R710" s="1541"/>
    </row>
    <row r="711" spans="18:18" ht="15.75" customHeight="1">
      <c r="R711" s="1541"/>
    </row>
    <row r="712" spans="18:18" ht="15.75" customHeight="1">
      <c r="R712" s="1541"/>
    </row>
    <row r="713" spans="18:18" ht="15.75" customHeight="1">
      <c r="R713" s="1541"/>
    </row>
    <row r="714" spans="18:18" ht="15.75" customHeight="1">
      <c r="R714" s="1541"/>
    </row>
    <row r="715" spans="18:18" ht="15.75" customHeight="1">
      <c r="R715" s="1541"/>
    </row>
    <row r="716" spans="18:18" ht="15.75" customHeight="1">
      <c r="R716" s="1541"/>
    </row>
    <row r="717" spans="18:18" ht="15.75" customHeight="1">
      <c r="R717" s="1541"/>
    </row>
    <row r="718" spans="18:18" ht="15.75" customHeight="1">
      <c r="R718" s="1541"/>
    </row>
    <row r="719" spans="18:18" ht="15.75" customHeight="1">
      <c r="R719" s="1541"/>
    </row>
    <row r="720" spans="18:18" ht="15.75" customHeight="1">
      <c r="R720" s="1541"/>
    </row>
    <row r="721" spans="18:18" ht="15.75" customHeight="1">
      <c r="R721" s="1541"/>
    </row>
    <row r="722" spans="18:18" ht="15.75" customHeight="1">
      <c r="R722" s="1541"/>
    </row>
    <row r="723" spans="18:18" ht="15.75" customHeight="1">
      <c r="R723" s="1541"/>
    </row>
    <row r="724" spans="18:18" ht="15.75" customHeight="1">
      <c r="R724" s="1541"/>
    </row>
    <row r="725" spans="18:18" ht="15.75" customHeight="1">
      <c r="R725" s="1541"/>
    </row>
    <row r="726" spans="18:18" ht="15.75" customHeight="1">
      <c r="R726" s="1541"/>
    </row>
    <row r="727" spans="18:18" ht="15.75" customHeight="1">
      <c r="R727" s="1541"/>
    </row>
    <row r="728" spans="18:18" ht="15.75" customHeight="1">
      <c r="R728" s="1541"/>
    </row>
    <row r="729" spans="18:18" ht="15.75" customHeight="1">
      <c r="R729" s="1541"/>
    </row>
    <row r="730" spans="18:18" ht="15.75" customHeight="1">
      <c r="R730" s="1541"/>
    </row>
    <row r="731" spans="18:18" ht="15.75" customHeight="1">
      <c r="R731" s="1541"/>
    </row>
    <row r="732" spans="18:18" ht="15.75" customHeight="1">
      <c r="R732" s="1541"/>
    </row>
    <row r="733" spans="18:18" ht="15.75" customHeight="1">
      <c r="R733" s="1541"/>
    </row>
    <row r="734" spans="18:18" ht="15.75" customHeight="1">
      <c r="R734" s="1541"/>
    </row>
    <row r="735" spans="18:18" ht="15.75" customHeight="1">
      <c r="R735" s="1541"/>
    </row>
    <row r="736" spans="18:18" ht="15.75" customHeight="1">
      <c r="R736" s="1541"/>
    </row>
    <row r="737" spans="18:18" ht="15.75" customHeight="1">
      <c r="R737" s="1541"/>
    </row>
    <row r="738" spans="18:18" ht="15.75" customHeight="1">
      <c r="R738" s="1541"/>
    </row>
    <row r="739" spans="18:18" ht="15.75" customHeight="1">
      <c r="R739" s="1541"/>
    </row>
    <row r="740" spans="18:18" ht="15.75" customHeight="1">
      <c r="R740" s="1541"/>
    </row>
    <row r="741" spans="18:18" ht="15.75" customHeight="1">
      <c r="R741" s="1541"/>
    </row>
    <row r="742" spans="18:18" ht="15.75" customHeight="1">
      <c r="R742" s="1541"/>
    </row>
    <row r="743" spans="18:18" ht="15.75" customHeight="1">
      <c r="R743" s="1541"/>
    </row>
    <row r="744" spans="18:18" ht="15.75" customHeight="1">
      <c r="R744" s="1541"/>
    </row>
    <row r="745" spans="18:18" ht="15.75" customHeight="1">
      <c r="R745" s="1541"/>
    </row>
    <row r="746" spans="18:18" ht="15.75" customHeight="1">
      <c r="R746" s="1541"/>
    </row>
    <row r="747" spans="18:18" ht="15.75" customHeight="1">
      <c r="R747" s="1541"/>
    </row>
    <row r="748" spans="18:18" ht="15.75" customHeight="1">
      <c r="R748" s="1541"/>
    </row>
    <row r="749" spans="18:18" ht="15.75" customHeight="1">
      <c r="R749" s="1541"/>
    </row>
    <row r="750" spans="18:18" ht="15.75" customHeight="1">
      <c r="R750" s="1541"/>
    </row>
    <row r="751" spans="18:18" ht="15.75" customHeight="1">
      <c r="R751" s="1541"/>
    </row>
    <row r="752" spans="18:18" ht="15.75" customHeight="1">
      <c r="R752" s="1541"/>
    </row>
    <row r="753" spans="18:18" ht="15.75" customHeight="1">
      <c r="R753" s="1541"/>
    </row>
    <row r="754" spans="18:18" ht="15.75" customHeight="1">
      <c r="R754" s="1541"/>
    </row>
    <row r="755" spans="18:18" ht="15.75" customHeight="1">
      <c r="R755" s="1541"/>
    </row>
    <row r="756" spans="18:18" ht="15.75" customHeight="1">
      <c r="R756" s="1541"/>
    </row>
    <row r="757" spans="18:18" ht="15.75" customHeight="1">
      <c r="R757" s="1541"/>
    </row>
    <row r="758" spans="18:18" ht="15.75" customHeight="1">
      <c r="R758" s="1541"/>
    </row>
    <row r="759" spans="18:18" ht="15.75" customHeight="1">
      <c r="R759" s="1541"/>
    </row>
    <row r="760" spans="18:18" ht="15.75" customHeight="1">
      <c r="R760" s="1541"/>
    </row>
    <row r="761" spans="18:18" ht="15.75" customHeight="1">
      <c r="R761" s="1541"/>
    </row>
    <row r="762" spans="18:18" ht="15.75" customHeight="1">
      <c r="R762" s="1541"/>
    </row>
    <row r="763" spans="18:18" ht="15.75" customHeight="1">
      <c r="R763" s="1541"/>
    </row>
    <row r="764" spans="18:18" ht="15.75" customHeight="1">
      <c r="R764" s="1541"/>
    </row>
    <row r="765" spans="18:18" ht="15.75" customHeight="1">
      <c r="R765" s="1541"/>
    </row>
    <row r="766" spans="18:18" ht="15.75" customHeight="1">
      <c r="R766" s="1541"/>
    </row>
    <row r="767" spans="18:18" ht="15.75" customHeight="1">
      <c r="R767" s="1541"/>
    </row>
    <row r="768" spans="18:18" ht="15.75" customHeight="1">
      <c r="R768" s="1541"/>
    </row>
    <row r="769" spans="18:18" ht="15.75" customHeight="1">
      <c r="R769" s="1541"/>
    </row>
    <row r="770" spans="18:18" ht="15.75" customHeight="1">
      <c r="R770" s="1541"/>
    </row>
    <row r="771" spans="18:18" ht="15.75" customHeight="1">
      <c r="R771" s="1541"/>
    </row>
    <row r="772" spans="18:18" ht="15.75" customHeight="1">
      <c r="R772" s="1541"/>
    </row>
    <row r="773" spans="18:18" ht="15.75" customHeight="1">
      <c r="R773" s="1541"/>
    </row>
    <row r="774" spans="18:18" ht="15.75" customHeight="1">
      <c r="R774" s="1541"/>
    </row>
    <row r="775" spans="18:18" ht="15.75" customHeight="1">
      <c r="R775" s="1541"/>
    </row>
    <row r="776" spans="18:18" ht="15.75" customHeight="1">
      <c r="R776" s="1541"/>
    </row>
    <row r="777" spans="18:18" ht="15.75" customHeight="1">
      <c r="R777" s="1541"/>
    </row>
    <row r="778" spans="18:18" ht="15.75" customHeight="1">
      <c r="R778" s="1541"/>
    </row>
    <row r="779" spans="18:18" ht="15.75" customHeight="1">
      <c r="R779" s="1541"/>
    </row>
    <row r="780" spans="18:18" ht="15.75" customHeight="1">
      <c r="R780" s="1541"/>
    </row>
    <row r="781" spans="18:18" ht="15.75" customHeight="1">
      <c r="R781" s="1541"/>
    </row>
    <row r="782" spans="18:18" ht="15.75" customHeight="1">
      <c r="R782" s="1541"/>
    </row>
    <row r="783" spans="18:18" ht="15.75" customHeight="1">
      <c r="R783" s="1541"/>
    </row>
    <row r="784" spans="18:18" ht="15.75" customHeight="1">
      <c r="R784" s="1541"/>
    </row>
    <row r="785" spans="18:18" ht="15.75" customHeight="1">
      <c r="R785" s="1541"/>
    </row>
    <row r="786" spans="18:18" ht="15.75" customHeight="1">
      <c r="R786" s="1541"/>
    </row>
    <row r="787" spans="18:18" ht="15.75" customHeight="1">
      <c r="R787" s="1541"/>
    </row>
    <row r="788" spans="18:18" ht="15.75" customHeight="1">
      <c r="R788" s="1541"/>
    </row>
    <row r="789" spans="18:18" ht="15.75" customHeight="1">
      <c r="R789" s="1541"/>
    </row>
    <row r="790" spans="18:18" ht="15.75" customHeight="1">
      <c r="R790" s="1541"/>
    </row>
    <row r="791" spans="18:18" ht="15.75" customHeight="1">
      <c r="R791" s="1541"/>
    </row>
    <row r="792" spans="18:18" ht="15.75" customHeight="1">
      <c r="R792" s="1541"/>
    </row>
    <row r="793" spans="18:18" ht="15.75" customHeight="1">
      <c r="R793" s="1541"/>
    </row>
    <row r="794" spans="18:18" ht="15.75" customHeight="1">
      <c r="R794" s="1541"/>
    </row>
    <row r="795" spans="18:18" ht="15.75" customHeight="1">
      <c r="R795" s="1541"/>
    </row>
    <row r="796" spans="18:18" ht="15.75" customHeight="1">
      <c r="R796" s="1541"/>
    </row>
    <row r="797" spans="18:18" ht="15.75" customHeight="1">
      <c r="R797" s="1541"/>
    </row>
    <row r="798" spans="18:18" ht="15.75" customHeight="1">
      <c r="R798" s="1541"/>
    </row>
    <row r="799" spans="18:18" ht="15.75" customHeight="1">
      <c r="R799" s="1541"/>
    </row>
    <row r="800" spans="18:18" ht="15.75" customHeight="1">
      <c r="R800" s="1541"/>
    </row>
    <row r="801" spans="18:18" ht="15.75" customHeight="1">
      <c r="R801" s="1541"/>
    </row>
    <row r="802" spans="18:18" ht="15.75" customHeight="1">
      <c r="R802" s="1541"/>
    </row>
    <row r="803" spans="18:18" ht="15.75" customHeight="1">
      <c r="R803" s="1541"/>
    </row>
    <row r="804" spans="18:18" ht="15.75" customHeight="1">
      <c r="R804" s="1541"/>
    </row>
    <row r="805" spans="18:18" ht="15.75" customHeight="1">
      <c r="R805" s="1541"/>
    </row>
    <row r="806" spans="18:18" ht="15.75" customHeight="1">
      <c r="R806" s="1541"/>
    </row>
    <row r="807" spans="18:18" ht="15.75" customHeight="1">
      <c r="R807" s="1541"/>
    </row>
    <row r="808" spans="18:18" ht="15.75" customHeight="1">
      <c r="R808" s="1541"/>
    </row>
    <row r="809" spans="18:18" ht="15.75" customHeight="1">
      <c r="R809" s="1541"/>
    </row>
    <row r="810" spans="18:18" ht="15.75" customHeight="1">
      <c r="R810" s="1541"/>
    </row>
    <row r="811" spans="18:18" ht="15.75" customHeight="1">
      <c r="R811" s="1541"/>
    </row>
    <row r="812" spans="18:18" ht="15.75" customHeight="1">
      <c r="R812" s="1541"/>
    </row>
    <row r="813" spans="18:18" ht="15.75" customHeight="1">
      <c r="R813" s="1541"/>
    </row>
    <row r="814" spans="18:18" ht="15.75" customHeight="1">
      <c r="R814" s="1541"/>
    </row>
    <row r="815" spans="18:18" ht="15.75" customHeight="1">
      <c r="R815" s="1541"/>
    </row>
    <row r="816" spans="18:18" ht="15.75" customHeight="1">
      <c r="R816" s="1541"/>
    </row>
    <row r="817" spans="18:18" ht="15.75" customHeight="1">
      <c r="R817" s="1541"/>
    </row>
    <row r="818" spans="18:18" ht="15.75" customHeight="1">
      <c r="R818" s="1541"/>
    </row>
    <row r="819" spans="18:18" ht="15.75" customHeight="1">
      <c r="R819" s="1541"/>
    </row>
    <row r="820" spans="18:18" ht="15.75" customHeight="1">
      <c r="R820" s="1541"/>
    </row>
    <row r="821" spans="18:18" ht="15.75" customHeight="1">
      <c r="R821" s="1541"/>
    </row>
    <row r="822" spans="18:18" ht="15.75" customHeight="1">
      <c r="R822" s="1541"/>
    </row>
    <row r="823" spans="18:18" ht="15.75" customHeight="1">
      <c r="R823" s="1541"/>
    </row>
    <row r="824" spans="18:18" ht="15.75" customHeight="1">
      <c r="R824" s="1541"/>
    </row>
    <row r="825" spans="18:18" ht="15.75" customHeight="1">
      <c r="R825" s="1541"/>
    </row>
    <row r="826" spans="18:18" ht="15.75" customHeight="1">
      <c r="R826" s="1541"/>
    </row>
    <row r="827" spans="18:18" ht="15.75" customHeight="1">
      <c r="R827" s="1541"/>
    </row>
    <row r="828" spans="18:18" ht="15.75" customHeight="1">
      <c r="R828" s="1541"/>
    </row>
    <row r="829" spans="18:18" ht="15.75" customHeight="1">
      <c r="R829" s="1541"/>
    </row>
    <row r="830" spans="18:18" ht="15.75" customHeight="1">
      <c r="R830" s="1541"/>
    </row>
    <row r="831" spans="18:18" ht="15.75" customHeight="1">
      <c r="R831" s="1541"/>
    </row>
    <row r="832" spans="18:18" ht="15.75" customHeight="1">
      <c r="R832" s="1541"/>
    </row>
    <row r="833" spans="18:18" ht="15.75" customHeight="1">
      <c r="R833" s="1541"/>
    </row>
    <row r="834" spans="18:18" ht="15.75" customHeight="1">
      <c r="R834" s="1541"/>
    </row>
    <row r="835" spans="18:18" ht="15.75" customHeight="1">
      <c r="R835" s="1541"/>
    </row>
    <row r="836" spans="18:18" ht="15.75" customHeight="1">
      <c r="R836" s="1541"/>
    </row>
    <row r="837" spans="18:18" ht="15.75" customHeight="1">
      <c r="R837" s="1541"/>
    </row>
    <row r="838" spans="18:18" ht="15.75" customHeight="1">
      <c r="R838" s="1541"/>
    </row>
    <row r="839" spans="18:18" ht="15.75" customHeight="1">
      <c r="R839" s="1541"/>
    </row>
    <row r="840" spans="18:18" ht="15.75" customHeight="1">
      <c r="R840" s="1541"/>
    </row>
    <row r="841" spans="18:18" ht="15.75" customHeight="1">
      <c r="R841" s="1541"/>
    </row>
    <row r="842" spans="18:18" ht="15.75" customHeight="1">
      <c r="R842" s="1541"/>
    </row>
    <row r="843" spans="18:18" ht="15.75" customHeight="1">
      <c r="R843" s="1541"/>
    </row>
    <row r="844" spans="18:18" ht="15.75" customHeight="1">
      <c r="R844" s="1541"/>
    </row>
    <row r="845" spans="18:18" ht="15.75" customHeight="1">
      <c r="R845" s="1541"/>
    </row>
    <row r="846" spans="18:18" ht="15.75" customHeight="1">
      <c r="R846" s="1541"/>
    </row>
    <row r="847" spans="18:18" ht="15.75" customHeight="1">
      <c r="R847" s="1541"/>
    </row>
    <row r="848" spans="18:18" ht="15.75" customHeight="1">
      <c r="R848" s="1541"/>
    </row>
    <row r="849" spans="18:18" ht="15.75" customHeight="1">
      <c r="R849" s="1541"/>
    </row>
    <row r="850" spans="18:18" ht="15.75" customHeight="1">
      <c r="R850" s="1541"/>
    </row>
    <row r="851" spans="18:18" ht="15.75" customHeight="1">
      <c r="R851" s="1541"/>
    </row>
    <row r="852" spans="18:18" ht="15.75" customHeight="1">
      <c r="R852" s="1541"/>
    </row>
    <row r="853" spans="18:18" ht="15.75" customHeight="1">
      <c r="R853" s="1541"/>
    </row>
    <row r="854" spans="18:18" ht="15.75" customHeight="1">
      <c r="R854" s="1541"/>
    </row>
    <row r="855" spans="18:18" ht="15.75" customHeight="1">
      <c r="R855" s="1541"/>
    </row>
    <row r="856" spans="18:18" ht="15.75" customHeight="1">
      <c r="R856" s="1541"/>
    </row>
    <row r="857" spans="18:18" ht="15.75" customHeight="1">
      <c r="R857" s="1541"/>
    </row>
    <row r="858" spans="18:18" ht="15.75" customHeight="1">
      <c r="R858" s="1541"/>
    </row>
    <row r="859" spans="18:18" ht="15.75" customHeight="1">
      <c r="R859" s="1541"/>
    </row>
    <row r="860" spans="18:18" ht="15.75" customHeight="1">
      <c r="R860" s="1541"/>
    </row>
    <row r="861" spans="18:18" ht="15.75" customHeight="1">
      <c r="R861" s="1541"/>
    </row>
    <row r="862" spans="18:18" ht="15.75" customHeight="1">
      <c r="R862" s="1541"/>
    </row>
    <row r="863" spans="18:18" ht="15.75" customHeight="1">
      <c r="R863" s="1541"/>
    </row>
    <row r="864" spans="18:18" ht="15.75" customHeight="1">
      <c r="R864" s="1541"/>
    </row>
    <row r="865" spans="18:18" ht="15.75" customHeight="1">
      <c r="R865" s="1541"/>
    </row>
    <row r="866" spans="18:18" ht="15.75" customHeight="1">
      <c r="R866" s="1541"/>
    </row>
    <row r="867" spans="18:18" ht="15.75" customHeight="1">
      <c r="R867" s="1541"/>
    </row>
    <row r="868" spans="18:18" ht="15.75" customHeight="1">
      <c r="R868" s="1541"/>
    </row>
    <row r="869" spans="18:18" ht="15.75" customHeight="1">
      <c r="R869" s="1541"/>
    </row>
    <row r="870" spans="18:18" ht="15.75" customHeight="1">
      <c r="R870" s="1541"/>
    </row>
    <row r="871" spans="18:18" ht="15.75" customHeight="1">
      <c r="R871" s="1541"/>
    </row>
    <row r="872" spans="18:18" ht="15.75" customHeight="1">
      <c r="R872" s="1541"/>
    </row>
    <row r="873" spans="18:18" ht="15.75" customHeight="1">
      <c r="R873" s="1541"/>
    </row>
    <row r="874" spans="18:18" ht="15.75" customHeight="1">
      <c r="R874" s="1541"/>
    </row>
    <row r="875" spans="18:18" ht="15.75" customHeight="1">
      <c r="R875" s="1541"/>
    </row>
    <row r="876" spans="18:18" ht="15.75" customHeight="1">
      <c r="R876" s="1541"/>
    </row>
    <row r="877" spans="18:18" ht="15.75" customHeight="1">
      <c r="R877" s="1541"/>
    </row>
    <row r="878" spans="18:18" ht="15.75" customHeight="1">
      <c r="R878" s="1541"/>
    </row>
    <row r="879" spans="18:18" ht="15.75" customHeight="1">
      <c r="R879" s="1541"/>
    </row>
    <row r="880" spans="18:18" ht="15.75" customHeight="1">
      <c r="R880" s="1541"/>
    </row>
    <row r="881" spans="18:18" ht="15.75" customHeight="1">
      <c r="R881" s="1541"/>
    </row>
    <row r="882" spans="18:18" ht="15.75" customHeight="1">
      <c r="R882" s="1541"/>
    </row>
    <row r="883" spans="18:18" ht="15.75" customHeight="1">
      <c r="R883" s="1541"/>
    </row>
    <row r="884" spans="18:18" ht="15.75" customHeight="1">
      <c r="R884" s="1541"/>
    </row>
    <row r="885" spans="18:18" ht="15.75" customHeight="1">
      <c r="R885" s="1541"/>
    </row>
    <row r="886" spans="18:18" ht="15.75" customHeight="1">
      <c r="R886" s="1541"/>
    </row>
    <row r="887" spans="18:18" ht="15.75" customHeight="1">
      <c r="R887" s="1541"/>
    </row>
    <row r="888" spans="18:18" ht="15.75" customHeight="1">
      <c r="R888" s="1541"/>
    </row>
    <row r="889" spans="18:18" ht="15.75" customHeight="1">
      <c r="R889" s="1541"/>
    </row>
    <row r="890" spans="18:18" ht="15.75" customHeight="1">
      <c r="R890" s="1541"/>
    </row>
    <row r="891" spans="18:18" ht="15.75" customHeight="1">
      <c r="R891" s="1541"/>
    </row>
    <row r="892" spans="18:18" ht="15.75" customHeight="1">
      <c r="R892" s="1541"/>
    </row>
    <row r="893" spans="18:18" ht="15.75" customHeight="1">
      <c r="R893" s="1541"/>
    </row>
    <row r="894" spans="18:18" ht="15.75" customHeight="1">
      <c r="R894" s="1541"/>
    </row>
    <row r="895" spans="18:18" ht="15.75" customHeight="1">
      <c r="R895" s="1541"/>
    </row>
    <row r="896" spans="18:18" ht="15.75" customHeight="1">
      <c r="R896" s="1541"/>
    </row>
    <row r="897" spans="18:18" ht="15.75" customHeight="1">
      <c r="R897" s="1541"/>
    </row>
    <row r="898" spans="18:18" ht="15.75" customHeight="1">
      <c r="R898" s="1541"/>
    </row>
    <row r="899" spans="18:18" ht="15.75" customHeight="1">
      <c r="R899" s="1541"/>
    </row>
    <row r="900" spans="18:18" ht="15.75" customHeight="1">
      <c r="R900" s="1541"/>
    </row>
    <row r="901" spans="18:18" ht="15.75" customHeight="1">
      <c r="R901" s="1541"/>
    </row>
    <row r="902" spans="18:18" ht="15.75" customHeight="1">
      <c r="R902" s="1541"/>
    </row>
    <row r="903" spans="18:18" ht="15.75" customHeight="1">
      <c r="R903" s="1541"/>
    </row>
    <row r="904" spans="18:18" ht="15.75" customHeight="1">
      <c r="R904" s="1541"/>
    </row>
    <row r="905" spans="18:18" ht="15.75" customHeight="1">
      <c r="R905" s="1541"/>
    </row>
    <row r="906" spans="18:18" ht="15.75" customHeight="1">
      <c r="R906" s="1541"/>
    </row>
    <row r="907" spans="18:18" ht="15.75" customHeight="1">
      <c r="R907" s="1541"/>
    </row>
    <row r="908" spans="18:18" ht="15.75" customHeight="1">
      <c r="R908" s="1541"/>
    </row>
    <row r="909" spans="18:18" ht="15.75" customHeight="1">
      <c r="R909" s="1541"/>
    </row>
    <row r="910" spans="18:18" ht="15.75" customHeight="1">
      <c r="R910" s="1541"/>
    </row>
    <row r="911" spans="18:18" ht="15.75" customHeight="1">
      <c r="R911" s="1541"/>
    </row>
    <row r="912" spans="18:18" ht="15.75" customHeight="1">
      <c r="R912" s="1541"/>
    </row>
    <row r="913" spans="18:18" ht="15.75" customHeight="1">
      <c r="R913" s="1541"/>
    </row>
    <row r="914" spans="18:18" ht="15.75" customHeight="1">
      <c r="R914" s="1541"/>
    </row>
    <row r="915" spans="18:18" ht="15.75" customHeight="1">
      <c r="R915" s="1541"/>
    </row>
    <row r="916" spans="18:18" ht="15.75" customHeight="1">
      <c r="R916" s="1541"/>
    </row>
    <row r="917" spans="18:18" ht="15.75" customHeight="1">
      <c r="R917" s="1541"/>
    </row>
    <row r="918" spans="18:18" ht="15.75" customHeight="1">
      <c r="R918" s="1541"/>
    </row>
    <row r="919" spans="18:18" ht="15.75" customHeight="1">
      <c r="R919" s="1541"/>
    </row>
    <row r="920" spans="18:18" ht="15.75" customHeight="1">
      <c r="R920" s="1541"/>
    </row>
    <row r="921" spans="18:18" ht="15.75" customHeight="1">
      <c r="R921" s="1541"/>
    </row>
    <row r="922" spans="18:18" ht="15.75" customHeight="1">
      <c r="R922" s="1541"/>
    </row>
    <row r="923" spans="18:18" ht="15.75" customHeight="1">
      <c r="R923" s="1541"/>
    </row>
    <row r="924" spans="18:18" ht="15.75" customHeight="1">
      <c r="R924" s="1541"/>
    </row>
    <row r="925" spans="18:18" ht="15.75" customHeight="1">
      <c r="R925" s="1541"/>
    </row>
    <row r="926" spans="18:18" ht="15.75" customHeight="1">
      <c r="R926" s="1541"/>
    </row>
    <row r="927" spans="18:18" ht="15.75" customHeight="1">
      <c r="R927" s="1541"/>
    </row>
    <row r="928" spans="18:18" ht="15.75" customHeight="1">
      <c r="R928" s="1541"/>
    </row>
    <row r="929" spans="18:18" ht="15.75" customHeight="1">
      <c r="R929" s="1541"/>
    </row>
    <row r="930" spans="18:18" ht="15.75" customHeight="1">
      <c r="R930" s="1541"/>
    </row>
    <row r="931" spans="18:18" ht="15.75" customHeight="1">
      <c r="R931" s="1541"/>
    </row>
    <row r="932" spans="18:18" ht="15.75" customHeight="1">
      <c r="R932" s="1541"/>
    </row>
    <row r="933" spans="18:18" ht="15.75" customHeight="1">
      <c r="R933" s="1541"/>
    </row>
    <row r="934" spans="18:18" ht="15.75" customHeight="1">
      <c r="R934" s="1541"/>
    </row>
    <row r="935" spans="18:18" ht="15.75" customHeight="1">
      <c r="R935" s="1541"/>
    </row>
    <row r="936" spans="18:18" ht="15.75" customHeight="1">
      <c r="R936" s="1541"/>
    </row>
    <row r="937" spans="18:18" ht="15.75" customHeight="1">
      <c r="R937" s="1541"/>
    </row>
    <row r="938" spans="18:18" ht="15.75" customHeight="1">
      <c r="R938" s="1541"/>
    </row>
    <row r="939" spans="18:18" ht="15.75" customHeight="1">
      <c r="R939" s="1541"/>
    </row>
    <row r="940" spans="18:18" ht="15.75" customHeight="1">
      <c r="R940" s="1541"/>
    </row>
    <row r="941" spans="18:18" ht="15.75" customHeight="1">
      <c r="R941" s="1541"/>
    </row>
    <row r="942" spans="18:18" ht="15.75" customHeight="1">
      <c r="R942" s="1541"/>
    </row>
    <row r="943" spans="18:18" ht="15.75" customHeight="1">
      <c r="R943" s="1541"/>
    </row>
    <row r="944" spans="18:18" ht="15.75" customHeight="1">
      <c r="R944" s="1541"/>
    </row>
    <row r="945" spans="18:18" ht="15.75" customHeight="1">
      <c r="R945" s="1541"/>
    </row>
    <row r="946" spans="18:18" ht="15.75" customHeight="1">
      <c r="R946" s="1541"/>
    </row>
    <row r="947" spans="18:18" ht="15.75" customHeight="1">
      <c r="R947" s="1541"/>
    </row>
    <row r="948" spans="18:18" ht="15.75" customHeight="1">
      <c r="R948" s="1541"/>
    </row>
    <row r="949" spans="18:18" ht="15.75" customHeight="1">
      <c r="R949" s="1541"/>
    </row>
    <row r="950" spans="18:18" ht="15.75" customHeight="1">
      <c r="R950" s="1541"/>
    </row>
    <row r="951" spans="18:18" ht="15.75" customHeight="1">
      <c r="R951" s="1541"/>
    </row>
    <row r="952" spans="18:18" ht="15.75" customHeight="1">
      <c r="R952" s="1541"/>
    </row>
    <row r="953" spans="18:18" ht="15.75" customHeight="1">
      <c r="R953" s="1541"/>
    </row>
    <row r="954" spans="18:18" ht="15.75" customHeight="1">
      <c r="R954" s="1541"/>
    </row>
    <row r="955" spans="18:18" ht="15.75" customHeight="1">
      <c r="R955" s="1541"/>
    </row>
    <row r="956" spans="18:18" ht="15.75" customHeight="1">
      <c r="R956" s="1541"/>
    </row>
    <row r="957" spans="18:18" ht="15.75" customHeight="1">
      <c r="R957" s="1541"/>
    </row>
    <row r="958" spans="18:18" ht="15.75" customHeight="1">
      <c r="R958" s="1541"/>
    </row>
    <row r="959" spans="18:18" ht="15.75" customHeight="1">
      <c r="R959" s="1541"/>
    </row>
    <row r="960" spans="18:18" ht="15.75" customHeight="1">
      <c r="R960" s="1541"/>
    </row>
    <row r="961" spans="18:18" ht="15.75" customHeight="1">
      <c r="R961" s="1541"/>
    </row>
    <row r="962" spans="18:18" ht="15.75" customHeight="1">
      <c r="R962" s="1541"/>
    </row>
    <row r="963" spans="18:18" ht="15.75" customHeight="1">
      <c r="R963" s="1541"/>
    </row>
    <row r="964" spans="18:18" ht="15.75" customHeight="1">
      <c r="R964" s="1541"/>
    </row>
    <row r="965" spans="18:18" ht="15.75" customHeight="1">
      <c r="R965" s="1541"/>
    </row>
    <row r="966" spans="18:18" ht="15.75" customHeight="1">
      <c r="R966" s="1541"/>
    </row>
    <row r="967" spans="18:18" ht="15.75" customHeight="1">
      <c r="R967" s="1541"/>
    </row>
    <row r="968" spans="18:18" ht="15.75" customHeight="1">
      <c r="R968" s="1541"/>
    </row>
    <row r="969" spans="18:18" ht="15.75" customHeight="1">
      <c r="R969" s="1541"/>
    </row>
    <row r="970" spans="18:18" ht="15.75" customHeight="1">
      <c r="R970" s="1541"/>
    </row>
    <row r="971" spans="18:18" ht="15.75" customHeight="1">
      <c r="R971" s="1541"/>
    </row>
    <row r="972" spans="18:18" ht="15.75" customHeight="1">
      <c r="R972" s="1541"/>
    </row>
    <row r="973" spans="18:18" ht="15.75" customHeight="1">
      <c r="R973" s="1541"/>
    </row>
    <row r="974" spans="18:18" ht="15.75" customHeight="1">
      <c r="R974" s="1541"/>
    </row>
    <row r="975" spans="18:18" ht="15.75" customHeight="1">
      <c r="R975" s="1541"/>
    </row>
    <row r="976" spans="18:18" ht="15.75" customHeight="1">
      <c r="R976" s="1541"/>
    </row>
    <row r="977" spans="18:18" ht="15.75" customHeight="1">
      <c r="R977" s="1541"/>
    </row>
    <row r="978" spans="18:18" ht="15.75" customHeight="1">
      <c r="R978" s="1541"/>
    </row>
    <row r="979" spans="18:18" ht="15.75" customHeight="1">
      <c r="R979" s="1541"/>
    </row>
    <row r="980" spans="18:18" ht="15.75" customHeight="1">
      <c r="R980" s="1541"/>
    </row>
    <row r="981" spans="18:18" ht="15.75" customHeight="1">
      <c r="R981" s="1541"/>
    </row>
    <row r="982" spans="18:18" ht="15.75" customHeight="1">
      <c r="R982" s="1541"/>
    </row>
    <row r="983" spans="18:18" ht="15.75" customHeight="1">
      <c r="R983" s="1541"/>
    </row>
    <row r="984" spans="18:18" ht="15.75" customHeight="1">
      <c r="R984" s="1541"/>
    </row>
    <row r="985" spans="18:18" ht="15.75" customHeight="1">
      <c r="R985" s="1541"/>
    </row>
    <row r="986" spans="18:18" ht="15.75" customHeight="1">
      <c r="R986" s="1541"/>
    </row>
    <row r="987" spans="18:18" ht="15.75" customHeight="1">
      <c r="R987" s="1541"/>
    </row>
    <row r="988" spans="18:18" ht="15.75">
      <c r="R988" s="1541"/>
    </row>
    <row r="989" spans="18:18" ht="15.75">
      <c r="R989" s="1541"/>
    </row>
    <row r="990" spans="18:18" ht="15.75">
      <c r="R990" s="1541"/>
    </row>
    <row r="991" spans="18:18" ht="15.75">
      <c r="R991" s="1541"/>
    </row>
    <row r="992" spans="18:18" ht="15.75">
      <c r="R992" s="1541"/>
    </row>
    <row r="993" spans="18:18" ht="15.75">
      <c r="R993" s="1541"/>
    </row>
    <row r="994" spans="18:18" ht="15.75">
      <c r="R994" s="1541"/>
    </row>
  </sheetData>
  <mergeCells count="16">
    <mergeCell ref="E36:F36"/>
    <mergeCell ref="A1:B4"/>
    <mergeCell ref="C1:AP2"/>
    <mergeCell ref="C3:AP4"/>
    <mergeCell ref="B5:AQ5"/>
    <mergeCell ref="A6:AQ6"/>
    <mergeCell ref="A7:B7"/>
    <mergeCell ref="C7:K7"/>
    <mergeCell ref="L7:O7"/>
    <mergeCell ref="P7:R7"/>
    <mergeCell ref="S7:T7"/>
    <mergeCell ref="U7:AL7"/>
    <mergeCell ref="AN7:AO7"/>
    <mergeCell ref="E33:F33"/>
    <mergeCell ref="E34:F34"/>
    <mergeCell ref="E35:F35"/>
  </mergeCells>
  <conditionalFormatting sqref="M9:M29">
    <cfRule type="containsText" dxfId="125" priority="1" operator="containsText" text="En Progreso">
      <formula>NOT(ISERROR(SEARCH(("En Progreso"),(M9))))</formula>
    </cfRule>
    <cfRule type="containsText" dxfId="124" priority="2" operator="containsText" text="Completo">
      <formula>NOT(ISERROR(SEARCH(("Completo"),(M9))))</formula>
    </cfRule>
    <cfRule type="containsText" dxfId="123" priority="3" operator="containsText" text="En espera">
      <formula>NOT(ISERROR(SEARCH(("En espera"),(M9))))</formula>
    </cfRule>
    <cfRule type="containsText" dxfId="122" priority="4" operator="containsText" text="Vencido">
      <formula>NOT(ISERROR(SEARCH(("Vencido"),(M9))))</formula>
    </cfRule>
  </conditionalFormatting>
  <conditionalFormatting sqref="N9:N29">
    <cfRule type="colorScale" priority="5">
      <colorScale>
        <cfvo type="formula" val="0%"/>
        <cfvo type="formula" val="50%"/>
        <cfvo type="formula" val="100%"/>
        <color rgb="FFF3F3F3"/>
        <color rgb="FF6AA84F"/>
        <color rgb="FF38761D"/>
      </colorScale>
    </cfRule>
  </conditionalFormatting>
  <conditionalFormatting sqref="O9:O25">
    <cfRule type="containsText" dxfId="121" priority="6" operator="containsText" text="Bajo">
      <formula>NOT(ISERROR(SEARCH(("Bajo"),(O9))))</formula>
    </cfRule>
    <cfRule type="containsText" dxfId="120" priority="7" operator="containsText" text="Medio">
      <formula>NOT(ISERROR(SEARCH(("Medio"),(O9))))</formula>
    </cfRule>
    <cfRule type="containsText" dxfId="119" priority="8" operator="containsText" text="Alto">
      <formula>NOT(ISERROR(SEARCH(("Alto"),(O9))))</formula>
    </cfRule>
  </conditionalFormatting>
  <conditionalFormatting sqref="O27">
    <cfRule type="containsText" dxfId="118" priority="9" operator="containsText" text="Bajo">
      <formula>NOT(ISERROR(SEARCH(("Bajo"),(O27))))</formula>
    </cfRule>
    <cfRule type="containsText" dxfId="117" priority="10" operator="containsText" text="Medio">
      <formula>NOT(ISERROR(SEARCH(("Medio"),(O27))))</formula>
    </cfRule>
    <cfRule type="containsText" dxfId="116" priority="11" operator="containsText" text="Alto">
      <formula>NOT(ISERROR(SEARCH(("Alto"),(O27))))</formula>
    </cfRule>
  </conditionalFormatting>
  <dataValidations count="2">
    <dataValidation type="list" allowBlank="1" sqref="O9:O25 O27" xr:uid="{8FCF32B3-F1C7-43B0-A151-E455997FF23F}">
      <formula1>"Medio,Alto"</formula1>
    </dataValidation>
    <dataValidation type="list" allowBlank="1" sqref="M9:M29" xr:uid="{6EB6CB05-4264-4E9E-AEE8-E74F432E3F3E}">
      <formula1>"Completo,En progreso,En espera,Vencido"</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032A-2192-40C6-8220-0A20F3D8977F}">
  <dimension ref="A1:AQ894"/>
  <sheetViews>
    <sheetView topLeftCell="A29" workbookViewId="0">
      <selection activeCell="D29" sqref="A5:XFD30"/>
    </sheetView>
  </sheetViews>
  <sheetFormatPr baseColWidth="10" defaultColWidth="12.7109375" defaultRowHeight="12.75" outlineLevelCol="1"/>
  <cols>
    <col min="1" max="1" width="6" style="54" customWidth="1"/>
    <col min="2" max="2" width="18.42578125" style="54" customWidth="1"/>
    <col min="3" max="3" width="37" style="58" customWidth="1"/>
    <col min="4" max="4" width="58.85546875" style="54" customWidth="1" outlineLevel="1"/>
    <col min="5" max="5" width="15.7109375" style="54" customWidth="1" outlineLevel="1"/>
    <col min="6" max="6" width="16.140625" style="54" customWidth="1"/>
    <col min="7" max="7" width="19.85546875" style="54" customWidth="1" outlineLevel="1"/>
    <col min="8" max="8" width="22.42578125" style="54" customWidth="1" outlineLevel="1"/>
    <col min="9" max="9" width="20.42578125" style="54" customWidth="1" outlineLevel="1"/>
    <col min="10" max="10" width="23" style="54" customWidth="1" outlineLevel="1"/>
    <col min="11" max="11" width="14.7109375" style="54" customWidth="1"/>
    <col min="12" max="12" width="16.85546875" style="54" customWidth="1"/>
    <col min="13" max="13" width="20.28515625" style="54" customWidth="1" outlineLevel="1"/>
    <col min="14" max="14" width="25.42578125" style="54" customWidth="1" outlineLevel="1"/>
    <col min="15" max="15" width="20.28515625" style="54" customWidth="1" outlineLevel="1"/>
    <col min="16" max="16" width="13.7109375" style="54" customWidth="1"/>
    <col min="17" max="17" width="25.28515625" style="54" customWidth="1" outlineLevel="1"/>
    <col min="18" max="18" width="24.7109375" style="54" customWidth="1" outlineLevel="1"/>
    <col min="19" max="19" width="25.42578125" style="54" customWidth="1"/>
    <col min="20" max="20" width="26.7109375" style="54" customWidth="1" outlineLevel="1"/>
    <col min="21" max="21" width="20.140625" style="54" customWidth="1"/>
    <col min="22" max="22" width="54.42578125" style="54" customWidth="1" collapsed="1"/>
    <col min="23" max="23" width="16.7109375" style="54" hidden="1" customWidth="1" outlineLevel="1"/>
    <col min="24" max="24" width="15" style="54" hidden="1" customWidth="1" outlineLevel="1"/>
    <col min="25" max="25" width="12.7109375" style="54" outlineLevel="1"/>
    <col min="26" max="26" width="11.140625" style="54" hidden="1" customWidth="1" outlineLevel="1"/>
    <col min="27" max="27" width="10.42578125" style="54" hidden="1" customWidth="1" outlineLevel="1"/>
    <col min="28" max="28" width="9.42578125" style="54" hidden="1" customWidth="1" outlineLevel="1"/>
    <col min="29" max="29" width="13.7109375" style="54" hidden="1" customWidth="1" outlineLevel="1"/>
    <col min="30" max="30" width="14" style="54" hidden="1" customWidth="1" outlineLevel="1"/>
    <col min="31" max="31" width="11.28515625" style="54" hidden="1" customWidth="1" outlineLevel="1"/>
    <col min="32" max="32" width="13.7109375" style="54" hidden="1" customWidth="1" outlineLevel="1"/>
    <col min="33" max="33" width="11.7109375" style="54" hidden="1" customWidth="1" outlineLevel="1"/>
    <col min="34" max="34" width="10.42578125" style="54" hidden="1" customWidth="1" outlineLevel="1"/>
    <col min="35" max="35" width="14.42578125" style="54" hidden="1" customWidth="1" outlineLevel="1"/>
    <col min="36" max="36" width="11.28515625" style="54" hidden="1" customWidth="1" outlineLevel="1"/>
    <col min="37" max="38" width="16.7109375" style="54" hidden="1" customWidth="1" outlineLevel="1"/>
    <col min="39" max="39" width="80.7109375" style="54" customWidth="1"/>
    <col min="40" max="40" width="33.42578125" style="54" customWidth="1"/>
    <col min="41" max="41" width="80.7109375" style="54" customWidth="1" outlineLevel="1"/>
    <col min="42" max="42" width="65.28515625" style="54" customWidth="1"/>
    <col min="43" max="43" width="118.42578125" style="54" customWidth="1"/>
    <col min="44" max="256" width="12.7109375" style="54"/>
    <col min="257" max="257" width="6" style="54" customWidth="1"/>
    <col min="258" max="258" width="18.42578125" style="54" customWidth="1"/>
    <col min="259" max="259" width="37" style="54" customWidth="1"/>
    <col min="260" max="260" width="58.85546875" style="54" customWidth="1"/>
    <col min="261" max="261" width="15.7109375" style="54" customWidth="1"/>
    <col min="262" max="262" width="16.140625" style="54" customWidth="1"/>
    <col min="263" max="263" width="19.85546875" style="54" customWidth="1"/>
    <col min="264" max="264" width="22.42578125" style="54" customWidth="1"/>
    <col min="265" max="265" width="20.42578125" style="54" customWidth="1"/>
    <col min="266" max="266" width="23" style="54" customWidth="1"/>
    <col min="267" max="267" width="14.7109375" style="54" customWidth="1"/>
    <col min="268" max="268" width="16.85546875" style="54" customWidth="1"/>
    <col min="269" max="269" width="20.28515625" style="54" customWidth="1"/>
    <col min="270" max="270" width="25.42578125" style="54" customWidth="1"/>
    <col min="271" max="271" width="20.28515625" style="54" customWidth="1"/>
    <col min="272" max="272" width="13.7109375" style="54" customWidth="1"/>
    <col min="273" max="273" width="25.28515625" style="54" customWidth="1"/>
    <col min="274" max="274" width="24.7109375" style="54" customWidth="1"/>
    <col min="275" max="275" width="25.42578125" style="54" customWidth="1"/>
    <col min="276" max="276" width="26.7109375" style="54" customWidth="1"/>
    <col min="277" max="277" width="20.140625" style="54" customWidth="1"/>
    <col min="278" max="278" width="54.42578125" style="54" customWidth="1"/>
    <col min="279" max="280" width="0" style="54" hidden="1" customWidth="1"/>
    <col min="281" max="281" width="12.7109375" style="54"/>
    <col min="282" max="294" width="0" style="54" hidden="1" customWidth="1"/>
    <col min="295" max="295" width="80.7109375" style="54" customWidth="1"/>
    <col min="296" max="296" width="33.42578125" style="54" customWidth="1"/>
    <col min="297" max="297" width="80.7109375" style="54" customWidth="1"/>
    <col min="298" max="298" width="65.28515625" style="54" customWidth="1"/>
    <col min="299" max="299" width="118.42578125" style="54" customWidth="1"/>
    <col min="300" max="512" width="12.7109375" style="54"/>
    <col min="513" max="513" width="6" style="54" customWidth="1"/>
    <col min="514" max="514" width="18.42578125" style="54" customWidth="1"/>
    <col min="515" max="515" width="37" style="54" customWidth="1"/>
    <col min="516" max="516" width="58.85546875" style="54" customWidth="1"/>
    <col min="517" max="517" width="15.7109375" style="54" customWidth="1"/>
    <col min="518" max="518" width="16.140625" style="54" customWidth="1"/>
    <col min="519" max="519" width="19.85546875" style="54" customWidth="1"/>
    <col min="520" max="520" width="22.42578125" style="54" customWidth="1"/>
    <col min="521" max="521" width="20.42578125" style="54" customWidth="1"/>
    <col min="522" max="522" width="23" style="54" customWidth="1"/>
    <col min="523" max="523" width="14.7109375" style="54" customWidth="1"/>
    <col min="524" max="524" width="16.85546875" style="54" customWidth="1"/>
    <col min="525" max="525" width="20.28515625" style="54" customWidth="1"/>
    <col min="526" max="526" width="25.42578125" style="54" customWidth="1"/>
    <col min="527" max="527" width="20.28515625" style="54" customWidth="1"/>
    <col min="528" max="528" width="13.7109375" style="54" customWidth="1"/>
    <col min="529" max="529" width="25.28515625" style="54" customWidth="1"/>
    <col min="530" max="530" width="24.7109375" style="54" customWidth="1"/>
    <col min="531" max="531" width="25.42578125" style="54" customWidth="1"/>
    <col min="532" max="532" width="26.7109375" style="54" customWidth="1"/>
    <col min="533" max="533" width="20.140625" style="54" customWidth="1"/>
    <col min="534" max="534" width="54.42578125" style="54" customWidth="1"/>
    <col min="535" max="536" width="0" style="54" hidden="1" customWidth="1"/>
    <col min="537" max="537" width="12.7109375" style="54"/>
    <col min="538" max="550" width="0" style="54" hidden="1" customWidth="1"/>
    <col min="551" max="551" width="80.7109375" style="54" customWidth="1"/>
    <col min="552" max="552" width="33.42578125" style="54" customWidth="1"/>
    <col min="553" max="553" width="80.7109375" style="54" customWidth="1"/>
    <col min="554" max="554" width="65.28515625" style="54" customWidth="1"/>
    <col min="555" max="555" width="118.42578125" style="54" customWidth="1"/>
    <col min="556" max="768" width="12.7109375" style="54"/>
    <col min="769" max="769" width="6" style="54" customWidth="1"/>
    <col min="770" max="770" width="18.42578125" style="54" customWidth="1"/>
    <col min="771" max="771" width="37" style="54" customWidth="1"/>
    <col min="772" max="772" width="58.85546875" style="54" customWidth="1"/>
    <col min="773" max="773" width="15.7109375" style="54" customWidth="1"/>
    <col min="774" max="774" width="16.140625" style="54" customWidth="1"/>
    <col min="775" max="775" width="19.85546875" style="54" customWidth="1"/>
    <col min="776" max="776" width="22.42578125" style="54" customWidth="1"/>
    <col min="777" max="777" width="20.42578125" style="54" customWidth="1"/>
    <col min="778" max="778" width="23" style="54" customWidth="1"/>
    <col min="779" max="779" width="14.7109375" style="54" customWidth="1"/>
    <col min="780" max="780" width="16.85546875" style="54" customWidth="1"/>
    <col min="781" max="781" width="20.28515625" style="54" customWidth="1"/>
    <col min="782" max="782" width="25.42578125" style="54" customWidth="1"/>
    <col min="783" max="783" width="20.28515625" style="54" customWidth="1"/>
    <col min="784" max="784" width="13.7109375" style="54" customWidth="1"/>
    <col min="785" max="785" width="25.28515625" style="54" customWidth="1"/>
    <col min="786" max="786" width="24.7109375" style="54" customWidth="1"/>
    <col min="787" max="787" width="25.42578125" style="54" customWidth="1"/>
    <col min="788" max="788" width="26.7109375" style="54" customWidth="1"/>
    <col min="789" max="789" width="20.140625" style="54" customWidth="1"/>
    <col min="790" max="790" width="54.42578125" style="54" customWidth="1"/>
    <col min="791" max="792" width="0" style="54" hidden="1" customWidth="1"/>
    <col min="793" max="793" width="12.7109375" style="54"/>
    <col min="794" max="806" width="0" style="54" hidden="1" customWidth="1"/>
    <col min="807" max="807" width="80.7109375" style="54" customWidth="1"/>
    <col min="808" max="808" width="33.42578125" style="54" customWidth="1"/>
    <col min="809" max="809" width="80.7109375" style="54" customWidth="1"/>
    <col min="810" max="810" width="65.28515625" style="54" customWidth="1"/>
    <col min="811" max="811" width="118.42578125" style="54" customWidth="1"/>
    <col min="812" max="1024" width="12.7109375" style="54"/>
    <col min="1025" max="1025" width="6" style="54" customWidth="1"/>
    <col min="1026" max="1026" width="18.42578125" style="54" customWidth="1"/>
    <col min="1027" max="1027" width="37" style="54" customWidth="1"/>
    <col min="1028" max="1028" width="58.85546875" style="54" customWidth="1"/>
    <col min="1029" max="1029" width="15.7109375" style="54" customWidth="1"/>
    <col min="1030" max="1030" width="16.140625" style="54" customWidth="1"/>
    <col min="1031" max="1031" width="19.85546875" style="54" customWidth="1"/>
    <col min="1032" max="1032" width="22.42578125" style="54" customWidth="1"/>
    <col min="1033" max="1033" width="20.42578125" style="54" customWidth="1"/>
    <col min="1034" max="1034" width="23" style="54" customWidth="1"/>
    <col min="1035" max="1035" width="14.7109375" style="54" customWidth="1"/>
    <col min="1036" max="1036" width="16.85546875" style="54" customWidth="1"/>
    <col min="1037" max="1037" width="20.28515625" style="54" customWidth="1"/>
    <col min="1038" max="1038" width="25.42578125" style="54" customWidth="1"/>
    <col min="1039" max="1039" width="20.28515625" style="54" customWidth="1"/>
    <col min="1040" max="1040" width="13.7109375" style="54" customWidth="1"/>
    <col min="1041" max="1041" width="25.28515625" style="54" customWidth="1"/>
    <col min="1042" max="1042" width="24.7109375" style="54" customWidth="1"/>
    <col min="1043" max="1043" width="25.42578125" style="54" customWidth="1"/>
    <col min="1044" max="1044" width="26.7109375" style="54" customWidth="1"/>
    <col min="1045" max="1045" width="20.140625" style="54" customWidth="1"/>
    <col min="1046" max="1046" width="54.42578125" style="54" customWidth="1"/>
    <col min="1047" max="1048" width="0" style="54" hidden="1" customWidth="1"/>
    <col min="1049" max="1049" width="12.7109375" style="54"/>
    <col min="1050" max="1062" width="0" style="54" hidden="1" customWidth="1"/>
    <col min="1063" max="1063" width="80.7109375" style="54" customWidth="1"/>
    <col min="1064" max="1064" width="33.42578125" style="54" customWidth="1"/>
    <col min="1065" max="1065" width="80.7109375" style="54" customWidth="1"/>
    <col min="1066" max="1066" width="65.28515625" style="54" customWidth="1"/>
    <col min="1067" max="1067" width="118.42578125" style="54" customWidth="1"/>
    <col min="1068" max="1280" width="12.7109375" style="54"/>
    <col min="1281" max="1281" width="6" style="54" customWidth="1"/>
    <col min="1282" max="1282" width="18.42578125" style="54" customWidth="1"/>
    <col min="1283" max="1283" width="37" style="54" customWidth="1"/>
    <col min="1284" max="1284" width="58.85546875" style="54" customWidth="1"/>
    <col min="1285" max="1285" width="15.7109375" style="54" customWidth="1"/>
    <col min="1286" max="1286" width="16.140625" style="54" customWidth="1"/>
    <col min="1287" max="1287" width="19.85546875" style="54" customWidth="1"/>
    <col min="1288" max="1288" width="22.42578125" style="54" customWidth="1"/>
    <col min="1289" max="1289" width="20.42578125" style="54" customWidth="1"/>
    <col min="1290" max="1290" width="23" style="54" customWidth="1"/>
    <col min="1291" max="1291" width="14.7109375" style="54" customWidth="1"/>
    <col min="1292" max="1292" width="16.85546875" style="54" customWidth="1"/>
    <col min="1293" max="1293" width="20.28515625" style="54" customWidth="1"/>
    <col min="1294" max="1294" width="25.42578125" style="54" customWidth="1"/>
    <col min="1295" max="1295" width="20.28515625" style="54" customWidth="1"/>
    <col min="1296" max="1296" width="13.7109375" style="54" customWidth="1"/>
    <col min="1297" max="1297" width="25.28515625" style="54" customWidth="1"/>
    <col min="1298" max="1298" width="24.7109375" style="54" customWidth="1"/>
    <col min="1299" max="1299" width="25.42578125" style="54" customWidth="1"/>
    <col min="1300" max="1300" width="26.7109375" style="54" customWidth="1"/>
    <col min="1301" max="1301" width="20.140625" style="54" customWidth="1"/>
    <col min="1302" max="1302" width="54.42578125" style="54" customWidth="1"/>
    <col min="1303" max="1304" width="0" style="54" hidden="1" customWidth="1"/>
    <col min="1305" max="1305" width="12.7109375" style="54"/>
    <col min="1306" max="1318" width="0" style="54" hidden="1" customWidth="1"/>
    <col min="1319" max="1319" width="80.7109375" style="54" customWidth="1"/>
    <col min="1320" max="1320" width="33.42578125" style="54" customWidth="1"/>
    <col min="1321" max="1321" width="80.7109375" style="54" customWidth="1"/>
    <col min="1322" max="1322" width="65.28515625" style="54" customWidth="1"/>
    <col min="1323" max="1323" width="118.42578125" style="54" customWidth="1"/>
    <col min="1324" max="1536" width="12.7109375" style="54"/>
    <col min="1537" max="1537" width="6" style="54" customWidth="1"/>
    <col min="1538" max="1538" width="18.42578125" style="54" customWidth="1"/>
    <col min="1539" max="1539" width="37" style="54" customWidth="1"/>
    <col min="1540" max="1540" width="58.85546875" style="54" customWidth="1"/>
    <col min="1541" max="1541" width="15.7109375" style="54" customWidth="1"/>
    <col min="1542" max="1542" width="16.140625" style="54" customWidth="1"/>
    <col min="1543" max="1543" width="19.85546875" style="54" customWidth="1"/>
    <col min="1544" max="1544" width="22.42578125" style="54" customWidth="1"/>
    <col min="1545" max="1545" width="20.42578125" style="54" customWidth="1"/>
    <col min="1546" max="1546" width="23" style="54" customWidth="1"/>
    <col min="1547" max="1547" width="14.7109375" style="54" customWidth="1"/>
    <col min="1548" max="1548" width="16.85546875" style="54" customWidth="1"/>
    <col min="1549" max="1549" width="20.28515625" style="54" customWidth="1"/>
    <col min="1550" max="1550" width="25.42578125" style="54" customWidth="1"/>
    <col min="1551" max="1551" width="20.28515625" style="54" customWidth="1"/>
    <col min="1552" max="1552" width="13.7109375" style="54" customWidth="1"/>
    <col min="1553" max="1553" width="25.28515625" style="54" customWidth="1"/>
    <col min="1554" max="1554" width="24.7109375" style="54" customWidth="1"/>
    <col min="1555" max="1555" width="25.42578125" style="54" customWidth="1"/>
    <col min="1556" max="1556" width="26.7109375" style="54" customWidth="1"/>
    <col min="1557" max="1557" width="20.140625" style="54" customWidth="1"/>
    <col min="1558" max="1558" width="54.42578125" style="54" customWidth="1"/>
    <col min="1559" max="1560" width="0" style="54" hidden="1" customWidth="1"/>
    <col min="1561" max="1561" width="12.7109375" style="54"/>
    <col min="1562" max="1574" width="0" style="54" hidden="1" customWidth="1"/>
    <col min="1575" max="1575" width="80.7109375" style="54" customWidth="1"/>
    <col min="1576" max="1576" width="33.42578125" style="54" customWidth="1"/>
    <col min="1577" max="1577" width="80.7109375" style="54" customWidth="1"/>
    <col min="1578" max="1578" width="65.28515625" style="54" customWidth="1"/>
    <col min="1579" max="1579" width="118.42578125" style="54" customWidth="1"/>
    <col min="1580" max="1792" width="12.7109375" style="54"/>
    <col min="1793" max="1793" width="6" style="54" customWidth="1"/>
    <col min="1794" max="1794" width="18.42578125" style="54" customWidth="1"/>
    <col min="1795" max="1795" width="37" style="54" customWidth="1"/>
    <col min="1796" max="1796" width="58.85546875" style="54" customWidth="1"/>
    <col min="1797" max="1797" width="15.7109375" style="54" customWidth="1"/>
    <col min="1798" max="1798" width="16.140625" style="54" customWidth="1"/>
    <col min="1799" max="1799" width="19.85546875" style="54" customWidth="1"/>
    <col min="1800" max="1800" width="22.42578125" style="54" customWidth="1"/>
    <col min="1801" max="1801" width="20.42578125" style="54" customWidth="1"/>
    <col min="1802" max="1802" width="23" style="54" customWidth="1"/>
    <col min="1803" max="1803" width="14.7109375" style="54" customWidth="1"/>
    <col min="1804" max="1804" width="16.85546875" style="54" customWidth="1"/>
    <col min="1805" max="1805" width="20.28515625" style="54" customWidth="1"/>
    <col min="1806" max="1806" width="25.42578125" style="54" customWidth="1"/>
    <col min="1807" max="1807" width="20.28515625" style="54" customWidth="1"/>
    <col min="1808" max="1808" width="13.7109375" style="54" customWidth="1"/>
    <col min="1809" max="1809" width="25.28515625" style="54" customWidth="1"/>
    <col min="1810" max="1810" width="24.7109375" style="54" customWidth="1"/>
    <col min="1811" max="1811" width="25.42578125" style="54" customWidth="1"/>
    <col min="1812" max="1812" width="26.7109375" style="54" customWidth="1"/>
    <col min="1813" max="1813" width="20.140625" style="54" customWidth="1"/>
    <col min="1814" max="1814" width="54.42578125" style="54" customWidth="1"/>
    <col min="1815" max="1816" width="0" style="54" hidden="1" customWidth="1"/>
    <col min="1817" max="1817" width="12.7109375" style="54"/>
    <col min="1818" max="1830" width="0" style="54" hidden="1" customWidth="1"/>
    <col min="1831" max="1831" width="80.7109375" style="54" customWidth="1"/>
    <col min="1832" max="1832" width="33.42578125" style="54" customWidth="1"/>
    <col min="1833" max="1833" width="80.7109375" style="54" customWidth="1"/>
    <col min="1834" max="1834" width="65.28515625" style="54" customWidth="1"/>
    <col min="1835" max="1835" width="118.42578125" style="54" customWidth="1"/>
    <col min="1836" max="2048" width="12.7109375" style="54"/>
    <col min="2049" max="2049" width="6" style="54" customWidth="1"/>
    <col min="2050" max="2050" width="18.42578125" style="54" customWidth="1"/>
    <col min="2051" max="2051" width="37" style="54" customWidth="1"/>
    <col min="2052" max="2052" width="58.85546875" style="54" customWidth="1"/>
    <col min="2053" max="2053" width="15.7109375" style="54" customWidth="1"/>
    <col min="2054" max="2054" width="16.140625" style="54" customWidth="1"/>
    <col min="2055" max="2055" width="19.85546875" style="54" customWidth="1"/>
    <col min="2056" max="2056" width="22.42578125" style="54" customWidth="1"/>
    <col min="2057" max="2057" width="20.42578125" style="54" customWidth="1"/>
    <col min="2058" max="2058" width="23" style="54" customWidth="1"/>
    <col min="2059" max="2059" width="14.7109375" style="54" customWidth="1"/>
    <col min="2060" max="2060" width="16.85546875" style="54" customWidth="1"/>
    <col min="2061" max="2061" width="20.28515625" style="54" customWidth="1"/>
    <col min="2062" max="2062" width="25.42578125" style="54" customWidth="1"/>
    <col min="2063" max="2063" width="20.28515625" style="54" customWidth="1"/>
    <col min="2064" max="2064" width="13.7109375" style="54" customWidth="1"/>
    <col min="2065" max="2065" width="25.28515625" style="54" customWidth="1"/>
    <col min="2066" max="2066" width="24.7109375" style="54" customWidth="1"/>
    <col min="2067" max="2067" width="25.42578125" style="54" customWidth="1"/>
    <col min="2068" max="2068" width="26.7109375" style="54" customWidth="1"/>
    <col min="2069" max="2069" width="20.140625" style="54" customWidth="1"/>
    <col min="2070" max="2070" width="54.42578125" style="54" customWidth="1"/>
    <col min="2071" max="2072" width="0" style="54" hidden="1" customWidth="1"/>
    <col min="2073" max="2073" width="12.7109375" style="54"/>
    <col min="2074" max="2086" width="0" style="54" hidden="1" customWidth="1"/>
    <col min="2087" max="2087" width="80.7109375" style="54" customWidth="1"/>
    <col min="2088" max="2088" width="33.42578125" style="54" customWidth="1"/>
    <col min="2089" max="2089" width="80.7109375" style="54" customWidth="1"/>
    <col min="2090" max="2090" width="65.28515625" style="54" customWidth="1"/>
    <col min="2091" max="2091" width="118.42578125" style="54" customWidth="1"/>
    <col min="2092" max="2304" width="12.7109375" style="54"/>
    <col min="2305" max="2305" width="6" style="54" customWidth="1"/>
    <col min="2306" max="2306" width="18.42578125" style="54" customWidth="1"/>
    <col min="2307" max="2307" width="37" style="54" customWidth="1"/>
    <col min="2308" max="2308" width="58.85546875" style="54" customWidth="1"/>
    <col min="2309" max="2309" width="15.7109375" style="54" customWidth="1"/>
    <col min="2310" max="2310" width="16.140625" style="54" customWidth="1"/>
    <col min="2311" max="2311" width="19.85546875" style="54" customWidth="1"/>
    <col min="2312" max="2312" width="22.42578125" style="54" customWidth="1"/>
    <col min="2313" max="2313" width="20.42578125" style="54" customWidth="1"/>
    <col min="2314" max="2314" width="23" style="54" customWidth="1"/>
    <col min="2315" max="2315" width="14.7109375" style="54" customWidth="1"/>
    <col min="2316" max="2316" width="16.85546875" style="54" customWidth="1"/>
    <col min="2317" max="2317" width="20.28515625" style="54" customWidth="1"/>
    <col min="2318" max="2318" width="25.42578125" style="54" customWidth="1"/>
    <col min="2319" max="2319" width="20.28515625" style="54" customWidth="1"/>
    <col min="2320" max="2320" width="13.7109375" style="54" customWidth="1"/>
    <col min="2321" max="2321" width="25.28515625" style="54" customWidth="1"/>
    <col min="2322" max="2322" width="24.7109375" style="54" customWidth="1"/>
    <col min="2323" max="2323" width="25.42578125" style="54" customWidth="1"/>
    <col min="2324" max="2324" width="26.7109375" style="54" customWidth="1"/>
    <col min="2325" max="2325" width="20.140625" style="54" customWidth="1"/>
    <col min="2326" max="2326" width="54.42578125" style="54" customWidth="1"/>
    <col min="2327" max="2328" width="0" style="54" hidden="1" customWidth="1"/>
    <col min="2329" max="2329" width="12.7109375" style="54"/>
    <col min="2330" max="2342" width="0" style="54" hidden="1" customWidth="1"/>
    <col min="2343" max="2343" width="80.7109375" style="54" customWidth="1"/>
    <col min="2344" max="2344" width="33.42578125" style="54" customWidth="1"/>
    <col min="2345" max="2345" width="80.7109375" style="54" customWidth="1"/>
    <col min="2346" max="2346" width="65.28515625" style="54" customWidth="1"/>
    <col min="2347" max="2347" width="118.42578125" style="54" customWidth="1"/>
    <col min="2348" max="2560" width="12.7109375" style="54"/>
    <col min="2561" max="2561" width="6" style="54" customWidth="1"/>
    <col min="2562" max="2562" width="18.42578125" style="54" customWidth="1"/>
    <col min="2563" max="2563" width="37" style="54" customWidth="1"/>
    <col min="2564" max="2564" width="58.85546875" style="54" customWidth="1"/>
    <col min="2565" max="2565" width="15.7109375" style="54" customWidth="1"/>
    <col min="2566" max="2566" width="16.140625" style="54" customWidth="1"/>
    <col min="2567" max="2567" width="19.85546875" style="54" customWidth="1"/>
    <col min="2568" max="2568" width="22.42578125" style="54" customWidth="1"/>
    <col min="2569" max="2569" width="20.42578125" style="54" customWidth="1"/>
    <col min="2570" max="2570" width="23" style="54" customWidth="1"/>
    <col min="2571" max="2571" width="14.7109375" style="54" customWidth="1"/>
    <col min="2572" max="2572" width="16.85546875" style="54" customWidth="1"/>
    <col min="2573" max="2573" width="20.28515625" style="54" customWidth="1"/>
    <col min="2574" max="2574" width="25.42578125" style="54" customWidth="1"/>
    <col min="2575" max="2575" width="20.28515625" style="54" customWidth="1"/>
    <col min="2576" max="2576" width="13.7109375" style="54" customWidth="1"/>
    <col min="2577" max="2577" width="25.28515625" style="54" customWidth="1"/>
    <col min="2578" max="2578" width="24.7109375" style="54" customWidth="1"/>
    <col min="2579" max="2579" width="25.42578125" style="54" customWidth="1"/>
    <col min="2580" max="2580" width="26.7109375" style="54" customWidth="1"/>
    <col min="2581" max="2581" width="20.140625" style="54" customWidth="1"/>
    <col min="2582" max="2582" width="54.42578125" style="54" customWidth="1"/>
    <col min="2583" max="2584" width="0" style="54" hidden="1" customWidth="1"/>
    <col min="2585" max="2585" width="12.7109375" style="54"/>
    <col min="2586" max="2598" width="0" style="54" hidden="1" customWidth="1"/>
    <col min="2599" max="2599" width="80.7109375" style="54" customWidth="1"/>
    <col min="2600" max="2600" width="33.42578125" style="54" customWidth="1"/>
    <col min="2601" max="2601" width="80.7109375" style="54" customWidth="1"/>
    <col min="2602" max="2602" width="65.28515625" style="54" customWidth="1"/>
    <col min="2603" max="2603" width="118.42578125" style="54" customWidth="1"/>
    <col min="2604" max="2816" width="12.7109375" style="54"/>
    <col min="2817" max="2817" width="6" style="54" customWidth="1"/>
    <col min="2818" max="2818" width="18.42578125" style="54" customWidth="1"/>
    <col min="2819" max="2819" width="37" style="54" customWidth="1"/>
    <col min="2820" max="2820" width="58.85546875" style="54" customWidth="1"/>
    <col min="2821" max="2821" width="15.7109375" style="54" customWidth="1"/>
    <col min="2822" max="2822" width="16.140625" style="54" customWidth="1"/>
    <col min="2823" max="2823" width="19.85546875" style="54" customWidth="1"/>
    <col min="2824" max="2824" width="22.42578125" style="54" customWidth="1"/>
    <col min="2825" max="2825" width="20.42578125" style="54" customWidth="1"/>
    <col min="2826" max="2826" width="23" style="54" customWidth="1"/>
    <col min="2827" max="2827" width="14.7109375" style="54" customWidth="1"/>
    <col min="2828" max="2828" width="16.85546875" style="54" customWidth="1"/>
    <col min="2829" max="2829" width="20.28515625" style="54" customWidth="1"/>
    <col min="2830" max="2830" width="25.42578125" style="54" customWidth="1"/>
    <col min="2831" max="2831" width="20.28515625" style="54" customWidth="1"/>
    <col min="2832" max="2832" width="13.7109375" style="54" customWidth="1"/>
    <col min="2833" max="2833" width="25.28515625" style="54" customWidth="1"/>
    <col min="2834" max="2834" width="24.7109375" style="54" customWidth="1"/>
    <col min="2835" max="2835" width="25.42578125" style="54" customWidth="1"/>
    <col min="2836" max="2836" width="26.7109375" style="54" customWidth="1"/>
    <col min="2837" max="2837" width="20.140625" style="54" customWidth="1"/>
    <col min="2838" max="2838" width="54.42578125" style="54" customWidth="1"/>
    <col min="2839" max="2840" width="0" style="54" hidden="1" customWidth="1"/>
    <col min="2841" max="2841" width="12.7109375" style="54"/>
    <col min="2842" max="2854" width="0" style="54" hidden="1" customWidth="1"/>
    <col min="2855" max="2855" width="80.7109375" style="54" customWidth="1"/>
    <col min="2856" max="2856" width="33.42578125" style="54" customWidth="1"/>
    <col min="2857" max="2857" width="80.7109375" style="54" customWidth="1"/>
    <col min="2858" max="2858" width="65.28515625" style="54" customWidth="1"/>
    <col min="2859" max="2859" width="118.42578125" style="54" customWidth="1"/>
    <col min="2860" max="3072" width="12.7109375" style="54"/>
    <col min="3073" max="3073" width="6" style="54" customWidth="1"/>
    <col min="3074" max="3074" width="18.42578125" style="54" customWidth="1"/>
    <col min="3075" max="3075" width="37" style="54" customWidth="1"/>
    <col min="3076" max="3076" width="58.85546875" style="54" customWidth="1"/>
    <col min="3077" max="3077" width="15.7109375" style="54" customWidth="1"/>
    <col min="3078" max="3078" width="16.140625" style="54" customWidth="1"/>
    <col min="3079" max="3079" width="19.85546875" style="54" customWidth="1"/>
    <col min="3080" max="3080" width="22.42578125" style="54" customWidth="1"/>
    <col min="3081" max="3081" width="20.42578125" style="54" customWidth="1"/>
    <col min="3082" max="3082" width="23" style="54" customWidth="1"/>
    <col min="3083" max="3083" width="14.7109375" style="54" customWidth="1"/>
    <col min="3084" max="3084" width="16.85546875" style="54" customWidth="1"/>
    <col min="3085" max="3085" width="20.28515625" style="54" customWidth="1"/>
    <col min="3086" max="3086" width="25.42578125" style="54" customWidth="1"/>
    <col min="3087" max="3087" width="20.28515625" style="54" customWidth="1"/>
    <col min="3088" max="3088" width="13.7109375" style="54" customWidth="1"/>
    <col min="3089" max="3089" width="25.28515625" style="54" customWidth="1"/>
    <col min="3090" max="3090" width="24.7109375" style="54" customWidth="1"/>
    <col min="3091" max="3091" width="25.42578125" style="54" customWidth="1"/>
    <col min="3092" max="3092" width="26.7109375" style="54" customWidth="1"/>
    <col min="3093" max="3093" width="20.140625" style="54" customWidth="1"/>
    <col min="3094" max="3094" width="54.42578125" style="54" customWidth="1"/>
    <col min="3095" max="3096" width="0" style="54" hidden="1" customWidth="1"/>
    <col min="3097" max="3097" width="12.7109375" style="54"/>
    <col min="3098" max="3110" width="0" style="54" hidden="1" customWidth="1"/>
    <col min="3111" max="3111" width="80.7109375" style="54" customWidth="1"/>
    <col min="3112" max="3112" width="33.42578125" style="54" customWidth="1"/>
    <col min="3113" max="3113" width="80.7109375" style="54" customWidth="1"/>
    <col min="3114" max="3114" width="65.28515625" style="54" customWidth="1"/>
    <col min="3115" max="3115" width="118.42578125" style="54" customWidth="1"/>
    <col min="3116" max="3328" width="12.7109375" style="54"/>
    <col min="3329" max="3329" width="6" style="54" customWidth="1"/>
    <col min="3330" max="3330" width="18.42578125" style="54" customWidth="1"/>
    <col min="3331" max="3331" width="37" style="54" customWidth="1"/>
    <col min="3332" max="3332" width="58.85546875" style="54" customWidth="1"/>
    <col min="3333" max="3333" width="15.7109375" style="54" customWidth="1"/>
    <col min="3334" max="3334" width="16.140625" style="54" customWidth="1"/>
    <col min="3335" max="3335" width="19.85546875" style="54" customWidth="1"/>
    <col min="3336" max="3336" width="22.42578125" style="54" customWidth="1"/>
    <col min="3337" max="3337" width="20.42578125" style="54" customWidth="1"/>
    <col min="3338" max="3338" width="23" style="54" customWidth="1"/>
    <col min="3339" max="3339" width="14.7109375" style="54" customWidth="1"/>
    <col min="3340" max="3340" width="16.85546875" style="54" customWidth="1"/>
    <col min="3341" max="3341" width="20.28515625" style="54" customWidth="1"/>
    <col min="3342" max="3342" width="25.42578125" style="54" customWidth="1"/>
    <col min="3343" max="3343" width="20.28515625" style="54" customWidth="1"/>
    <col min="3344" max="3344" width="13.7109375" style="54" customWidth="1"/>
    <col min="3345" max="3345" width="25.28515625" style="54" customWidth="1"/>
    <col min="3346" max="3346" width="24.7109375" style="54" customWidth="1"/>
    <col min="3347" max="3347" width="25.42578125" style="54" customWidth="1"/>
    <col min="3348" max="3348" width="26.7109375" style="54" customWidth="1"/>
    <col min="3349" max="3349" width="20.140625" style="54" customWidth="1"/>
    <col min="3350" max="3350" width="54.42578125" style="54" customWidth="1"/>
    <col min="3351" max="3352" width="0" style="54" hidden="1" customWidth="1"/>
    <col min="3353" max="3353" width="12.7109375" style="54"/>
    <col min="3354" max="3366" width="0" style="54" hidden="1" customWidth="1"/>
    <col min="3367" max="3367" width="80.7109375" style="54" customWidth="1"/>
    <col min="3368" max="3368" width="33.42578125" style="54" customWidth="1"/>
    <col min="3369" max="3369" width="80.7109375" style="54" customWidth="1"/>
    <col min="3370" max="3370" width="65.28515625" style="54" customWidth="1"/>
    <col min="3371" max="3371" width="118.42578125" style="54" customWidth="1"/>
    <col min="3372" max="3584" width="12.7109375" style="54"/>
    <col min="3585" max="3585" width="6" style="54" customWidth="1"/>
    <col min="3586" max="3586" width="18.42578125" style="54" customWidth="1"/>
    <col min="3587" max="3587" width="37" style="54" customWidth="1"/>
    <col min="3588" max="3588" width="58.85546875" style="54" customWidth="1"/>
    <col min="3589" max="3589" width="15.7109375" style="54" customWidth="1"/>
    <col min="3590" max="3590" width="16.140625" style="54" customWidth="1"/>
    <col min="3591" max="3591" width="19.85546875" style="54" customWidth="1"/>
    <col min="3592" max="3592" width="22.42578125" style="54" customWidth="1"/>
    <col min="3593" max="3593" width="20.42578125" style="54" customWidth="1"/>
    <col min="3594" max="3594" width="23" style="54" customWidth="1"/>
    <col min="3595" max="3595" width="14.7109375" style="54" customWidth="1"/>
    <col min="3596" max="3596" width="16.85546875" style="54" customWidth="1"/>
    <col min="3597" max="3597" width="20.28515625" style="54" customWidth="1"/>
    <col min="3598" max="3598" width="25.42578125" style="54" customWidth="1"/>
    <col min="3599" max="3599" width="20.28515625" style="54" customWidth="1"/>
    <col min="3600" max="3600" width="13.7109375" style="54" customWidth="1"/>
    <col min="3601" max="3601" width="25.28515625" style="54" customWidth="1"/>
    <col min="3602" max="3602" width="24.7109375" style="54" customWidth="1"/>
    <col min="3603" max="3603" width="25.42578125" style="54" customWidth="1"/>
    <col min="3604" max="3604" width="26.7109375" style="54" customWidth="1"/>
    <col min="3605" max="3605" width="20.140625" style="54" customWidth="1"/>
    <col min="3606" max="3606" width="54.42578125" style="54" customWidth="1"/>
    <col min="3607" max="3608" width="0" style="54" hidden="1" customWidth="1"/>
    <col min="3609" max="3609" width="12.7109375" style="54"/>
    <col min="3610" max="3622" width="0" style="54" hidden="1" customWidth="1"/>
    <col min="3623" max="3623" width="80.7109375" style="54" customWidth="1"/>
    <col min="3624" max="3624" width="33.42578125" style="54" customWidth="1"/>
    <col min="3625" max="3625" width="80.7109375" style="54" customWidth="1"/>
    <col min="3626" max="3626" width="65.28515625" style="54" customWidth="1"/>
    <col min="3627" max="3627" width="118.42578125" style="54" customWidth="1"/>
    <col min="3628" max="3840" width="12.7109375" style="54"/>
    <col min="3841" max="3841" width="6" style="54" customWidth="1"/>
    <col min="3842" max="3842" width="18.42578125" style="54" customWidth="1"/>
    <col min="3843" max="3843" width="37" style="54" customWidth="1"/>
    <col min="3844" max="3844" width="58.85546875" style="54" customWidth="1"/>
    <col min="3845" max="3845" width="15.7109375" style="54" customWidth="1"/>
    <col min="3846" max="3846" width="16.140625" style="54" customWidth="1"/>
    <col min="3847" max="3847" width="19.85546875" style="54" customWidth="1"/>
    <col min="3848" max="3848" width="22.42578125" style="54" customWidth="1"/>
    <col min="3849" max="3849" width="20.42578125" style="54" customWidth="1"/>
    <col min="3850" max="3850" width="23" style="54" customWidth="1"/>
    <col min="3851" max="3851" width="14.7109375" style="54" customWidth="1"/>
    <col min="3852" max="3852" width="16.85546875" style="54" customWidth="1"/>
    <col min="3853" max="3853" width="20.28515625" style="54" customWidth="1"/>
    <col min="3854" max="3854" width="25.42578125" style="54" customWidth="1"/>
    <col min="3855" max="3855" width="20.28515625" style="54" customWidth="1"/>
    <col min="3856" max="3856" width="13.7109375" style="54" customWidth="1"/>
    <col min="3857" max="3857" width="25.28515625" style="54" customWidth="1"/>
    <col min="3858" max="3858" width="24.7109375" style="54" customWidth="1"/>
    <col min="3859" max="3859" width="25.42578125" style="54" customWidth="1"/>
    <col min="3860" max="3860" width="26.7109375" style="54" customWidth="1"/>
    <col min="3861" max="3861" width="20.140625" style="54" customWidth="1"/>
    <col min="3862" max="3862" width="54.42578125" style="54" customWidth="1"/>
    <col min="3863" max="3864" width="0" style="54" hidden="1" customWidth="1"/>
    <col min="3865" max="3865" width="12.7109375" style="54"/>
    <col min="3866" max="3878" width="0" style="54" hidden="1" customWidth="1"/>
    <col min="3879" max="3879" width="80.7109375" style="54" customWidth="1"/>
    <col min="3880" max="3880" width="33.42578125" style="54" customWidth="1"/>
    <col min="3881" max="3881" width="80.7109375" style="54" customWidth="1"/>
    <col min="3882" max="3882" width="65.28515625" style="54" customWidth="1"/>
    <col min="3883" max="3883" width="118.42578125" style="54" customWidth="1"/>
    <col min="3884" max="4096" width="12.7109375" style="54"/>
    <col min="4097" max="4097" width="6" style="54" customWidth="1"/>
    <col min="4098" max="4098" width="18.42578125" style="54" customWidth="1"/>
    <col min="4099" max="4099" width="37" style="54" customWidth="1"/>
    <col min="4100" max="4100" width="58.85546875" style="54" customWidth="1"/>
    <col min="4101" max="4101" width="15.7109375" style="54" customWidth="1"/>
    <col min="4102" max="4102" width="16.140625" style="54" customWidth="1"/>
    <col min="4103" max="4103" width="19.85546875" style="54" customWidth="1"/>
    <col min="4104" max="4104" width="22.42578125" style="54" customWidth="1"/>
    <col min="4105" max="4105" width="20.42578125" style="54" customWidth="1"/>
    <col min="4106" max="4106" width="23" style="54" customWidth="1"/>
    <col min="4107" max="4107" width="14.7109375" style="54" customWidth="1"/>
    <col min="4108" max="4108" width="16.85546875" style="54" customWidth="1"/>
    <col min="4109" max="4109" width="20.28515625" style="54" customWidth="1"/>
    <col min="4110" max="4110" width="25.42578125" style="54" customWidth="1"/>
    <col min="4111" max="4111" width="20.28515625" style="54" customWidth="1"/>
    <col min="4112" max="4112" width="13.7109375" style="54" customWidth="1"/>
    <col min="4113" max="4113" width="25.28515625" style="54" customWidth="1"/>
    <col min="4114" max="4114" width="24.7109375" style="54" customWidth="1"/>
    <col min="4115" max="4115" width="25.42578125" style="54" customWidth="1"/>
    <col min="4116" max="4116" width="26.7109375" style="54" customWidth="1"/>
    <col min="4117" max="4117" width="20.140625" style="54" customWidth="1"/>
    <col min="4118" max="4118" width="54.42578125" style="54" customWidth="1"/>
    <col min="4119" max="4120" width="0" style="54" hidden="1" customWidth="1"/>
    <col min="4121" max="4121" width="12.7109375" style="54"/>
    <col min="4122" max="4134" width="0" style="54" hidden="1" customWidth="1"/>
    <col min="4135" max="4135" width="80.7109375" style="54" customWidth="1"/>
    <col min="4136" max="4136" width="33.42578125" style="54" customWidth="1"/>
    <col min="4137" max="4137" width="80.7109375" style="54" customWidth="1"/>
    <col min="4138" max="4138" width="65.28515625" style="54" customWidth="1"/>
    <col min="4139" max="4139" width="118.42578125" style="54" customWidth="1"/>
    <col min="4140" max="4352" width="12.7109375" style="54"/>
    <col min="4353" max="4353" width="6" style="54" customWidth="1"/>
    <col min="4354" max="4354" width="18.42578125" style="54" customWidth="1"/>
    <col min="4355" max="4355" width="37" style="54" customWidth="1"/>
    <col min="4356" max="4356" width="58.85546875" style="54" customWidth="1"/>
    <col min="4357" max="4357" width="15.7109375" style="54" customWidth="1"/>
    <col min="4358" max="4358" width="16.140625" style="54" customWidth="1"/>
    <col min="4359" max="4359" width="19.85546875" style="54" customWidth="1"/>
    <col min="4360" max="4360" width="22.42578125" style="54" customWidth="1"/>
    <col min="4361" max="4361" width="20.42578125" style="54" customWidth="1"/>
    <col min="4362" max="4362" width="23" style="54" customWidth="1"/>
    <col min="4363" max="4363" width="14.7109375" style="54" customWidth="1"/>
    <col min="4364" max="4364" width="16.85546875" style="54" customWidth="1"/>
    <col min="4365" max="4365" width="20.28515625" style="54" customWidth="1"/>
    <col min="4366" max="4366" width="25.42578125" style="54" customWidth="1"/>
    <col min="4367" max="4367" width="20.28515625" style="54" customWidth="1"/>
    <col min="4368" max="4368" width="13.7109375" style="54" customWidth="1"/>
    <col min="4369" max="4369" width="25.28515625" style="54" customWidth="1"/>
    <col min="4370" max="4370" width="24.7109375" style="54" customWidth="1"/>
    <col min="4371" max="4371" width="25.42578125" style="54" customWidth="1"/>
    <col min="4372" max="4372" width="26.7109375" style="54" customWidth="1"/>
    <col min="4373" max="4373" width="20.140625" style="54" customWidth="1"/>
    <col min="4374" max="4374" width="54.42578125" style="54" customWidth="1"/>
    <col min="4375" max="4376" width="0" style="54" hidden="1" customWidth="1"/>
    <col min="4377" max="4377" width="12.7109375" style="54"/>
    <col min="4378" max="4390" width="0" style="54" hidden="1" customWidth="1"/>
    <col min="4391" max="4391" width="80.7109375" style="54" customWidth="1"/>
    <col min="4392" max="4392" width="33.42578125" style="54" customWidth="1"/>
    <col min="4393" max="4393" width="80.7109375" style="54" customWidth="1"/>
    <col min="4394" max="4394" width="65.28515625" style="54" customWidth="1"/>
    <col min="4395" max="4395" width="118.42578125" style="54" customWidth="1"/>
    <col min="4396" max="4608" width="12.7109375" style="54"/>
    <col min="4609" max="4609" width="6" style="54" customWidth="1"/>
    <col min="4610" max="4610" width="18.42578125" style="54" customWidth="1"/>
    <col min="4611" max="4611" width="37" style="54" customWidth="1"/>
    <col min="4612" max="4612" width="58.85546875" style="54" customWidth="1"/>
    <col min="4613" max="4613" width="15.7109375" style="54" customWidth="1"/>
    <col min="4614" max="4614" width="16.140625" style="54" customWidth="1"/>
    <col min="4615" max="4615" width="19.85546875" style="54" customWidth="1"/>
    <col min="4616" max="4616" width="22.42578125" style="54" customWidth="1"/>
    <col min="4617" max="4617" width="20.42578125" style="54" customWidth="1"/>
    <col min="4618" max="4618" width="23" style="54" customWidth="1"/>
    <col min="4619" max="4619" width="14.7109375" style="54" customWidth="1"/>
    <col min="4620" max="4620" width="16.85546875" style="54" customWidth="1"/>
    <col min="4621" max="4621" width="20.28515625" style="54" customWidth="1"/>
    <col min="4622" max="4622" width="25.42578125" style="54" customWidth="1"/>
    <col min="4623" max="4623" width="20.28515625" style="54" customWidth="1"/>
    <col min="4624" max="4624" width="13.7109375" style="54" customWidth="1"/>
    <col min="4625" max="4625" width="25.28515625" style="54" customWidth="1"/>
    <col min="4626" max="4626" width="24.7109375" style="54" customWidth="1"/>
    <col min="4627" max="4627" width="25.42578125" style="54" customWidth="1"/>
    <col min="4628" max="4628" width="26.7109375" style="54" customWidth="1"/>
    <col min="4629" max="4629" width="20.140625" style="54" customWidth="1"/>
    <col min="4630" max="4630" width="54.42578125" style="54" customWidth="1"/>
    <col min="4631" max="4632" width="0" style="54" hidden="1" customWidth="1"/>
    <col min="4633" max="4633" width="12.7109375" style="54"/>
    <col min="4634" max="4646" width="0" style="54" hidden="1" customWidth="1"/>
    <col min="4647" max="4647" width="80.7109375" style="54" customWidth="1"/>
    <col min="4648" max="4648" width="33.42578125" style="54" customWidth="1"/>
    <col min="4649" max="4649" width="80.7109375" style="54" customWidth="1"/>
    <col min="4650" max="4650" width="65.28515625" style="54" customWidth="1"/>
    <col min="4651" max="4651" width="118.42578125" style="54" customWidth="1"/>
    <col min="4652" max="4864" width="12.7109375" style="54"/>
    <col min="4865" max="4865" width="6" style="54" customWidth="1"/>
    <col min="4866" max="4866" width="18.42578125" style="54" customWidth="1"/>
    <col min="4867" max="4867" width="37" style="54" customWidth="1"/>
    <col min="4868" max="4868" width="58.85546875" style="54" customWidth="1"/>
    <col min="4869" max="4869" width="15.7109375" style="54" customWidth="1"/>
    <col min="4870" max="4870" width="16.140625" style="54" customWidth="1"/>
    <col min="4871" max="4871" width="19.85546875" style="54" customWidth="1"/>
    <col min="4872" max="4872" width="22.42578125" style="54" customWidth="1"/>
    <col min="4873" max="4873" width="20.42578125" style="54" customWidth="1"/>
    <col min="4874" max="4874" width="23" style="54" customWidth="1"/>
    <col min="4875" max="4875" width="14.7109375" style="54" customWidth="1"/>
    <col min="4876" max="4876" width="16.85546875" style="54" customWidth="1"/>
    <col min="4877" max="4877" width="20.28515625" style="54" customWidth="1"/>
    <col min="4878" max="4878" width="25.42578125" style="54" customWidth="1"/>
    <col min="4879" max="4879" width="20.28515625" style="54" customWidth="1"/>
    <col min="4880" max="4880" width="13.7109375" style="54" customWidth="1"/>
    <col min="4881" max="4881" width="25.28515625" style="54" customWidth="1"/>
    <col min="4882" max="4882" width="24.7109375" style="54" customWidth="1"/>
    <col min="4883" max="4883" width="25.42578125" style="54" customWidth="1"/>
    <col min="4884" max="4884" width="26.7109375" style="54" customWidth="1"/>
    <col min="4885" max="4885" width="20.140625" style="54" customWidth="1"/>
    <col min="4886" max="4886" width="54.42578125" style="54" customWidth="1"/>
    <col min="4887" max="4888" width="0" style="54" hidden="1" customWidth="1"/>
    <col min="4889" max="4889" width="12.7109375" style="54"/>
    <col min="4890" max="4902" width="0" style="54" hidden="1" customWidth="1"/>
    <col min="4903" max="4903" width="80.7109375" style="54" customWidth="1"/>
    <col min="4904" max="4904" width="33.42578125" style="54" customWidth="1"/>
    <col min="4905" max="4905" width="80.7109375" style="54" customWidth="1"/>
    <col min="4906" max="4906" width="65.28515625" style="54" customWidth="1"/>
    <col min="4907" max="4907" width="118.42578125" style="54" customWidth="1"/>
    <col min="4908" max="5120" width="12.7109375" style="54"/>
    <col min="5121" max="5121" width="6" style="54" customWidth="1"/>
    <col min="5122" max="5122" width="18.42578125" style="54" customWidth="1"/>
    <col min="5123" max="5123" width="37" style="54" customWidth="1"/>
    <col min="5124" max="5124" width="58.85546875" style="54" customWidth="1"/>
    <col min="5125" max="5125" width="15.7109375" style="54" customWidth="1"/>
    <col min="5126" max="5126" width="16.140625" style="54" customWidth="1"/>
    <col min="5127" max="5127" width="19.85546875" style="54" customWidth="1"/>
    <col min="5128" max="5128" width="22.42578125" style="54" customWidth="1"/>
    <col min="5129" max="5129" width="20.42578125" style="54" customWidth="1"/>
    <col min="5130" max="5130" width="23" style="54" customWidth="1"/>
    <col min="5131" max="5131" width="14.7109375" style="54" customWidth="1"/>
    <col min="5132" max="5132" width="16.85546875" style="54" customWidth="1"/>
    <col min="5133" max="5133" width="20.28515625" style="54" customWidth="1"/>
    <col min="5134" max="5134" width="25.42578125" style="54" customWidth="1"/>
    <col min="5135" max="5135" width="20.28515625" style="54" customWidth="1"/>
    <col min="5136" max="5136" width="13.7109375" style="54" customWidth="1"/>
    <col min="5137" max="5137" width="25.28515625" style="54" customWidth="1"/>
    <col min="5138" max="5138" width="24.7109375" style="54" customWidth="1"/>
    <col min="5139" max="5139" width="25.42578125" style="54" customWidth="1"/>
    <col min="5140" max="5140" width="26.7109375" style="54" customWidth="1"/>
    <col min="5141" max="5141" width="20.140625" style="54" customWidth="1"/>
    <col min="5142" max="5142" width="54.42578125" style="54" customWidth="1"/>
    <col min="5143" max="5144" width="0" style="54" hidden="1" customWidth="1"/>
    <col min="5145" max="5145" width="12.7109375" style="54"/>
    <col min="5146" max="5158" width="0" style="54" hidden="1" customWidth="1"/>
    <col min="5159" max="5159" width="80.7109375" style="54" customWidth="1"/>
    <col min="5160" max="5160" width="33.42578125" style="54" customWidth="1"/>
    <col min="5161" max="5161" width="80.7109375" style="54" customWidth="1"/>
    <col min="5162" max="5162" width="65.28515625" style="54" customWidth="1"/>
    <col min="5163" max="5163" width="118.42578125" style="54" customWidth="1"/>
    <col min="5164" max="5376" width="12.7109375" style="54"/>
    <col min="5377" max="5377" width="6" style="54" customWidth="1"/>
    <col min="5378" max="5378" width="18.42578125" style="54" customWidth="1"/>
    <col min="5379" max="5379" width="37" style="54" customWidth="1"/>
    <col min="5380" max="5380" width="58.85546875" style="54" customWidth="1"/>
    <col min="5381" max="5381" width="15.7109375" style="54" customWidth="1"/>
    <col min="5382" max="5382" width="16.140625" style="54" customWidth="1"/>
    <col min="5383" max="5383" width="19.85546875" style="54" customWidth="1"/>
    <col min="5384" max="5384" width="22.42578125" style="54" customWidth="1"/>
    <col min="5385" max="5385" width="20.42578125" style="54" customWidth="1"/>
    <col min="5386" max="5386" width="23" style="54" customWidth="1"/>
    <col min="5387" max="5387" width="14.7109375" style="54" customWidth="1"/>
    <col min="5388" max="5388" width="16.85546875" style="54" customWidth="1"/>
    <col min="5389" max="5389" width="20.28515625" style="54" customWidth="1"/>
    <col min="5390" max="5390" width="25.42578125" style="54" customWidth="1"/>
    <col min="5391" max="5391" width="20.28515625" style="54" customWidth="1"/>
    <col min="5392" max="5392" width="13.7109375" style="54" customWidth="1"/>
    <col min="5393" max="5393" width="25.28515625" style="54" customWidth="1"/>
    <col min="5394" max="5394" width="24.7109375" style="54" customWidth="1"/>
    <col min="5395" max="5395" width="25.42578125" style="54" customWidth="1"/>
    <col min="5396" max="5396" width="26.7109375" style="54" customWidth="1"/>
    <col min="5397" max="5397" width="20.140625" style="54" customWidth="1"/>
    <col min="5398" max="5398" width="54.42578125" style="54" customWidth="1"/>
    <col min="5399" max="5400" width="0" style="54" hidden="1" customWidth="1"/>
    <col min="5401" max="5401" width="12.7109375" style="54"/>
    <col min="5402" max="5414" width="0" style="54" hidden="1" customWidth="1"/>
    <col min="5415" max="5415" width="80.7109375" style="54" customWidth="1"/>
    <col min="5416" max="5416" width="33.42578125" style="54" customWidth="1"/>
    <col min="5417" max="5417" width="80.7109375" style="54" customWidth="1"/>
    <col min="5418" max="5418" width="65.28515625" style="54" customWidth="1"/>
    <col min="5419" max="5419" width="118.42578125" style="54" customWidth="1"/>
    <col min="5420" max="5632" width="12.7109375" style="54"/>
    <col min="5633" max="5633" width="6" style="54" customWidth="1"/>
    <col min="5634" max="5634" width="18.42578125" style="54" customWidth="1"/>
    <col min="5635" max="5635" width="37" style="54" customWidth="1"/>
    <col min="5636" max="5636" width="58.85546875" style="54" customWidth="1"/>
    <col min="5637" max="5637" width="15.7109375" style="54" customWidth="1"/>
    <col min="5638" max="5638" width="16.140625" style="54" customWidth="1"/>
    <col min="5639" max="5639" width="19.85546875" style="54" customWidth="1"/>
    <col min="5640" max="5640" width="22.42578125" style="54" customWidth="1"/>
    <col min="5641" max="5641" width="20.42578125" style="54" customWidth="1"/>
    <col min="5642" max="5642" width="23" style="54" customWidth="1"/>
    <col min="5643" max="5643" width="14.7109375" style="54" customWidth="1"/>
    <col min="5644" max="5644" width="16.85546875" style="54" customWidth="1"/>
    <col min="5645" max="5645" width="20.28515625" style="54" customWidth="1"/>
    <col min="5646" max="5646" width="25.42578125" style="54" customWidth="1"/>
    <col min="5647" max="5647" width="20.28515625" style="54" customWidth="1"/>
    <col min="5648" max="5648" width="13.7109375" style="54" customWidth="1"/>
    <col min="5649" max="5649" width="25.28515625" style="54" customWidth="1"/>
    <col min="5650" max="5650" width="24.7109375" style="54" customWidth="1"/>
    <col min="5651" max="5651" width="25.42578125" style="54" customWidth="1"/>
    <col min="5652" max="5652" width="26.7109375" style="54" customWidth="1"/>
    <col min="5653" max="5653" width="20.140625" style="54" customWidth="1"/>
    <col min="5654" max="5654" width="54.42578125" style="54" customWidth="1"/>
    <col min="5655" max="5656" width="0" style="54" hidden="1" customWidth="1"/>
    <col min="5657" max="5657" width="12.7109375" style="54"/>
    <col min="5658" max="5670" width="0" style="54" hidden="1" customWidth="1"/>
    <col min="5671" max="5671" width="80.7109375" style="54" customWidth="1"/>
    <col min="5672" max="5672" width="33.42578125" style="54" customWidth="1"/>
    <col min="5673" max="5673" width="80.7109375" style="54" customWidth="1"/>
    <col min="5674" max="5674" width="65.28515625" style="54" customWidth="1"/>
    <col min="5675" max="5675" width="118.42578125" style="54" customWidth="1"/>
    <col min="5676" max="5888" width="12.7109375" style="54"/>
    <col min="5889" max="5889" width="6" style="54" customWidth="1"/>
    <col min="5890" max="5890" width="18.42578125" style="54" customWidth="1"/>
    <col min="5891" max="5891" width="37" style="54" customWidth="1"/>
    <col min="5892" max="5892" width="58.85546875" style="54" customWidth="1"/>
    <col min="5893" max="5893" width="15.7109375" style="54" customWidth="1"/>
    <col min="5894" max="5894" width="16.140625" style="54" customWidth="1"/>
    <col min="5895" max="5895" width="19.85546875" style="54" customWidth="1"/>
    <col min="5896" max="5896" width="22.42578125" style="54" customWidth="1"/>
    <col min="5897" max="5897" width="20.42578125" style="54" customWidth="1"/>
    <col min="5898" max="5898" width="23" style="54" customWidth="1"/>
    <col min="5899" max="5899" width="14.7109375" style="54" customWidth="1"/>
    <col min="5900" max="5900" width="16.85546875" style="54" customWidth="1"/>
    <col min="5901" max="5901" width="20.28515625" style="54" customWidth="1"/>
    <col min="5902" max="5902" width="25.42578125" style="54" customWidth="1"/>
    <col min="5903" max="5903" width="20.28515625" style="54" customWidth="1"/>
    <col min="5904" max="5904" width="13.7109375" style="54" customWidth="1"/>
    <col min="5905" max="5905" width="25.28515625" style="54" customWidth="1"/>
    <col min="5906" max="5906" width="24.7109375" style="54" customWidth="1"/>
    <col min="5907" max="5907" width="25.42578125" style="54" customWidth="1"/>
    <col min="5908" max="5908" width="26.7109375" style="54" customWidth="1"/>
    <col min="5909" max="5909" width="20.140625" style="54" customWidth="1"/>
    <col min="5910" max="5910" width="54.42578125" style="54" customWidth="1"/>
    <col min="5911" max="5912" width="0" style="54" hidden="1" customWidth="1"/>
    <col min="5913" max="5913" width="12.7109375" style="54"/>
    <col min="5914" max="5926" width="0" style="54" hidden="1" customWidth="1"/>
    <col min="5927" max="5927" width="80.7109375" style="54" customWidth="1"/>
    <col min="5928" max="5928" width="33.42578125" style="54" customWidth="1"/>
    <col min="5929" max="5929" width="80.7109375" style="54" customWidth="1"/>
    <col min="5930" max="5930" width="65.28515625" style="54" customWidth="1"/>
    <col min="5931" max="5931" width="118.42578125" style="54" customWidth="1"/>
    <col min="5932" max="6144" width="12.7109375" style="54"/>
    <col min="6145" max="6145" width="6" style="54" customWidth="1"/>
    <col min="6146" max="6146" width="18.42578125" style="54" customWidth="1"/>
    <col min="6147" max="6147" width="37" style="54" customWidth="1"/>
    <col min="6148" max="6148" width="58.85546875" style="54" customWidth="1"/>
    <col min="6149" max="6149" width="15.7109375" style="54" customWidth="1"/>
    <col min="6150" max="6150" width="16.140625" style="54" customWidth="1"/>
    <col min="6151" max="6151" width="19.85546875" style="54" customWidth="1"/>
    <col min="6152" max="6152" width="22.42578125" style="54" customWidth="1"/>
    <col min="6153" max="6153" width="20.42578125" style="54" customWidth="1"/>
    <col min="6154" max="6154" width="23" style="54" customWidth="1"/>
    <col min="6155" max="6155" width="14.7109375" style="54" customWidth="1"/>
    <col min="6156" max="6156" width="16.85546875" style="54" customWidth="1"/>
    <col min="6157" max="6157" width="20.28515625" style="54" customWidth="1"/>
    <col min="6158" max="6158" width="25.42578125" style="54" customWidth="1"/>
    <col min="6159" max="6159" width="20.28515625" style="54" customWidth="1"/>
    <col min="6160" max="6160" width="13.7109375" style="54" customWidth="1"/>
    <col min="6161" max="6161" width="25.28515625" style="54" customWidth="1"/>
    <col min="6162" max="6162" width="24.7109375" style="54" customWidth="1"/>
    <col min="6163" max="6163" width="25.42578125" style="54" customWidth="1"/>
    <col min="6164" max="6164" width="26.7109375" style="54" customWidth="1"/>
    <col min="6165" max="6165" width="20.140625" style="54" customWidth="1"/>
    <col min="6166" max="6166" width="54.42578125" style="54" customWidth="1"/>
    <col min="6167" max="6168" width="0" style="54" hidden="1" customWidth="1"/>
    <col min="6169" max="6169" width="12.7109375" style="54"/>
    <col min="6170" max="6182" width="0" style="54" hidden="1" customWidth="1"/>
    <col min="6183" max="6183" width="80.7109375" style="54" customWidth="1"/>
    <col min="6184" max="6184" width="33.42578125" style="54" customWidth="1"/>
    <col min="6185" max="6185" width="80.7109375" style="54" customWidth="1"/>
    <col min="6186" max="6186" width="65.28515625" style="54" customWidth="1"/>
    <col min="6187" max="6187" width="118.42578125" style="54" customWidth="1"/>
    <col min="6188" max="6400" width="12.7109375" style="54"/>
    <col min="6401" max="6401" width="6" style="54" customWidth="1"/>
    <col min="6402" max="6402" width="18.42578125" style="54" customWidth="1"/>
    <col min="6403" max="6403" width="37" style="54" customWidth="1"/>
    <col min="6404" max="6404" width="58.85546875" style="54" customWidth="1"/>
    <col min="6405" max="6405" width="15.7109375" style="54" customWidth="1"/>
    <col min="6406" max="6406" width="16.140625" style="54" customWidth="1"/>
    <col min="6407" max="6407" width="19.85546875" style="54" customWidth="1"/>
    <col min="6408" max="6408" width="22.42578125" style="54" customWidth="1"/>
    <col min="6409" max="6409" width="20.42578125" style="54" customWidth="1"/>
    <col min="6410" max="6410" width="23" style="54" customWidth="1"/>
    <col min="6411" max="6411" width="14.7109375" style="54" customWidth="1"/>
    <col min="6412" max="6412" width="16.85546875" style="54" customWidth="1"/>
    <col min="6413" max="6413" width="20.28515625" style="54" customWidth="1"/>
    <col min="6414" max="6414" width="25.42578125" style="54" customWidth="1"/>
    <col min="6415" max="6415" width="20.28515625" style="54" customWidth="1"/>
    <col min="6416" max="6416" width="13.7109375" style="54" customWidth="1"/>
    <col min="6417" max="6417" width="25.28515625" style="54" customWidth="1"/>
    <col min="6418" max="6418" width="24.7109375" style="54" customWidth="1"/>
    <col min="6419" max="6419" width="25.42578125" style="54" customWidth="1"/>
    <col min="6420" max="6420" width="26.7109375" style="54" customWidth="1"/>
    <col min="6421" max="6421" width="20.140625" style="54" customWidth="1"/>
    <col min="6422" max="6422" width="54.42578125" style="54" customWidth="1"/>
    <col min="6423" max="6424" width="0" style="54" hidden="1" customWidth="1"/>
    <col min="6425" max="6425" width="12.7109375" style="54"/>
    <col min="6426" max="6438" width="0" style="54" hidden="1" customWidth="1"/>
    <col min="6439" max="6439" width="80.7109375" style="54" customWidth="1"/>
    <col min="6440" max="6440" width="33.42578125" style="54" customWidth="1"/>
    <col min="6441" max="6441" width="80.7109375" style="54" customWidth="1"/>
    <col min="6442" max="6442" width="65.28515625" style="54" customWidth="1"/>
    <col min="6443" max="6443" width="118.42578125" style="54" customWidth="1"/>
    <col min="6444" max="6656" width="12.7109375" style="54"/>
    <col min="6657" max="6657" width="6" style="54" customWidth="1"/>
    <col min="6658" max="6658" width="18.42578125" style="54" customWidth="1"/>
    <col min="6659" max="6659" width="37" style="54" customWidth="1"/>
    <col min="6660" max="6660" width="58.85546875" style="54" customWidth="1"/>
    <col min="6661" max="6661" width="15.7109375" style="54" customWidth="1"/>
    <col min="6662" max="6662" width="16.140625" style="54" customWidth="1"/>
    <col min="6663" max="6663" width="19.85546875" style="54" customWidth="1"/>
    <col min="6664" max="6664" width="22.42578125" style="54" customWidth="1"/>
    <col min="6665" max="6665" width="20.42578125" style="54" customWidth="1"/>
    <col min="6666" max="6666" width="23" style="54" customWidth="1"/>
    <col min="6667" max="6667" width="14.7109375" style="54" customWidth="1"/>
    <col min="6668" max="6668" width="16.85546875" style="54" customWidth="1"/>
    <col min="6669" max="6669" width="20.28515625" style="54" customWidth="1"/>
    <col min="6670" max="6670" width="25.42578125" style="54" customWidth="1"/>
    <col min="6671" max="6671" width="20.28515625" style="54" customWidth="1"/>
    <col min="6672" max="6672" width="13.7109375" style="54" customWidth="1"/>
    <col min="6673" max="6673" width="25.28515625" style="54" customWidth="1"/>
    <col min="6674" max="6674" width="24.7109375" style="54" customWidth="1"/>
    <col min="6675" max="6675" width="25.42578125" style="54" customWidth="1"/>
    <col min="6676" max="6676" width="26.7109375" style="54" customWidth="1"/>
    <col min="6677" max="6677" width="20.140625" style="54" customWidth="1"/>
    <col min="6678" max="6678" width="54.42578125" style="54" customWidth="1"/>
    <col min="6679" max="6680" width="0" style="54" hidden="1" customWidth="1"/>
    <col min="6681" max="6681" width="12.7109375" style="54"/>
    <col min="6682" max="6694" width="0" style="54" hidden="1" customWidth="1"/>
    <col min="6695" max="6695" width="80.7109375" style="54" customWidth="1"/>
    <col min="6696" max="6696" width="33.42578125" style="54" customWidth="1"/>
    <col min="6697" max="6697" width="80.7109375" style="54" customWidth="1"/>
    <col min="6698" max="6698" width="65.28515625" style="54" customWidth="1"/>
    <col min="6699" max="6699" width="118.42578125" style="54" customWidth="1"/>
    <col min="6700" max="6912" width="12.7109375" style="54"/>
    <col min="6913" max="6913" width="6" style="54" customWidth="1"/>
    <col min="6914" max="6914" width="18.42578125" style="54" customWidth="1"/>
    <col min="6915" max="6915" width="37" style="54" customWidth="1"/>
    <col min="6916" max="6916" width="58.85546875" style="54" customWidth="1"/>
    <col min="6917" max="6917" width="15.7109375" style="54" customWidth="1"/>
    <col min="6918" max="6918" width="16.140625" style="54" customWidth="1"/>
    <col min="6919" max="6919" width="19.85546875" style="54" customWidth="1"/>
    <col min="6920" max="6920" width="22.42578125" style="54" customWidth="1"/>
    <col min="6921" max="6921" width="20.42578125" style="54" customWidth="1"/>
    <col min="6922" max="6922" width="23" style="54" customWidth="1"/>
    <col min="6923" max="6923" width="14.7109375" style="54" customWidth="1"/>
    <col min="6924" max="6924" width="16.85546875" style="54" customWidth="1"/>
    <col min="6925" max="6925" width="20.28515625" style="54" customWidth="1"/>
    <col min="6926" max="6926" width="25.42578125" style="54" customWidth="1"/>
    <col min="6927" max="6927" width="20.28515625" style="54" customWidth="1"/>
    <col min="6928" max="6928" width="13.7109375" style="54" customWidth="1"/>
    <col min="6929" max="6929" width="25.28515625" style="54" customWidth="1"/>
    <col min="6930" max="6930" width="24.7109375" style="54" customWidth="1"/>
    <col min="6931" max="6931" width="25.42578125" style="54" customWidth="1"/>
    <col min="6932" max="6932" width="26.7109375" style="54" customWidth="1"/>
    <col min="6933" max="6933" width="20.140625" style="54" customWidth="1"/>
    <col min="6934" max="6934" width="54.42578125" style="54" customWidth="1"/>
    <col min="6935" max="6936" width="0" style="54" hidden="1" customWidth="1"/>
    <col min="6937" max="6937" width="12.7109375" style="54"/>
    <col min="6938" max="6950" width="0" style="54" hidden="1" customWidth="1"/>
    <col min="6951" max="6951" width="80.7109375" style="54" customWidth="1"/>
    <col min="6952" max="6952" width="33.42578125" style="54" customWidth="1"/>
    <col min="6953" max="6953" width="80.7109375" style="54" customWidth="1"/>
    <col min="6954" max="6954" width="65.28515625" style="54" customWidth="1"/>
    <col min="6955" max="6955" width="118.42578125" style="54" customWidth="1"/>
    <col min="6956" max="7168" width="12.7109375" style="54"/>
    <col min="7169" max="7169" width="6" style="54" customWidth="1"/>
    <col min="7170" max="7170" width="18.42578125" style="54" customWidth="1"/>
    <col min="7171" max="7171" width="37" style="54" customWidth="1"/>
    <col min="7172" max="7172" width="58.85546875" style="54" customWidth="1"/>
    <col min="7173" max="7173" width="15.7109375" style="54" customWidth="1"/>
    <col min="7174" max="7174" width="16.140625" style="54" customWidth="1"/>
    <col min="7175" max="7175" width="19.85546875" style="54" customWidth="1"/>
    <col min="7176" max="7176" width="22.42578125" style="54" customWidth="1"/>
    <col min="7177" max="7177" width="20.42578125" style="54" customWidth="1"/>
    <col min="7178" max="7178" width="23" style="54" customWidth="1"/>
    <col min="7179" max="7179" width="14.7109375" style="54" customWidth="1"/>
    <col min="7180" max="7180" width="16.85546875" style="54" customWidth="1"/>
    <col min="7181" max="7181" width="20.28515625" style="54" customWidth="1"/>
    <col min="7182" max="7182" width="25.42578125" style="54" customWidth="1"/>
    <col min="7183" max="7183" width="20.28515625" style="54" customWidth="1"/>
    <col min="7184" max="7184" width="13.7109375" style="54" customWidth="1"/>
    <col min="7185" max="7185" width="25.28515625" style="54" customWidth="1"/>
    <col min="7186" max="7186" width="24.7109375" style="54" customWidth="1"/>
    <col min="7187" max="7187" width="25.42578125" style="54" customWidth="1"/>
    <col min="7188" max="7188" width="26.7109375" style="54" customWidth="1"/>
    <col min="7189" max="7189" width="20.140625" style="54" customWidth="1"/>
    <col min="7190" max="7190" width="54.42578125" style="54" customWidth="1"/>
    <col min="7191" max="7192" width="0" style="54" hidden="1" customWidth="1"/>
    <col min="7193" max="7193" width="12.7109375" style="54"/>
    <col min="7194" max="7206" width="0" style="54" hidden="1" customWidth="1"/>
    <col min="7207" max="7207" width="80.7109375" style="54" customWidth="1"/>
    <col min="7208" max="7208" width="33.42578125" style="54" customWidth="1"/>
    <col min="7209" max="7209" width="80.7109375" style="54" customWidth="1"/>
    <col min="7210" max="7210" width="65.28515625" style="54" customWidth="1"/>
    <col min="7211" max="7211" width="118.42578125" style="54" customWidth="1"/>
    <col min="7212" max="7424" width="12.7109375" style="54"/>
    <col min="7425" max="7425" width="6" style="54" customWidth="1"/>
    <col min="7426" max="7426" width="18.42578125" style="54" customWidth="1"/>
    <col min="7427" max="7427" width="37" style="54" customWidth="1"/>
    <col min="7428" max="7428" width="58.85546875" style="54" customWidth="1"/>
    <col min="7429" max="7429" width="15.7109375" style="54" customWidth="1"/>
    <col min="7430" max="7430" width="16.140625" style="54" customWidth="1"/>
    <col min="7431" max="7431" width="19.85546875" style="54" customWidth="1"/>
    <col min="7432" max="7432" width="22.42578125" style="54" customWidth="1"/>
    <col min="7433" max="7433" width="20.42578125" style="54" customWidth="1"/>
    <col min="7434" max="7434" width="23" style="54" customWidth="1"/>
    <col min="7435" max="7435" width="14.7109375" style="54" customWidth="1"/>
    <col min="7436" max="7436" width="16.85546875" style="54" customWidth="1"/>
    <col min="7437" max="7437" width="20.28515625" style="54" customWidth="1"/>
    <col min="7438" max="7438" width="25.42578125" style="54" customWidth="1"/>
    <col min="7439" max="7439" width="20.28515625" style="54" customWidth="1"/>
    <col min="7440" max="7440" width="13.7109375" style="54" customWidth="1"/>
    <col min="7441" max="7441" width="25.28515625" style="54" customWidth="1"/>
    <col min="7442" max="7442" width="24.7109375" style="54" customWidth="1"/>
    <col min="7443" max="7443" width="25.42578125" style="54" customWidth="1"/>
    <col min="7444" max="7444" width="26.7109375" style="54" customWidth="1"/>
    <col min="7445" max="7445" width="20.140625" style="54" customWidth="1"/>
    <col min="7446" max="7446" width="54.42578125" style="54" customWidth="1"/>
    <col min="7447" max="7448" width="0" style="54" hidden="1" customWidth="1"/>
    <col min="7449" max="7449" width="12.7109375" style="54"/>
    <col min="7450" max="7462" width="0" style="54" hidden="1" customWidth="1"/>
    <col min="7463" max="7463" width="80.7109375" style="54" customWidth="1"/>
    <col min="7464" max="7464" width="33.42578125" style="54" customWidth="1"/>
    <col min="7465" max="7465" width="80.7109375" style="54" customWidth="1"/>
    <col min="7466" max="7466" width="65.28515625" style="54" customWidth="1"/>
    <col min="7467" max="7467" width="118.42578125" style="54" customWidth="1"/>
    <col min="7468" max="7680" width="12.7109375" style="54"/>
    <col min="7681" max="7681" width="6" style="54" customWidth="1"/>
    <col min="7682" max="7682" width="18.42578125" style="54" customWidth="1"/>
    <col min="7683" max="7683" width="37" style="54" customWidth="1"/>
    <col min="7684" max="7684" width="58.85546875" style="54" customWidth="1"/>
    <col min="7685" max="7685" width="15.7109375" style="54" customWidth="1"/>
    <col min="7686" max="7686" width="16.140625" style="54" customWidth="1"/>
    <col min="7687" max="7687" width="19.85546875" style="54" customWidth="1"/>
    <col min="7688" max="7688" width="22.42578125" style="54" customWidth="1"/>
    <col min="7689" max="7689" width="20.42578125" style="54" customWidth="1"/>
    <col min="7690" max="7690" width="23" style="54" customWidth="1"/>
    <col min="7691" max="7691" width="14.7109375" style="54" customWidth="1"/>
    <col min="7692" max="7692" width="16.85546875" style="54" customWidth="1"/>
    <col min="7693" max="7693" width="20.28515625" style="54" customWidth="1"/>
    <col min="7694" max="7694" width="25.42578125" style="54" customWidth="1"/>
    <col min="7695" max="7695" width="20.28515625" style="54" customWidth="1"/>
    <col min="7696" max="7696" width="13.7109375" style="54" customWidth="1"/>
    <col min="7697" max="7697" width="25.28515625" style="54" customWidth="1"/>
    <col min="7698" max="7698" width="24.7109375" style="54" customWidth="1"/>
    <col min="7699" max="7699" width="25.42578125" style="54" customWidth="1"/>
    <col min="7700" max="7700" width="26.7109375" style="54" customWidth="1"/>
    <col min="7701" max="7701" width="20.140625" style="54" customWidth="1"/>
    <col min="7702" max="7702" width="54.42578125" style="54" customWidth="1"/>
    <col min="7703" max="7704" width="0" style="54" hidden="1" customWidth="1"/>
    <col min="7705" max="7705" width="12.7109375" style="54"/>
    <col min="7706" max="7718" width="0" style="54" hidden="1" customWidth="1"/>
    <col min="7719" max="7719" width="80.7109375" style="54" customWidth="1"/>
    <col min="7720" max="7720" width="33.42578125" style="54" customWidth="1"/>
    <col min="7721" max="7721" width="80.7109375" style="54" customWidth="1"/>
    <col min="7722" max="7722" width="65.28515625" style="54" customWidth="1"/>
    <col min="7723" max="7723" width="118.42578125" style="54" customWidth="1"/>
    <col min="7724" max="7936" width="12.7109375" style="54"/>
    <col min="7937" max="7937" width="6" style="54" customWidth="1"/>
    <col min="7938" max="7938" width="18.42578125" style="54" customWidth="1"/>
    <col min="7939" max="7939" width="37" style="54" customWidth="1"/>
    <col min="7940" max="7940" width="58.85546875" style="54" customWidth="1"/>
    <col min="7941" max="7941" width="15.7109375" style="54" customWidth="1"/>
    <col min="7942" max="7942" width="16.140625" style="54" customWidth="1"/>
    <col min="7943" max="7943" width="19.85546875" style="54" customWidth="1"/>
    <col min="7944" max="7944" width="22.42578125" style="54" customWidth="1"/>
    <col min="7945" max="7945" width="20.42578125" style="54" customWidth="1"/>
    <col min="7946" max="7946" width="23" style="54" customWidth="1"/>
    <col min="7947" max="7947" width="14.7109375" style="54" customWidth="1"/>
    <col min="7948" max="7948" width="16.85546875" style="54" customWidth="1"/>
    <col min="7949" max="7949" width="20.28515625" style="54" customWidth="1"/>
    <col min="7950" max="7950" width="25.42578125" style="54" customWidth="1"/>
    <col min="7951" max="7951" width="20.28515625" style="54" customWidth="1"/>
    <col min="7952" max="7952" width="13.7109375" style="54" customWidth="1"/>
    <col min="7953" max="7953" width="25.28515625" style="54" customWidth="1"/>
    <col min="7954" max="7954" width="24.7109375" style="54" customWidth="1"/>
    <col min="7955" max="7955" width="25.42578125" style="54" customWidth="1"/>
    <col min="7956" max="7956" width="26.7109375" style="54" customWidth="1"/>
    <col min="7957" max="7957" width="20.140625" style="54" customWidth="1"/>
    <col min="7958" max="7958" width="54.42578125" style="54" customWidth="1"/>
    <col min="7959" max="7960" width="0" style="54" hidden="1" customWidth="1"/>
    <col min="7961" max="7961" width="12.7109375" style="54"/>
    <col min="7962" max="7974" width="0" style="54" hidden="1" customWidth="1"/>
    <col min="7975" max="7975" width="80.7109375" style="54" customWidth="1"/>
    <col min="7976" max="7976" width="33.42578125" style="54" customWidth="1"/>
    <col min="7977" max="7977" width="80.7109375" style="54" customWidth="1"/>
    <col min="7978" max="7978" width="65.28515625" style="54" customWidth="1"/>
    <col min="7979" max="7979" width="118.42578125" style="54" customWidth="1"/>
    <col min="7980" max="8192" width="12.7109375" style="54"/>
    <col min="8193" max="8193" width="6" style="54" customWidth="1"/>
    <col min="8194" max="8194" width="18.42578125" style="54" customWidth="1"/>
    <col min="8195" max="8195" width="37" style="54" customWidth="1"/>
    <col min="8196" max="8196" width="58.85546875" style="54" customWidth="1"/>
    <col min="8197" max="8197" width="15.7109375" style="54" customWidth="1"/>
    <col min="8198" max="8198" width="16.140625" style="54" customWidth="1"/>
    <col min="8199" max="8199" width="19.85546875" style="54" customWidth="1"/>
    <col min="8200" max="8200" width="22.42578125" style="54" customWidth="1"/>
    <col min="8201" max="8201" width="20.42578125" style="54" customWidth="1"/>
    <col min="8202" max="8202" width="23" style="54" customWidth="1"/>
    <col min="8203" max="8203" width="14.7109375" style="54" customWidth="1"/>
    <col min="8204" max="8204" width="16.85546875" style="54" customWidth="1"/>
    <col min="8205" max="8205" width="20.28515625" style="54" customWidth="1"/>
    <col min="8206" max="8206" width="25.42578125" style="54" customWidth="1"/>
    <col min="8207" max="8207" width="20.28515625" style="54" customWidth="1"/>
    <col min="8208" max="8208" width="13.7109375" style="54" customWidth="1"/>
    <col min="8209" max="8209" width="25.28515625" style="54" customWidth="1"/>
    <col min="8210" max="8210" width="24.7109375" style="54" customWidth="1"/>
    <col min="8211" max="8211" width="25.42578125" style="54" customWidth="1"/>
    <col min="8212" max="8212" width="26.7109375" style="54" customWidth="1"/>
    <col min="8213" max="8213" width="20.140625" style="54" customWidth="1"/>
    <col min="8214" max="8214" width="54.42578125" style="54" customWidth="1"/>
    <col min="8215" max="8216" width="0" style="54" hidden="1" customWidth="1"/>
    <col min="8217" max="8217" width="12.7109375" style="54"/>
    <col min="8218" max="8230" width="0" style="54" hidden="1" customWidth="1"/>
    <col min="8231" max="8231" width="80.7109375" style="54" customWidth="1"/>
    <col min="8232" max="8232" width="33.42578125" style="54" customWidth="1"/>
    <col min="8233" max="8233" width="80.7109375" style="54" customWidth="1"/>
    <col min="8234" max="8234" width="65.28515625" style="54" customWidth="1"/>
    <col min="8235" max="8235" width="118.42578125" style="54" customWidth="1"/>
    <col min="8236" max="8448" width="12.7109375" style="54"/>
    <col min="8449" max="8449" width="6" style="54" customWidth="1"/>
    <col min="8450" max="8450" width="18.42578125" style="54" customWidth="1"/>
    <col min="8451" max="8451" width="37" style="54" customWidth="1"/>
    <col min="8452" max="8452" width="58.85546875" style="54" customWidth="1"/>
    <col min="8453" max="8453" width="15.7109375" style="54" customWidth="1"/>
    <col min="8454" max="8454" width="16.140625" style="54" customWidth="1"/>
    <col min="8455" max="8455" width="19.85546875" style="54" customWidth="1"/>
    <col min="8456" max="8456" width="22.42578125" style="54" customWidth="1"/>
    <col min="8457" max="8457" width="20.42578125" style="54" customWidth="1"/>
    <col min="8458" max="8458" width="23" style="54" customWidth="1"/>
    <col min="8459" max="8459" width="14.7109375" style="54" customWidth="1"/>
    <col min="8460" max="8460" width="16.85546875" style="54" customWidth="1"/>
    <col min="8461" max="8461" width="20.28515625" style="54" customWidth="1"/>
    <col min="8462" max="8462" width="25.42578125" style="54" customWidth="1"/>
    <col min="8463" max="8463" width="20.28515625" style="54" customWidth="1"/>
    <col min="8464" max="8464" width="13.7109375" style="54" customWidth="1"/>
    <col min="8465" max="8465" width="25.28515625" style="54" customWidth="1"/>
    <col min="8466" max="8466" width="24.7109375" style="54" customWidth="1"/>
    <col min="8467" max="8467" width="25.42578125" style="54" customWidth="1"/>
    <col min="8468" max="8468" width="26.7109375" style="54" customWidth="1"/>
    <col min="8469" max="8469" width="20.140625" style="54" customWidth="1"/>
    <col min="8470" max="8470" width="54.42578125" style="54" customWidth="1"/>
    <col min="8471" max="8472" width="0" style="54" hidden="1" customWidth="1"/>
    <col min="8473" max="8473" width="12.7109375" style="54"/>
    <col min="8474" max="8486" width="0" style="54" hidden="1" customWidth="1"/>
    <col min="8487" max="8487" width="80.7109375" style="54" customWidth="1"/>
    <col min="8488" max="8488" width="33.42578125" style="54" customWidth="1"/>
    <col min="8489" max="8489" width="80.7109375" style="54" customWidth="1"/>
    <col min="8490" max="8490" width="65.28515625" style="54" customWidth="1"/>
    <col min="8491" max="8491" width="118.42578125" style="54" customWidth="1"/>
    <col min="8492" max="8704" width="12.7109375" style="54"/>
    <col min="8705" max="8705" width="6" style="54" customWidth="1"/>
    <col min="8706" max="8706" width="18.42578125" style="54" customWidth="1"/>
    <col min="8707" max="8707" width="37" style="54" customWidth="1"/>
    <col min="8708" max="8708" width="58.85546875" style="54" customWidth="1"/>
    <col min="8709" max="8709" width="15.7109375" style="54" customWidth="1"/>
    <col min="8710" max="8710" width="16.140625" style="54" customWidth="1"/>
    <col min="8711" max="8711" width="19.85546875" style="54" customWidth="1"/>
    <col min="8712" max="8712" width="22.42578125" style="54" customWidth="1"/>
    <col min="8713" max="8713" width="20.42578125" style="54" customWidth="1"/>
    <col min="8714" max="8714" width="23" style="54" customWidth="1"/>
    <col min="8715" max="8715" width="14.7109375" style="54" customWidth="1"/>
    <col min="8716" max="8716" width="16.85546875" style="54" customWidth="1"/>
    <col min="8717" max="8717" width="20.28515625" style="54" customWidth="1"/>
    <col min="8718" max="8718" width="25.42578125" style="54" customWidth="1"/>
    <col min="8719" max="8719" width="20.28515625" style="54" customWidth="1"/>
    <col min="8720" max="8720" width="13.7109375" style="54" customWidth="1"/>
    <col min="8721" max="8721" width="25.28515625" style="54" customWidth="1"/>
    <col min="8722" max="8722" width="24.7109375" style="54" customWidth="1"/>
    <col min="8723" max="8723" width="25.42578125" style="54" customWidth="1"/>
    <col min="8724" max="8724" width="26.7109375" style="54" customWidth="1"/>
    <col min="8725" max="8725" width="20.140625" style="54" customWidth="1"/>
    <col min="8726" max="8726" width="54.42578125" style="54" customWidth="1"/>
    <col min="8727" max="8728" width="0" style="54" hidden="1" customWidth="1"/>
    <col min="8729" max="8729" width="12.7109375" style="54"/>
    <col min="8730" max="8742" width="0" style="54" hidden="1" customWidth="1"/>
    <col min="8743" max="8743" width="80.7109375" style="54" customWidth="1"/>
    <col min="8744" max="8744" width="33.42578125" style="54" customWidth="1"/>
    <col min="8745" max="8745" width="80.7109375" style="54" customWidth="1"/>
    <col min="8746" max="8746" width="65.28515625" style="54" customWidth="1"/>
    <col min="8747" max="8747" width="118.42578125" style="54" customWidth="1"/>
    <col min="8748" max="8960" width="12.7109375" style="54"/>
    <col min="8961" max="8961" width="6" style="54" customWidth="1"/>
    <col min="8962" max="8962" width="18.42578125" style="54" customWidth="1"/>
    <col min="8963" max="8963" width="37" style="54" customWidth="1"/>
    <col min="8964" max="8964" width="58.85546875" style="54" customWidth="1"/>
    <col min="8965" max="8965" width="15.7109375" style="54" customWidth="1"/>
    <col min="8966" max="8966" width="16.140625" style="54" customWidth="1"/>
    <col min="8967" max="8967" width="19.85546875" style="54" customWidth="1"/>
    <col min="8968" max="8968" width="22.42578125" style="54" customWidth="1"/>
    <col min="8969" max="8969" width="20.42578125" style="54" customWidth="1"/>
    <col min="8970" max="8970" width="23" style="54" customWidth="1"/>
    <col min="8971" max="8971" width="14.7109375" style="54" customWidth="1"/>
    <col min="8972" max="8972" width="16.85546875" style="54" customWidth="1"/>
    <col min="8973" max="8973" width="20.28515625" style="54" customWidth="1"/>
    <col min="8974" max="8974" width="25.42578125" style="54" customWidth="1"/>
    <col min="8975" max="8975" width="20.28515625" style="54" customWidth="1"/>
    <col min="8976" max="8976" width="13.7109375" style="54" customWidth="1"/>
    <col min="8977" max="8977" width="25.28515625" style="54" customWidth="1"/>
    <col min="8978" max="8978" width="24.7109375" style="54" customWidth="1"/>
    <col min="8979" max="8979" width="25.42578125" style="54" customWidth="1"/>
    <col min="8980" max="8980" width="26.7109375" style="54" customWidth="1"/>
    <col min="8981" max="8981" width="20.140625" style="54" customWidth="1"/>
    <col min="8982" max="8982" width="54.42578125" style="54" customWidth="1"/>
    <col min="8983" max="8984" width="0" style="54" hidden="1" customWidth="1"/>
    <col min="8985" max="8985" width="12.7109375" style="54"/>
    <col min="8986" max="8998" width="0" style="54" hidden="1" customWidth="1"/>
    <col min="8999" max="8999" width="80.7109375" style="54" customWidth="1"/>
    <col min="9000" max="9000" width="33.42578125" style="54" customWidth="1"/>
    <col min="9001" max="9001" width="80.7109375" style="54" customWidth="1"/>
    <col min="9002" max="9002" width="65.28515625" style="54" customWidth="1"/>
    <col min="9003" max="9003" width="118.42578125" style="54" customWidth="1"/>
    <col min="9004" max="9216" width="12.7109375" style="54"/>
    <col min="9217" max="9217" width="6" style="54" customWidth="1"/>
    <col min="9218" max="9218" width="18.42578125" style="54" customWidth="1"/>
    <col min="9219" max="9219" width="37" style="54" customWidth="1"/>
    <col min="9220" max="9220" width="58.85546875" style="54" customWidth="1"/>
    <col min="9221" max="9221" width="15.7109375" style="54" customWidth="1"/>
    <col min="9222" max="9222" width="16.140625" style="54" customWidth="1"/>
    <col min="9223" max="9223" width="19.85546875" style="54" customWidth="1"/>
    <col min="9224" max="9224" width="22.42578125" style="54" customWidth="1"/>
    <col min="9225" max="9225" width="20.42578125" style="54" customWidth="1"/>
    <col min="9226" max="9226" width="23" style="54" customWidth="1"/>
    <col min="9227" max="9227" width="14.7109375" style="54" customWidth="1"/>
    <col min="9228" max="9228" width="16.85546875" style="54" customWidth="1"/>
    <col min="9229" max="9229" width="20.28515625" style="54" customWidth="1"/>
    <col min="9230" max="9230" width="25.42578125" style="54" customWidth="1"/>
    <col min="9231" max="9231" width="20.28515625" style="54" customWidth="1"/>
    <col min="9232" max="9232" width="13.7109375" style="54" customWidth="1"/>
    <col min="9233" max="9233" width="25.28515625" style="54" customWidth="1"/>
    <col min="9234" max="9234" width="24.7109375" style="54" customWidth="1"/>
    <col min="9235" max="9235" width="25.42578125" style="54" customWidth="1"/>
    <col min="9236" max="9236" width="26.7109375" style="54" customWidth="1"/>
    <col min="9237" max="9237" width="20.140625" style="54" customWidth="1"/>
    <col min="9238" max="9238" width="54.42578125" style="54" customWidth="1"/>
    <col min="9239" max="9240" width="0" style="54" hidden="1" customWidth="1"/>
    <col min="9241" max="9241" width="12.7109375" style="54"/>
    <col min="9242" max="9254" width="0" style="54" hidden="1" customWidth="1"/>
    <col min="9255" max="9255" width="80.7109375" style="54" customWidth="1"/>
    <col min="9256" max="9256" width="33.42578125" style="54" customWidth="1"/>
    <col min="9257" max="9257" width="80.7109375" style="54" customWidth="1"/>
    <col min="9258" max="9258" width="65.28515625" style="54" customWidth="1"/>
    <col min="9259" max="9259" width="118.42578125" style="54" customWidth="1"/>
    <col min="9260" max="9472" width="12.7109375" style="54"/>
    <col min="9473" max="9473" width="6" style="54" customWidth="1"/>
    <col min="9474" max="9474" width="18.42578125" style="54" customWidth="1"/>
    <col min="9475" max="9475" width="37" style="54" customWidth="1"/>
    <col min="9476" max="9476" width="58.85546875" style="54" customWidth="1"/>
    <col min="9477" max="9477" width="15.7109375" style="54" customWidth="1"/>
    <col min="9478" max="9478" width="16.140625" style="54" customWidth="1"/>
    <col min="9479" max="9479" width="19.85546875" style="54" customWidth="1"/>
    <col min="9480" max="9480" width="22.42578125" style="54" customWidth="1"/>
    <col min="9481" max="9481" width="20.42578125" style="54" customWidth="1"/>
    <col min="9482" max="9482" width="23" style="54" customWidth="1"/>
    <col min="9483" max="9483" width="14.7109375" style="54" customWidth="1"/>
    <col min="9484" max="9484" width="16.85546875" style="54" customWidth="1"/>
    <col min="9485" max="9485" width="20.28515625" style="54" customWidth="1"/>
    <col min="9486" max="9486" width="25.42578125" style="54" customWidth="1"/>
    <col min="9487" max="9487" width="20.28515625" style="54" customWidth="1"/>
    <col min="9488" max="9488" width="13.7109375" style="54" customWidth="1"/>
    <col min="9489" max="9489" width="25.28515625" style="54" customWidth="1"/>
    <col min="9490" max="9490" width="24.7109375" style="54" customWidth="1"/>
    <col min="9491" max="9491" width="25.42578125" style="54" customWidth="1"/>
    <col min="9492" max="9492" width="26.7109375" style="54" customWidth="1"/>
    <col min="9493" max="9493" width="20.140625" style="54" customWidth="1"/>
    <col min="9494" max="9494" width="54.42578125" style="54" customWidth="1"/>
    <col min="9495" max="9496" width="0" style="54" hidden="1" customWidth="1"/>
    <col min="9497" max="9497" width="12.7109375" style="54"/>
    <col min="9498" max="9510" width="0" style="54" hidden="1" customWidth="1"/>
    <col min="9511" max="9511" width="80.7109375" style="54" customWidth="1"/>
    <col min="9512" max="9512" width="33.42578125" style="54" customWidth="1"/>
    <col min="9513" max="9513" width="80.7109375" style="54" customWidth="1"/>
    <col min="9514" max="9514" width="65.28515625" style="54" customWidth="1"/>
    <col min="9515" max="9515" width="118.42578125" style="54" customWidth="1"/>
    <col min="9516" max="9728" width="12.7109375" style="54"/>
    <col min="9729" max="9729" width="6" style="54" customWidth="1"/>
    <col min="9730" max="9730" width="18.42578125" style="54" customWidth="1"/>
    <col min="9731" max="9731" width="37" style="54" customWidth="1"/>
    <col min="9732" max="9732" width="58.85546875" style="54" customWidth="1"/>
    <col min="9733" max="9733" width="15.7109375" style="54" customWidth="1"/>
    <col min="9734" max="9734" width="16.140625" style="54" customWidth="1"/>
    <col min="9735" max="9735" width="19.85546875" style="54" customWidth="1"/>
    <col min="9736" max="9736" width="22.42578125" style="54" customWidth="1"/>
    <col min="9737" max="9737" width="20.42578125" style="54" customWidth="1"/>
    <col min="9738" max="9738" width="23" style="54" customWidth="1"/>
    <col min="9739" max="9739" width="14.7109375" style="54" customWidth="1"/>
    <col min="9740" max="9740" width="16.85546875" style="54" customWidth="1"/>
    <col min="9741" max="9741" width="20.28515625" style="54" customWidth="1"/>
    <col min="9742" max="9742" width="25.42578125" style="54" customWidth="1"/>
    <col min="9743" max="9743" width="20.28515625" style="54" customWidth="1"/>
    <col min="9744" max="9744" width="13.7109375" style="54" customWidth="1"/>
    <col min="9745" max="9745" width="25.28515625" style="54" customWidth="1"/>
    <col min="9746" max="9746" width="24.7109375" style="54" customWidth="1"/>
    <col min="9747" max="9747" width="25.42578125" style="54" customWidth="1"/>
    <col min="9748" max="9748" width="26.7109375" style="54" customWidth="1"/>
    <col min="9749" max="9749" width="20.140625" style="54" customWidth="1"/>
    <col min="9750" max="9750" width="54.42578125" style="54" customWidth="1"/>
    <col min="9751" max="9752" width="0" style="54" hidden="1" customWidth="1"/>
    <col min="9753" max="9753" width="12.7109375" style="54"/>
    <col min="9754" max="9766" width="0" style="54" hidden="1" customWidth="1"/>
    <col min="9767" max="9767" width="80.7109375" style="54" customWidth="1"/>
    <col min="9768" max="9768" width="33.42578125" style="54" customWidth="1"/>
    <col min="9769" max="9769" width="80.7109375" style="54" customWidth="1"/>
    <col min="9770" max="9770" width="65.28515625" style="54" customWidth="1"/>
    <col min="9771" max="9771" width="118.42578125" style="54" customWidth="1"/>
    <col min="9772" max="9984" width="12.7109375" style="54"/>
    <col min="9985" max="9985" width="6" style="54" customWidth="1"/>
    <col min="9986" max="9986" width="18.42578125" style="54" customWidth="1"/>
    <col min="9987" max="9987" width="37" style="54" customWidth="1"/>
    <col min="9988" max="9988" width="58.85546875" style="54" customWidth="1"/>
    <col min="9989" max="9989" width="15.7109375" style="54" customWidth="1"/>
    <col min="9990" max="9990" width="16.140625" style="54" customWidth="1"/>
    <col min="9991" max="9991" width="19.85546875" style="54" customWidth="1"/>
    <col min="9992" max="9992" width="22.42578125" style="54" customWidth="1"/>
    <col min="9993" max="9993" width="20.42578125" style="54" customWidth="1"/>
    <col min="9994" max="9994" width="23" style="54" customWidth="1"/>
    <col min="9995" max="9995" width="14.7109375" style="54" customWidth="1"/>
    <col min="9996" max="9996" width="16.85546875" style="54" customWidth="1"/>
    <col min="9997" max="9997" width="20.28515625" style="54" customWidth="1"/>
    <col min="9998" max="9998" width="25.42578125" style="54" customWidth="1"/>
    <col min="9999" max="9999" width="20.28515625" style="54" customWidth="1"/>
    <col min="10000" max="10000" width="13.7109375" style="54" customWidth="1"/>
    <col min="10001" max="10001" width="25.28515625" style="54" customWidth="1"/>
    <col min="10002" max="10002" width="24.7109375" style="54" customWidth="1"/>
    <col min="10003" max="10003" width="25.42578125" style="54" customWidth="1"/>
    <col min="10004" max="10004" width="26.7109375" style="54" customWidth="1"/>
    <col min="10005" max="10005" width="20.140625" style="54" customWidth="1"/>
    <col min="10006" max="10006" width="54.42578125" style="54" customWidth="1"/>
    <col min="10007" max="10008" width="0" style="54" hidden="1" customWidth="1"/>
    <col min="10009" max="10009" width="12.7109375" style="54"/>
    <col min="10010" max="10022" width="0" style="54" hidden="1" customWidth="1"/>
    <col min="10023" max="10023" width="80.7109375" style="54" customWidth="1"/>
    <col min="10024" max="10024" width="33.42578125" style="54" customWidth="1"/>
    <col min="10025" max="10025" width="80.7109375" style="54" customWidth="1"/>
    <col min="10026" max="10026" width="65.28515625" style="54" customWidth="1"/>
    <col min="10027" max="10027" width="118.42578125" style="54" customWidth="1"/>
    <col min="10028" max="10240" width="12.7109375" style="54"/>
    <col min="10241" max="10241" width="6" style="54" customWidth="1"/>
    <col min="10242" max="10242" width="18.42578125" style="54" customWidth="1"/>
    <col min="10243" max="10243" width="37" style="54" customWidth="1"/>
    <col min="10244" max="10244" width="58.85546875" style="54" customWidth="1"/>
    <col min="10245" max="10245" width="15.7109375" style="54" customWidth="1"/>
    <col min="10246" max="10246" width="16.140625" style="54" customWidth="1"/>
    <col min="10247" max="10247" width="19.85546875" style="54" customWidth="1"/>
    <col min="10248" max="10248" width="22.42578125" style="54" customWidth="1"/>
    <col min="10249" max="10249" width="20.42578125" style="54" customWidth="1"/>
    <col min="10250" max="10250" width="23" style="54" customWidth="1"/>
    <col min="10251" max="10251" width="14.7109375" style="54" customWidth="1"/>
    <col min="10252" max="10252" width="16.85546875" style="54" customWidth="1"/>
    <col min="10253" max="10253" width="20.28515625" style="54" customWidth="1"/>
    <col min="10254" max="10254" width="25.42578125" style="54" customWidth="1"/>
    <col min="10255" max="10255" width="20.28515625" style="54" customWidth="1"/>
    <col min="10256" max="10256" width="13.7109375" style="54" customWidth="1"/>
    <col min="10257" max="10257" width="25.28515625" style="54" customWidth="1"/>
    <col min="10258" max="10258" width="24.7109375" style="54" customWidth="1"/>
    <col min="10259" max="10259" width="25.42578125" style="54" customWidth="1"/>
    <col min="10260" max="10260" width="26.7109375" style="54" customWidth="1"/>
    <col min="10261" max="10261" width="20.140625" style="54" customWidth="1"/>
    <col min="10262" max="10262" width="54.42578125" style="54" customWidth="1"/>
    <col min="10263" max="10264" width="0" style="54" hidden="1" customWidth="1"/>
    <col min="10265" max="10265" width="12.7109375" style="54"/>
    <col min="10266" max="10278" width="0" style="54" hidden="1" customWidth="1"/>
    <col min="10279" max="10279" width="80.7109375" style="54" customWidth="1"/>
    <col min="10280" max="10280" width="33.42578125" style="54" customWidth="1"/>
    <col min="10281" max="10281" width="80.7109375" style="54" customWidth="1"/>
    <col min="10282" max="10282" width="65.28515625" style="54" customWidth="1"/>
    <col min="10283" max="10283" width="118.42578125" style="54" customWidth="1"/>
    <col min="10284" max="10496" width="12.7109375" style="54"/>
    <col min="10497" max="10497" width="6" style="54" customWidth="1"/>
    <col min="10498" max="10498" width="18.42578125" style="54" customWidth="1"/>
    <col min="10499" max="10499" width="37" style="54" customWidth="1"/>
    <col min="10500" max="10500" width="58.85546875" style="54" customWidth="1"/>
    <col min="10501" max="10501" width="15.7109375" style="54" customWidth="1"/>
    <col min="10502" max="10502" width="16.140625" style="54" customWidth="1"/>
    <col min="10503" max="10503" width="19.85546875" style="54" customWidth="1"/>
    <col min="10504" max="10504" width="22.42578125" style="54" customWidth="1"/>
    <col min="10505" max="10505" width="20.42578125" style="54" customWidth="1"/>
    <col min="10506" max="10506" width="23" style="54" customWidth="1"/>
    <col min="10507" max="10507" width="14.7109375" style="54" customWidth="1"/>
    <col min="10508" max="10508" width="16.85546875" style="54" customWidth="1"/>
    <col min="10509" max="10509" width="20.28515625" style="54" customWidth="1"/>
    <col min="10510" max="10510" width="25.42578125" style="54" customWidth="1"/>
    <col min="10511" max="10511" width="20.28515625" style="54" customWidth="1"/>
    <col min="10512" max="10512" width="13.7109375" style="54" customWidth="1"/>
    <col min="10513" max="10513" width="25.28515625" style="54" customWidth="1"/>
    <col min="10514" max="10514" width="24.7109375" style="54" customWidth="1"/>
    <col min="10515" max="10515" width="25.42578125" style="54" customWidth="1"/>
    <col min="10516" max="10516" width="26.7109375" style="54" customWidth="1"/>
    <col min="10517" max="10517" width="20.140625" style="54" customWidth="1"/>
    <col min="10518" max="10518" width="54.42578125" style="54" customWidth="1"/>
    <col min="10519" max="10520" width="0" style="54" hidden="1" customWidth="1"/>
    <col min="10521" max="10521" width="12.7109375" style="54"/>
    <col min="10522" max="10534" width="0" style="54" hidden="1" customWidth="1"/>
    <col min="10535" max="10535" width="80.7109375" style="54" customWidth="1"/>
    <col min="10536" max="10536" width="33.42578125" style="54" customWidth="1"/>
    <col min="10537" max="10537" width="80.7109375" style="54" customWidth="1"/>
    <col min="10538" max="10538" width="65.28515625" style="54" customWidth="1"/>
    <col min="10539" max="10539" width="118.42578125" style="54" customWidth="1"/>
    <col min="10540" max="10752" width="12.7109375" style="54"/>
    <col min="10753" max="10753" width="6" style="54" customWidth="1"/>
    <col min="10754" max="10754" width="18.42578125" style="54" customWidth="1"/>
    <col min="10755" max="10755" width="37" style="54" customWidth="1"/>
    <col min="10756" max="10756" width="58.85546875" style="54" customWidth="1"/>
    <col min="10757" max="10757" width="15.7109375" style="54" customWidth="1"/>
    <col min="10758" max="10758" width="16.140625" style="54" customWidth="1"/>
    <col min="10759" max="10759" width="19.85546875" style="54" customWidth="1"/>
    <col min="10760" max="10760" width="22.42578125" style="54" customWidth="1"/>
    <col min="10761" max="10761" width="20.42578125" style="54" customWidth="1"/>
    <col min="10762" max="10762" width="23" style="54" customWidth="1"/>
    <col min="10763" max="10763" width="14.7109375" style="54" customWidth="1"/>
    <col min="10764" max="10764" width="16.85546875" style="54" customWidth="1"/>
    <col min="10765" max="10765" width="20.28515625" style="54" customWidth="1"/>
    <col min="10766" max="10766" width="25.42578125" style="54" customWidth="1"/>
    <col min="10767" max="10767" width="20.28515625" style="54" customWidth="1"/>
    <col min="10768" max="10768" width="13.7109375" style="54" customWidth="1"/>
    <col min="10769" max="10769" width="25.28515625" style="54" customWidth="1"/>
    <col min="10770" max="10770" width="24.7109375" style="54" customWidth="1"/>
    <col min="10771" max="10771" width="25.42578125" style="54" customWidth="1"/>
    <col min="10772" max="10772" width="26.7109375" style="54" customWidth="1"/>
    <col min="10773" max="10773" width="20.140625" style="54" customWidth="1"/>
    <col min="10774" max="10774" width="54.42578125" style="54" customWidth="1"/>
    <col min="10775" max="10776" width="0" style="54" hidden="1" customWidth="1"/>
    <col min="10777" max="10777" width="12.7109375" style="54"/>
    <col min="10778" max="10790" width="0" style="54" hidden="1" customWidth="1"/>
    <col min="10791" max="10791" width="80.7109375" style="54" customWidth="1"/>
    <col min="10792" max="10792" width="33.42578125" style="54" customWidth="1"/>
    <col min="10793" max="10793" width="80.7109375" style="54" customWidth="1"/>
    <col min="10794" max="10794" width="65.28515625" style="54" customWidth="1"/>
    <col min="10795" max="10795" width="118.42578125" style="54" customWidth="1"/>
    <col min="10796" max="11008" width="12.7109375" style="54"/>
    <col min="11009" max="11009" width="6" style="54" customWidth="1"/>
    <col min="11010" max="11010" width="18.42578125" style="54" customWidth="1"/>
    <col min="11011" max="11011" width="37" style="54" customWidth="1"/>
    <col min="11012" max="11012" width="58.85546875" style="54" customWidth="1"/>
    <col min="11013" max="11013" width="15.7109375" style="54" customWidth="1"/>
    <col min="11014" max="11014" width="16.140625" style="54" customWidth="1"/>
    <col min="11015" max="11015" width="19.85546875" style="54" customWidth="1"/>
    <col min="11016" max="11016" width="22.42578125" style="54" customWidth="1"/>
    <col min="11017" max="11017" width="20.42578125" style="54" customWidth="1"/>
    <col min="11018" max="11018" width="23" style="54" customWidth="1"/>
    <col min="11019" max="11019" width="14.7109375" style="54" customWidth="1"/>
    <col min="11020" max="11020" width="16.85546875" style="54" customWidth="1"/>
    <col min="11021" max="11021" width="20.28515625" style="54" customWidth="1"/>
    <col min="11022" max="11022" width="25.42578125" style="54" customWidth="1"/>
    <col min="11023" max="11023" width="20.28515625" style="54" customWidth="1"/>
    <col min="11024" max="11024" width="13.7109375" style="54" customWidth="1"/>
    <col min="11025" max="11025" width="25.28515625" style="54" customWidth="1"/>
    <col min="11026" max="11026" width="24.7109375" style="54" customWidth="1"/>
    <col min="11027" max="11027" width="25.42578125" style="54" customWidth="1"/>
    <col min="11028" max="11028" width="26.7109375" style="54" customWidth="1"/>
    <col min="11029" max="11029" width="20.140625" style="54" customWidth="1"/>
    <col min="11030" max="11030" width="54.42578125" style="54" customWidth="1"/>
    <col min="11031" max="11032" width="0" style="54" hidden="1" customWidth="1"/>
    <col min="11033" max="11033" width="12.7109375" style="54"/>
    <col min="11034" max="11046" width="0" style="54" hidden="1" customWidth="1"/>
    <col min="11047" max="11047" width="80.7109375" style="54" customWidth="1"/>
    <col min="11048" max="11048" width="33.42578125" style="54" customWidth="1"/>
    <col min="11049" max="11049" width="80.7109375" style="54" customWidth="1"/>
    <col min="11050" max="11050" width="65.28515625" style="54" customWidth="1"/>
    <col min="11051" max="11051" width="118.42578125" style="54" customWidth="1"/>
    <col min="11052" max="11264" width="12.7109375" style="54"/>
    <col min="11265" max="11265" width="6" style="54" customWidth="1"/>
    <col min="11266" max="11266" width="18.42578125" style="54" customWidth="1"/>
    <col min="11267" max="11267" width="37" style="54" customWidth="1"/>
    <col min="11268" max="11268" width="58.85546875" style="54" customWidth="1"/>
    <col min="11269" max="11269" width="15.7109375" style="54" customWidth="1"/>
    <col min="11270" max="11270" width="16.140625" style="54" customWidth="1"/>
    <col min="11271" max="11271" width="19.85546875" style="54" customWidth="1"/>
    <col min="11272" max="11272" width="22.42578125" style="54" customWidth="1"/>
    <col min="11273" max="11273" width="20.42578125" style="54" customWidth="1"/>
    <col min="11274" max="11274" width="23" style="54" customWidth="1"/>
    <col min="11275" max="11275" width="14.7109375" style="54" customWidth="1"/>
    <col min="11276" max="11276" width="16.85546875" style="54" customWidth="1"/>
    <col min="11277" max="11277" width="20.28515625" style="54" customWidth="1"/>
    <col min="11278" max="11278" width="25.42578125" style="54" customWidth="1"/>
    <col min="11279" max="11279" width="20.28515625" style="54" customWidth="1"/>
    <col min="11280" max="11280" width="13.7109375" style="54" customWidth="1"/>
    <col min="11281" max="11281" width="25.28515625" style="54" customWidth="1"/>
    <col min="11282" max="11282" width="24.7109375" style="54" customWidth="1"/>
    <col min="11283" max="11283" width="25.42578125" style="54" customWidth="1"/>
    <col min="11284" max="11284" width="26.7109375" style="54" customWidth="1"/>
    <col min="11285" max="11285" width="20.140625" style="54" customWidth="1"/>
    <col min="11286" max="11286" width="54.42578125" style="54" customWidth="1"/>
    <col min="11287" max="11288" width="0" style="54" hidden="1" customWidth="1"/>
    <col min="11289" max="11289" width="12.7109375" style="54"/>
    <col min="11290" max="11302" width="0" style="54" hidden="1" customWidth="1"/>
    <col min="11303" max="11303" width="80.7109375" style="54" customWidth="1"/>
    <col min="11304" max="11304" width="33.42578125" style="54" customWidth="1"/>
    <col min="11305" max="11305" width="80.7109375" style="54" customWidth="1"/>
    <col min="11306" max="11306" width="65.28515625" style="54" customWidth="1"/>
    <col min="11307" max="11307" width="118.42578125" style="54" customWidth="1"/>
    <col min="11308" max="11520" width="12.7109375" style="54"/>
    <col min="11521" max="11521" width="6" style="54" customWidth="1"/>
    <col min="11522" max="11522" width="18.42578125" style="54" customWidth="1"/>
    <col min="11523" max="11523" width="37" style="54" customWidth="1"/>
    <col min="11524" max="11524" width="58.85546875" style="54" customWidth="1"/>
    <col min="11525" max="11525" width="15.7109375" style="54" customWidth="1"/>
    <col min="11526" max="11526" width="16.140625" style="54" customWidth="1"/>
    <col min="11527" max="11527" width="19.85546875" style="54" customWidth="1"/>
    <col min="11528" max="11528" width="22.42578125" style="54" customWidth="1"/>
    <col min="11529" max="11529" width="20.42578125" style="54" customWidth="1"/>
    <col min="11530" max="11530" width="23" style="54" customWidth="1"/>
    <col min="11531" max="11531" width="14.7109375" style="54" customWidth="1"/>
    <col min="11532" max="11532" width="16.85546875" style="54" customWidth="1"/>
    <col min="11533" max="11533" width="20.28515625" style="54" customWidth="1"/>
    <col min="11534" max="11534" width="25.42578125" style="54" customWidth="1"/>
    <col min="11535" max="11535" width="20.28515625" style="54" customWidth="1"/>
    <col min="11536" max="11536" width="13.7109375" style="54" customWidth="1"/>
    <col min="11537" max="11537" width="25.28515625" style="54" customWidth="1"/>
    <col min="11538" max="11538" width="24.7109375" style="54" customWidth="1"/>
    <col min="11539" max="11539" width="25.42578125" style="54" customWidth="1"/>
    <col min="11540" max="11540" width="26.7109375" style="54" customWidth="1"/>
    <col min="11541" max="11541" width="20.140625" style="54" customWidth="1"/>
    <col min="11542" max="11542" width="54.42578125" style="54" customWidth="1"/>
    <col min="11543" max="11544" width="0" style="54" hidden="1" customWidth="1"/>
    <col min="11545" max="11545" width="12.7109375" style="54"/>
    <col min="11546" max="11558" width="0" style="54" hidden="1" customWidth="1"/>
    <col min="11559" max="11559" width="80.7109375" style="54" customWidth="1"/>
    <col min="11560" max="11560" width="33.42578125" style="54" customWidth="1"/>
    <col min="11561" max="11561" width="80.7109375" style="54" customWidth="1"/>
    <col min="11562" max="11562" width="65.28515625" style="54" customWidth="1"/>
    <col min="11563" max="11563" width="118.42578125" style="54" customWidth="1"/>
    <col min="11564" max="11776" width="12.7109375" style="54"/>
    <col min="11777" max="11777" width="6" style="54" customWidth="1"/>
    <col min="11778" max="11778" width="18.42578125" style="54" customWidth="1"/>
    <col min="11779" max="11779" width="37" style="54" customWidth="1"/>
    <col min="11780" max="11780" width="58.85546875" style="54" customWidth="1"/>
    <col min="11781" max="11781" width="15.7109375" style="54" customWidth="1"/>
    <col min="11782" max="11782" width="16.140625" style="54" customWidth="1"/>
    <col min="11783" max="11783" width="19.85546875" style="54" customWidth="1"/>
    <col min="11784" max="11784" width="22.42578125" style="54" customWidth="1"/>
    <col min="11785" max="11785" width="20.42578125" style="54" customWidth="1"/>
    <col min="11786" max="11786" width="23" style="54" customWidth="1"/>
    <col min="11787" max="11787" width="14.7109375" style="54" customWidth="1"/>
    <col min="11788" max="11788" width="16.85546875" style="54" customWidth="1"/>
    <col min="11789" max="11789" width="20.28515625" style="54" customWidth="1"/>
    <col min="11790" max="11790" width="25.42578125" style="54" customWidth="1"/>
    <col min="11791" max="11791" width="20.28515625" style="54" customWidth="1"/>
    <col min="11792" max="11792" width="13.7109375" style="54" customWidth="1"/>
    <col min="11793" max="11793" width="25.28515625" style="54" customWidth="1"/>
    <col min="11794" max="11794" width="24.7109375" style="54" customWidth="1"/>
    <col min="11795" max="11795" width="25.42578125" style="54" customWidth="1"/>
    <col min="11796" max="11796" width="26.7109375" style="54" customWidth="1"/>
    <col min="11797" max="11797" width="20.140625" style="54" customWidth="1"/>
    <col min="11798" max="11798" width="54.42578125" style="54" customWidth="1"/>
    <col min="11799" max="11800" width="0" style="54" hidden="1" customWidth="1"/>
    <col min="11801" max="11801" width="12.7109375" style="54"/>
    <col min="11802" max="11814" width="0" style="54" hidden="1" customWidth="1"/>
    <col min="11815" max="11815" width="80.7109375" style="54" customWidth="1"/>
    <col min="11816" max="11816" width="33.42578125" style="54" customWidth="1"/>
    <col min="11817" max="11817" width="80.7109375" style="54" customWidth="1"/>
    <col min="11818" max="11818" width="65.28515625" style="54" customWidth="1"/>
    <col min="11819" max="11819" width="118.42578125" style="54" customWidth="1"/>
    <col min="11820" max="12032" width="12.7109375" style="54"/>
    <col min="12033" max="12033" width="6" style="54" customWidth="1"/>
    <col min="12034" max="12034" width="18.42578125" style="54" customWidth="1"/>
    <col min="12035" max="12035" width="37" style="54" customWidth="1"/>
    <col min="12036" max="12036" width="58.85546875" style="54" customWidth="1"/>
    <col min="12037" max="12037" width="15.7109375" style="54" customWidth="1"/>
    <col min="12038" max="12038" width="16.140625" style="54" customWidth="1"/>
    <col min="12039" max="12039" width="19.85546875" style="54" customWidth="1"/>
    <col min="12040" max="12040" width="22.42578125" style="54" customWidth="1"/>
    <col min="12041" max="12041" width="20.42578125" style="54" customWidth="1"/>
    <col min="12042" max="12042" width="23" style="54" customWidth="1"/>
    <col min="12043" max="12043" width="14.7109375" style="54" customWidth="1"/>
    <col min="12044" max="12044" width="16.85546875" style="54" customWidth="1"/>
    <col min="12045" max="12045" width="20.28515625" style="54" customWidth="1"/>
    <col min="12046" max="12046" width="25.42578125" style="54" customWidth="1"/>
    <col min="12047" max="12047" width="20.28515625" style="54" customWidth="1"/>
    <col min="12048" max="12048" width="13.7109375" style="54" customWidth="1"/>
    <col min="12049" max="12049" width="25.28515625" style="54" customWidth="1"/>
    <col min="12050" max="12050" width="24.7109375" style="54" customWidth="1"/>
    <col min="12051" max="12051" width="25.42578125" style="54" customWidth="1"/>
    <col min="12052" max="12052" width="26.7109375" style="54" customWidth="1"/>
    <col min="12053" max="12053" width="20.140625" style="54" customWidth="1"/>
    <col min="12054" max="12054" width="54.42578125" style="54" customWidth="1"/>
    <col min="12055" max="12056" width="0" style="54" hidden="1" customWidth="1"/>
    <col min="12057" max="12057" width="12.7109375" style="54"/>
    <col min="12058" max="12070" width="0" style="54" hidden="1" customWidth="1"/>
    <col min="12071" max="12071" width="80.7109375" style="54" customWidth="1"/>
    <col min="12072" max="12072" width="33.42578125" style="54" customWidth="1"/>
    <col min="12073" max="12073" width="80.7109375" style="54" customWidth="1"/>
    <col min="12074" max="12074" width="65.28515625" style="54" customWidth="1"/>
    <col min="12075" max="12075" width="118.42578125" style="54" customWidth="1"/>
    <col min="12076" max="12288" width="12.7109375" style="54"/>
    <col min="12289" max="12289" width="6" style="54" customWidth="1"/>
    <col min="12290" max="12290" width="18.42578125" style="54" customWidth="1"/>
    <col min="12291" max="12291" width="37" style="54" customWidth="1"/>
    <col min="12292" max="12292" width="58.85546875" style="54" customWidth="1"/>
    <col min="12293" max="12293" width="15.7109375" style="54" customWidth="1"/>
    <col min="12294" max="12294" width="16.140625" style="54" customWidth="1"/>
    <col min="12295" max="12295" width="19.85546875" style="54" customWidth="1"/>
    <col min="12296" max="12296" width="22.42578125" style="54" customWidth="1"/>
    <col min="12297" max="12297" width="20.42578125" style="54" customWidth="1"/>
    <col min="12298" max="12298" width="23" style="54" customWidth="1"/>
    <col min="12299" max="12299" width="14.7109375" style="54" customWidth="1"/>
    <col min="12300" max="12300" width="16.85546875" style="54" customWidth="1"/>
    <col min="12301" max="12301" width="20.28515625" style="54" customWidth="1"/>
    <col min="12302" max="12302" width="25.42578125" style="54" customWidth="1"/>
    <col min="12303" max="12303" width="20.28515625" style="54" customWidth="1"/>
    <col min="12304" max="12304" width="13.7109375" style="54" customWidth="1"/>
    <col min="12305" max="12305" width="25.28515625" style="54" customWidth="1"/>
    <col min="12306" max="12306" width="24.7109375" style="54" customWidth="1"/>
    <col min="12307" max="12307" width="25.42578125" style="54" customWidth="1"/>
    <col min="12308" max="12308" width="26.7109375" style="54" customWidth="1"/>
    <col min="12309" max="12309" width="20.140625" style="54" customWidth="1"/>
    <col min="12310" max="12310" width="54.42578125" style="54" customWidth="1"/>
    <col min="12311" max="12312" width="0" style="54" hidden="1" customWidth="1"/>
    <col min="12313" max="12313" width="12.7109375" style="54"/>
    <col min="12314" max="12326" width="0" style="54" hidden="1" customWidth="1"/>
    <col min="12327" max="12327" width="80.7109375" style="54" customWidth="1"/>
    <col min="12328" max="12328" width="33.42578125" style="54" customWidth="1"/>
    <col min="12329" max="12329" width="80.7109375" style="54" customWidth="1"/>
    <col min="12330" max="12330" width="65.28515625" style="54" customWidth="1"/>
    <col min="12331" max="12331" width="118.42578125" style="54" customWidth="1"/>
    <col min="12332" max="12544" width="12.7109375" style="54"/>
    <col min="12545" max="12545" width="6" style="54" customWidth="1"/>
    <col min="12546" max="12546" width="18.42578125" style="54" customWidth="1"/>
    <col min="12547" max="12547" width="37" style="54" customWidth="1"/>
    <col min="12548" max="12548" width="58.85546875" style="54" customWidth="1"/>
    <col min="12549" max="12549" width="15.7109375" style="54" customWidth="1"/>
    <col min="12550" max="12550" width="16.140625" style="54" customWidth="1"/>
    <col min="12551" max="12551" width="19.85546875" style="54" customWidth="1"/>
    <col min="12552" max="12552" width="22.42578125" style="54" customWidth="1"/>
    <col min="12553" max="12553" width="20.42578125" style="54" customWidth="1"/>
    <col min="12554" max="12554" width="23" style="54" customWidth="1"/>
    <col min="12555" max="12555" width="14.7109375" style="54" customWidth="1"/>
    <col min="12556" max="12556" width="16.85546875" style="54" customWidth="1"/>
    <col min="12557" max="12557" width="20.28515625" style="54" customWidth="1"/>
    <col min="12558" max="12558" width="25.42578125" style="54" customWidth="1"/>
    <col min="12559" max="12559" width="20.28515625" style="54" customWidth="1"/>
    <col min="12560" max="12560" width="13.7109375" style="54" customWidth="1"/>
    <col min="12561" max="12561" width="25.28515625" style="54" customWidth="1"/>
    <col min="12562" max="12562" width="24.7109375" style="54" customWidth="1"/>
    <col min="12563" max="12563" width="25.42578125" style="54" customWidth="1"/>
    <col min="12564" max="12564" width="26.7109375" style="54" customWidth="1"/>
    <col min="12565" max="12565" width="20.140625" style="54" customWidth="1"/>
    <col min="12566" max="12566" width="54.42578125" style="54" customWidth="1"/>
    <col min="12567" max="12568" width="0" style="54" hidden="1" customWidth="1"/>
    <col min="12569" max="12569" width="12.7109375" style="54"/>
    <col min="12570" max="12582" width="0" style="54" hidden="1" customWidth="1"/>
    <col min="12583" max="12583" width="80.7109375" style="54" customWidth="1"/>
    <col min="12584" max="12584" width="33.42578125" style="54" customWidth="1"/>
    <col min="12585" max="12585" width="80.7109375" style="54" customWidth="1"/>
    <col min="12586" max="12586" width="65.28515625" style="54" customWidth="1"/>
    <col min="12587" max="12587" width="118.42578125" style="54" customWidth="1"/>
    <col min="12588" max="12800" width="12.7109375" style="54"/>
    <col min="12801" max="12801" width="6" style="54" customWidth="1"/>
    <col min="12802" max="12802" width="18.42578125" style="54" customWidth="1"/>
    <col min="12803" max="12803" width="37" style="54" customWidth="1"/>
    <col min="12804" max="12804" width="58.85546875" style="54" customWidth="1"/>
    <col min="12805" max="12805" width="15.7109375" style="54" customWidth="1"/>
    <col min="12806" max="12806" width="16.140625" style="54" customWidth="1"/>
    <col min="12807" max="12807" width="19.85546875" style="54" customWidth="1"/>
    <col min="12808" max="12808" width="22.42578125" style="54" customWidth="1"/>
    <col min="12809" max="12809" width="20.42578125" style="54" customWidth="1"/>
    <col min="12810" max="12810" width="23" style="54" customWidth="1"/>
    <col min="12811" max="12811" width="14.7109375" style="54" customWidth="1"/>
    <col min="12812" max="12812" width="16.85546875" style="54" customWidth="1"/>
    <col min="12813" max="12813" width="20.28515625" style="54" customWidth="1"/>
    <col min="12814" max="12814" width="25.42578125" style="54" customWidth="1"/>
    <col min="12815" max="12815" width="20.28515625" style="54" customWidth="1"/>
    <col min="12816" max="12816" width="13.7109375" style="54" customWidth="1"/>
    <col min="12817" max="12817" width="25.28515625" style="54" customWidth="1"/>
    <col min="12818" max="12818" width="24.7109375" style="54" customWidth="1"/>
    <col min="12819" max="12819" width="25.42578125" style="54" customWidth="1"/>
    <col min="12820" max="12820" width="26.7109375" style="54" customWidth="1"/>
    <col min="12821" max="12821" width="20.140625" style="54" customWidth="1"/>
    <col min="12822" max="12822" width="54.42578125" style="54" customWidth="1"/>
    <col min="12823" max="12824" width="0" style="54" hidden="1" customWidth="1"/>
    <col min="12825" max="12825" width="12.7109375" style="54"/>
    <col min="12826" max="12838" width="0" style="54" hidden="1" customWidth="1"/>
    <col min="12839" max="12839" width="80.7109375" style="54" customWidth="1"/>
    <col min="12840" max="12840" width="33.42578125" style="54" customWidth="1"/>
    <col min="12841" max="12841" width="80.7109375" style="54" customWidth="1"/>
    <col min="12842" max="12842" width="65.28515625" style="54" customWidth="1"/>
    <col min="12843" max="12843" width="118.42578125" style="54" customWidth="1"/>
    <col min="12844" max="13056" width="12.7109375" style="54"/>
    <col min="13057" max="13057" width="6" style="54" customWidth="1"/>
    <col min="13058" max="13058" width="18.42578125" style="54" customWidth="1"/>
    <col min="13059" max="13059" width="37" style="54" customWidth="1"/>
    <col min="13060" max="13060" width="58.85546875" style="54" customWidth="1"/>
    <col min="13061" max="13061" width="15.7109375" style="54" customWidth="1"/>
    <col min="13062" max="13062" width="16.140625" style="54" customWidth="1"/>
    <col min="13063" max="13063" width="19.85546875" style="54" customWidth="1"/>
    <col min="13064" max="13064" width="22.42578125" style="54" customWidth="1"/>
    <col min="13065" max="13065" width="20.42578125" style="54" customWidth="1"/>
    <col min="13066" max="13066" width="23" style="54" customWidth="1"/>
    <col min="13067" max="13067" width="14.7109375" style="54" customWidth="1"/>
    <col min="13068" max="13068" width="16.85546875" style="54" customWidth="1"/>
    <col min="13069" max="13069" width="20.28515625" style="54" customWidth="1"/>
    <col min="13070" max="13070" width="25.42578125" style="54" customWidth="1"/>
    <col min="13071" max="13071" width="20.28515625" style="54" customWidth="1"/>
    <col min="13072" max="13072" width="13.7109375" style="54" customWidth="1"/>
    <col min="13073" max="13073" width="25.28515625" style="54" customWidth="1"/>
    <col min="13074" max="13074" width="24.7109375" style="54" customWidth="1"/>
    <col min="13075" max="13075" width="25.42578125" style="54" customWidth="1"/>
    <col min="13076" max="13076" width="26.7109375" style="54" customWidth="1"/>
    <col min="13077" max="13077" width="20.140625" style="54" customWidth="1"/>
    <col min="13078" max="13078" width="54.42578125" style="54" customWidth="1"/>
    <col min="13079" max="13080" width="0" style="54" hidden="1" customWidth="1"/>
    <col min="13081" max="13081" width="12.7109375" style="54"/>
    <col min="13082" max="13094" width="0" style="54" hidden="1" customWidth="1"/>
    <col min="13095" max="13095" width="80.7109375" style="54" customWidth="1"/>
    <col min="13096" max="13096" width="33.42578125" style="54" customWidth="1"/>
    <col min="13097" max="13097" width="80.7109375" style="54" customWidth="1"/>
    <col min="13098" max="13098" width="65.28515625" style="54" customWidth="1"/>
    <col min="13099" max="13099" width="118.42578125" style="54" customWidth="1"/>
    <col min="13100" max="13312" width="12.7109375" style="54"/>
    <col min="13313" max="13313" width="6" style="54" customWidth="1"/>
    <col min="13314" max="13314" width="18.42578125" style="54" customWidth="1"/>
    <col min="13315" max="13315" width="37" style="54" customWidth="1"/>
    <col min="13316" max="13316" width="58.85546875" style="54" customWidth="1"/>
    <col min="13317" max="13317" width="15.7109375" style="54" customWidth="1"/>
    <col min="13318" max="13318" width="16.140625" style="54" customWidth="1"/>
    <col min="13319" max="13319" width="19.85546875" style="54" customWidth="1"/>
    <col min="13320" max="13320" width="22.42578125" style="54" customWidth="1"/>
    <col min="13321" max="13321" width="20.42578125" style="54" customWidth="1"/>
    <col min="13322" max="13322" width="23" style="54" customWidth="1"/>
    <col min="13323" max="13323" width="14.7109375" style="54" customWidth="1"/>
    <col min="13324" max="13324" width="16.85546875" style="54" customWidth="1"/>
    <col min="13325" max="13325" width="20.28515625" style="54" customWidth="1"/>
    <col min="13326" max="13326" width="25.42578125" style="54" customWidth="1"/>
    <col min="13327" max="13327" width="20.28515625" style="54" customWidth="1"/>
    <col min="13328" max="13328" width="13.7109375" style="54" customWidth="1"/>
    <col min="13329" max="13329" width="25.28515625" style="54" customWidth="1"/>
    <col min="13330" max="13330" width="24.7109375" style="54" customWidth="1"/>
    <col min="13331" max="13331" width="25.42578125" style="54" customWidth="1"/>
    <col min="13332" max="13332" width="26.7109375" style="54" customWidth="1"/>
    <col min="13333" max="13333" width="20.140625" style="54" customWidth="1"/>
    <col min="13334" max="13334" width="54.42578125" style="54" customWidth="1"/>
    <col min="13335" max="13336" width="0" style="54" hidden="1" customWidth="1"/>
    <col min="13337" max="13337" width="12.7109375" style="54"/>
    <col min="13338" max="13350" width="0" style="54" hidden="1" customWidth="1"/>
    <col min="13351" max="13351" width="80.7109375" style="54" customWidth="1"/>
    <col min="13352" max="13352" width="33.42578125" style="54" customWidth="1"/>
    <col min="13353" max="13353" width="80.7109375" style="54" customWidth="1"/>
    <col min="13354" max="13354" width="65.28515625" style="54" customWidth="1"/>
    <col min="13355" max="13355" width="118.42578125" style="54" customWidth="1"/>
    <col min="13356" max="13568" width="12.7109375" style="54"/>
    <col min="13569" max="13569" width="6" style="54" customWidth="1"/>
    <col min="13570" max="13570" width="18.42578125" style="54" customWidth="1"/>
    <col min="13571" max="13571" width="37" style="54" customWidth="1"/>
    <col min="13572" max="13572" width="58.85546875" style="54" customWidth="1"/>
    <col min="13573" max="13573" width="15.7109375" style="54" customWidth="1"/>
    <col min="13574" max="13574" width="16.140625" style="54" customWidth="1"/>
    <col min="13575" max="13575" width="19.85546875" style="54" customWidth="1"/>
    <col min="13576" max="13576" width="22.42578125" style="54" customWidth="1"/>
    <col min="13577" max="13577" width="20.42578125" style="54" customWidth="1"/>
    <col min="13578" max="13578" width="23" style="54" customWidth="1"/>
    <col min="13579" max="13579" width="14.7109375" style="54" customWidth="1"/>
    <col min="13580" max="13580" width="16.85546875" style="54" customWidth="1"/>
    <col min="13581" max="13581" width="20.28515625" style="54" customWidth="1"/>
    <col min="13582" max="13582" width="25.42578125" style="54" customWidth="1"/>
    <col min="13583" max="13583" width="20.28515625" style="54" customWidth="1"/>
    <col min="13584" max="13584" width="13.7109375" style="54" customWidth="1"/>
    <col min="13585" max="13585" width="25.28515625" style="54" customWidth="1"/>
    <col min="13586" max="13586" width="24.7109375" style="54" customWidth="1"/>
    <col min="13587" max="13587" width="25.42578125" style="54" customWidth="1"/>
    <col min="13588" max="13588" width="26.7109375" style="54" customWidth="1"/>
    <col min="13589" max="13589" width="20.140625" style="54" customWidth="1"/>
    <col min="13590" max="13590" width="54.42578125" style="54" customWidth="1"/>
    <col min="13591" max="13592" width="0" style="54" hidden="1" customWidth="1"/>
    <col min="13593" max="13593" width="12.7109375" style="54"/>
    <col min="13594" max="13606" width="0" style="54" hidden="1" customWidth="1"/>
    <col min="13607" max="13607" width="80.7109375" style="54" customWidth="1"/>
    <col min="13608" max="13608" width="33.42578125" style="54" customWidth="1"/>
    <col min="13609" max="13609" width="80.7109375" style="54" customWidth="1"/>
    <col min="13610" max="13610" width="65.28515625" style="54" customWidth="1"/>
    <col min="13611" max="13611" width="118.42578125" style="54" customWidth="1"/>
    <col min="13612" max="13824" width="12.7109375" style="54"/>
    <col min="13825" max="13825" width="6" style="54" customWidth="1"/>
    <col min="13826" max="13826" width="18.42578125" style="54" customWidth="1"/>
    <col min="13827" max="13827" width="37" style="54" customWidth="1"/>
    <col min="13828" max="13828" width="58.85546875" style="54" customWidth="1"/>
    <col min="13829" max="13829" width="15.7109375" style="54" customWidth="1"/>
    <col min="13830" max="13830" width="16.140625" style="54" customWidth="1"/>
    <col min="13831" max="13831" width="19.85546875" style="54" customWidth="1"/>
    <col min="13832" max="13832" width="22.42578125" style="54" customWidth="1"/>
    <col min="13833" max="13833" width="20.42578125" style="54" customWidth="1"/>
    <col min="13834" max="13834" width="23" style="54" customWidth="1"/>
    <col min="13835" max="13835" width="14.7109375" style="54" customWidth="1"/>
    <col min="13836" max="13836" width="16.85546875" style="54" customWidth="1"/>
    <col min="13837" max="13837" width="20.28515625" style="54" customWidth="1"/>
    <col min="13838" max="13838" width="25.42578125" style="54" customWidth="1"/>
    <col min="13839" max="13839" width="20.28515625" style="54" customWidth="1"/>
    <col min="13840" max="13840" width="13.7109375" style="54" customWidth="1"/>
    <col min="13841" max="13841" width="25.28515625" style="54" customWidth="1"/>
    <col min="13842" max="13842" width="24.7109375" style="54" customWidth="1"/>
    <col min="13843" max="13843" width="25.42578125" style="54" customWidth="1"/>
    <col min="13844" max="13844" width="26.7109375" style="54" customWidth="1"/>
    <col min="13845" max="13845" width="20.140625" style="54" customWidth="1"/>
    <col min="13846" max="13846" width="54.42578125" style="54" customWidth="1"/>
    <col min="13847" max="13848" width="0" style="54" hidden="1" customWidth="1"/>
    <col min="13849" max="13849" width="12.7109375" style="54"/>
    <col min="13850" max="13862" width="0" style="54" hidden="1" customWidth="1"/>
    <col min="13863" max="13863" width="80.7109375" style="54" customWidth="1"/>
    <col min="13864" max="13864" width="33.42578125" style="54" customWidth="1"/>
    <col min="13865" max="13865" width="80.7109375" style="54" customWidth="1"/>
    <col min="13866" max="13866" width="65.28515625" style="54" customWidth="1"/>
    <col min="13867" max="13867" width="118.42578125" style="54" customWidth="1"/>
    <col min="13868" max="14080" width="12.7109375" style="54"/>
    <col min="14081" max="14081" width="6" style="54" customWidth="1"/>
    <col min="14082" max="14082" width="18.42578125" style="54" customWidth="1"/>
    <col min="14083" max="14083" width="37" style="54" customWidth="1"/>
    <col min="14084" max="14084" width="58.85546875" style="54" customWidth="1"/>
    <col min="14085" max="14085" width="15.7109375" style="54" customWidth="1"/>
    <col min="14086" max="14086" width="16.140625" style="54" customWidth="1"/>
    <col min="14087" max="14087" width="19.85546875" style="54" customWidth="1"/>
    <col min="14088" max="14088" width="22.42578125" style="54" customWidth="1"/>
    <col min="14089" max="14089" width="20.42578125" style="54" customWidth="1"/>
    <col min="14090" max="14090" width="23" style="54" customWidth="1"/>
    <col min="14091" max="14091" width="14.7109375" style="54" customWidth="1"/>
    <col min="14092" max="14092" width="16.85546875" style="54" customWidth="1"/>
    <col min="14093" max="14093" width="20.28515625" style="54" customWidth="1"/>
    <col min="14094" max="14094" width="25.42578125" style="54" customWidth="1"/>
    <col min="14095" max="14095" width="20.28515625" style="54" customWidth="1"/>
    <col min="14096" max="14096" width="13.7109375" style="54" customWidth="1"/>
    <col min="14097" max="14097" width="25.28515625" style="54" customWidth="1"/>
    <col min="14098" max="14098" width="24.7109375" style="54" customWidth="1"/>
    <col min="14099" max="14099" width="25.42578125" style="54" customWidth="1"/>
    <col min="14100" max="14100" width="26.7109375" style="54" customWidth="1"/>
    <col min="14101" max="14101" width="20.140625" style="54" customWidth="1"/>
    <col min="14102" max="14102" width="54.42578125" style="54" customWidth="1"/>
    <col min="14103" max="14104" width="0" style="54" hidden="1" customWidth="1"/>
    <col min="14105" max="14105" width="12.7109375" style="54"/>
    <col min="14106" max="14118" width="0" style="54" hidden="1" customWidth="1"/>
    <col min="14119" max="14119" width="80.7109375" style="54" customWidth="1"/>
    <col min="14120" max="14120" width="33.42578125" style="54" customWidth="1"/>
    <col min="14121" max="14121" width="80.7109375" style="54" customWidth="1"/>
    <col min="14122" max="14122" width="65.28515625" style="54" customWidth="1"/>
    <col min="14123" max="14123" width="118.42578125" style="54" customWidth="1"/>
    <col min="14124" max="14336" width="12.7109375" style="54"/>
    <col min="14337" max="14337" width="6" style="54" customWidth="1"/>
    <col min="14338" max="14338" width="18.42578125" style="54" customWidth="1"/>
    <col min="14339" max="14339" width="37" style="54" customWidth="1"/>
    <col min="14340" max="14340" width="58.85546875" style="54" customWidth="1"/>
    <col min="14341" max="14341" width="15.7109375" style="54" customWidth="1"/>
    <col min="14342" max="14342" width="16.140625" style="54" customWidth="1"/>
    <col min="14343" max="14343" width="19.85546875" style="54" customWidth="1"/>
    <col min="14344" max="14344" width="22.42578125" style="54" customWidth="1"/>
    <col min="14345" max="14345" width="20.42578125" style="54" customWidth="1"/>
    <col min="14346" max="14346" width="23" style="54" customWidth="1"/>
    <col min="14347" max="14347" width="14.7109375" style="54" customWidth="1"/>
    <col min="14348" max="14348" width="16.85546875" style="54" customWidth="1"/>
    <col min="14349" max="14349" width="20.28515625" style="54" customWidth="1"/>
    <col min="14350" max="14350" width="25.42578125" style="54" customWidth="1"/>
    <col min="14351" max="14351" width="20.28515625" style="54" customWidth="1"/>
    <col min="14352" max="14352" width="13.7109375" style="54" customWidth="1"/>
    <col min="14353" max="14353" width="25.28515625" style="54" customWidth="1"/>
    <col min="14354" max="14354" width="24.7109375" style="54" customWidth="1"/>
    <col min="14355" max="14355" width="25.42578125" style="54" customWidth="1"/>
    <col min="14356" max="14356" width="26.7109375" style="54" customWidth="1"/>
    <col min="14357" max="14357" width="20.140625" style="54" customWidth="1"/>
    <col min="14358" max="14358" width="54.42578125" style="54" customWidth="1"/>
    <col min="14359" max="14360" width="0" style="54" hidden="1" customWidth="1"/>
    <col min="14361" max="14361" width="12.7109375" style="54"/>
    <col min="14362" max="14374" width="0" style="54" hidden="1" customWidth="1"/>
    <col min="14375" max="14375" width="80.7109375" style="54" customWidth="1"/>
    <col min="14376" max="14376" width="33.42578125" style="54" customWidth="1"/>
    <col min="14377" max="14377" width="80.7109375" style="54" customWidth="1"/>
    <col min="14378" max="14378" width="65.28515625" style="54" customWidth="1"/>
    <col min="14379" max="14379" width="118.42578125" style="54" customWidth="1"/>
    <col min="14380" max="14592" width="12.7109375" style="54"/>
    <col min="14593" max="14593" width="6" style="54" customWidth="1"/>
    <col min="14594" max="14594" width="18.42578125" style="54" customWidth="1"/>
    <col min="14595" max="14595" width="37" style="54" customWidth="1"/>
    <col min="14596" max="14596" width="58.85546875" style="54" customWidth="1"/>
    <col min="14597" max="14597" width="15.7109375" style="54" customWidth="1"/>
    <col min="14598" max="14598" width="16.140625" style="54" customWidth="1"/>
    <col min="14599" max="14599" width="19.85546875" style="54" customWidth="1"/>
    <col min="14600" max="14600" width="22.42578125" style="54" customWidth="1"/>
    <col min="14601" max="14601" width="20.42578125" style="54" customWidth="1"/>
    <col min="14602" max="14602" width="23" style="54" customWidth="1"/>
    <col min="14603" max="14603" width="14.7109375" style="54" customWidth="1"/>
    <col min="14604" max="14604" width="16.85546875" style="54" customWidth="1"/>
    <col min="14605" max="14605" width="20.28515625" style="54" customWidth="1"/>
    <col min="14606" max="14606" width="25.42578125" style="54" customWidth="1"/>
    <col min="14607" max="14607" width="20.28515625" style="54" customWidth="1"/>
    <col min="14608" max="14608" width="13.7109375" style="54" customWidth="1"/>
    <col min="14609" max="14609" width="25.28515625" style="54" customWidth="1"/>
    <col min="14610" max="14610" width="24.7109375" style="54" customWidth="1"/>
    <col min="14611" max="14611" width="25.42578125" style="54" customWidth="1"/>
    <col min="14612" max="14612" width="26.7109375" style="54" customWidth="1"/>
    <col min="14613" max="14613" width="20.140625" style="54" customWidth="1"/>
    <col min="14614" max="14614" width="54.42578125" style="54" customWidth="1"/>
    <col min="14615" max="14616" width="0" style="54" hidden="1" customWidth="1"/>
    <col min="14617" max="14617" width="12.7109375" style="54"/>
    <col min="14618" max="14630" width="0" style="54" hidden="1" customWidth="1"/>
    <col min="14631" max="14631" width="80.7109375" style="54" customWidth="1"/>
    <col min="14632" max="14632" width="33.42578125" style="54" customWidth="1"/>
    <col min="14633" max="14633" width="80.7109375" style="54" customWidth="1"/>
    <col min="14634" max="14634" width="65.28515625" style="54" customWidth="1"/>
    <col min="14635" max="14635" width="118.42578125" style="54" customWidth="1"/>
    <col min="14636" max="14848" width="12.7109375" style="54"/>
    <col min="14849" max="14849" width="6" style="54" customWidth="1"/>
    <col min="14850" max="14850" width="18.42578125" style="54" customWidth="1"/>
    <col min="14851" max="14851" width="37" style="54" customWidth="1"/>
    <col min="14852" max="14852" width="58.85546875" style="54" customWidth="1"/>
    <col min="14853" max="14853" width="15.7109375" style="54" customWidth="1"/>
    <col min="14854" max="14854" width="16.140625" style="54" customWidth="1"/>
    <col min="14855" max="14855" width="19.85546875" style="54" customWidth="1"/>
    <col min="14856" max="14856" width="22.42578125" style="54" customWidth="1"/>
    <col min="14857" max="14857" width="20.42578125" style="54" customWidth="1"/>
    <col min="14858" max="14858" width="23" style="54" customWidth="1"/>
    <col min="14859" max="14859" width="14.7109375" style="54" customWidth="1"/>
    <col min="14860" max="14860" width="16.85546875" style="54" customWidth="1"/>
    <col min="14861" max="14861" width="20.28515625" style="54" customWidth="1"/>
    <col min="14862" max="14862" width="25.42578125" style="54" customWidth="1"/>
    <col min="14863" max="14863" width="20.28515625" style="54" customWidth="1"/>
    <col min="14864" max="14864" width="13.7109375" style="54" customWidth="1"/>
    <col min="14865" max="14865" width="25.28515625" style="54" customWidth="1"/>
    <col min="14866" max="14866" width="24.7109375" style="54" customWidth="1"/>
    <col min="14867" max="14867" width="25.42578125" style="54" customWidth="1"/>
    <col min="14868" max="14868" width="26.7109375" style="54" customWidth="1"/>
    <col min="14869" max="14869" width="20.140625" style="54" customWidth="1"/>
    <col min="14870" max="14870" width="54.42578125" style="54" customWidth="1"/>
    <col min="14871" max="14872" width="0" style="54" hidden="1" customWidth="1"/>
    <col min="14873" max="14873" width="12.7109375" style="54"/>
    <col min="14874" max="14886" width="0" style="54" hidden="1" customWidth="1"/>
    <col min="14887" max="14887" width="80.7109375" style="54" customWidth="1"/>
    <col min="14888" max="14888" width="33.42578125" style="54" customWidth="1"/>
    <col min="14889" max="14889" width="80.7109375" style="54" customWidth="1"/>
    <col min="14890" max="14890" width="65.28515625" style="54" customWidth="1"/>
    <col min="14891" max="14891" width="118.42578125" style="54" customWidth="1"/>
    <col min="14892" max="15104" width="12.7109375" style="54"/>
    <col min="15105" max="15105" width="6" style="54" customWidth="1"/>
    <col min="15106" max="15106" width="18.42578125" style="54" customWidth="1"/>
    <col min="15107" max="15107" width="37" style="54" customWidth="1"/>
    <col min="15108" max="15108" width="58.85546875" style="54" customWidth="1"/>
    <col min="15109" max="15109" width="15.7109375" style="54" customWidth="1"/>
    <col min="15110" max="15110" width="16.140625" style="54" customWidth="1"/>
    <col min="15111" max="15111" width="19.85546875" style="54" customWidth="1"/>
    <col min="15112" max="15112" width="22.42578125" style="54" customWidth="1"/>
    <col min="15113" max="15113" width="20.42578125" style="54" customWidth="1"/>
    <col min="15114" max="15114" width="23" style="54" customWidth="1"/>
    <col min="15115" max="15115" width="14.7109375" style="54" customWidth="1"/>
    <col min="15116" max="15116" width="16.85546875" style="54" customWidth="1"/>
    <col min="15117" max="15117" width="20.28515625" style="54" customWidth="1"/>
    <col min="15118" max="15118" width="25.42578125" style="54" customWidth="1"/>
    <col min="15119" max="15119" width="20.28515625" style="54" customWidth="1"/>
    <col min="15120" max="15120" width="13.7109375" style="54" customWidth="1"/>
    <col min="15121" max="15121" width="25.28515625" style="54" customWidth="1"/>
    <col min="15122" max="15122" width="24.7109375" style="54" customWidth="1"/>
    <col min="15123" max="15123" width="25.42578125" style="54" customWidth="1"/>
    <col min="15124" max="15124" width="26.7109375" style="54" customWidth="1"/>
    <col min="15125" max="15125" width="20.140625" style="54" customWidth="1"/>
    <col min="15126" max="15126" width="54.42578125" style="54" customWidth="1"/>
    <col min="15127" max="15128" width="0" style="54" hidden="1" customWidth="1"/>
    <col min="15129" max="15129" width="12.7109375" style="54"/>
    <col min="15130" max="15142" width="0" style="54" hidden="1" customWidth="1"/>
    <col min="15143" max="15143" width="80.7109375" style="54" customWidth="1"/>
    <col min="15144" max="15144" width="33.42578125" style="54" customWidth="1"/>
    <col min="15145" max="15145" width="80.7109375" style="54" customWidth="1"/>
    <col min="15146" max="15146" width="65.28515625" style="54" customWidth="1"/>
    <col min="15147" max="15147" width="118.42578125" style="54" customWidth="1"/>
    <col min="15148" max="15360" width="12.7109375" style="54"/>
    <col min="15361" max="15361" width="6" style="54" customWidth="1"/>
    <col min="15362" max="15362" width="18.42578125" style="54" customWidth="1"/>
    <col min="15363" max="15363" width="37" style="54" customWidth="1"/>
    <col min="15364" max="15364" width="58.85546875" style="54" customWidth="1"/>
    <col min="15365" max="15365" width="15.7109375" style="54" customWidth="1"/>
    <col min="15366" max="15366" width="16.140625" style="54" customWidth="1"/>
    <col min="15367" max="15367" width="19.85546875" style="54" customWidth="1"/>
    <col min="15368" max="15368" width="22.42578125" style="54" customWidth="1"/>
    <col min="15369" max="15369" width="20.42578125" style="54" customWidth="1"/>
    <col min="15370" max="15370" width="23" style="54" customWidth="1"/>
    <col min="15371" max="15371" width="14.7109375" style="54" customWidth="1"/>
    <col min="15372" max="15372" width="16.85546875" style="54" customWidth="1"/>
    <col min="15373" max="15373" width="20.28515625" style="54" customWidth="1"/>
    <col min="15374" max="15374" width="25.42578125" style="54" customWidth="1"/>
    <col min="15375" max="15375" width="20.28515625" style="54" customWidth="1"/>
    <col min="15376" max="15376" width="13.7109375" style="54" customWidth="1"/>
    <col min="15377" max="15377" width="25.28515625" style="54" customWidth="1"/>
    <col min="15378" max="15378" width="24.7109375" style="54" customWidth="1"/>
    <col min="15379" max="15379" width="25.42578125" style="54" customWidth="1"/>
    <col min="15380" max="15380" width="26.7109375" style="54" customWidth="1"/>
    <col min="15381" max="15381" width="20.140625" style="54" customWidth="1"/>
    <col min="15382" max="15382" width="54.42578125" style="54" customWidth="1"/>
    <col min="15383" max="15384" width="0" style="54" hidden="1" customWidth="1"/>
    <col min="15385" max="15385" width="12.7109375" style="54"/>
    <col min="15386" max="15398" width="0" style="54" hidden="1" customWidth="1"/>
    <col min="15399" max="15399" width="80.7109375" style="54" customWidth="1"/>
    <col min="15400" max="15400" width="33.42578125" style="54" customWidth="1"/>
    <col min="15401" max="15401" width="80.7109375" style="54" customWidth="1"/>
    <col min="15402" max="15402" width="65.28515625" style="54" customWidth="1"/>
    <col min="15403" max="15403" width="118.42578125" style="54" customWidth="1"/>
    <col min="15404" max="15616" width="12.7109375" style="54"/>
    <col min="15617" max="15617" width="6" style="54" customWidth="1"/>
    <col min="15618" max="15618" width="18.42578125" style="54" customWidth="1"/>
    <col min="15619" max="15619" width="37" style="54" customWidth="1"/>
    <col min="15620" max="15620" width="58.85546875" style="54" customWidth="1"/>
    <col min="15621" max="15621" width="15.7109375" style="54" customWidth="1"/>
    <col min="15622" max="15622" width="16.140625" style="54" customWidth="1"/>
    <col min="15623" max="15623" width="19.85546875" style="54" customWidth="1"/>
    <col min="15624" max="15624" width="22.42578125" style="54" customWidth="1"/>
    <col min="15625" max="15625" width="20.42578125" style="54" customWidth="1"/>
    <col min="15626" max="15626" width="23" style="54" customWidth="1"/>
    <col min="15627" max="15627" width="14.7109375" style="54" customWidth="1"/>
    <col min="15628" max="15628" width="16.85546875" style="54" customWidth="1"/>
    <col min="15629" max="15629" width="20.28515625" style="54" customWidth="1"/>
    <col min="15630" max="15630" width="25.42578125" style="54" customWidth="1"/>
    <col min="15631" max="15631" width="20.28515625" style="54" customWidth="1"/>
    <col min="15632" max="15632" width="13.7109375" style="54" customWidth="1"/>
    <col min="15633" max="15633" width="25.28515625" style="54" customWidth="1"/>
    <col min="15634" max="15634" width="24.7109375" style="54" customWidth="1"/>
    <col min="15635" max="15635" width="25.42578125" style="54" customWidth="1"/>
    <col min="15636" max="15636" width="26.7109375" style="54" customWidth="1"/>
    <col min="15637" max="15637" width="20.140625" style="54" customWidth="1"/>
    <col min="15638" max="15638" width="54.42578125" style="54" customWidth="1"/>
    <col min="15639" max="15640" width="0" style="54" hidden="1" customWidth="1"/>
    <col min="15641" max="15641" width="12.7109375" style="54"/>
    <col min="15642" max="15654" width="0" style="54" hidden="1" customWidth="1"/>
    <col min="15655" max="15655" width="80.7109375" style="54" customWidth="1"/>
    <col min="15656" max="15656" width="33.42578125" style="54" customWidth="1"/>
    <col min="15657" max="15657" width="80.7109375" style="54" customWidth="1"/>
    <col min="15658" max="15658" width="65.28515625" style="54" customWidth="1"/>
    <col min="15659" max="15659" width="118.42578125" style="54" customWidth="1"/>
    <col min="15660" max="15872" width="12.7109375" style="54"/>
    <col min="15873" max="15873" width="6" style="54" customWidth="1"/>
    <col min="15874" max="15874" width="18.42578125" style="54" customWidth="1"/>
    <col min="15875" max="15875" width="37" style="54" customWidth="1"/>
    <col min="15876" max="15876" width="58.85546875" style="54" customWidth="1"/>
    <col min="15877" max="15877" width="15.7109375" style="54" customWidth="1"/>
    <col min="15878" max="15878" width="16.140625" style="54" customWidth="1"/>
    <col min="15879" max="15879" width="19.85546875" style="54" customWidth="1"/>
    <col min="15880" max="15880" width="22.42578125" style="54" customWidth="1"/>
    <col min="15881" max="15881" width="20.42578125" style="54" customWidth="1"/>
    <col min="15882" max="15882" width="23" style="54" customWidth="1"/>
    <col min="15883" max="15883" width="14.7109375" style="54" customWidth="1"/>
    <col min="15884" max="15884" width="16.85546875" style="54" customWidth="1"/>
    <col min="15885" max="15885" width="20.28515625" style="54" customWidth="1"/>
    <col min="15886" max="15886" width="25.42578125" style="54" customWidth="1"/>
    <col min="15887" max="15887" width="20.28515625" style="54" customWidth="1"/>
    <col min="15888" max="15888" width="13.7109375" style="54" customWidth="1"/>
    <col min="15889" max="15889" width="25.28515625" style="54" customWidth="1"/>
    <col min="15890" max="15890" width="24.7109375" style="54" customWidth="1"/>
    <col min="15891" max="15891" width="25.42578125" style="54" customWidth="1"/>
    <col min="15892" max="15892" width="26.7109375" style="54" customWidth="1"/>
    <col min="15893" max="15893" width="20.140625" style="54" customWidth="1"/>
    <col min="15894" max="15894" width="54.42578125" style="54" customWidth="1"/>
    <col min="15895" max="15896" width="0" style="54" hidden="1" customWidth="1"/>
    <col min="15897" max="15897" width="12.7109375" style="54"/>
    <col min="15898" max="15910" width="0" style="54" hidden="1" customWidth="1"/>
    <col min="15911" max="15911" width="80.7109375" style="54" customWidth="1"/>
    <col min="15912" max="15912" width="33.42578125" style="54" customWidth="1"/>
    <col min="15913" max="15913" width="80.7109375" style="54" customWidth="1"/>
    <col min="15914" max="15914" width="65.28515625" style="54" customWidth="1"/>
    <col min="15915" max="15915" width="118.42578125" style="54" customWidth="1"/>
    <col min="15916" max="16128" width="12.7109375" style="54"/>
    <col min="16129" max="16129" width="6" style="54" customWidth="1"/>
    <col min="16130" max="16130" width="18.42578125" style="54" customWidth="1"/>
    <col min="16131" max="16131" width="37" style="54" customWidth="1"/>
    <col min="16132" max="16132" width="58.85546875" style="54" customWidth="1"/>
    <col min="16133" max="16133" width="15.7109375" style="54" customWidth="1"/>
    <col min="16134" max="16134" width="16.140625" style="54" customWidth="1"/>
    <col min="16135" max="16135" width="19.85546875" style="54" customWidth="1"/>
    <col min="16136" max="16136" width="22.42578125" style="54" customWidth="1"/>
    <col min="16137" max="16137" width="20.42578125" style="54" customWidth="1"/>
    <col min="16138" max="16138" width="23" style="54" customWidth="1"/>
    <col min="16139" max="16139" width="14.7109375" style="54" customWidth="1"/>
    <col min="16140" max="16140" width="16.85546875" style="54" customWidth="1"/>
    <col min="16141" max="16141" width="20.28515625" style="54" customWidth="1"/>
    <col min="16142" max="16142" width="25.42578125" style="54" customWidth="1"/>
    <col min="16143" max="16143" width="20.28515625" style="54" customWidth="1"/>
    <col min="16144" max="16144" width="13.7109375" style="54" customWidth="1"/>
    <col min="16145" max="16145" width="25.28515625" style="54" customWidth="1"/>
    <col min="16146" max="16146" width="24.7109375" style="54" customWidth="1"/>
    <col min="16147" max="16147" width="25.42578125" style="54" customWidth="1"/>
    <col min="16148" max="16148" width="26.7109375" style="54" customWidth="1"/>
    <col min="16149" max="16149" width="20.140625" style="54" customWidth="1"/>
    <col min="16150" max="16150" width="54.42578125" style="54" customWidth="1"/>
    <col min="16151" max="16152" width="0" style="54" hidden="1" customWidth="1"/>
    <col min="16153" max="16153" width="12.7109375" style="54"/>
    <col min="16154" max="16166" width="0" style="54" hidden="1" customWidth="1"/>
    <col min="16167" max="16167" width="80.7109375" style="54" customWidth="1"/>
    <col min="16168" max="16168" width="33.42578125" style="54" customWidth="1"/>
    <col min="16169" max="16169" width="80.7109375" style="54" customWidth="1"/>
    <col min="16170" max="16170" width="65.28515625" style="54" customWidth="1"/>
    <col min="16171" max="16171" width="118.42578125" style="54" customWidth="1"/>
    <col min="16172" max="16384" width="12.7109375" style="54"/>
  </cols>
  <sheetData>
    <row r="1" spans="1:43" ht="68.25" customHeight="1">
      <c r="A1" s="2103" t="s">
        <v>682</v>
      </c>
      <c r="B1" s="2104"/>
      <c r="C1" s="2104"/>
      <c r="D1" s="2104"/>
      <c r="E1" s="2104"/>
      <c r="F1" s="2104"/>
      <c r="G1" s="2104"/>
      <c r="H1" s="2104"/>
      <c r="I1" s="2104"/>
      <c r="J1" s="2104"/>
      <c r="K1" s="302"/>
      <c r="L1" s="302"/>
      <c r="M1" s="302"/>
      <c r="N1" s="302"/>
      <c r="O1" s="302"/>
      <c r="P1" s="302"/>
      <c r="Q1" s="302"/>
      <c r="R1" s="302"/>
      <c r="S1" s="303"/>
      <c r="T1" s="302"/>
      <c r="U1" s="302"/>
      <c r="V1" s="302"/>
      <c r="W1" s="302"/>
      <c r="X1" s="302"/>
      <c r="Y1" s="302"/>
      <c r="Z1" s="302"/>
      <c r="AA1" s="302"/>
      <c r="AB1" s="302"/>
      <c r="AC1" s="302"/>
      <c r="AD1" s="302"/>
      <c r="AE1" s="302"/>
      <c r="AF1" s="302"/>
      <c r="AG1" s="302"/>
      <c r="AH1" s="302"/>
      <c r="AI1" s="302"/>
      <c r="AJ1" s="302"/>
      <c r="AK1" s="302"/>
      <c r="AL1" s="302"/>
      <c r="AM1" s="302"/>
      <c r="AN1" s="302"/>
      <c r="AO1" s="302"/>
      <c r="AP1" s="302"/>
      <c r="AQ1" s="302"/>
    </row>
    <row r="2" spans="1:43">
      <c r="A2" s="2105" t="s">
        <v>1989</v>
      </c>
      <c r="B2" s="2104"/>
      <c r="C2" s="2104"/>
      <c r="D2" s="2104"/>
      <c r="E2" s="2104"/>
      <c r="F2" s="2104"/>
      <c r="G2" s="2104"/>
      <c r="H2" s="2104"/>
      <c r="I2" s="2104"/>
      <c r="J2" s="2104"/>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row>
    <row r="3" spans="1:43">
      <c r="A3" s="2099" t="s">
        <v>683</v>
      </c>
      <c r="B3" s="2100"/>
      <c r="C3" s="2100"/>
      <c r="D3" s="2100"/>
      <c r="E3" s="2100"/>
      <c r="F3" s="2100"/>
      <c r="G3" s="2100"/>
      <c r="H3" s="2100"/>
      <c r="I3" s="2100"/>
      <c r="J3" s="2100"/>
      <c r="K3" s="304"/>
      <c r="L3" s="2099" t="s">
        <v>684</v>
      </c>
      <c r="M3" s="2100"/>
      <c r="N3" s="2100"/>
      <c r="O3" s="2100"/>
      <c r="P3" s="2100"/>
      <c r="Q3" s="2100"/>
      <c r="R3" s="2100"/>
      <c r="S3" s="2100"/>
      <c r="T3" s="2100"/>
      <c r="U3" s="2100"/>
      <c r="V3" s="2100"/>
      <c r="W3" s="304"/>
      <c r="X3" s="304"/>
      <c r="Y3" s="304"/>
      <c r="Z3" s="304"/>
      <c r="AA3" s="304"/>
      <c r="AB3" s="304"/>
      <c r="AC3" s="304"/>
      <c r="AD3" s="304"/>
      <c r="AE3" s="304"/>
      <c r="AF3" s="304"/>
      <c r="AG3" s="304"/>
      <c r="AH3" s="304"/>
      <c r="AI3" s="304"/>
      <c r="AJ3" s="304"/>
      <c r="AK3" s="304"/>
      <c r="AL3" s="304"/>
      <c r="AM3" s="2099" t="s">
        <v>685</v>
      </c>
      <c r="AN3" s="2100"/>
      <c r="AO3" s="305"/>
      <c r="AP3" s="2099" t="s">
        <v>1990</v>
      </c>
      <c r="AQ3" s="2100"/>
    </row>
    <row r="4" spans="1:43">
      <c r="A4" s="2101" t="s">
        <v>687</v>
      </c>
      <c r="B4" s="2100"/>
      <c r="C4" s="2100"/>
      <c r="D4" s="2100"/>
      <c r="E4" s="2100"/>
      <c r="F4" s="2100"/>
      <c r="G4" s="2100"/>
      <c r="H4" s="2100"/>
      <c r="I4" s="2100"/>
      <c r="J4" s="2100"/>
      <c r="K4" s="306"/>
      <c r="L4" s="2102"/>
      <c r="M4" s="2100"/>
      <c r="N4" s="2100"/>
      <c r="O4" s="2100"/>
      <c r="P4" s="2100"/>
      <c r="Q4" s="2100"/>
      <c r="R4" s="2100"/>
      <c r="S4" s="2100"/>
      <c r="T4" s="2100"/>
      <c r="U4" s="2100"/>
      <c r="V4" s="2100"/>
      <c r="W4" s="302"/>
      <c r="X4" s="302"/>
      <c r="Y4" s="302"/>
      <c r="Z4" s="302"/>
      <c r="AA4" s="302"/>
      <c r="AB4" s="302"/>
      <c r="AC4" s="302"/>
      <c r="AD4" s="302"/>
      <c r="AE4" s="302"/>
      <c r="AF4" s="302"/>
      <c r="AG4" s="302"/>
      <c r="AH4" s="302"/>
      <c r="AI4" s="302"/>
      <c r="AJ4" s="302"/>
      <c r="AK4" s="302"/>
      <c r="AL4" s="302"/>
      <c r="AM4" s="2101" t="s">
        <v>689</v>
      </c>
      <c r="AN4" s="2100"/>
      <c r="AO4" s="302"/>
      <c r="AP4" s="2100"/>
      <c r="AQ4" s="2100"/>
    </row>
    <row r="5" spans="1:43" s="1017" customFormat="1" ht="15.75">
      <c r="A5" s="2097" t="s">
        <v>7</v>
      </c>
      <c r="B5" s="2090"/>
      <c r="C5" s="2098" t="s">
        <v>8</v>
      </c>
      <c r="D5" s="2090"/>
      <c r="E5" s="2090"/>
      <c r="F5" s="2090"/>
      <c r="G5" s="2090"/>
      <c r="H5" s="2090"/>
      <c r="I5" s="2090"/>
      <c r="J5" s="2090"/>
      <c r="K5" s="2090"/>
      <c r="L5" s="2092" t="s">
        <v>9</v>
      </c>
      <c r="M5" s="2090"/>
      <c r="N5" s="2090"/>
      <c r="O5" s="2090"/>
      <c r="P5" s="2093" t="s">
        <v>10</v>
      </c>
      <c r="Q5" s="2090"/>
      <c r="R5" s="2090"/>
      <c r="S5" s="2094" t="s">
        <v>11</v>
      </c>
      <c r="T5" s="2090"/>
      <c r="U5" s="2095" t="s">
        <v>12</v>
      </c>
      <c r="V5" s="2090"/>
      <c r="W5" s="2090"/>
      <c r="X5" s="2090"/>
      <c r="Y5" s="2090"/>
      <c r="Z5" s="2090"/>
      <c r="AA5" s="2090"/>
      <c r="AB5" s="2090"/>
      <c r="AC5" s="2090"/>
      <c r="AD5" s="2090"/>
      <c r="AE5" s="2090"/>
      <c r="AF5" s="2090"/>
      <c r="AG5" s="2090"/>
      <c r="AH5" s="2090"/>
      <c r="AI5" s="2090"/>
      <c r="AJ5" s="2090"/>
      <c r="AK5" s="2090"/>
      <c r="AL5" s="2090"/>
      <c r="AM5" s="1552" t="s">
        <v>13</v>
      </c>
      <c r="AN5" s="2089" t="s">
        <v>14</v>
      </c>
      <c r="AO5" s="2090"/>
      <c r="AP5" s="1553" t="s">
        <v>15</v>
      </c>
      <c r="AQ5" s="1554" t="s">
        <v>16</v>
      </c>
    </row>
    <row r="6" spans="1:43" s="1509" customFormat="1" ht="31.5">
      <c r="A6" s="1480" t="s">
        <v>17</v>
      </c>
      <c r="B6" s="1480" t="s">
        <v>18</v>
      </c>
      <c r="C6" s="1480" t="s">
        <v>19</v>
      </c>
      <c r="D6" s="1480" t="s">
        <v>20</v>
      </c>
      <c r="E6" s="1480" t="s">
        <v>1553</v>
      </c>
      <c r="F6" s="1480" t="s">
        <v>2266</v>
      </c>
      <c r="G6" s="1480" t="s">
        <v>23</v>
      </c>
      <c r="H6" s="1480" t="s">
        <v>24</v>
      </c>
      <c r="I6" s="1480" t="s">
        <v>25</v>
      </c>
      <c r="J6" s="1480" t="s">
        <v>26</v>
      </c>
      <c r="K6" s="1480" t="s">
        <v>27</v>
      </c>
      <c r="L6" s="1480" t="s">
        <v>28</v>
      </c>
      <c r="M6" s="1480" t="s">
        <v>29</v>
      </c>
      <c r="N6" s="1480" t="s">
        <v>30</v>
      </c>
      <c r="O6" s="1480" t="s">
        <v>31</v>
      </c>
      <c r="P6" s="1480" t="s">
        <v>32</v>
      </c>
      <c r="Q6" s="1480" t="s">
        <v>33</v>
      </c>
      <c r="R6" s="1480" t="s">
        <v>34</v>
      </c>
      <c r="S6" s="1480" t="s">
        <v>35</v>
      </c>
      <c r="T6" s="1480" t="s">
        <v>36</v>
      </c>
      <c r="U6" s="1480" t="s">
        <v>37</v>
      </c>
      <c r="V6" s="1480" t="s">
        <v>38</v>
      </c>
      <c r="W6" s="1555" t="s">
        <v>39</v>
      </c>
      <c r="X6" s="1555" t="s">
        <v>40</v>
      </c>
      <c r="Y6" s="1555" t="s">
        <v>41</v>
      </c>
      <c r="Z6" s="1555" t="s">
        <v>42</v>
      </c>
      <c r="AA6" s="1555" t="s">
        <v>43</v>
      </c>
      <c r="AB6" s="1555" t="s">
        <v>44</v>
      </c>
      <c r="AC6" s="1555" t="s">
        <v>45</v>
      </c>
      <c r="AD6" s="1555" t="s">
        <v>46</v>
      </c>
      <c r="AE6" s="1555" t="s">
        <v>47</v>
      </c>
      <c r="AF6" s="1555" t="s">
        <v>48</v>
      </c>
      <c r="AG6" s="1555" t="s">
        <v>1991</v>
      </c>
      <c r="AH6" s="1555" t="s">
        <v>1554</v>
      </c>
      <c r="AI6" s="1555" t="s">
        <v>1992</v>
      </c>
      <c r="AJ6" s="1555" t="s">
        <v>52</v>
      </c>
      <c r="AK6" s="1555" t="s">
        <v>53</v>
      </c>
      <c r="AL6" s="1555" t="s">
        <v>54</v>
      </c>
      <c r="AM6" s="1555" t="s">
        <v>55</v>
      </c>
      <c r="AN6" s="1555" t="s">
        <v>56</v>
      </c>
      <c r="AO6" s="1555" t="s">
        <v>57</v>
      </c>
      <c r="AP6" s="1555" t="s">
        <v>114</v>
      </c>
      <c r="AQ6" s="1480" t="s">
        <v>59</v>
      </c>
    </row>
    <row r="7" spans="1:43" s="1509" customFormat="1" ht="110.25">
      <c r="A7" s="2087">
        <v>1</v>
      </c>
      <c r="B7" s="2088" t="s">
        <v>2130</v>
      </c>
      <c r="C7" s="2091" t="s">
        <v>1993</v>
      </c>
      <c r="D7" s="1410" t="s">
        <v>1994</v>
      </c>
      <c r="E7" s="1410" t="s">
        <v>63</v>
      </c>
      <c r="F7" s="1079" t="s">
        <v>4024</v>
      </c>
      <c r="G7" s="1079" t="s">
        <v>4025</v>
      </c>
      <c r="H7" s="1556" t="s">
        <v>1995</v>
      </c>
      <c r="I7" s="1556" t="s">
        <v>1995</v>
      </c>
      <c r="J7" s="1410" t="s">
        <v>1995</v>
      </c>
      <c r="K7" s="1409" t="s">
        <v>121</v>
      </c>
      <c r="L7" s="1557" t="s">
        <v>1996</v>
      </c>
      <c r="M7" s="1407" t="s">
        <v>260</v>
      </c>
      <c r="N7" s="1558">
        <v>1</v>
      </c>
      <c r="O7" s="1407" t="s">
        <v>126</v>
      </c>
      <c r="P7" s="1559">
        <v>1</v>
      </c>
      <c r="Q7" s="1410" t="s">
        <v>1997</v>
      </c>
      <c r="R7" s="1560" t="s">
        <v>1998</v>
      </c>
      <c r="S7" s="1561">
        <v>45659</v>
      </c>
      <c r="T7" s="1561">
        <v>45688</v>
      </c>
      <c r="U7" s="1079"/>
      <c r="V7" s="1079" t="s">
        <v>594</v>
      </c>
      <c r="W7" s="1409"/>
      <c r="X7" s="1409"/>
      <c r="Y7" s="1409"/>
      <c r="Z7" s="1409"/>
      <c r="AA7" s="1409"/>
      <c r="AB7" s="1409"/>
      <c r="AC7" s="1409"/>
      <c r="AD7" s="1409"/>
      <c r="AE7" s="1409"/>
      <c r="AF7" s="1409"/>
      <c r="AG7" s="1409"/>
      <c r="AH7" s="1409"/>
      <c r="AI7" s="1409"/>
      <c r="AJ7" s="1409"/>
      <c r="AK7" s="1409"/>
      <c r="AL7" s="1409"/>
      <c r="AM7" s="1562" t="s">
        <v>4026</v>
      </c>
      <c r="AN7" s="1562" t="s">
        <v>1999</v>
      </c>
      <c r="AO7" s="1409" t="s">
        <v>594</v>
      </c>
      <c r="AP7" s="1409" t="s">
        <v>2000</v>
      </c>
      <c r="AQ7" s="1409" t="s">
        <v>594</v>
      </c>
    </row>
    <row r="8" spans="1:43" s="1509" customFormat="1" ht="94.5">
      <c r="A8" s="2046"/>
      <c r="B8" s="2046"/>
      <c r="C8" s="2046"/>
      <c r="D8" s="1410" t="s">
        <v>2001</v>
      </c>
      <c r="E8" s="1410" t="s">
        <v>63</v>
      </c>
      <c r="F8" s="1079" t="s">
        <v>4024</v>
      </c>
      <c r="G8" s="1079" t="s">
        <v>4025</v>
      </c>
      <c r="H8" s="1556" t="s">
        <v>1995</v>
      </c>
      <c r="I8" s="1556" t="s">
        <v>1995</v>
      </c>
      <c r="J8" s="1410" t="s">
        <v>1995</v>
      </c>
      <c r="K8" s="1409" t="s">
        <v>121</v>
      </c>
      <c r="L8" s="1557" t="s">
        <v>1996</v>
      </c>
      <c r="M8" s="1407" t="s">
        <v>69</v>
      </c>
      <c r="N8" s="1558">
        <v>1</v>
      </c>
      <c r="O8" s="1407" t="s">
        <v>2002</v>
      </c>
      <c r="P8" s="1559">
        <v>2</v>
      </c>
      <c r="Q8" s="1410" t="s">
        <v>2003</v>
      </c>
      <c r="R8" s="1560" t="s">
        <v>2004</v>
      </c>
      <c r="S8" s="1561">
        <v>45659</v>
      </c>
      <c r="T8" s="1561">
        <v>45688</v>
      </c>
      <c r="U8" s="1079"/>
      <c r="V8" s="1079" t="s">
        <v>594</v>
      </c>
      <c r="W8" s="1409"/>
      <c r="X8" s="1409"/>
      <c r="Y8" s="1409"/>
      <c r="Z8" s="1409"/>
      <c r="AA8" s="1409"/>
      <c r="AB8" s="1409"/>
      <c r="AC8" s="1409"/>
      <c r="AD8" s="1409"/>
      <c r="AE8" s="1409"/>
      <c r="AF8" s="1409"/>
      <c r="AG8" s="1409"/>
      <c r="AH8" s="1409"/>
      <c r="AI8" s="1409"/>
      <c r="AJ8" s="1409"/>
      <c r="AK8" s="1409"/>
      <c r="AL8" s="1409"/>
      <c r="AM8" s="1562" t="s">
        <v>4026</v>
      </c>
      <c r="AN8" s="1562" t="s">
        <v>1999</v>
      </c>
      <c r="AO8" s="1409" t="s">
        <v>594</v>
      </c>
      <c r="AP8" s="1409" t="s">
        <v>2005</v>
      </c>
      <c r="AQ8" s="1409" t="s">
        <v>594</v>
      </c>
    </row>
    <row r="9" spans="1:43" s="1509" customFormat="1" ht="110.25">
      <c r="A9" s="2046"/>
      <c r="B9" s="2046"/>
      <c r="C9" s="1410" t="s">
        <v>2006</v>
      </c>
      <c r="D9" s="1410" t="s">
        <v>2007</v>
      </c>
      <c r="E9" s="1410" t="s">
        <v>63</v>
      </c>
      <c r="F9" s="1079" t="s">
        <v>4024</v>
      </c>
      <c r="G9" s="1079" t="s">
        <v>4025</v>
      </c>
      <c r="H9" s="1556" t="s">
        <v>1995</v>
      </c>
      <c r="I9" s="1556" t="s">
        <v>1995</v>
      </c>
      <c r="J9" s="1410" t="s">
        <v>1995</v>
      </c>
      <c r="K9" s="1409" t="s">
        <v>121</v>
      </c>
      <c r="L9" s="1557" t="s">
        <v>1996</v>
      </c>
      <c r="M9" s="1407" t="s">
        <v>69</v>
      </c>
      <c r="N9" s="1558">
        <v>1</v>
      </c>
      <c r="O9" s="1407" t="s">
        <v>2002</v>
      </c>
      <c r="P9" s="1559">
        <v>1</v>
      </c>
      <c r="Q9" s="1410" t="s">
        <v>2008</v>
      </c>
      <c r="R9" s="1563" t="s">
        <v>2009</v>
      </c>
      <c r="S9" s="1561">
        <v>45659</v>
      </c>
      <c r="T9" s="1561">
        <v>46022</v>
      </c>
      <c r="U9" s="1079"/>
      <c r="V9" s="1079" t="s">
        <v>594</v>
      </c>
      <c r="W9" s="1409"/>
      <c r="X9" s="1409"/>
      <c r="Y9" s="1409"/>
      <c r="Z9" s="1409"/>
      <c r="AA9" s="1409"/>
      <c r="AB9" s="1409"/>
      <c r="AC9" s="1409"/>
      <c r="AD9" s="1409"/>
      <c r="AE9" s="1409"/>
      <c r="AF9" s="1409"/>
      <c r="AG9" s="1409"/>
      <c r="AH9" s="1409"/>
      <c r="AI9" s="1409"/>
      <c r="AJ9" s="1409"/>
      <c r="AK9" s="1409"/>
      <c r="AL9" s="1409"/>
      <c r="AM9" s="1562" t="s">
        <v>4026</v>
      </c>
      <c r="AN9" s="1562" t="s">
        <v>1999</v>
      </c>
      <c r="AO9" s="1409" t="s">
        <v>594</v>
      </c>
      <c r="AP9" s="1409" t="s">
        <v>2010</v>
      </c>
      <c r="AQ9" s="1409" t="s">
        <v>594</v>
      </c>
    </row>
    <row r="10" spans="1:43" s="1509" customFormat="1" ht="126">
      <c r="A10" s="2046"/>
      <c r="B10" s="2046"/>
      <c r="C10" s="2091" t="s">
        <v>2011</v>
      </c>
      <c r="D10" s="1410" t="s">
        <v>2012</v>
      </c>
      <c r="E10" s="1410" t="s">
        <v>63</v>
      </c>
      <c r="F10" s="1079" t="s">
        <v>4024</v>
      </c>
      <c r="G10" s="1079" t="s">
        <v>4025</v>
      </c>
      <c r="H10" s="1556" t="s">
        <v>1995</v>
      </c>
      <c r="I10" s="1556" t="s">
        <v>1995</v>
      </c>
      <c r="J10" s="1410" t="s">
        <v>1995</v>
      </c>
      <c r="K10" s="1409" t="s">
        <v>121</v>
      </c>
      <c r="L10" s="1557" t="s">
        <v>1996</v>
      </c>
      <c r="M10" s="1407" t="s">
        <v>69</v>
      </c>
      <c r="N10" s="1558">
        <v>0.5</v>
      </c>
      <c r="O10" s="1407" t="s">
        <v>275</v>
      </c>
      <c r="P10" s="1559">
        <v>1</v>
      </c>
      <c r="Q10" s="1410" t="s">
        <v>4027</v>
      </c>
      <c r="R10" s="1564"/>
      <c r="S10" s="1561">
        <v>45659</v>
      </c>
      <c r="T10" s="1561">
        <v>46022</v>
      </c>
      <c r="U10" s="1079"/>
      <c r="V10" s="1079" t="s">
        <v>594</v>
      </c>
      <c r="W10" s="1410"/>
      <c r="X10" s="1410"/>
      <c r="Y10" s="1410"/>
      <c r="Z10" s="1410"/>
      <c r="AA10" s="1410"/>
      <c r="AB10" s="1410"/>
      <c r="AC10" s="1410"/>
      <c r="AD10" s="1410"/>
      <c r="AE10" s="1410"/>
      <c r="AF10" s="1410"/>
      <c r="AG10" s="1410"/>
      <c r="AH10" s="1410"/>
      <c r="AI10" s="1410"/>
      <c r="AJ10" s="1410"/>
      <c r="AK10" s="1410"/>
      <c r="AL10" s="1410"/>
      <c r="AM10" s="1562" t="s">
        <v>4026</v>
      </c>
      <c r="AN10" s="1562" t="s">
        <v>1999</v>
      </c>
      <c r="AO10" s="1409" t="s">
        <v>594</v>
      </c>
      <c r="AP10" s="1409"/>
      <c r="AQ10" s="1409" t="s">
        <v>594</v>
      </c>
    </row>
    <row r="11" spans="1:43" s="1509" customFormat="1" ht="94.5">
      <c r="A11" s="2046"/>
      <c r="B11" s="2046"/>
      <c r="C11" s="2091"/>
      <c r="D11" s="1061" t="s">
        <v>2013</v>
      </c>
      <c r="E11" s="1483" t="s">
        <v>63</v>
      </c>
      <c r="F11" s="1079" t="s">
        <v>4024</v>
      </c>
      <c r="G11" s="1079" t="s">
        <v>4025</v>
      </c>
      <c r="H11" s="1556" t="s">
        <v>1995</v>
      </c>
      <c r="I11" s="1556" t="s">
        <v>1995</v>
      </c>
      <c r="J11" s="1061" t="s">
        <v>1995</v>
      </c>
      <c r="K11" s="1483" t="s">
        <v>121</v>
      </c>
      <c r="L11" s="1503" t="s">
        <v>1996</v>
      </c>
      <c r="M11" s="1407" t="s">
        <v>69</v>
      </c>
      <c r="N11" s="1565">
        <v>0</v>
      </c>
      <c r="O11" s="1407" t="s">
        <v>126</v>
      </c>
      <c r="P11" s="1559">
        <v>1</v>
      </c>
      <c r="Q11" s="1410" t="s">
        <v>429</v>
      </c>
      <c r="R11" s="1087"/>
      <c r="S11" s="1561">
        <v>45659</v>
      </c>
      <c r="T11" s="1561">
        <v>46022</v>
      </c>
      <c r="U11" s="1079"/>
      <c r="V11" s="1079" t="s">
        <v>594</v>
      </c>
      <c r="W11" s="1410"/>
      <c r="X11" s="1410"/>
      <c r="Y11" s="1410"/>
      <c r="Z11" s="1410"/>
      <c r="AA11" s="1410"/>
      <c r="AB11" s="1410"/>
      <c r="AC11" s="1410"/>
      <c r="AD11" s="1410"/>
      <c r="AE11" s="1410"/>
      <c r="AF11" s="1410"/>
      <c r="AG11" s="1410"/>
      <c r="AH11" s="1410"/>
      <c r="AI11" s="1410"/>
      <c r="AJ11" s="1410"/>
      <c r="AK11" s="1410"/>
      <c r="AL11" s="1410"/>
      <c r="AM11" s="1562" t="s">
        <v>4026</v>
      </c>
      <c r="AN11" s="1562" t="s">
        <v>1999</v>
      </c>
      <c r="AO11" s="1409" t="s">
        <v>594</v>
      </c>
      <c r="AP11" s="1409"/>
      <c r="AQ11" s="1409" t="s">
        <v>594</v>
      </c>
    </row>
    <row r="12" spans="1:43" s="1509" customFormat="1" ht="94.5">
      <c r="A12" s="2046"/>
      <c r="B12" s="2046"/>
      <c r="C12" s="1079" t="s">
        <v>2014</v>
      </c>
      <c r="D12" s="1556" t="s">
        <v>2015</v>
      </c>
      <c r="E12" s="1556" t="s">
        <v>63</v>
      </c>
      <c r="F12" s="1079" t="s">
        <v>4024</v>
      </c>
      <c r="G12" s="1079" t="s">
        <v>4025</v>
      </c>
      <c r="H12" s="1556" t="s">
        <v>1995</v>
      </c>
      <c r="I12" s="1556" t="s">
        <v>1995</v>
      </c>
      <c r="J12" s="1556" t="s">
        <v>1995</v>
      </c>
      <c r="K12" s="1409" t="s">
        <v>121</v>
      </c>
      <c r="L12" s="1557" t="s">
        <v>1996</v>
      </c>
      <c r="M12" s="1407" t="s">
        <v>69</v>
      </c>
      <c r="N12" s="1558">
        <v>0.5</v>
      </c>
      <c r="O12" s="1407" t="s">
        <v>126</v>
      </c>
      <c r="P12" s="1559">
        <v>1</v>
      </c>
      <c r="Q12" s="1562" t="s">
        <v>2016</v>
      </c>
      <c r="R12" s="1566" t="s">
        <v>2017</v>
      </c>
      <c r="S12" s="1561">
        <v>45659</v>
      </c>
      <c r="T12" s="1561">
        <v>46022</v>
      </c>
      <c r="U12" s="1079"/>
      <c r="V12" s="1079" t="s">
        <v>594</v>
      </c>
      <c r="W12" s="1410"/>
      <c r="X12" s="1410"/>
      <c r="Y12" s="1410"/>
      <c r="Z12" s="1410"/>
      <c r="AA12" s="1410"/>
      <c r="AB12" s="1410"/>
      <c r="AC12" s="1410"/>
      <c r="AD12" s="1410"/>
      <c r="AE12" s="1410"/>
      <c r="AF12" s="1410"/>
      <c r="AG12" s="1410"/>
      <c r="AH12" s="1410"/>
      <c r="AI12" s="1410"/>
      <c r="AJ12" s="1410"/>
      <c r="AK12" s="1410"/>
      <c r="AL12" s="1410"/>
      <c r="AM12" s="1562" t="s">
        <v>4026</v>
      </c>
      <c r="AN12" s="1562" t="s">
        <v>1999</v>
      </c>
      <c r="AO12" s="1409" t="s">
        <v>594</v>
      </c>
      <c r="AP12" s="1409" t="s">
        <v>2018</v>
      </c>
      <c r="AQ12" s="1409" t="s">
        <v>594</v>
      </c>
    </row>
    <row r="13" spans="1:43" s="1509" customFormat="1" ht="110.25">
      <c r="A13" s="2096">
        <v>2</v>
      </c>
      <c r="B13" s="2088" t="s">
        <v>609</v>
      </c>
      <c r="C13" s="2083" t="s">
        <v>4028</v>
      </c>
      <c r="D13" s="1061" t="s">
        <v>4029</v>
      </c>
      <c r="E13" s="1409" t="s">
        <v>63</v>
      </c>
      <c r="F13" s="1079" t="s">
        <v>4024</v>
      </c>
      <c r="G13" s="1079" t="s">
        <v>4025</v>
      </c>
      <c r="H13" s="1556" t="s">
        <v>1995</v>
      </c>
      <c r="I13" s="1556" t="s">
        <v>1995</v>
      </c>
      <c r="J13" s="1556" t="s">
        <v>1995</v>
      </c>
      <c r="K13" s="1409" t="s">
        <v>1618</v>
      </c>
      <c r="L13" s="1557" t="s">
        <v>2019</v>
      </c>
      <c r="M13" s="1407" t="s">
        <v>69</v>
      </c>
      <c r="N13" s="1558">
        <v>0.5</v>
      </c>
      <c r="O13" s="1567" t="s">
        <v>275</v>
      </c>
      <c r="P13" s="1568">
        <v>1</v>
      </c>
      <c r="Q13" s="1556" t="s">
        <v>2020</v>
      </c>
      <c r="R13" s="1569" t="s">
        <v>2021</v>
      </c>
      <c r="S13" s="1561">
        <v>45659</v>
      </c>
      <c r="T13" s="1561">
        <v>46022</v>
      </c>
      <c r="U13" s="1079"/>
      <c r="V13" s="1079" t="s">
        <v>594</v>
      </c>
      <c r="W13" s="1556"/>
      <c r="X13" s="1556"/>
      <c r="Y13" s="1556"/>
      <c r="Z13" s="1556"/>
      <c r="AA13" s="1556"/>
      <c r="AB13" s="1556"/>
      <c r="AC13" s="1556"/>
      <c r="AD13" s="1556"/>
      <c r="AE13" s="1556"/>
      <c r="AF13" s="1556"/>
      <c r="AG13" s="1556"/>
      <c r="AH13" s="1556"/>
      <c r="AI13" s="1556"/>
      <c r="AJ13" s="1556"/>
      <c r="AK13" s="1556"/>
      <c r="AL13" s="1556"/>
      <c r="AM13" s="1562" t="s">
        <v>4026</v>
      </c>
      <c r="AN13" s="1562" t="s">
        <v>1999</v>
      </c>
      <c r="AO13" s="1409" t="s">
        <v>594</v>
      </c>
      <c r="AP13" s="1061" t="s">
        <v>4030</v>
      </c>
      <c r="AQ13" s="1409" t="s">
        <v>594</v>
      </c>
    </row>
    <row r="14" spans="1:43" s="1509" customFormat="1" ht="110.25">
      <c r="A14" s="2046"/>
      <c r="B14" s="2046"/>
      <c r="C14" s="2046"/>
      <c r="D14" s="1061" t="s">
        <v>2022</v>
      </c>
      <c r="E14" s="1409" t="s">
        <v>63</v>
      </c>
      <c r="F14" s="1079" t="s">
        <v>4024</v>
      </c>
      <c r="G14" s="1079" t="s">
        <v>4025</v>
      </c>
      <c r="H14" s="1556" t="s">
        <v>1995</v>
      </c>
      <c r="I14" s="1556" t="s">
        <v>1995</v>
      </c>
      <c r="J14" s="1556" t="s">
        <v>1995</v>
      </c>
      <c r="K14" s="1409" t="s">
        <v>1618</v>
      </c>
      <c r="L14" s="1557" t="s">
        <v>2019</v>
      </c>
      <c r="M14" s="1407" t="s">
        <v>69</v>
      </c>
      <c r="N14" s="1558">
        <v>0.5</v>
      </c>
      <c r="O14" s="1567" t="s">
        <v>70</v>
      </c>
      <c r="P14" s="1568">
        <v>1</v>
      </c>
      <c r="Q14" s="1556" t="s">
        <v>2023</v>
      </c>
      <c r="R14" s="1569" t="s">
        <v>2021</v>
      </c>
      <c r="S14" s="1561">
        <v>45659</v>
      </c>
      <c r="T14" s="1561">
        <v>46022</v>
      </c>
      <c r="U14" s="1079"/>
      <c r="V14" s="1079" t="s">
        <v>594</v>
      </c>
      <c r="W14" s="1556"/>
      <c r="X14" s="1556"/>
      <c r="Y14" s="1556"/>
      <c r="Z14" s="1556"/>
      <c r="AA14" s="1556"/>
      <c r="AB14" s="1556"/>
      <c r="AC14" s="1556"/>
      <c r="AD14" s="1556"/>
      <c r="AE14" s="1556"/>
      <c r="AF14" s="1556"/>
      <c r="AG14" s="1556"/>
      <c r="AH14" s="1556"/>
      <c r="AI14" s="1556"/>
      <c r="AJ14" s="1556"/>
      <c r="AK14" s="1556"/>
      <c r="AL14" s="1556"/>
      <c r="AM14" s="1562" t="s">
        <v>4026</v>
      </c>
      <c r="AN14" s="1562" t="s">
        <v>1999</v>
      </c>
      <c r="AO14" s="1409" t="s">
        <v>594</v>
      </c>
      <c r="AP14" s="1409" t="s">
        <v>2024</v>
      </c>
      <c r="AQ14" s="1409" t="s">
        <v>594</v>
      </c>
    </row>
    <row r="15" spans="1:43" s="1509" customFormat="1" ht="110.25">
      <c r="A15" s="2046"/>
      <c r="B15" s="2046"/>
      <c r="C15" s="2046"/>
      <c r="D15" s="1061" t="s">
        <v>2025</v>
      </c>
      <c r="E15" s="1409" t="s">
        <v>63</v>
      </c>
      <c r="F15" s="1079" t="s">
        <v>4024</v>
      </c>
      <c r="G15" s="1079" t="s">
        <v>4025</v>
      </c>
      <c r="H15" s="1556" t="s">
        <v>1995</v>
      </c>
      <c r="I15" s="1556" t="s">
        <v>1995</v>
      </c>
      <c r="J15" s="1556" t="s">
        <v>1995</v>
      </c>
      <c r="K15" s="1409" t="s">
        <v>1618</v>
      </c>
      <c r="L15" s="1557" t="s">
        <v>2019</v>
      </c>
      <c r="M15" s="1407" t="s">
        <v>69</v>
      </c>
      <c r="N15" s="1558">
        <v>0.5</v>
      </c>
      <c r="O15" s="1567" t="s">
        <v>2002</v>
      </c>
      <c r="P15" s="1568">
        <v>1</v>
      </c>
      <c r="Q15" s="1556" t="s">
        <v>2023</v>
      </c>
      <c r="R15" s="1570" t="s">
        <v>2026</v>
      </c>
      <c r="S15" s="1561">
        <v>45659</v>
      </c>
      <c r="T15" s="1561">
        <v>46022</v>
      </c>
      <c r="U15" s="1079"/>
      <c r="V15" s="1079" t="s">
        <v>594</v>
      </c>
      <c r="W15" s="1556"/>
      <c r="X15" s="1556"/>
      <c r="Y15" s="1556"/>
      <c r="Z15" s="1556"/>
      <c r="AA15" s="1556"/>
      <c r="AB15" s="1556"/>
      <c r="AC15" s="1556"/>
      <c r="AD15" s="1556"/>
      <c r="AE15" s="1556"/>
      <c r="AF15" s="1556"/>
      <c r="AG15" s="1556"/>
      <c r="AH15" s="1556"/>
      <c r="AI15" s="1556"/>
      <c r="AJ15" s="1556"/>
      <c r="AK15" s="1556"/>
      <c r="AL15" s="1556"/>
      <c r="AM15" s="1562" t="s">
        <v>4026</v>
      </c>
      <c r="AN15" s="1562" t="s">
        <v>1999</v>
      </c>
      <c r="AO15" s="1409" t="s">
        <v>594</v>
      </c>
      <c r="AP15" s="1409" t="s">
        <v>2027</v>
      </c>
      <c r="AQ15" s="1409" t="s">
        <v>594</v>
      </c>
    </row>
    <row r="16" spans="1:43" s="1509" customFormat="1" ht="110.25">
      <c r="A16" s="2046"/>
      <c r="B16" s="2046"/>
      <c r="C16" s="2046"/>
      <c r="D16" s="1494" t="s">
        <v>2028</v>
      </c>
      <c r="E16" s="1409" t="s">
        <v>63</v>
      </c>
      <c r="F16" s="1079" t="s">
        <v>4024</v>
      </c>
      <c r="G16" s="1079" t="s">
        <v>4025</v>
      </c>
      <c r="H16" s="1556" t="s">
        <v>1995</v>
      </c>
      <c r="I16" s="1556" t="s">
        <v>1995</v>
      </c>
      <c r="J16" s="1556" t="s">
        <v>1995</v>
      </c>
      <c r="K16" s="1409" t="s">
        <v>1618</v>
      </c>
      <c r="L16" s="1557" t="s">
        <v>2019</v>
      </c>
      <c r="M16" s="1407" t="s">
        <v>69</v>
      </c>
      <c r="N16" s="1558">
        <v>0.5</v>
      </c>
      <c r="O16" s="1567" t="s">
        <v>2002</v>
      </c>
      <c r="P16" s="1568">
        <v>1</v>
      </c>
      <c r="Q16" s="1556" t="s">
        <v>2023</v>
      </c>
      <c r="R16" s="1569" t="s">
        <v>2021</v>
      </c>
      <c r="S16" s="1571">
        <v>45667</v>
      </c>
      <c r="T16" s="1571">
        <v>46022</v>
      </c>
      <c r="U16" s="1079"/>
      <c r="V16" s="1079" t="s">
        <v>594</v>
      </c>
      <c r="W16" s="1556"/>
      <c r="X16" s="1556"/>
      <c r="Y16" s="1556"/>
      <c r="Z16" s="1556"/>
      <c r="AA16" s="1556"/>
      <c r="AB16" s="1556"/>
      <c r="AC16" s="1556"/>
      <c r="AD16" s="1556"/>
      <c r="AE16" s="1556"/>
      <c r="AF16" s="1556"/>
      <c r="AG16" s="1556"/>
      <c r="AH16" s="1556"/>
      <c r="AI16" s="1556"/>
      <c r="AJ16" s="1556"/>
      <c r="AK16" s="1556"/>
      <c r="AL16" s="1556"/>
      <c r="AM16" s="1562" t="s">
        <v>4026</v>
      </c>
      <c r="AN16" s="1562" t="s">
        <v>1999</v>
      </c>
      <c r="AO16" s="1409" t="s">
        <v>594</v>
      </c>
      <c r="AP16" s="1409" t="s">
        <v>2029</v>
      </c>
      <c r="AQ16" s="1409" t="s">
        <v>594</v>
      </c>
    </row>
    <row r="17" spans="1:43" s="1509" customFormat="1" ht="126">
      <c r="A17" s="2046"/>
      <c r="B17" s="2046"/>
      <c r="C17" s="2091" t="s">
        <v>2030</v>
      </c>
      <c r="D17" s="1079" t="s">
        <v>2031</v>
      </c>
      <c r="E17" s="1409" t="s">
        <v>63</v>
      </c>
      <c r="F17" s="1079" t="s">
        <v>4024</v>
      </c>
      <c r="G17" s="1079" t="s">
        <v>4025</v>
      </c>
      <c r="H17" s="1556" t="s">
        <v>1995</v>
      </c>
      <c r="I17" s="1556" t="s">
        <v>1995</v>
      </c>
      <c r="J17" s="1556" t="s">
        <v>1995</v>
      </c>
      <c r="K17" s="1409" t="s">
        <v>397</v>
      </c>
      <c r="L17" s="1557" t="s">
        <v>2032</v>
      </c>
      <c r="M17" s="1407" t="s">
        <v>69</v>
      </c>
      <c r="N17" s="1572">
        <v>1</v>
      </c>
      <c r="O17" s="1409" t="s">
        <v>2002</v>
      </c>
      <c r="P17" s="1407">
        <v>1</v>
      </c>
      <c r="Q17" s="1410" t="s">
        <v>2033</v>
      </c>
      <c r="R17" s="1569" t="s">
        <v>2034</v>
      </c>
      <c r="S17" s="1571">
        <v>45668</v>
      </c>
      <c r="T17" s="1571">
        <v>46022</v>
      </c>
      <c r="U17" s="1079"/>
      <c r="V17" s="1079" t="s">
        <v>594</v>
      </c>
      <c r="W17" s="1556"/>
      <c r="X17" s="1556"/>
      <c r="Y17" s="1556"/>
      <c r="Z17" s="1556"/>
      <c r="AA17" s="1556"/>
      <c r="AB17" s="1556"/>
      <c r="AC17" s="1556"/>
      <c r="AD17" s="1556"/>
      <c r="AE17" s="1556"/>
      <c r="AF17" s="1556"/>
      <c r="AG17" s="1556"/>
      <c r="AH17" s="1556"/>
      <c r="AI17" s="1556"/>
      <c r="AJ17" s="1556"/>
      <c r="AK17" s="1556"/>
      <c r="AL17" s="1556"/>
      <c r="AM17" s="1562" t="s">
        <v>4026</v>
      </c>
      <c r="AN17" s="1562" t="s">
        <v>1999</v>
      </c>
      <c r="AO17" s="1409" t="s">
        <v>594</v>
      </c>
      <c r="AP17" s="1409" t="s">
        <v>2035</v>
      </c>
      <c r="AQ17" s="1409" t="s">
        <v>594</v>
      </c>
    </row>
    <row r="18" spans="1:43" s="1509" customFormat="1" ht="94.5">
      <c r="A18" s="2046"/>
      <c r="B18" s="2046"/>
      <c r="C18" s="2046"/>
      <c r="D18" s="1079" t="s">
        <v>2036</v>
      </c>
      <c r="E18" s="1409" t="s">
        <v>63</v>
      </c>
      <c r="F18" s="1079" t="s">
        <v>4024</v>
      </c>
      <c r="G18" s="1079" t="s">
        <v>4025</v>
      </c>
      <c r="H18" s="1556" t="s">
        <v>1995</v>
      </c>
      <c r="I18" s="1556" t="s">
        <v>1995</v>
      </c>
      <c r="J18" s="1556" t="s">
        <v>1995</v>
      </c>
      <c r="K18" s="1409" t="s">
        <v>397</v>
      </c>
      <c r="L18" s="1557" t="s">
        <v>2032</v>
      </c>
      <c r="M18" s="1407" t="s">
        <v>69</v>
      </c>
      <c r="N18" s="1565">
        <v>0.5</v>
      </c>
      <c r="O18" s="1573" t="s">
        <v>275</v>
      </c>
      <c r="P18" s="1407">
        <v>1</v>
      </c>
      <c r="Q18" s="1556" t="s">
        <v>2023</v>
      </c>
      <c r="R18" s="1566" t="s">
        <v>2037</v>
      </c>
      <c r="S18" s="1571">
        <v>45669</v>
      </c>
      <c r="T18" s="1561">
        <v>46022</v>
      </c>
      <c r="U18" s="1079"/>
      <c r="V18" s="1079" t="s">
        <v>594</v>
      </c>
      <c r="W18" s="1556"/>
      <c r="X18" s="1556"/>
      <c r="Y18" s="1556"/>
      <c r="Z18" s="1556"/>
      <c r="AA18" s="1556"/>
      <c r="AB18" s="1556"/>
      <c r="AC18" s="1556"/>
      <c r="AD18" s="1556"/>
      <c r="AE18" s="1556"/>
      <c r="AF18" s="1556"/>
      <c r="AG18" s="1556"/>
      <c r="AH18" s="1556"/>
      <c r="AI18" s="1556"/>
      <c r="AJ18" s="1556"/>
      <c r="AK18" s="1556"/>
      <c r="AL18" s="1556"/>
      <c r="AM18" s="1562" t="s">
        <v>4026</v>
      </c>
      <c r="AN18" s="1562" t="s">
        <v>1999</v>
      </c>
      <c r="AO18" s="1409" t="s">
        <v>594</v>
      </c>
      <c r="AP18" s="1409"/>
      <c r="AQ18" s="1409" t="s">
        <v>594</v>
      </c>
    </row>
    <row r="19" spans="1:43" s="1509" customFormat="1" ht="78.75">
      <c r="A19" s="2046"/>
      <c r="B19" s="2046"/>
      <c r="C19" s="1407" t="s">
        <v>4023</v>
      </c>
      <c r="D19" s="1410" t="s">
        <v>2038</v>
      </c>
      <c r="E19" s="1409" t="s">
        <v>63</v>
      </c>
      <c r="F19" s="1079" t="s">
        <v>4024</v>
      </c>
      <c r="G19" s="1079" t="s">
        <v>4025</v>
      </c>
      <c r="H19" s="1556" t="s">
        <v>1995</v>
      </c>
      <c r="I19" s="1556" t="s">
        <v>1995</v>
      </c>
      <c r="J19" s="1556" t="s">
        <v>1995</v>
      </c>
      <c r="K19" s="1409" t="s">
        <v>619</v>
      </c>
      <c r="L19" s="1557" t="s">
        <v>4031</v>
      </c>
      <c r="M19" s="1409" t="s">
        <v>69</v>
      </c>
      <c r="N19" s="1565">
        <v>0.5</v>
      </c>
      <c r="O19" s="1573" t="s">
        <v>2002</v>
      </c>
      <c r="P19" s="1407">
        <v>1</v>
      </c>
      <c r="Q19" s="1556" t="s">
        <v>2023</v>
      </c>
      <c r="R19" s="1574" t="s">
        <v>2039</v>
      </c>
      <c r="S19" s="1571">
        <v>45670</v>
      </c>
      <c r="T19" s="1561">
        <v>46022</v>
      </c>
      <c r="U19" s="1079"/>
      <c r="V19" s="1079" t="s">
        <v>594</v>
      </c>
      <c r="W19" s="1556"/>
      <c r="X19" s="1556"/>
      <c r="Y19" s="1556"/>
      <c r="Z19" s="1556"/>
      <c r="AA19" s="1556"/>
      <c r="AB19" s="1556"/>
      <c r="AC19" s="1556"/>
      <c r="AD19" s="1556"/>
      <c r="AE19" s="1556"/>
      <c r="AF19" s="1556"/>
      <c r="AG19" s="1556"/>
      <c r="AH19" s="1556"/>
      <c r="AI19" s="1556"/>
      <c r="AJ19" s="1556"/>
      <c r="AK19" s="1556"/>
      <c r="AL19" s="1556"/>
      <c r="AM19" s="1562" t="s">
        <v>4026</v>
      </c>
      <c r="AN19" s="1562" t="s">
        <v>1999</v>
      </c>
      <c r="AO19" s="1409" t="s">
        <v>594</v>
      </c>
      <c r="AP19" s="1409" t="s">
        <v>2040</v>
      </c>
      <c r="AQ19" s="1409" t="s">
        <v>594</v>
      </c>
    </row>
    <row r="20" spans="1:43" s="1509" customFormat="1" ht="110.25">
      <c r="A20" s="2046"/>
      <c r="B20" s="2046"/>
      <c r="C20" s="1410" t="s">
        <v>2041</v>
      </c>
      <c r="D20" s="1410" t="s">
        <v>4032</v>
      </c>
      <c r="E20" s="1409" t="s">
        <v>63</v>
      </c>
      <c r="F20" s="1079" t="s">
        <v>4024</v>
      </c>
      <c r="G20" s="1079" t="s">
        <v>4025</v>
      </c>
      <c r="H20" s="1556" t="s">
        <v>1995</v>
      </c>
      <c r="I20" s="1556" t="s">
        <v>1995</v>
      </c>
      <c r="J20" s="1556" t="s">
        <v>1995</v>
      </c>
      <c r="K20" s="1409" t="s">
        <v>619</v>
      </c>
      <c r="L20" s="1557" t="s">
        <v>4031</v>
      </c>
      <c r="M20" s="1409" t="s">
        <v>69</v>
      </c>
      <c r="N20" s="1565">
        <v>0.5</v>
      </c>
      <c r="O20" s="1573" t="s">
        <v>2002</v>
      </c>
      <c r="P20" s="1559">
        <v>1</v>
      </c>
      <c r="Q20" s="1410" t="s">
        <v>4033</v>
      </c>
      <c r="R20" s="1563" t="s">
        <v>2042</v>
      </c>
      <c r="S20" s="1571">
        <v>45671</v>
      </c>
      <c r="T20" s="1561">
        <v>46022</v>
      </c>
      <c r="U20" s="1079"/>
      <c r="V20" s="1079" t="s">
        <v>594</v>
      </c>
      <c r="W20" s="1410"/>
      <c r="X20" s="1410"/>
      <c r="Y20" s="1410"/>
      <c r="Z20" s="1410"/>
      <c r="AA20" s="1410"/>
      <c r="AB20" s="1410"/>
      <c r="AC20" s="1410"/>
      <c r="AD20" s="1410"/>
      <c r="AE20" s="1410"/>
      <c r="AF20" s="1410"/>
      <c r="AG20" s="1410"/>
      <c r="AH20" s="1410"/>
      <c r="AI20" s="1410"/>
      <c r="AJ20" s="1410"/>
      <c r="AK20" s="1410"/>
      <c r="AL20" s="1410"/>
      <c r="AM20" s="1562" t="s">
        <v>4026</v>
      </c>
      <c r="AN20" s="1562" t="s">
        <v>1999</v>
      </c>
      <c r="AO20" s="1409" t="s">
        <v>594</v>
      </c>
      <c r="AP20" s="1409" t="s">
        <v>2043</v>
      </c>
      <c r="AQ20" s="1409" t="s">
        <v>594</v>
      </c>
    </row>
    <row r="21" spans="1:43" s="1509" customFormat="1" ht="94.5">
      <c r="A21" s="2087">
        <v>3</v>
      </c>
      <c r="B21" s="2088" t="s">
        <v>2118</v>
      </c>
      <c r="C21" s="2083" t="s">
        <v>4034</v>
      </c>
      <c r="D21" s="1556" t="s">
        <v>2044</v>
      </c>
      <c r="E21" s="1556" t="s">
        <v>63</v>
      </c>
      <c r="F21" s="1079" t="s">
        <v>4024</v>
      </c>
      <c r="G21" s="1079" t="s">
        <v>4025</v>
      </c>
      <c r="H21" s="1556" t="s">
        <v>1995</v>
      </c>
      <c r="I21" s="1556" t="s">
        <v>1995</v>
      </c>
      <c r="J21" s="1556" t="s">
        <v>1995</v>
      </c>
      <c r="K21" s="1409" t="s">
        <v>2045</v>
      </c>
      <c r="L21" s="1557" t="s">
        <v>1996</v>
      </c>
      <c r="M21" s="1409" t="s">
        <v>69</v>
      </c>
      <c r="N21" s="1565">
        <v>0.5</v>
      </c>
      <c r="O21" s="1567" t="s">
        <v>275</v>
      </c>
      <c r="P21" s="1568">
        <v>1</v>
      </c>
      <c r="Q21" s="1556" t="s">
        <v>2046</v>
      </c>
      <c r="R21" s="1575"/>
      <c r="S21" s="1571">
        <v>45672</v>
      </c>
      <c r="T21" s="1561">
        <v>46022</v>
      </c>
      <c r="U21" s="1079"/>
      <c r="V21" s="1079" t="s">
        <v>594</v>
      </c>
      <c r="W21" s="1556"/>
      <c r="X21" s="1556"/>
      <c r="Y21" s="1556"/>
      <c r="Z21" s="1556"/>
      <c r="AA21" s="1556"/>
      <c r="AB21" s="1556"/>
      <c r="AC21" s="1556"/>
      <c r="AD21" s="1556"/>
      <c r="AE21" s="1556"/>
      <c r="AF21" s="1556"/>
      <c r="AG21" s="1556"/>
      <c r="AH21" s="1556"/>
      <c r="AI21" s="1556"/>
      <c r="AJ21" s="1556"/>
      <c r="AK21" s="1556"/>
      <c r="AL21" s="1556"/>
      <c r="AM21" s="1562" t="s">
        <v>4026</v>
      </c>
      <c r="AN21" s="1562" t="s">
        <v>1999</v>
      </c>
      <c r="AO21" s="1409" t="s">
        <v>594</v>
      </c>
      <c r="AP21" s="1409"/>
      <c r="AQ21" s="1409" t="s">
        <v>594</v>
      </c>
    </row>
    <row r="22" spans="1:43" s="1509" customFormat="1" ht="94.5">
      <c r="A22" s="2046"/>
      <c r="B22" s="2088"/>
      <c r="C22" s="2083"/>
      <c r="D22" s="1556" t="s">
        <v>4035</v>
      </c>
      <c r="E22" s="1556" t="s">
        <v>63</v>
      </c>
      <c r="F22" s="1079" t="s">
        <v>4024</v>
      </c>
      <c r="G22" s="1079" t="s">
        <v>4025</v>
      </c>
      <c r="H22" s="1556" t="s">
        <v>1995</v>
      </c>
      <c r="I22" s="1556" t="s">
        <v>1995</v>
      </c>
      <c r="J22" s="1556" t="s">
        <v>1995</v>
      </c>
      <c r="K22" s="1409" t="s">
        <v>2045</v>
      </c>
      <c r="L22" s="1557" t="s">
        <v>1996</v>
      </c>
      <c r="M22" s="1409" t="s">
        <v>69</v>
      </c>
      <c r="N22" s="1565">
        <v>0.5</v>
      </c>
      <c r="O22" s="1567" t="s">
        <v>2002</v>
      </c>
      <c r="P22" s="1568">
        <v>1</v>
      </c>
      <c r="Q22" s="1556" t="s">
        <v>2047</v>
      </c>
      <c r="R22" s="1575"/>
      <c r="S22" s="1571">
        <v>45673</v>
      </c>
      <c r="T22" s="1561">
        <v>46022</v>
      </c>
      <c r="U22" s="1079"/>
      <c r="V22" s="1079" t="s">
        <v>594</v>
      </c>
      <c r="W22" s="1556"/>
      <c r="X22" s="1556"/>
      <c r="Y22" s="1556"/>
      <c r="Z22" s="1556"/>
      <c r="AA22" s="1556"/>
      <c r="AB22" s="1556"/>
      <c r="AC22" s="1556"/>
      <c r="AD22" s="1556"/>
      <c r="AE22" s="1556"/>
      <c r="AF22" s="1556"/>
      <c r="AG22" s="1556"/>
      <c r="AH22" s="1556"/>
      <c r="AI22" s="1556"/>
      <c r="AJ22" s="1556"/>
      <c r="AK22" s="1556"/>
      <c r="AL22" s="1556"/>
      <c r="AM22" s="1562" t="s">
        <v>4026</v>
      </c>
      <c r="AN22" s="1562" t="s">
        <v>1999</v>
      </c>
      <c r="AO22" s="1409" t="s">
        <v>594</v>
      </c>
      <c r="AP22" s="1409"/>
      <c r="AQ22" s="1409" t="s">
        <v>594</v>
      </c>
    </row>
    <row r="23" spans="1:43" s="1509" customFormat="1" ht="78.75">
      <c r="A23" s="2046"/>
      <c r="B23" s="2088"/>
      <c r="C23" s="2085" t="s">
        <v>4036</v>
      </c>
      <c r="D23" s="1503" t="s">
        <v>2048</v>
      </c>
      <c r="E23" s="2085" t="s">
        <v>219</v>
      </c>
      <c r="F23" s="1079" t="s">
        <v>4024</v>
      </c>
      <c r="G23" s="1079" t="s">
        <v>4025</v>
      </c>
      <c r="H23" s="2083" t="s">
        <v>1995</v>
      </c>
      <c r="I23" s="1556" t="s">
        <v>1995</v>
      </c>
      <c r="J23" s="1556" t="s">
        <v>1995</v>
      </c>
      <c r="K23" s="2084" t="s">
        <v>121</v>
      </c>
      <c r="L23" s="2085" t="s">
        <v>2049</v>
      </c>
      <c r="M23" s="1409" t="s">
        <v>69</v>
      </c>
      <c r="N23" s="1565">
        <v>0</v>
      </c>
      <c r="O23" s="1567" t="s">
        <v>126</v>
      </c>
      <c r="P23" s="1557">
        <v>1</v>
      </c>
      <c r="Q23" s="1079" t="s">
        <v>2047</v>
      </c>
      <c r="R23" s="1087"/>
      <c r="S23" s="1576">
        <v>45717</v>
      </c>
      <c r="T23" s="1561">
        <v>46022</v>
      </c>
      <c r="U23" s="1087"/>
      <c r="V23" s="1079" t="s">
        <v>594</v>
      </c>
      <c r="W23" s="1556"/>
      <c r="X23" s="1556"/>
      <c r="Y23" s="1556"/>
      <c r="Z23" s="1556"/>
      <c r="AA23" s="1556"/>
      <c r="AB23" s="1556"/>
      <c r="AC23" s="1556"/>
      <c r="AD23" s="1556"/>
      <c r="AE23" s="1556"/>
      <c r="AF23" s="1556"/>
      <c r="AG23" s="1556"/>
      <c r="AH23" s="1556"/>
      <c r="AI23" s="1556"/>
      <c r="AJ23" s="1556"/>
      <c r="AK23" s="1556"/>
      <c r="AL23" s="1556"/>
      <c r="AM23" s="1562" t="s">
        <v>4026</v>
      </c>
      <c r="AN23" s="1562"/>
      <c r="AO23" s="1087"/>
      <c r="AP23" s="1087"/>
      <c r="AQ23" s="1087"/>
    </row>
    <row r="24" spans="1:43" s="1509" customFormat="1" ht="78.75">
      <c r="A24" s="2046"/>
      <c r="B24" s="2088"/>
      <c r="C24" s="2085"/>
      <c r="D24" s="1503" t="s">
        <v>2050</v>
      </c>
      <c r="E24" s="2085" t="s">
        <v>219</v>
      </c>
      <c r="F24" s="1079" t="s">
        <v>4024</v>
      </c>
      <c r="G24" s="1079" t="s">
        <v>4025</v>
      </c>
      <c r="H24" s="2083"/>
      <c r="I24" s="1556" t="s">
        <v>1995</v>
      </c>
      <c r="J24" s="1556" t="s">
        <v>1995</v>
      </c>
      <c r="K24" s="2084"/>
      <c r="L24" s="2085"/>
      <c r="M24" s="1409" t="s">
        <v>69</v>
      </c>
      <c r="N24" s="1565">
        <v>0</v>
      </c>
      <c r="O24" s="1567" t="s">
        <v>2002</v>
      </c>
      <c r="P24" s="1557">
        <v>1</v>
      </c>
      <c r="Q24" s="1079" t="s">
        <v>2047</v>
      </c>
      <c r="R24" s="1087"/>
      <c r="S24" s="1576">
        <v>45717</v>
      </c>
      <c r="T24" s="1561">
        <v>46022</v>
      </c>
      <c r="U24" s="1087"/>
      <c r="V24" s="1079" t="s">
        <v>594</v>
      </c>
      <c r="W24" s="1556"/>
      <c r="X24" s="1556"/>
      <c r="Y24" s="1556"/>
      <c r="Z24" s="1556"/>
      <c r="AA24" s="1556"/>
      <c r="AB24" s="1556"/>
      <c r="AC24" s="1556"/>
      <c r="AD24" s="1556"/>
      <c r="AE24" s="1556"/>
      <c r="AF24" s="1556"/>
      <c r="AG24" s="1556"/>
      <c r="AH24" s="1556"/>
      <c r="AI24" s="1556"/>
      <c r="AJ24" s="1556"/>
      <c r="AK24" s="1556"/>
      <c r="AL24" s="1556"/>
      <c r="AM24" s="1562" t="s">
        <v>4026</v>
      </c>
      <c r="AN24" s="1562"/>
      <c r="AO24" s="1087"/>
      <c r="AP24" s="1087"/>
      <c r="AQ24" s="1087"/>
    </row>
    <row r="25" spans="1:43" s="1509" customFormat="1" ht="94.5">
      <c r="A25" s="1079"/>
      <c r="B25" s="2086" t="s">
        <v>4037</v>
      </c>
      <c r="C25" s="2045" t="s">
        <v>4038</v>
      </c>
      <c r="D25" s="1577" t="s">
        <v>2051</v>
      </c>
      <c r="E25" s="1079" t="s">
        <v>219</v>
      </c>
      <c r="F25" s="1079" t="s">
        <v>4024</v>
      </c>
      <c r="G25" s="1079" t="s">
        <v>4025</v>
      </c>
      <c r="H25" s="1562" t="s">
        <v>2052</v>
      </c>
      <c r="I25" s="1079" t="s">
        <v>4039</v>
      </c>
      <c r="J25" s="1079" t="s">
        <v>2053</v>
      </c>
      <c r="K25" s="1579" t="s">
        <v>144</v>
      </c>
      <c r="L25" s="1557" t="s">
        <v>2054</v>
      </c>
      <c r="M25" s="1562" t="s">
        <v>69</v>
      </c>
      <c r="N25" s="1060">
        <v>0</v>
      </c>
      <c r="O25" s="1223" t="s">
        <v>2002</v>
      </c>
      <c r="P25" s="1079">
        <v>500</v>
      </c>
      <c r="Q25" s="1079" t="s">
        <v>2055</v>
      </c>
      <c r="R25" s="1566"/>
      <c r="S25" s="1576">
        <v>45717</v>
      </c>
      <c r="T25" s="1561">
        <v>46022</v>
      </c>
      <c r="U25" s="1079"/>
      <c r="V25" s="1079"/>
      <c r="W25" s="1079"/>
      <c r="X25" s="1079"/>
      <c r="Y25" s="1079"/>
      <c r="Z25" s="1079"/>
      <c r="AA25" s="1079"/>
      <c r="AB25" s="1079"/>
      <c r="AC25" s="1079"/>
      <c r="AD25" s="1079"/>
      <c r="AE25" s="1079"/>
      <c r="AF25" s="1079"/>
      <c r="AG25" s="1079"/>
      <c r="AH25" s="1079"/>
      <c r="AI25" s="1079"/>
      <c r="AJ25" s="1079"/>
      <c r="AK25" s="1079"/>
      <c r="AL25" s="1079"/>
      <c r="AM25" s="1079"/>
      <c r="AN25" s="1079"/>
      <c r="AO25" s="1079"/>
      <c r="AP25" s="1079"/>
      <c r="AQ25" s="1079"/>
    </row>
    <row r="26" spans="1:43" s="1509" customFormat="1" ht="105" customHeight="1">
      <c r="A26" s="1079"/>
      <c r="B26" s="2086"/>
      <c r="C26" s="2045"/>
      <c r="D26" s="1577" t="s">
        <v>2056</v>
      </c>
      <c r="E26" s="1079" t="s">
        <v>219</v>
      </c>
      <c r="F26" s="1079" t="s">
        <v>4024</v>
      </c>
      <c r="G26" s="1079" t="s">
        <v>4025</v>
      </c>
      <c r="H26" s="1562" t="s">
        <v>2052</v>
      </c>
      <c r="I26" s="1079" t="s">
        <v>4039</v>
      </c>
      <c r="J26" s="1079" t="s">
        <v>422</v>
      </c>
      <c r="K26" s="1579" t="s">
        <v>144</v>
      </c>
      <c r="L26" s="1557" t="s">
        <v>2054</v>
      </c>
      <c r="M26" s="1562" t="s">
        <v>69</v>
      </c>
      <c r="N26" s="1060">
        <v>1</v>
      </c>
      <c r="O26" s="1223" t="s">
        <v>2002</v>
      </c>
      <c r="P26" s="1079">
        <v>120</v>
      </c>
      <c r="Q26" s="1079" t="s">
        <v>2057</v>
      </c>
      <c r="R26" s="1566" t="s">
        <v>2058</v>
      </c>
      <c r="S26" s="1576">
        <v>45717</v>
      </c>
      <c r="T26" s="1561">
        <v>46022</v>
      </c>
      <c r="U26" s="1079"/>
      <c r="V26" s="1079"/>
      <c r="W26" s="1079"/>
      <c r="X26" s="1079"/>
      <c r="Y26" s="1079"/>
      <c r="Z26" s="1079"/>
      <c r="AA26" s="1079"/>
      <c r="AB26" s="1079"/>
      <c r="AC26" s="1079"/>
      <c r="AD26" s="1079"/>
      <c r="AE26" s="1079"/>
      <c r="AF26" s="1079"/>
      <c r="AG26" s="1079"/>
      <c r="AH26" s="1079"/>
      <c r="AI26" s="1079"/>
      <c r="AJ26" s="1079"/>
      <c r="AK26" s="1079"/>
      <c r="AL26" s="1079"/>
      <c r="AM26" s="1079"/>
      <c r="AN26" s="1079"/>
      <c r="AO26" s="1079"/>
      <c r="AP26" s="1079" t="s">
        <v>2059</v>
      </c>
      <c r="AQ26" s="1079"/>
    </row>
    <row r="27" spans="1:43" s="1509" customFormat="1" ht="94.5">
      <c r="A27" s="1079"/>
      <c r="B27" s="2086"/>
      <c r="C27" s="1079" t="s">
        <v>2060</v>
      </c>
      <c r="D27" s="1577" t="s">
        <v>2061</v>
      </c>
      <c r="E27" s="1079" t="s">
        <v>219</v>
      </c>
      <c r="F27" s="1079" t="s">
        <v>4024</v>
      </c>
      <c r="G27" s="1079" t="s">
        <v>4025</v>
      </c>
      <c r="H27" s="1562" t="s">
        <v>2062</v>
      </c>
      <c r="I27" s="1079" t="s">
        <v>4040</v>
      </c>
      <c r="J27" s="1079" t="s">
        <v>422</v>
      </c>
      <c r="K27" s="1579" t="s">
        <v>144</v>
      </c>
      <c r="L27" s="1557" t="s">
        <v>2054</v>
      </c>
      <c r="M27" s="1562" t="s">
        <v>69</v>
      </c>
      <c r="N27" s="1060">
        <v>1</v>
      </c>
      <c r="O27" s="1223" t="s">
        <v>2002</v>
      </c>
      <c r="P27" s="1079">
        <v>50</v>
      </c>
      <c r="Q27" s="1079" t="s">
        <v>2057</v>
      </c>
      <c r="R27" s="1566" t="s">
        <v>2063</v>
      </c>
      <c r="S27" s="1576">
        <v>45717</v>
      </c>
      <c r="T27" s="1561">
        <v>46022</v>
      </c>
      <c r="U27" s="1079"/>
      <c r="V27" s="1079"/>
      <c r="W27" s="1079"/>
      <c r="X27" s="1079"/>
      <c r="Y27" s="1079"/>
      <c r="Z27" s="1079"/>
      <c r="AA27" s="1079"/>
      <c r="AB27" s="1079"/>
      <c r="AC27" s="1079"/>
      <c r="AD27" s="1079"/>
      <c r="AE27" s="1079"/>
      <c r="AF27" s="1079"/>
      <c r="AG27" s="1079"/>
      <c r="AH27" s="1079"/>
      <c r="AI27" s="1079"/>
      <c r="AJ27" s="1079"/>
      <c r="AK27" s="1079"/>
      <c r="AL27" s="1079"/>
      <c r="AM27" s="1079"/>
      <c r="AN27" s="1079"/>
      <c r="AO27" s="1079"/>
      <c r="AP27" s="1079" t="s">
        <v>2064</v>
      </c>
      <c r="AQ27" s="1079"/>
    </row>
    <row r="28" spans="1:43" s="1509" customFormat="1" ht="92.45" customHeight="1">
      <c r="A28" s="1079"/>
      <c r="B28" s="2086"/>
      <c r="C28" s="2045" t="s">
        <v>2065</v>
      </c>
      <c r="D28" s="1578" t="s">
        <v>4041</v>
      </c>
      <c r="E28" s="1079" t="s">
        <v>219</v>
      </c>
      <c r="F28" s="1079" t="s">
        <v>4024</v>
      </c>
      <c r="G28" s="1079" t="s">
        <v>4025</v>
      </c>
      <c r="H28" s="1562" t="s">
        <v>2062</v>
      </c>
      <c r="I28" s="1079" t="s">
        <v>4040</v>
      </c>
      <c r="J28" s="1079" t="s">
        <v>2053</v>
      </c>
      <c r="K28" s="1579" t="s">
        <v>144</v>
      </c>
      <c r="L28" s="1557" t="s">
        <v>2054</v>
      </c>
      <c r="M28" s="1562" t="s">
        <v>69</v>
      </c>
      <c r="N28" s="1060">
        <v>0</v>
      </c>
      <c r="O28" s="1223" t="s">
        <v>2002</v>
      </c>
      <c r="P28" s="1079">
        <v>40</v>
      </c>
      <c r="Q28" s="1079" t="s">
        <v>2055</v>
      </c>
      <c r="R28" s="1079"/>
      <c r="S28" s="1576">
        <v>45717</v>
      </c>
      <c r="T28" s="1561">
        <v>46022</v>
      </c>
      <c r="U28" s="1079"/>
      <c r="V28" s="1079"/>
      <c r="W28" s="1079"/>
      <c r="X28" s="1079"/>
      <c r="Y28" s="1079"/>
      <c r="Z28" s="1079"/>
      <c r="AA28" s="1079"/>
      <c r="AB28" s="1079"/>
      <c r="AC28" s="1079"/>
      <c r="AD28" s="1079"/>
      <c r="AE28" s="1079"/>
      <c r="AF28" s="1079"/>
      <c r="AG28" s="1079"/>
      <c r="AH28" s="1079"/>
      <c r="AI28" s="1079"/>
      <c r="AJ28" s="1079"/>
      <c r="AK28" s="1079"/>
      <c r="AL28" s="1079"/>
      <c r="AM28" s="1079"/>
      <c r="AN28" s="1079"/>
      <c r="AO28" s="1079"/>
      <c r="AP28" s="1079"/>
      <c r="AQ28" s="1079"/>
    </row>
    <row r="29" spans="1:43" s="1509" customFormat="1" ht="267.75">
      <c r="A29" s="1079"/>
      <c r="B29" s="2086"/>
      <c r="C29" s="2045"/>
      <c r="D29" s="1152" t="s">
        <v>4042</v>
      </c>
      <c r="E29" s="1079" t="s">
        <v>219</v>
      </c>
      <c r="F29" s="1079" t="s">
        <v>4024</v>
      </c>
      <c r="G29" s="1079" t="s">
        <v>4025</v>
      </c>
      <c r="H29" s="1562" t="s">
        <v>2062</v>
      </c>
      <c r="I29" s="1079" t="s">
        <v>4040</v>
      </c>
      <c r="J29" s="1079" t="s">
        <v>2066</v>
      </c>
      <c r="K29" s="1579" t="s">
        <v>144</v>
      </c>
      <c r="L29" s="1557" t="s">
        <v>2054</v>
      </c>
      <c r="M29" s="1562" t="s">
        <v>69</v>
      </c>
      <c r="N29" s="1060">
        <v>1</v>
      </c>
      <c r="O29" s="1223" t="s">
        <v>2002</v>
      </c>
      <c r="P29" s="1079">
        <v>65</v>
      </c>
      <c r="Q29" s="1079" t="s">
        <v>2067</v>
      </c>
      <c r="R29" s="1566" t="s">
        <v>2068</v>
      </c>
      <c r="S29" s="1576">
        <v>45717</v>
      </c>
      <c r="T29" s="1561">
        <v>46022</v>
      </c>
      <c r="U29" s="1079"/>
      <c r="V29" s="1079"/>
      <c r="W29" s="1079"/>
      <c r="X29" s="1079"/>
      <c r="Y29" s="1079"/>
      <c r="Z29" s="1079"/>
      <c r="AA29" s="1079"/>
      <c r="AB29" s="1079"/>
      <c r="AC29" s="1079"/>
      <c r="AD29" s="1079"/>
      <c r="AE29" s="1079"/>
      <c r="AF29" s="1079"/>
      <c r="AG29" s="1079"/>
      <c r="AH29" s="1079"/>
      <c r="AI29" s="1079"/>
      <c r="AJ29" s="1079"/>
      <c r="AK29" s="1079"/>
      <c r="AL29" s="1079"/>
      <c r="AM29" s="1079"/>
      <c r="AN29" s="1079"/>
      <c r="AO29" s="1079"/>
      <c r="AP29" s="1079" t="s">
        <v>2069</v>
      </c>
      <c r="AQ29" s="1079"/>
    </row>
    <row r="30" spans="1:43" s="1509" customFormat="1" ht="141.75">
      <c r="A30" s="1079"/>
      <c r="B30" s="2086"/>
      <c r="C30" s="1079" t="s">
        <v>2070</v>
      </c>
      <c r="D30" s="1079" t="s">
        <v>2071</v>
      </c>
      <c r="E30" s="1079" t="s">
        <v>219</v>
      </c>
      <c r="F30" s="1079" t="s">
        <v>4024</v>
      </c>
      <c r="G30" s="1079" t="s">
        <v>4025</v>
      </c>
      <c r="H30" s="1079" t="s">
        <v>2052</v>
      </c>
      <c r="I30" s="1079" t="s">
        <v>4039</v>
      </c>
      <c r="J30" s="1079" t="s">
        <v>2072</v>
      </c>
      <c r="K30" s="1579" t="s">
        <v>144</v>
      </c>
      <c r="L30" s="1557" t="s">
        <v>2054</v>
      </c>
      <c r="M30" s="1562" t="s">
        <v>69</v>
      </c>
      <c r="N30" s="1060">
        <v>0</v>
      </c>
      <c r="O30" s="1223" t="s">
        <v>2002</v>
      </c>
      <c r="P30" s="1079">
        <v>14</v>
      </c>
      <c r="Q30" s="1079" t="s">
        <v>2073</v>
      </c>
      <c r="R30" s="1079"/>
      <c r="S30" s="1576">
        <v>45717</v>
      </c>
      <c r="T30" s="1561">
        <v>46022</v>
      </c>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row>
    <row r="31" spans="1:43">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row>
    <row r="32" spans="1:43">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row>
    <row r="33" spans="1:43">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row>
    <row r="34" spans="1:43">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row>
    <row r="35" spans="1:43">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row>
    <row r="36" spans="1:43">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row>
    <row r="37" spans="1:43">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row>
    <row r="38" spans="1:43">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row>
    <row r="39" spans="1:43">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row>
    <row r="40" spans="1:43">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row>
    <row r="41" spans="1:43">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row>
    <row r="42" spans="1:43">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row>
    <row r="43" spans="1:43">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row>
    <row r="44" spans="1:43">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row>
    <row r="45" spans="1:43">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row>
    <row r="46" spans="1:43">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row>
    <row r="47" spans="1:43">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row>
    <row r="48" spans="1:43">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row>
    <row r="49" spans="1:43">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row>
    <row r="50" spans="1:43">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row>
    <row r="51" spans="1:43">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row>
    <row r="52" spans="1:43">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row>
    <row r="53" spans="1:43">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row>
    <row r="54" spans="1:43">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row>
    <row r="55" spans="1:43">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row>
    <row r="56" spans="1:43">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row>
    <row r="57" spans="1:43">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row>
    <row r="58" spans="1:43">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row>
    <row r="59" spans="1:43">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row>
    <row r="60" spans="1:43">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row>
    <row r="61" spans="1:43">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row>
    <row r="62" spans="1:43">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row>
    <row r="63" spans="1:43">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row>
    <row r="64" spans="1:43">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row>
    <row r="65" spans="1:43">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row>
    <row r="66" spans="1:43">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row>
    <row r="67" spans="1:43">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row>
    <row r="68" spans="1:43">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row>
    <row r="69" spans="1:43">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row>
    <row r="70" spans="1:43">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row>
    <row r="71" spans="1:43">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row>
    <row r="72" spans="1:43">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row>
    <row r="73" spans="1:43">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row>
    <row r="74" spans="1:43">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row>
    <row r="75" spans="1:43">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row>
    <row r="76" spans="1:43">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c r="AN76" s="57"/>
      <c r="AO76" s="57"/>
      <c r="AP76" s="57"/>
      <c r="AQ76" s="57"/>
    </row>
    <row r="77" spans="1:43">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c r="AP77" s="57"/>
      <c r="AQ77" s="57"/>
    </row>
    <row r="78" spans="1:43">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row>
    <row r="79" spans="1:43">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row>
    <row r="80" spans="1:43">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row>
    <row r="81" spans="1:43">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row>
    <row r="82" spans="1:43">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row>
    <row r="83" spans="1:43">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row>
    <row r="84" spans="1:43">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row>
    <row r="85" spans="1:43">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row>
    <row r="86" spans="1:43">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row>
    <row r="87" spans="1:43">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row>
    <row r="88" spans="1:43">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row>
    <row r="89" spans="1:43">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row>
    <row r="90" spans="1:43">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row>
    <row r="91" spans="1:43">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row>
    <row r="92" spans="1:43">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row>
    <row r="93" spans="1:43">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row>
    <row r="94" spans="1:43">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row>
    <row r="95" spans="1:43">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row>
    <row r="96" spans="1:43">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row>
    <row r="97" spans="1:43">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row>
    <row r="98" spans="1:43">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row>
    <row r="99" spans="1:43">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row>
    <row r="100" spans="1:43">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7"/>
    </row>
    <row r="101" spans="1:43">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row>
    <row r="102" spans="1:43">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row>
    <row r="103" spans="1:43">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row>
    <row r="104" spans="1:43">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row>
    <row r="105" spans="1:43">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row>
    <row r="106" spans="1:43">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row>
    <row r="107" spans="1:43">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row>
    <row r="108" spans="1:43">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row>
    <row r="109" spans="1:43">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row>
    <row r="110" spans="1:43">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row>
    <row r="111" spans="1:43">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row>
    <row r="112" spans="1:43">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row>
    <row r="113" spans="1:43">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row>
    <row r="114" spans="1:43">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row>
    <row r="115" spans="1:43">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row>
    <row r="116" spans="1:43">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row>
    <row r="117" spans="1:43">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row>
    <row r="118" spans="1:43">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row>
    <row r="119" spans="1:43">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row>
    <row r="120" spans="1:43">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7"/>
    </row>
    <row r="121" spans="1:43">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row>
    <row r="122" spans="1:43">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row>
    <row r="123" spans="1:43">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7"/>
    </row>
    <row r="124" spans="1:43">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row>
    <row r="125" spans="1:43">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row>
    <row r="126" spans="1:43">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row>
    <row r="127" spans="1:43">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7"/>
    </row>
    <row r="128" spans="1:43">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row>
    <row r="129" spans="1:43">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row>
    <row r="130" spans="1:43">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c r="AI130" s="57"/>
      <c r="AJ130" s="57"/>
      <c r="AK130" s="57"/>
      <c r="AL130" s="57"/>
      <c r="AM130" s="57"/>
      <c r="AN130" s="57"/>
      <c r="AO130" s="57"/>
      <c r="AP130" s="57"/>
      <c r="AQ130" s="57"/>
    </row>
    <row r="131" spans="1:43">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row>
    <row r="132" spans="1:43">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c r="AI132" s="57"/>
      <c r="AJ132" s="57"/>
      <c r="AK132" s="57"/>
      <c r="AL132" s="57"/>
      <c r="AM132" s="57"/>
      <c r="AN132" s="57"/>
      <c r="AO132" s="57"/>
      <c r="AP132" s="57"/>
      <c r="AQ132" s="57"/>
    </row>
    <row r="133" spans="1:43">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c r="AI133" s="57"/>
      <c r="AJ133" s="57"/>
      <c r="AK133" s="57"/>
      <c r="AL133" s="57"/>
      <c r="AM133" s="57"/>
      <c r="AN133" s="57"/>
      <c r="AO133" s="57"/>
      <c r="AP133" s="57"/>
      <c r="AQ133" s="57"/>
    </row>
    <row r="134" spans="1:43">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row>
    <row r="135" spans="1:43">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57"/>
      <c r="AQ135" s="57"/>
    </row>
    <row r="136" spans="1:43">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c r="AI136" s="57"/>
      <c r="AJ136" s="57"/>
      <c r="AK136" s="57"/>
      <c r="AL136" s="57"/>
      <c r="AM136" s="57"/>
      <c r="AN136" s="57"/>
      <c r="AO136" s="57"/>
      <c r="AP136" s="57"/>
      <c r="AQ136" s="57"/>
    </row>
    <row r="137" spans="1:43">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row>
    <row r="138" spans="1:43">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c r="AI138" s="57"/>
      <c r="AJ138" s="57"/>
      <c r="AK138" s="57"/>
      <c r="AL138" s="57"/>
      <c r="AM138" s="57"/>
      <c r="AN138" s="57"/>
      <c r="AO138" s="57"/>
      <c r="AP138" s="57"/>
      <c r="AQ138" s="57"/>
    </row>
    <row r="139" spans="1:43">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c r="AQ139" s="57"/>
    </row>
    <row r="140" spans="1:43">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row>
    <row r="141" spans="1:43">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row>
    <row r="142" spans="1:43">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row>
    <row r="143" spans="1:43">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row>
    <row r="144" spans="1:43">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row>
    <row r="145" spans="1:43">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row>
    <row r="146" spans="1:43">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row>
    <row r="147" spans="1:43">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row>
    <row r="148" spans="1:43">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row>
    <row r="149" spans="1:43">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row>
    <row r="150" spans="1:43">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row>
    <row r="151" spans="1:43">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row>
    <row r="152" spans="1:43">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row>
    <row r="153" spans="1:43">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row>
    <row r="154" spans="1:43">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c r="AQ154" s="57"/>
    </row>
    <row r="155" spans="1:43">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row>
    <row r="156" spans="1:43">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row>
    <row r="157" spans="1:43">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row>
    <row r="158" spans="1:43">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row>
    <row r="159" spans="1:43">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c r="AQ159" s="57"/>
    </row>
    <row r="160" spans="1:43">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c r="AQ160" s="57"/>
    </row>
    <row r="161" spans="1:43">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c r="AQ161" s="57"/>
    </row>
    <row r="162" spans="1:43">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c r="AQ162" s="57"/>
    </row>
    <row r="163" spans="1:43">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row>
    <row r="164" spans="1:43">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c r="AQ164" s="57"/>
    </row>
    <row r="165" spans="1:43">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c r="AQ165" s="57"/>
    </row>
    <row r="166" spans="1:43">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c r="AQ166" s="57"/>
    </row>
    <row r="167" spans="1:43">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c r="AQ167" s="57"/>
    </row>
    <row r="168" spans="1:43">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row>
    <row r="169" spans="1:43">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c r="AQ169" s="57"/>
    </row>
    <row r="170" spans="1:43">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row>
    <row r="171" spans="1:43">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c r="AQ171" s="57"/>
    </row>
    <row r="172" spans="1:43">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c r="AQ172" s="57"/>
    </row>
    <row r="173" spans="1:43">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c r="AQ173" s="57"/>
    </row>
    <row r="174" spans="1:43">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row>
    <row r="175" spans="1:43">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c r="AQ175" s="57"/>
    </row>
    <row r="176" spans="1:43">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c r="AQ176" s="57"/>
    </row>
    <row r="177" spans="1:43">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c r="AQ177" s="57"/>
    </row>
    <row r="178" spans="1:43">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7"/>
    </row>
    <row r="179" spans="1:43">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c r="AQ179" s="57"/>
    </row>
    <row r="180" spans="1:43">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c r="AQ180" s="57"/>
    </row>
    <row r="181" spans="1:43">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row>
    <row r="182" spans="1:43">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7"/>
    </row>
    <row r="183" spans="1:43">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c r="AQ183" s="57"/>
    </row>
    <row r="184" spans="1:43">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c r="AQ184" s="57"/>
    </row>
    <row r="185" spans="1:43">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row>
    <row r="186" spans="1:43">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c r="AQ186" s="57"/>
    </row>
    <row r="187" spans="1:43">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c r="AQ187" s="57"/>
    </row>
    <row r="188" spans="1:43">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row>
    <row r="189" spans="1:43">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row>
    <row r="190" spans="1:43">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c r="AQ190" s="57"/>
    </row>
    <row r="191" spans="1:43">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row>
    <row r="192" spans="1:43">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row>
    <row r="193" spans="1:43">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row>
    <row r="194" spans="1:43">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row>
    <row r="195" spans="1:43">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c r="AQ195" s="57"/>
    </row>
    <row r="196" spans="1:43">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c r="AQ196" s="57"/>
    </row>
    <row r="197" spans="1:43">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7"/>
    </row>
    <row r="198" spans="1:43">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c r="AQ198" s="57"/>
    </row>
    <row r="199" spans="1:43">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c r="AQ199" s="57"/>
    </row>
    <row r="200" spans="1:43">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row>
    <row r="201" spans="1:43">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row>
    <row r="202" spans="1:43">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row>
    <row r="203" spans="1:43">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row>
    <row r="204" spans="1:43">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row>
    <row r="205" spans="1:43">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row>
    <row r="206" spans="1:43">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row>
    <row r="207" spans="1:43">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row>
    <row r="208" spans="1:43">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row>
    <row r="209" spans="1:43">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row>
    <row r="210" spans="1:43">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row>
    <row r="211" spans="1:43">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row>
    <row r="212" spans="1:43">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row>
    <row r="213" spans="1:43">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c r="AP213" s="57"/>
      <c r="AQ213" s="57"/>
    </row>
    <row r="214" spans="1:43">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row>
    <row r="215" spans="1:43">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row>
    <row r="216" spans="1:43">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row>
    <row r="217" spans="1:43">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row>
    <row r="218" spans="1:43">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row>
    <row r="219" spans="1:43">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row>
    <row r="220" spans="1:43">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row>
    <row r="221" spans="1:43">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row>
    <row r="222" spans="1:43">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row>
    <row r="223" spans="1:43">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row>
    <row r="224" spans="1:43">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row>
    <row r="225" spans="1:43">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row>
    <row r="226" spans="1:43">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row>
    <row r="227" spans="1:43">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row>
    <row r="228" spans="1:43">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row>
    <row r="229" spans="1:43">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row>
    <row r="230" spans="1:43">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row>
    <row r="231" spans="1:43">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row>
    <row r="232" spans="1:43">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row>
    <row r="233" spans="1:43">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row>
    <row r="234" spans="1:43">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row>
    <row r="235" spans="1:43">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row>
    <row r="236" spans="1:43">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row>
    <row r="237" spans="1:43">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row>
    <row r="238" spans="1:43">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row>
    <row r="239" spans="1:43">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row>
    <row r="240" spans="1:43">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row>
    <row r="241" spans="1:43">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row>
    <row r="242" spans="1:43">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row>
    <row r="243" spans="1:43">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row>
    <row r="244" spans="1:43">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row>
    <row r="245" spans="1:43">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row>
    <row r="246" spans="1:43">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row>
    <row r="247" spans="1:43">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row>
    <row r="248" spans="1:43">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row>
    <row r="249" spans="1:43">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row>
    <row r="250" spans="1:43">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row>
    <row r="251" spans="1:43">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row>
    <row r="252" spans="1:43">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row>
    <row r="253" spans="1:43">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row>
    <row r="254" spans="1:43">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row>
    <row r="255" spans="1:43">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row>
    <row r="256" spans="1:43">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row>
    <row r="257" spans="1:43">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row>
    <row r="258" spans="1:43">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row>
    <row r="259" spans="1:43">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row>
    <row r="260" spans="1:43">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row>
    <row r="261" spans="1:43">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row>
    <row r="262" spans="1:43">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row>
    <row r="263" spans="1:43">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row>
    <row r="264" spans="1:43">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row>
    <row r="265" spans="1:43">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row>
    <row r="266" spans="1:43">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row>
    <row r="267" spans="1:43">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row>
    <row r="268" spans="1:43">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row>
    <row r="269" spans="1:43">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row>
    <row r="270" spans="1:43">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row>
    <row r="271" spans="1:43">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row>
    <row r="272" spans="1:43">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row>
    <row r="273" spans="1:43">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row>
    <row r="274" spans="1:43">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row>
    <row r="275" spans="1:43">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row>
    <row r="276" spans="1:43">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row>
    <row r="277" spans="1:43">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row>
    <row r="278" spans="1:43">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row>
    <row r="279" spans="1:43">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row>
    <row r="280" spans="1:43">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row>
    <row r="281" spans="1:43">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row>
    <row r="282" spans="1:43">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row>
    <row r="283" spans="1:43">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row>
    <row r="284" spans="1:43">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row>
    <row r="285" spans="1:43">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row>
    <row r="286" spans="1:43">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row>
    <row r="287" spans="1:43">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row>
    <row r="288" spans="1:43">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row>
    <row r="289" spans="1:43">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row>
    <row r="290" spans="1:43">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row>
    <row r="291" spans="1:43">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row>
    <row r="292" spans="1:43">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row>
    <row r="293" spans="1:43">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row>
    <row r="294" spans="1:43">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row>
    <row r="295" spans="1:43">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row>
    <row r="296" spans="1:43">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row>
    <row r="297" spans="1:43">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row>
    <row r="298" spans="1:43">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row>
    <row r="299" spans="1:43">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row>
    <row r="300" spans="1:43">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row>
    <row r="301" spans="1:43">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row>
    <row r="302" spans="1:43">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row>
    <row r="303" spans="1:43">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row>
    <row r="304" spans="1:43">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row>
    <row r="305" spans="1:43">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row>
    <row r="306" spans="1:43">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row>
    <row r="307" spans="1:43">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row>
    <row r="308" spans="1:43">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row>
    <row r="309" spans="1:43">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row>
    <row r="310" spans="1:43">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row>
    <row r="311" spans="1:43">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row>
    <row r="312" spans="1:43">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row>
    <row r="313" spans="1:43">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row>
    <row r="314" spans="1:43">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row>
    <row r="315" spans="1:43">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row>
    <row r="316" spans="1:43">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row>
    <row r="317" spans="1:43">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row>
    <row r="318" spans="1:43">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row>
    <row r="319" spans="1:43">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row>
    <row r="320" spans="1:43">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row>
    <row r="321" spans="1:43">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row>
    <row r="322" spans="1:43">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row>
    <row r="323" spans="1:43">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row>
    <row r="324" spans="1:43">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row>
    <row r="325" spans="1:43">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row>
    <row r="326" spans="1:43">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row>
    <row r="327" spans="1:43">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row>
    <row r="328" spans="1:43">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row>
    <row r="329" spans="1:43">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row>
    <row r="330" spans="1:43">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row>
    <row r="331" spans="1:43">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row>
    <row r="332" spans="1:43">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row>
    <row r="333" spans="1:43">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row>
    <row r="334" spans="1:43">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row>
    <row r="335" spans="1:43">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row>
    <row r="336" spans="1:43">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row>
    <row r="337" spans="1:43">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row>
    <row r="338" spans="1:43">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row>
    <row r="339" spans="1:43">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row>
    <row r="340" spans="1:43">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row>
    <row r="341" spans="1:43">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row>
    <row r="342" spans="1:43">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row>
    <row r="343" spans="1:43">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row>
    <row r="344" spans="1:43">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row>
    <row r="345" spans="1:43">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row>
    <row r="346" spans="1:43">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row>
    <row r="347" spans="1:43">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row>
    <row r="348" spans="1:43">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row>
    <row r="349" spans="1:43">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row>
    <row r="350" spans="1:43">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row>
    <row r="351" spans="1:43">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row>
    <row r="352" spans="1:43">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row>
    <row r="353" spans="1:43">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row>
    <row r="354" spans="1:43">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row>
    <row r="355" spans="1:43">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row>
    <row r="356" spans="1:43">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row>
    <row r="357" spans="1:43">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row>
    <row r="358" spans="1:43">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row>
    <row r="359" spans="1:43">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row>
    <row r="360" spans="1:43">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row>
    <row r="361" spans="1:43">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row>
    <row r="362" spans="1:43">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row>
    <row r="363" spans="1:43">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row>
    <row r="364" spans="1:43">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row>
    <row r="365" spans="1:43">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row>
    <row r="366" spans="1:43">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row>
    <row r="367" spans="1:43">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row>
    <row r="368" spans="1:43">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row>
    <row r="369" spans="1:43">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row>
    <row r="370" spans="1:43">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row>
    <row r="371" spans="1:43">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row>
    <row r="372" spans="1:43">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row>
    <row r="373" spans="1:43">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row>
    <row r="374" spans="1:43">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row>
    <row r="375" spans="1:43">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row>
    <row r="376" spans="1:43">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row>
    <row r="377" spans="1:43">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row>
    <row r="378" spans="1:43">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row>
    <row r="379" spans="1:43">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row>
    <row r="380" spans="1:43">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row>
    <row r="381" spans="1:43">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row>
    <row r="382" spans="1:43">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row>
    <row r="383" spans="1:43">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row>
    <row r="384" spans="1:43">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row>
    <row r="385" spans="1:43">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row>
    <row r="386" spans="1:43">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row>
    <row r="387" spans="1:43">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row>
    <row r="388" spans="1:43">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row>
    <row r="389" spans="1:43">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row>
    <row r="390" spans="1:43">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row>
    <row r="391" spans="1:43">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row>
    <row r="392" spans="1:43">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row>
    <row r="393" spans="1:43">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row>
    <row r="394" spans="1:43">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row>
    <row r="395" spans="1:43">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row>
    <row r="396" spans="1:43">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row>
    <row r="397" spans="1:43">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row>
    <row r="398" spans="1:43">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row>
    <row r="399" spans="1:43">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row>
    <row r="400" spans="1:43">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row>
    <row r="401" spans="1:43">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row>
    <row r="402" spans="1:43">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row>
    <row r="403" spans="1:43">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row>
    <row r="404" spans="1:43">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row>
    <row r="405" spans="1:43">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row>
    <row r="406" spans="1:43">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row>
    <row r="407" spans="1:43">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row>
    <row r="408" spans="1:43">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row>
    <row r="409" spans="1:43">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row>
    <row r="410" spans="1:43">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row>
    <row r="411" spans="1:43">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row>
    <row r="412" spans="1:43">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row>
    <row r="413" spans="1:43">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row>
    <row r="414" spans="1:43">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row>
    <row r="415" spans="1:43">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row>
    <row r="416" spans="1:43">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row>
    <row r="417" spans="1:43">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row>
    <row r="418" spans="1:43">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row>
    <row r="419" spans="1:43">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row>
    <row r="420" spans="1:43">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row>
    <row r="421" spans="1:43">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row>
    <row r="422" spans="1:43">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row>
    <row r="423" spans="1:43">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row>
    <row r="424" spans="1:43">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row>
    <row r="425" spans="1:43">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c r="AP425" s="57"/>
      <c r="AQ425" s="57"/>
    </row>
    <row r="426" spans="1:43">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c r="AP426" s="57"/>
      <c r="AQ426" s="57"/>
    </row>
    <row r="427" spans="1:43">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c r="AP427" s="57"/>
      <c r="AQ427" s="57"/>
    </row>
    <row r="428" spans="1:43">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c r="AP428" s="57"/>
      <c r="AQ428" s="57"/>
    </row>
    <row r="429" spans="1:43">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c r="AP429" s="57"/>
      <c r="AQ429" s="57"/>
    </row>
    <row r="430" spans="1:43">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c r="AP430" s="57"/>
      <c r="AQ430" s="57"/>
    </row>
    <row r="431" spans="1:43">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c r="AP431" s="57"/>
      <c r="AQ431" s="57"/>
    </row>
    <row r="432" spans="1:43">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c r="AP432" s="57"/>
      <c r="AQ432" s="57"/>
    </row>
    <row r="433" spans="1:43">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c r="AP433" s="57"/>
      <c r="AQ433" s="57"/>
    </row>
    <row r="434" spans="1:43">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c r="AP434" s="57"/>
      <c r="AQ434" s="57"/>
    </row>
    <row r="435" spans="1:43">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c r="AE435" s="57"/>
      <c r="AF435" s="57"/>
      <c r="AG435" s="57"/>
      <c r="AH435" s="57"/>
      <c r="AI435" s="57"/>
      <c r="AJ435" s="57"/>
      <c r="AK435" s="57"/>
      <c r="AL435" s="57"/>
      <c r="AM435" s="57"/>
      <c r="AN435" s="57"/>
      <c r="AO435" s="57"/>
      <c r="AP435" s="57"/>
      <c r="AQ435" s="57"/>
    </row>
    <row r="436" spans="1:43">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c r="AE436" s="57"/>
      <c r="AF436" s="57"/>
      <c r="AG436" s="57"/>
      <c r="AH436" s="57"/>
      <c r="AI436" s="57"/>
      <c r="AJ436" s="57"/>
      <c r="AK436" s="57"/>
      <c r="AL436" s="57"/>
      <c r="AM436" s="57"/>
      <c r="AN436" s="57"/>
      <c r="AO436" s="57"/>
      <c r="AP436" s="57"/>
      <c r="AQ436" s="57"/>
    </row>
    <row r="437" spans="1:43">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c r="AE437" s="57"/>
      <c r="AF437" s="57"/>
      <c r="AG437" s="57"/>
      <c r="AH437" s="57"/>
      <c r="AI437" s="57"/>
      <c r="AJ437" s="57"/>
      <c r="AK437" s="57"/>
      <c r="AL437" s="57"/>
      <c r="AM437" s="57"/>
      <c r="AN437" s="57"/>
      <c r="AO437" s="57"/>
      <c r="AP437" s="57"/>
      <c r="AQ437" s="57"/>
    </row>
    <row r="438" spans="1:43">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c r="AE438" s="57"/>
      <c r="AF438" s="57"/>
      <c r="AG438" s="57"/>
      <c r="AH438" s="57"/>
      <c r="AI438" s="57"/>
      <c r="AJ438" s="57"/>
      <c r="AK438" s="57"/>
      <c r="AL438" s="57"/>
      <c r="AM438" s="57"/>
      <c r="AN438" s="57"/>
      <c r="AO438" s="57"/>
      <c r="AP438" s="57"/>
      <c r="AQ438" s="57"/>
    </row>
    <row r="439" spans="1:43">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row>
    <row r="440" spans="1:43">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57"/>
      <c r="AK440" s="57"/>
      <c r="AL440" s="57"/>
      <c r="AM440" s="57"/>
      <c r="AN440" s="57"/>
      <c r="AO440" s="57"/>
      <c r="AP440" s="57"/>
      <c r="AQ440" s="57"/>
    </row>
    <row r="441" spans="1:43">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row>
    <row r="442" spans="1:43">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c r="AE442" s="57"/>
      <c r="AF442" s="57"/>
      <c r="AG442" s="57"/>
      <c r="AH442" s="57"/>
      <c r="AI442" s="57"/>
      <c r="AJ442" s="57"/>
      <c r="AK442" s="57"/>
      <c r="AL442" s="57"/>
      <c r="AM442" s="57"/>
      <c r="AN442" s="57"/>
      <c r="AO442" s="57"/>
      <c r="AP442" s="57"/>
      <c r="AQ442" s="57"/>
    </row>
    <row r="443" spans="1:43">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row>
    <row r="444" spans="1:43">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E444" s="57"/>
      <c r="AF444" s="57"/>
      <c r="AG444" s="57"/>
      <c r="AH444" s="57"/>
      <c r="AI444" s="57"/>
      <c r="AJ444" s="57"/>
      <c r="AK444" s="57"/>
      <c r="AL444" s="57"/>
      <c r="AM444" s="57"/>
      <c r="AN444" s="57"/>
      <c r="AO444" s="57"/>
      <c r="AP444" s="57"/>
      <c r="AQ444" s="57"/>
    </row>
    <row r="445" spans="1:43">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c r="AE445" s="57"/>
      <c r="AF445" s="57"/>
      <c r="AG445" s="57"/>
      <c r="AH445" s="57"/>
      <c r="AI445" s="57"/>
      <c r="AJ445" s="57"/>
      <c r="AK445" s="57"/>
      <c r="AL445" s="57"/>
      <c r="AM445" s="57"/>
      <c r="AN445" s="57"/>
      <c r="AO445" s="57"/>
      <c r="AP445" s="57"/>
      <c r="AQ445" s="57"/>
    </row>
    <row r="446" spans="1:43">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c r="AE446" s="57"/>
      <c r="AF446" s="57"/>
      <c r="AG446" s="57"/>
      <c r="AH446" s="57"/>
      <c r="AI446" s="57"/>
      <c r="AJ446" s="57"/>
      <c r="AK446" s="57"/>
      <c r="AL446" s="57"/>
      <c r="AM446" s="57"/>
      <c r="AN446" s="57"/>
      <c r="AO446" s="57"/>
      <c r="AP446" s="57"/>
      <c r="AQ446" s="57"/>
    </row>
    <row r="447" spans="1:43">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row>
    <row r="448" spans="1:43">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c r="AE448" s="57"/>
      <c r="AF448" s="57"/>
      <c r="AG448" s="57"/>
      <c r="AH448" s="57"/>
      <c r="AI448" s="57"/>
      <c r="AJ448" s="57"/>
      <c r="AK448" s="57"/>
      <c r="AL448" s="57"/>
      <c r="AM448" s="57"/>
      <c r="AN448" s="57"/>
      <c r="AO448" s="57"/>
      <c r="AP448" s="57"/>
      <c r="AQ448" s="57"/>
    </row>
    <row r="449" spans="1:43">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c r="AE449" s="57"/>
      <c r="AF449" s="57"/>
      <c r="AG449" s="57"/>
      <c r="AH449" s="57"/>
      <c r="AI449" s="57"/>
      <c r="AJ449" s="57"/>
      <c r="AK449" s="57"/>
      <c r="AL449" s="57"/>
      <c r="AM449" s="57"/>
      <c r="AN449" s="57"/>
      <c r="AO449" s="57"/>
      <c r="AP449" s="57"/>
      <c r="AQ449" s="57"/>
    </row>
    <row r="450" spans="1:43">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c r="AE450" s="57"/>
      <c r="AF450" s="57"/>
      <c r="AG450" s="57"/>
      <c r="AH450" s="57"/>
      <c r="AI450" s="57"/>
      <c r="AJ450" s="57"/>
      <c r="AK450" s="57"/>
      <c r="AL450" s="57"/>
      <c r="AM450" s="57"/>
      <c r="AN450" s="57"/>
      <c r="AO450" s="57"/>
      <c r="AP450" s="57"/>
      <c r="AQ450" s="57"/>
    </row>
    <row r="451" spans="1:43">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c r="AE451" s="57"/>
      <c r="AF451" s="57"/>
      <c r="AG451" s="57"/>
      <c r="AH451" s="57"/>
      <c r="AI451" s="57"/>
      <c r="AJ451" s="57"/>
      <c r="AK451" s="57"/>
      <c r="AL451" s="57"/>
      <c r="AM451" s="57"/>
      <c r="AN451" s="57"/>
      <c r="AO451" s="57"/>
      <c r="AP451" s="57"/>
      <c r="AQ451" s="57"/>
    </row>
    <row r="452" spans="1:43">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c r="AE452" s="57"/>
      <c r="AF452" s="57"/>
      <c r="AG452" s="57"/>
      <c r="AH452" s="57"/>
      <c r="AI452" s="57"/>
      <c r="AJ452" s="57"/>
      <c r="AK452" s="57"/>
      <c r="AL452" s="57"/>
      <c r="AM452" s="57"/>
      <c r="AN452" s="57"/>
      <c r="AO452" s="57"/>
      <c r="AP452" s="57"/>
      <c r="AQ452" s="57"/>
    </row>
    <row r="453" spans="1:43">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c r="AE453" s="57"/>
      <c r="AF453" s="57"/>
      <c r="AG453" s="57"/>
      <c r="AH453" s="57"/>
      <c r="AI453" s="57"/>
      <c r="AJ453" s="57"/>
      <c r="AK453" s="57"/>
      <c r="AL453" s="57"/>
      <c r="AM453" s="57"/>
      <c r="AN453" s="57"/>
      <c r="AO453" s="57"/>
      <c r="AP453" s="57"/>
      <c r="AQ453" s="57"/>
    </row>
    <row r="454" spans="1:43">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c r="AE454" s="57"/>
      <c r="AF454" s="57"/>
      <c r="AG454" s="57"/>
      <c r="AH454" s="57"/>
      <c r="AI454" s="57"/>
      <c r="AJ454" s="57"/>
      <c r="AK454" s="57"/>
      <c r="AL454" s="57"/>
      <c r="AM454" s="57"/>
      <c r="AN454" s="57"/>
      <c r="AO454" s="57"/>
      <c r="AP454" s="57"/>
      <c r="AQ454" s="57"/>
    </row>
    <row r="455" spans="1:43">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row>
    <row r="456" spans="1:43">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row>
    <row r="457" spans="1:43">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c r="AE457" s="57"/>
      <c r="AF457" s="57"/>
      <c r="AG457" s="57"/>
      <c r="AH457" s="57"/>
      <c r="AI457" s="57"/>
      <c r="AJ457" s="57"/>
      <c r="AK457" s="57"/>
      <c r="AL457" s="57"/>
      <c r="AM457" s="57"/>
      <c r="AN457" s="57"/>
      <c r="AO457" s="57"/>
      <c r="AP457" s="57"/>
      <c r="AQ457" s="57"/>
    </row>
    <row r="458" spans="1:43">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c r="AE458" s="57"/>
      <c r="AF458" s="57"/>
      <c r="AG458" s="57"/>
      <c r="AH458" s="57"/>
      <c r="AI458" s="57"/>
      <c r="AJ458" s="57"/>
      <c r="AK458" s="57"/>
      <c r="AL458" s="57"/>
      <c r="AM458" s="57"/>
      <c r="AN458" s="57"/>
      <c r="AO458" s="57"/>
      <c r="AP458" s="57"/>
      <c r="AQ458" s="57"/>
    </row>
    <row r="459" spans="1:43">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c r="AE459" s="57"/>
      <c r="AF459" s="57"/>
      <c r="AG459" s="57"/>
      <c r="AH459" s="57"/>
      <c r="AI459" s="57"/>
      <c r="AJ459" s="57"/>
      <c r="AK459" s="57"/>
      <c r="AL459" s="57"/>
      <c r="AM459" s="57"/>
      <c r="AN459" s="57"/>
      <c r="AO459" s="57"/>
      <c r="AP459" s="57"/>
      <c r="AQ459" s="57"/>
    </row>
    <row r="460" spans="1:43">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row>
    <row r="461" spans="1:43">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row>
    <row r="462" spans="1:43">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c r="AE462" s="57"/>
      <c r="AF462" s="57"/>
      <c r="AG462" s="57"/>
      <c r="AH462" s="57"/>
      <c r="AI462" s="57"/>
      <c r="AJ462" s="57"/>
      <c r="AK462" s="57"/>
      <c r="AL462" s="57"/>
      <c r="AM462" s="57"/>
      <c r="AN462" s="57"/>
      <c r="AO462" s="57"/>
      <c r="AP462" s="57"/>
      <c r="AQ462" s="57"/>
    </row>
    <row r="463" spans="1:43">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c r="AE463" s="57"/>
      <c r="AF463" s="57"/>
      <c r="AG463" s="57"/>
      <c r="AH463" s="57"/>
      <c r="AI463" s="57"/>
      <c r="AJ463" s="57"/>
      <c r="AK463" s="57"/>
      <c r="AL463" s="57"/>
      <c r="AM463" s="57"/>
      <c r="AN463" s="57"/>
      <c r="AO463" s="57"/>
      <c r="AP463" s="57"/>
      <c r="AQ463" s="57"/>
    </row>
    <row r="464" spans="1:43">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c r="AE464" s="57"/>
      <c r="AF464" s="57"/>
      <c r="AG464" s="57"/>
      <c r="AH464" s="57"/>
      <c r="AI464" s="57"/>
      <c r="AJ464" s="57"/>
      <c r="AK464" s="57"/>
      <c r="AL464" s="57"/>
      <c r="AM464" s="57"/>
      <c r="AN464" s="57"/>
      <c r="AO464" s="57"/>
      <c r="AP464" s="57"/>
      <c r="AQ464" s="57"/>
    </row>
    <row r="465" spans="1:43">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c r="AE465" s="57"/>
      <c r="AF465" s="57"/>
      <c r="AG465" s="57"/>
      <c r="AH465" s="57"/>
      <c r="AI465" s="57"/>
      <c r="AJ465" s="57"/>
      <c r="AK465" s="57"/>
      <c r="AL465" s="57"/>
      <c r="AM465" s="57"/>
      <c r="AN465" s="57"/>
      <c r="AO465" s="57"/>
      <c r="AP465" s="57"/>
      <c r="AQ465" s="57"/>
    </row>
    <row r="466" spans="1:43">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c r="AE466" s="57"/>
      <c r="AF466" s="57"/>
      <c r="AG466" s="57"/>
      <c r="AH466" s="57"/>
      <c r="AI466" s="57"/>
      <c r="AJ466" s="57"/>
      <c r="AK466" s="57"/>
      <c r="AL466" s="57"/>
      <c r="AM466" s="57"/>
      <c r="AN466" s="57"/>
      <c r="AO466" s="57"/>
      <c r="AP466" s="57"/>
      <c r="AQ466" s="57"/>
    </row>
    <row r="467" spans="1:43">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c r="AE467" s="57"/>
      <c r="AF467" s="57"/>
      <c r="AG467" s="57"/>
      <c r="AH467" s="57"/>
      <c r="AI467" s="57"/>
      <c r="AJ467" s="57"/>
      <c r="AK467" s="57"/>
      <c r="AL467" s="57"/>
      <c r="AM467" s="57"/>
      <c r="AN467" s="57"/>
      <c r="AO467" s="57"/>
      <c r="AP467" s="57"/>
      <c r="AQ467" s="57"/>
    </row>
    <row r="468" spans="1:43">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c r="AE468" s="57"/>
      <c r="AF468" s="57"/>
      <c r="AG468" s="57"/>
      <c r="AH468" s="57"/>
      <c r="AI468" s="57"/>
      <c r="AJ468" s="57"/>
      <c r="AK468" s="57"/>
      <c r="AL468" s="57"/>
      <c r="AM468" s="57"/>
      <c r="AN468" s="57"/>
      <c r="AO468" s="57"/>
      <c r="AP468" s="57"/>
      <c r="AQ468" s="57"/>
    </row>
    <row r="469" spans="1:43">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c r="AE469" s="57"/>
      <c r="AF469" s="57"/>
      <c r="AG469" s="57"/>
      <c r="AH469" s="57"/>
      <c r="AI469" s="57"/>
      <c r="AJ469" s="57"/>
      <c r="AK469" s="57"/>
      <c r="AL469" s="57"/>
      <c r="AM469" s="57"/>
      <c r="AN469" s="57"/>
      <c r="AO469" s="57"/>
      <c r="AP469" s="57"/>
      <c r="AQ469" s="57"/>
    </row>
    <row r="470" spans="1:43">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c r="AE470" s="57"/>
      <c r="AF470" s="57"/>
      <c r="AG470" s="57"/>
      <c r="AH470" s="57"/>
      <c r="AI470" s="57"/>
      <c r="AJ470" s="57"/>
      <c r="AK470" s="57"/>
      <c r="AL470" s="57"/>
      <c r="AM470" s="57"/>
      <c r="AN470" s="57"/>
      <c r="AO470" s="57"/>
      <c r="AP470" s="57"/>
      <c r="AQ470" s="57"/>
    </row>
    <row r="471" spans="1:43">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E471" s="57"/>
      <c r="AF471" s="57"/>
      <c r="AG471" s="57"/>
      <c r="AH471" s="57"/>
      <c r="AI471" s="57"/>
      <c r="AJ471" s="57"/>
      <c r="AK471" s="57"/>
      <c r="AL471" s="57"/>
      <c r="AM471" s="57"/>
      <c r="AN471" s="57"/>
      <c r="AO471" s="57"/>
      <c r="AP471" s="57"/>
      <c r="AQ471" s="57"/>
    </row>
    <row r="472" spans="1:43">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c r="AE472" s="57"/>
      <c r="AF472" s="57"/>
      <c r="AG472" s="57"/>
      <c r="AH472" s="57"/>
      <c r="AI472" s="57"/>
      <c r="AJ472" s="57"/>
      <c r="AK472" s="57"/>
      <c r="AL472" s="57"/>
      <c r="AM472" s="57"/>
      <c r="AN472" s="57"/>
      <c r="AO472" s="57"/>
      <c r="AP472" s="57"/>
      <c r="AQ472" s="57"/>
    </row>
    <row r="473" spans="1:43">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c r="AE473" s="57"/>
      <c r="AF473" s="57"/>
      <c r="AG473" s="57"/>
      <c r="AH473" s="57"/>
      <c r="AI473" s="57"/>
      <c r="AJ473" s="57"/>
      <c r="AK473" s="57"/>
      <c r="AL473" s="57"/>
      <c r="AM473" s="57"/>
      <c r="AN473" s="57"/>
      <c r="AO473" s="57"/>
      <c r="AP473" s="57"/>
      <c r="AQ473" s="57"/>
    </row>
    <row r="474" spans="1:43">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E474" s="57"/>
      <c r="AF474" s="57"/>
      <c r="AG474" s="57"/>
      <c r="AH474" s="57"/>
      <c r="AI474" s="57"/>
      <c r="AJ474" s="57"/>
      <c r="AK474" s="57"/>
      <c r="AL474" s="57"/>
      <c r="AM474" s="57"/>
      <c r="AN474" s="57"/>
      <c r="AO474" s="57"/>
      <c r="AP474" s="57"/>
      <c r="AQ474" s="57"/>
    </row>
    <row r="475" spans="1:43">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c r="AE475" s="57"/>
      <c r="AF475" s="57"/>
      <c r="AG475" s="57"/>
      <c r="AH475" s="57"/>
      <c r="AI475" s="57"/>
      <c r="AJ475" s="57"/>
      <c r="AK475" s="57"/>
      <c r="AL475" s="57"/>
      <c r="AM475" s="57"/>
      <c r="AN475" s="57"/>
      <c r="AO475" s="57"/>
      <c r="AP475" s="57"/>
      <c r="AQ475" s="57"/>
    </row>
    <row r="476" spans="1:43">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c r="AE476" s="57"/>
      <c r="AF476" s="57"/>
      <c r="AG476" s="57"/>
      <c r="AH476" s="57"/>
      <c r="AI476" s="57"/>
      <c r="AJ476" s="57"/>
      <c r="AK476" s="57"/>
      <c r="AL476" s="57"/>
      <c r="AM476" s="57"/>
      <c r="AN476" s="57"/>
      <c r="AO476" s="57"/>
      <c r="AP476" s="57"/>
      <c r="AQ476" s="57"/>
    </row>
    <row r="477" spans="1:43">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c r="AE477" s="57"/>
      <c r="AF477" s="57"/>
      <c r="AG477" s="57"/>
      <c r="AH477" s="57"/>
      <c r="AI477" s="57"/>
      <c r="AJ477" s="57"/>
      <c r="AK477" s="57"/>
      <c r="AL477" s="57"/>
      <c r="AM477" s="57"/>
      <c r="AN477" s="57"/>
      <c r="AO477" s="57"/>
      <c r="AP477" s="57"/>
      <c r="AQ477" s="57"/>
    </row>
    <row r="478" spans="1:43">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c r="AE478" s="57"/>
      <c r="AF478" s="57"/>
      <c r="AG478" s="57"/>
      <c r="AH478" s="57"/>
      <c r="AI478" s="57"/>
      <c r="AJ478" s="57"/>
      <c r="AK478" s="57"/>
      <c r="AL478" s="57"/>
      <c r="AM478" s="57"/>
      <c r="AN478" s="57"/>
      <c r="AO478" s="57"/>
      <c r="AP478" s="57"/>
      <c r="AQ478" s="57"/>
    </row>
    <row r="479" spans="1:43">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c r="AE479" s="57"/>
      <c r="AF479" s="57"/>
      <c r="AG479" s="57"/>
      <c r="AH479" s="57"/>
      <c r="AI479" s="57"/>
      <c r="AJ479" s="57"/>
      <c r="AK479" s="57"/>
      <c r="AL479" s="57"/>
      <c r="AM479" s="57"/>
      <c r="AN479" s="57"/>
      <c r="AO479" s="57"/>
      <c r="AP479" s="57"/>
      <c r="AQ479" s="57"/>
    </row>
    <row r="480" spans="1:43">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c r="AE480" s="57"/>
      <c r="AF480" s="57"/>
      <c r="AG480" s="57"/>
      <c r="AH480" s="57"/>
      <c r="AI480" s="57"/>
      <c r="AJ480" s="57"/>
      <c r="AK480" s="57"/>
      <c r="AL480" s="57"/>
      <c r="AM480" s="57"/>
      <c r="AN480" s="57"/>
      <c r="AO480" s="57"/>
      <c r="AP480" s="57"/>
      <c r="AQ480" s="57"/>
    </row>
    <row r="481" spans="1:43">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c r="AE481" s="57"/>
      <c r="AF481" s="57"/>
      <c r="AG481" s="57"/>
      <c r="AH481" s="57"/>
      <c r="AI481" s="57"/>
      <c r="AJ481" s="57"/>
      <c r="AK481" s="57"/>
      <c r="AL481" s="57"/>
      <c r="AM481" s="57"/>
      <c r="AN481" s="57"/>
      <c r="AO481" s="57"/>
      <c r="AP481" s="57"/>
      <c r="AQ481" s="57"/>
    </row>
    <row r="482" spans="1:43">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s="57"/>
      <c r="AF482" s="57"/>
      <c r="AG482" s="57"/>
      <c r="AH482" s="57"/>
      <c r="AI482" s="57"/>
      <c r="AJ482" s="57"/>
      <c r="AK482" s="57"/>
      <c r="AL482" s="57"/>
      <c r="AM482" s="57"/>
      <c r="AN482" s="57"/>
      <c r="AO482" s="57"/>
      <c r="AP482" s="57"/>
      <c r="AQ482" s="57"/>
    </row>
    <row r="483" spans="1:43">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c r="AE483" s="57"/>
      <c r="AF483" s="57"/>
      <c r="AG483" s="57"/>
      <c r="AH483" s="57"/>
      <c r="AI483" s="57"/>
      <c r="AJ483" s="57"/>
      <c r="AK483" s="57"/>
      <c r="AL483" s="57"/>
      <c r="AM483" s="57"/>
      <c r="AN483" s="57"/>
      <c r="AO483" s="57"/>
      <c r="AP483" s="57"/>
      <c r="AQ483" s="57"/>
    </row>
    <row r="484" spans="1:43">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c r="AE484" s="57"/>
      <c r="AF484" s="57"/>
      <c r="AG484" s="57"/>
      <c r="AH484" s="57"/>
      <c r="AI484" s="57"/>
      <c r="AJ484" s="57"/>
      <c r="AK484" s="57"/>
      <c r="AL484" s="57"/>
      <c r="AM484" s="57"/>
      <c r="AN484" s="57"/>
      <c r="AO484" s="57"/>
      <c r="AP484" s="57"/>
      <c r="AQ484" s="57"/>
    </row>
    <row r="485" spans="1:43">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c r="AE485" s="57"/>
      <c r="AF485" s="57"/>
      <c r="AG485" s="57"/>
      <c r="AH485" s="57"/>
      <c r="AI485" s="57"/>
      <c r="AJ485" s="57"/>
      <c r="AK485" s="57"/>
      <c r="AL485" s="57"/>
      <c r="AM485" s="57"/>
      <c r="AN485" s="57"/>
      <c r="AO485" s="57"/>
      <c r="AP485" s="57"/>
      <c r="AQ485" s="57"/>
    </row>
    <row r="486" spans="1:43">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c r="AE486" s="57"/>
      <c r="AF486" s="57"/>
      <c r="AG486" s="57"/>
      <c r="AH486" s="57"/>
      <c r="AI486" s="57"/>
      <c r="AJ486" s="57"/>
      <c r="AK486" s="57"/>
      <c r="AL486" s="57"/>
      <c r="AM486" s="57"/>
      <c r="AN486" s="57"/>
      <c r="AO486" s="57"/>
      <c r="AP486" s="57"/>
      <c r="AQ486" s="57"/>
    </row>
    <row r="487" spans="1:43">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c r="AE487" s="57"/>
      <c r="AF487" s="57"/>
      <c r="AG487" s="57"/>
      <c r="AH487" s="57"/>
      <c r="AI487" s="57"/>
      <c r="AJ487" s="57"/>
      <c r="AK487" s="57"/>
      <c r="AL487" s="57"/>
      <c r="AM487" s="57"/>
      <c r="AN487" s="57"/>
      <c r="AO487" s="57"/>
      <c r="AP487" s="57"/>
      <c r="AQ487" s="57"/>
    </row>
    <row r="488" spans="1:43">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E488" s="57"/>
      <c r="AF488" s="57"/>
      <c r="AG488" s="57"/>
      <c r="AH488" s="57"/>
      <c r="AI488" s="57"/>
      <c r="AJ488" s="57"/>
      <c r="AK488" s="57"/>
      <c r="AL488" s="57"/>
      <c r="AM488" s="57"/>
      <c r="AN488" s="57"/>
      <c r="AO488" s="57"/>
      <c r="AP488" s="57"/>
      <c r="AQ488" s="57"/>
    </row>
    <row r="489" spans="1:43">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c r="AE489" s="57"/>
      <c r="AF489" s="57"/>
      <c r="AG489" s="57"/>
      <c r="AH489" s="57"/>
      <c r="AI489" s="57"/>
      <c r="AJ489" s="57"/>
      <c r="AK489" s="57"/>
      <c r="AL489" s="57"/>
      <c r="AM489" s="57"/>
      <c r="AN489" s="57"/>
      <c r="AO489" s="57"/>
      <c r="AP489" s="57"/>
      <c r="AQ489" s="57"/>
    </row>
    <row r="490" spans="1:43">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E490" s="57"/>
      <c r="AF490" s="57"/>
      <c r="AG490" s="57"/>
      <c r="AH490" s="57"/>
      <c r="AI490" s="57"/>
      <c r="AJ490" s="57"/>
      <c r="AK490" s="57"/>
      <c r="AL490" s="57"/>
      <c r="AM490" s="57"/>
      <c r="AN490" s="57"/>
      <c r="AO490" s="57"/>
      <c r="AP490" s="57"/>
      <c r="AQ490" s="57"/>
    </row>
    <row r="491" spans="1:43">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c r="AE491" s="57"/>
      <c r="AF491" s="57"/>
      <c r="AG491" s="57"/>
      <c r="AH491" s="57"/>
      <c r="AI491" s="57"/>
      <c r="AJ491" s="57"/>
      <c r="AK491" s="57"/>
      <c r="AL491" s="57"/>
      <c r="AM491" s="57"/>
      <c r="AN491" s="57"/>
      <c r="AO491" s="57"/>
      <c r="AP491" s="57"/>
      <c r="AQ491" s="57"/>
    </row>
    <row r="492" spans="1:43">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row>
    <row r="493" spans="1:43">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row>
    <row r="494" spans="1:43">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row>
    <row r="495" spans="1:43">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c r="AE495" s="57"/>
      <c r="AF495" s="57"/>
      <c r="AG495" s="57"/>
      <c r="AH495" s="57"/>
      <c r="AI495" s="57"/>
      <c r="AJ495" s="57"/>
      <c r="AK495" s="57"/>
      <c r="AL495" s="57"/>
      <c r="AM495" s="57"/>
      <c r="AN495" s="57"/>
      <c r="AO495" s="57"/>
      <c r="AP495" s="57"/>
      <c r="AQ495" s="57"/>
    </row>
    <row r="496" spans="1:43">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row>
    <row r="497" spans="1:43">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row>
    <row r="498" spans="1:43">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c r="AE498" s="57"/>
      <c r="AF498" s="57"/>
      <c r="AG498" s="57"/>
      <c r="AH498" s="57"/>
      <c r="AI498" s="57"/>
      <c r="AJ498" s="57"/>
      <c r="AK498" s="57"/>
      <c r="AL498" s="57"/>
      <c r="AM498" s="57"/>
      <c r="AN498" s="57"/>
      <c r="AO498" s="57"/>
      <c r="AP498" s="57"/>
      <c r="AQ498" s="57"/>
    </row>
    <row r="499" spans="1:43">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c r="AE499" s="57"/>
      <c r="AF499" s="57"/>
      <c r="AG499" s="57"/>
      <c r="AH499" s="57"/>
      <c r="AI499" s="57"/>
      <c r="AJ499" s="57"/>
      <c r="AK499" s="57"/>
      <c r="AL499" s="57"/>
      <c r="AM499" s="57"/>
      <c r="AN499" s="57"/>
      <c r="AO499" s="57"/>
      <c r="AP499" s="57"/>
      <c r="AQ499" s="57"/>
    </row>
    <row r="500" spans="1:43">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c r="AE500" s="57"/>
      <c r="AF500" s="57"/>
      <c r="AG500" s="57"/>
      <c r="AH500" s="57"/>
      <c r="AI500" s="57"/>
      <c r="AJ500" s="57"/>
      <c r="AK500" s="57"/>
      <c r="AL500" s="57"/>
      <c r="AM500" s="57"/>
      <c r="AN500" s="57"/>
      <c r="AO500" s="57"/>
      <c r="AP500" s="57"/>
      <c r="AQ500" s="57"/>
    </row>
    <row r="501" spans="1:43">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c r="AE501" s="57"/>
      <c r="AF501" s="57"/>
      <c r="AG501" s="57"/>
      <c r="AH501" s="57"/>
      <c r="AI501" s="57"/>
      <c r="AJ501" s="57"/>
      <c r="AK501" s="57"/>
      <c r="AL501" s="57"/>
      <c r="AM501" s="57"/>
      <c r="AN501" s="57"/>
      <c r="AO501" s="57"/>
      <c r="AP501" s="57"/>
      <c r="AQ501" s="57"/>
    </row>
    <row r="502" spans="1:43">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row>
    <row r="503" spans="1:43">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c r="AE503" s="57"/>
      <c r="AF503" s="57"/>
      <c r="AG503" s="57"/>
      <c r="AH503" s="57"/>
      <c r="AI503" s="57"/>
      <c r="AJ503" s="57"/>
      <c r="AK503" s="57"/>
      <c r="AL503" s="57"/>
      <c r="AM503" s="57"/>
      <c r="AN503" s="57"/>
      <c r="AO503" s="57"/>
      <c r="AP503" s="57"/>
      <c r="AQ503" s="57"/>
    </row>
    <row r="504" spans="1:43">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row>
    <row r="505" spans="1:43">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row>
    <row r="506" spans="1:43">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c r="AE506" s="57"/>
      <c r="AF506" s="57"/>
      <c r="AG506" s="57"/>
      <c r="AH506" s="57"/>
      <c r="AI506" s="57"/>
      <c r="AJ506" s="57"/>
      <c r="AK506" s="57"/>
      <c r="AL506" s="57"/>
      <c r="AM506" s="57"/>
      <c r="AN506" s="57"/>
      <c r="AO506" s="57"/>
      <c r="AP506" s="57"/>
      <c r="AQ506" s="57"/>
    </row>
    <row r="507" spans="1:43">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row>
    <row r="508" spans="1:43">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c r="AE508" s="57"/>
      <c r="AF508" s="57"/>
      <c r="AG508" s="57"/>
      <c r="AH508" s="57"/>
      <c r="AI508" s="57"/>
      <c r="AJ508" s="57"/>
      <c r="AK508" s="57"/>
      <c r="AL508" s="57"/>
      <c r="AM508" s="57"/>
      <c r="AN508" s="57"/>
      <c r="AO508" s="57"/>
      <c r="AP508" s="57"/>
      <c r="AQ508" s="57"/>
    </row>
    <row r="509" spans="1:43">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c r="AE509" s="57"/>
      <c r="AF509" s="57"/>
      <c r="AG509" s="57"/>
      <c r="AH509" s="57"/>
      <c r="AI509" s="57"/>
      <c r="AJ509" s="57"/>
      <c r="AK509" s="57"/>
      <c r="AL509" s="57"/>
      <c r="AM509" s="57"/>
      <c r="AN509" s="57"/>
      <c r="AO509" s="57"/>
      <c r="AP509" s="57"/>
      <c r="AQ509" s="57"/>
    </row>
    <row r="510" spans="1:43">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c r="AE510" s="57"/>
      <c r="AF510" s="57"/>
      <c r="AG510" s="57"/>
      <c r="AH510" s="57"/>
      <c r="AI510" s="57"/>
      <c r="AJ510" s="57"/>
      <c r="AK510" s="57"/>
      <c r="AL510" s="57"/>
      <c r="AM510" s="57"/>
      <c r="AN510" s="57"/>
      <c r="AO510" s="57"/>
      <c r="AP510" s="57"/>
      <c r="AQ510" s="57"/>
    </row>
    <row r="511" spans="1:43">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row>
    <row r="512" spans="1:43">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c r="AE512" s="57"/>
      <c r="AF512" s="57"/>
      <c r="AG512" s="57"/>
      <c r="AH512" s="57"/>
      <c r="AI512" s="57"/>
      <c r="AJ512" s="57"/>
      <c r="AK512" s="57"/>
      <c r="AL512" s="57"/>
      <c r="AM512" s="57"/>
      <c r="AN512" s="57"/>
      <c r="AO512" s="57"/>
      <c r="AP512" s="57"/>
      <c r="AQ512" s="57"/>
    </row>
    <row r="513" spans="1:43">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row>
    <row r="514" spans="1:43">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c r="AE514" s="57"/>
      <c r="AF514" s="57"/>
      <c r="AG514" s="57"/>
      <c r="AH514" s="57"/>
      <c r="AI514" s="57"/>
      <c r="AJ514" s="57"/>
      <c r="AK514" s="57"/>
      <c r="AL514" s="57"/>
      <c r="AM514" s="57"/>
      <c r="AN514" s="57"/>
      <c r="AO514" s="57"/>
      <c r="AP514" s="57"/>
      <c r="AQ514" s="57"/>
    </row>
    <row r="515" spans="1:43">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c r="AE515" s="57"/>
      <c r="AF515" s="57"/>
      <c r="AG515" s="57"/>
      <c r="AH515" s="57"/>
      <c r="AI515" s="57"/>
      <c r="AJ515" s="57"/>
      <c r="AK515" s="57"/>
      <c r="AL515" s="57"/>
      <c r="AM515" s="57"/>
      <c r="AN515" s="57"/>
      <c r="AO515" s="57"/>
      <c r="AP515" s="57"/>
      <c r="AQ515" s="57"/>
    </row>
    <row r="516" spans="1:43">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c r="AE516" s="57"/>
      <c r="AF516" s="57"/>
      <c r="AG516" s="57"/>
      <c r="AH516" s="57"/>
      <c r="AI516" s="57"/>
      <c r="AJ516" s="57"/>
      <c r="AK516" s="57"/>
      <c r="AL516" s="57"/>
      <c r="AM516" s="57"/>
      <c r="AN516" s="57"/>
      <c r="AO516" s="57"/>
      <c r="AP516" s="57"/>
      <c r="AQ516" s="57"/>
    </row>
    <row r="517" spans="1:43">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c r="AE517" s="57"/>
      <c r="AF517" s="57"/>
      <c r="AG517" s="57"/>
      <c r="AH517" s="57"/>
      <c r="AI517" s="57"/>
      <c r="AJ517" s="57"/>
      <c r="AK517" s="57"/>
      <c r="AL517" s="57"/>
      <c r="AM517" s="57"/>
      <c r="AN517" s="57"/>
      <c r="AO517" s="57"/>
      <c r="AP517" s="57"/>
      <c r="AQ517" s="57"/>
    </row>
    <row r="518" spans="1:43">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E518" s="57"/>
      <c r="AF518" s="57"/>
      <c r="AG518" s="57"/>
      <c r="AH518" s="57"/>
      <c r="AI518" s="57"/>
      <c r="AJ518" s="57"/>
      <c r="AK518" s="57"/>
      <c r="AL518" s="57"/>
      <c r="AM518" s="57"/>
      <c r="AN518" s="57"/>
      <c r="AO518" s="57"/>
      <c r="AP518" s="57"/>
      <c r="AQ518" s="57"/>
    </row>
    <row r="519" spans="1:43">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c r="AE519" s="57"/>
      <c r="AF519" s="57"/>
      <c r="AG519" s="57"/>
      <c r="AH519" s="57"/>
      <c r="AI519" s="57"/>
      <c r="AJ519" s="57"/>
      <c r="AK519" s="57"/>
      <c r="AL519" s="57"/>
      <c r="AM519" s="57"/>
      <c r="AN519" s="57"/>
      <c r="AO519" s="57"/>
      <c r="AP519" s="57"/>
      <c r="AQ519" s="57"/>
    </row>
    <row r="520" spans="1:43">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c r="AE520" s="57"/>
      <c r="AF520" s="57"/>
      <c r="AG520" s="57"/>
      <c r="AH520" s="57"/>
      <c r="AI520" s="57"/>
      <c r="AJ520" s="57"/>
      <c r="AK520" s="57"/>
      <c r="AL520" s="57"/>
      <c r="AM520" s="57"/>
      <c r="AN520" s="57"/>
      <c r="AO520" s="57"/>
      <c r="AP520" s="57"/>
      <c r="AQ520" s="57"/>
    </row>
    <row r="521" spans="1:43">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c r="AE521" s="57"/>
      <c r="AF521" s="57"/>
      <c r="AG521" s="57"/>
      <c r="AH521" s="57"/>
      <c r="AI521" s="57"/>
      <c r="AJ521" s="57"/>
      <c r="AK521" s="57"/>
      <c r="AL521" s="57"/>
      <c r="AM521" s="57"/>
      <c r="AN521" s="57"/>
      <c r="AO521" s="57"/>
      <c r="AP521" s="57"/>
      <c r="AQ521" s="57"/>
    </row>
    <row r="522" spans="1:43">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c r="AE522" s="57"/>
      <c r="AF522" s="57"/>
      <c r="AG522" s="57"/>
      <c r="AH522" s="57"/>
      <c r="AI522" s="57"/>
      <c r="AJ522" s="57"/>
      <c r="AK522" s="57"/>
      <c r="AL522" s="57"/>
      <c r="AM522" s="57"/>
      <c r="AN522" s="57"/>
      <c r="AO522" s="57"/>
      <c r="AP522" s="57"/>
      <c r="AQ522" s="57"/>
    </row>
    <row r="523" spans="1:43">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c r="AE523" s="57"/>
      <c r="AF523" s="57"/>
      <c r="AG523" s="57"/>
      <c r="AH523" s="57"/>
      <c r="AI523" s="57"/>
      <c r="AJ523" s="57"/>
      <c r="AK523" s="57"/>
      <c r="AL523" s="57"/>
      <c r="AM523" s="57"/>
      <c r="AN523" s="57"/>
      <c r="AO523" s="57"/>
      <c r="AP523" s="57"/>
      <c r="AQ523" s="57"/>
    </row>
    <row r="524" spans="1:43">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c r="AE524" s="57"/>
      <c r="AF524" s="57"/>
      <c r="AG524" s="57"/>
      <c r="AH524" s="57"/>
      <c r="AI524" s="57"/>
      <c r="AJ524" s="57"/>
      <c r="AK524" s="57"/>
      <c r="AL524" s="57"/>
      <c r="AM524" s="57"/>
      <c r="AN524" s="57"/>
      <c r="AO524" s="57"/>
      <c r="AP524" s="57"/>
      <c r="AQ524" s="57"/>
    </row>
    <row r="525" spans="1:43">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row>
    <row r="526" spans="1:43">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c r="AE526" s="57"/>
      <c r="AF526" s="57"/>
      <c r="AG526" s="57"/>
      <c r="AH526" s="57"/>
      <c r="AI526" s="57"/>
      <c r="AJ526" s="57"/>
      <c r="AK526" s="57"/>
      <c r="AL526" s="57"/>
      <c r="AM526" s="57"/>
      <c r="AN526" s="57"/>
      <c r="AO526" s="57"/>
      <c r="AP526" s="57"/>
      <c r="AQ526" s="57"/>
    </row>
    <row r="527" spans="1:43">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row>
    <row r="528" spans="1:43">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row>
    <row r="529" spans="1:43">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c r="AE529" s="57"/>
      <c r="AF529" s="57"/>
      <c r="AG529" s="57"/>
      <c r="AH529" s="57"/>
      <c r="AI529" s="57"/>
      <c r="AJ529" s="57"/>
      <c r="AK529" s="57"/>
      <c r="AL529" s="57"/>
      <c r="AM529" s="57"/>
      <c r="AN529" s="57"/>
      <c r="AO529" s="57"/>
      <c r="AP529" s="57"/>
      <c r="AQ529" s="57"/>
    </row>
    <row r="530" spans="1:43">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row>
    <row r="531" spans="1:43">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c r="AE531" s="57"/>
      <c r="AF531" s="57"/>
      <c r="AG531" s="57"/>
      <c r="AH531" s="57"/>
      <c r="AI531" s="57"/>
      <c r="AJ531" s="57"/>
      <c r="AK531" s="57"/>
      <c r="AL531" s="57"/>
      <c r="AM531" s="57"/>
      <c r="AN531" s="57"/>
      <c r="AO531" s="57"/>
      <c r="AP531" s="57"/>
      <c r="AQ531" s="57"/>
    </row>
    <row r="532" spans="1:43">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E532" s="57"/>
      <c r="AF532" s="57"/>
      <c r="AG532" s="57"/>
      <c r="AH532" s="57"/>
      <c r="AI532" s="57"/>
      <c r="AJ532" s="57"/>
      <c r="AK532" s="57"/>
      <c r="AL532" s="57"/>
      <c r="AM532" s="57"/>
      <c r="AN532" s="57"/>
      <c r="AO532" s="57"/>
      <c r="AP532" s="57"/>
      <c r="AQ532" s="57"/>
    </row>
    <row r="533" spans="1:43">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7"/>
      <c r="AL533" s="57"/>
      <c r="AM533" s="57"/>
      <c r="AN533" s="57"/>
      <c r="AO533" s="57"/>
      <c r="AP533" s="57"/>
      <c r="AQ533" s="57"/>
    </row>
    <row r="534" spans="1:43">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c r="AE534" s="57"/>
      <c r="AF534" s="57"/>
      <c r="AG534" s="57"/>
      <c r="AH534" s="57"/>
      <c r="AI534" s="57"/>
      <c r="AJ534" s="57"/>
      <c r="AK534" s="57"/>
      <c r="AL534" s="57"/>
      <c r="AM534" s="57"/>
      <c r="AN534" s="57"/>
      <c r="AO534" s="57"/>
      <c r="AP534" s="57"/>
      <c r="AQ534" s="57"/>
    </row>
    <row r="535" spans="1:43">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row>
    <row r="536" spans="1:43">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row>
    <row r="537" spans="1:43">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c r="AE537" s="57"/>
      <c r="AF537" s="57"/>
      <c r="AG537" s="57"/>
      <c r="AH537" s="57"/>
      <c r="AI537" s="57"/>
      <c r="AJ537" s="57"/>
      <c r="AK537" s="57"/>
      <c r="AL537" s="57"/>
      <c r="AM537" s="57"/>
      <c r="AN537" s="57"/>
      <c r="AO537" s="57"/>
      <c r="AP537" s="57"/>
      <c r="AQ537" s="57"/>
    </row>
    <row r="538" spans="1:43">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c r="AE538" s="57"/>
      <c r="AF538" s="57"/>
      <c r="AG538" s="57"/>
      <c r="AH538" s="57"/>
      <c r="AI538" s="57"/>
      <c r="AJ538" s="57"/>
      <c r="AK538" s="57"/>
      <c r="AL538" s="57"/>
      <c r="AM538" s="57"/>
      <c r="AN538" s="57"/>
      <c r="AO538" s="57"/>
      <c r="AP538" s="57"/>
      <c r="AQ538" s="57"/>
    </row>
    <row r="539" spans="1:43">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c r="AE539" s="57"/>
      <c r="AF539" s="57"/>
      <c r="AG539" s="57"/>
      <c r="AH539" s="57"/>
      <c r="AI539" s="57"/>
      <c r="AJ539" s="57"/>
      <c r="AK539" s="57"/>
      <c r="AL539" s="57"/>
      <c r="AM539" s="57"/>
      <c r="AN539" s="57"/>
      <c r="AO539" s="57"/>
      <c r="AP539" s="57"/>
      <c r="AQ539" s="57"/>
    </row>
    <row r="540" spans="1:43">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c r="AE540" s="57"/>
      <c r="AF540" s="57"/>
      <c r="AG540" s="57"/>
      <c r="AH540" s="57"/>
      <c r="AI540" s="57"/>
      <c r="AJ540" s="57"/>
      <c r="AK540" s="57"/>
      <c r="AL540" s="57"/>
      <c r="AM540" s="57"/>
      <c r="AN540" s="57"/>
      <c r="AO540" s="57"/>
      <c r="AP540" s="57"/>
      <c r="AQ540" s="57"/>
    </row>
    <row r="541" spans="1:43">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c r="AE541" s="57"/>
      <c r="AF541" s="57"/>
      <c r="AG541" s="57"/>
      <c r="AH541" s="57"/>
      <c r="AI541" s="57"/>
      <c r="AJ541" s="57"/>
      <c r="AK541" s="57"/>
      <c r="AL541" s="57"/>
      <c r="AM541" s="57"/>
      <c r="AN541" s="57"/>
      <c r="AO541" s="57"/>
      <c r="AP541" s="57"/>
      <c r="AQ541" s="57"/>
    </row>
    <row r="542" spans="1:43">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s="57"/>
      <c r="AF542" s="57"/>
      <c r="AG542" s="57"/>
      <c r="AH542" s="57"/>
      <c r="AI542" s="57"/>
      <c r="AJ542" s="57"/>
      <c r="AK542" s="57"/>
      <c r="AL542" s="57"/>
      <c r="AM542" s="57"/>
      <c r="AN542" s="57"/>
      <c r="AO542" s="57"/>
      <c r="AP542" s="57"/>
      <c r="AQ542" s="57"/>
    </row>
    <row r="543" spans="1:43">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c r="AE543" s="57"/>
      <c r="AF543" s="57"/>
      <c r="AG543" s="57"/>
      <c r="AH543" s="57"/>
      <c r="AI543" s="57"/>
      <c r="AJ543" s="57"/>
      <c r="AK543" s="57"/>
      <c r="AL543" s="57"/>
      <c r="AM543" s="57"/>
      <c r="AN543" s="57"/>
      <c r="AO543" s="57"/>
      <c r="AP543" s="57"/>
      <c r="AQ543" s="57"/>
    </row>
    <row r="544" spans="1:43">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row>
    <row r="545" spans="1:43">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c r="AE545" s="57"/>
      <c r="AF545" s="57"/>
      <c r="AG545" s="57"/>
      <c r="AH545" s="57"/>
      <c r="AI545" s="57"/>
      <c r="AJ545" s="57"/>
      <c r="AK545" s="57"/>
      <c r="AL545" s="57"/>
      <c r="AM545" s="57"/>
      <c r="AN545" s="57"/>
      <c r="AO545" s="57"/>
      <c r="AP545" s="57"/>
      <c r="AQ545" s="57"/>
    </row>
    <row r="546" spans="1:43">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E546" s="57"/>
      <c r="AF546" s="57"/>
      <c r="AG546" s="57"/>
      <c r="AH546" s="57"/>
      <c r="AI546" s="57"/>
      <c r="AJ546" s="57"/>
      <c r="AK546" s="57"/>
      <c r="AL546" s="57"/>
      <c r="AM546" s="57"/>
      <c r="AN546" s="57"/>
      <c r="AO546" s="57"/>
      <c r="AP546" s="57"/>
      <c r="AQ546" s="57"/>
    </row>
    <row r="547" spans="1:43">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row>
    <row r="548" spans="1:43">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c r="AE548" s="57"/>
      <c r="AF548" s="57"/>
      <c r="AG548" s="57"/>
      <c r="AH548" s="57"/>
      <c r="AI548" s="57"/>
      <c r="AJ548" s="57"/>
      <c r="AK548" s="57"/>
      <c r="AL548" s="57"/>
      <c r="AM548" s="57"/>
      <c r="AN548" s="57"/>
      <c r="AO548" s="57"/>
      <c r="AP548" s="57"/>
      <c r="AQ548" s="57"/>
    </row>
    <row r="549" spans="1:43">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row>
    <row r="550" spans="1:43">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c r="AE550" s="57"/>
      <c r="AF550" s="57"/>
      <c r="AG550" s="57"/>
      <c r="AH550" s="57"/>
      <c r="AI550" s="57"/>
      <c r="AJ550" s="57"/>
      <c r="AK550" s="57"/>
      <c r="AL550" s="57"/>
      <c r="AM550" s="57"/>
      <c r="AN550" s="57"/>
      <c r="AO550" s="57"/>
      <c r="AP550" s="57"/>
      <c r="AQ550" s="57"/>
    </row>
    <row r="551" spans="1:43">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c r="AE551" s="57"/>
      <c r="AF551" s="57"/>
      <c r="AG551" s="57"/>
      <c r="AH551" s="57"/>
      <c r="AI551" s="57"/>
      <c r="AJ551" s="57"/>
      <c r="AK551" s="57"/>
      <c r="AL551" s="57"/>
      <c r="AM551" s="57"/>
      <c r="AN551" s="57"/>
      <c r="AO551" s="57"/>
      <c r="AP551" s="57"/>
      <c r="AQ551" s="57"/>
    </row>
    <row r="552" spans="1:43">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c r="AE552" s="57"/>
      <c r="AF552" s="57"/>
      <c r="AG552" s="57"/>
      <c r="AH552" s="57"/>
      <c r="AI552" s="57"/>
      <c r="AJ552" s="57"/>
      <c r="AK552" s="57"/>
      <c r="AL552" s="57"/>
      <c r="AM552" s="57"/>
      <c r="AN552" s="57"/>
      <c r="AO552" s="57"/>
      <c r="AP552" s="57"/>
      <c r="AQ552" s="57"/>
    </row>
    <row r="553" spans="1:43">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c r="AE553" s="57"/>
      <c r="AF553" s="57"/>
      <c r="AG553" s="57"/>
      <c r="AH553" s="57"/>
      <c r="AI553" s="57"/>
      <c r="AJ553" s="57"/>
      <c r="AK553" s="57"/>
      <c r="AL553" s="57"/>
      <c r="AM553" s="57"/>
      <c r="AN553" s="57"/>
      <c r="AO553" s="57"/>
      <c r="AP553" s="57"/>
      <c r="AQ553" s="57"/>
    </row>
    <row r="554" spans="1:43">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c r="AE554" s="57"/>
      <c r="AF554" s="57"/>
      <c r="AG554" s="57"/>
      <c r="AH554" s="57"/>
      <c r="AI554" s="57"/>
      <c r="AJ554" s="57"/>
      <c r="AK554" s="57"/>
      <c r="AL554" s="57"/>
      <c r="AM554" s="57"/>
      <c r="AN554" s="57"/>
      <c r="AO554" s="57"/>
      <c r="AP554" s="57"/>
      <c r="AQ554" s="57"/>
    </row>
    <row r="555" spans="1:43">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c r="AE555" s="57"/>
      <c r="AF555" s="57"/>
      <c r="AG555" s="57"/>
      <c r="AH555" s="57"/>
      <c r="AI555" s="57"/>
      <c r="AJ555" s="57"/>
      <c r="AK555" s="57"/>
      <c r="AL555" s="57"/>
      <c r="AM555" s="57"/>
      <c r="AN555" s="57"/>
      <c r="AO555" s="57"/>
      <c r="AP555" s="57"/>
      <c r="AQ555" s="57"/>
    </row>
    <row r="556" spans="1:43">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s="57"/>
      <c r="AF556" s="57"/>
      <c r="AG556" s="57"/>
      <c r="AH556" s="57"/>
      <c r="AI556" s="57"/>
      <c r="AJ556" s="57"/>
      <c r="AK556" s="57"/>
      <c r="AL556" s="57"/>
      <c r="AM556" s="57"/>
      <c r="AN556" s="57"/>
      <c r="AO556" s="57"/>
      <c r="AP556" s="57"/>
      <c r="AQ556" s="57"/>
    </row>
    <row r="557" spans="1:43">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c r="AE557" s="57"/>
      <c r="AF557" s="57"/>
      <c r="AG557" s="57"/>
      <c r="AH557" s="57"/>
      <c r="AI557" s="57"/>
      <c r="AJ557" s="57"/>
      <c r="AK557" s="57"/>
      <c r="AL557" s="57"/>
      <c r="AM557" s="57"/>
      <c r="AN557" s="57"/>
      <c r="AO557" s="57"/>
      <c r="AP557" s="57"/>
      <c r="AQ557" s="57"/>
    </row>
    <row r="558" spans="1:43">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c r="AE558" s="57"/>
      <c r="AF558" s="57"/>
      <c r="AG558" s="57"/>
      <c r="AH558" s="57"/>
      <c r="AI558" s="57"/>
      <c r="AJ558" s="57"/>
      <c r="AK558" s="57"/>
      <c r="AL558" s="57"/>
      <c r="AM558" s="57"/>
      <c r="AN558" s="57"/>
      <c r="AO558" s="57"/>
      <c r="AP558" s="57"/>
      <c r="AQ558" s="57"/>
    </row>
    <row r="559" spans="1:43">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c r="AQ559" s="57"/>
    </row>
    <row r="560" spans="1:43">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c r="AE560" s="57"/>
      <c r="AF560" s="57"/>
      <c r="AG560" s="57"/>
      <c r="AH560" s="57"/>
      <c r="AI560" s="57"/>
      <c r="AJ560" s="57"/>
      <c r="AK560" s="57"/>
      <c r="AL560" s="57"/>
      <c r="AM560" s="57"/>
      <c r="AN560" s="57"/>
      <c r="AO560" s="57"/>
      <c r="AP560" s="57"/>
      <c r="AQ560" s="57"/>
    </row>
    <row r="561" spans="1:43">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row>
    <row r="562" spans="1:43">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E562" s="57"/>
      <c r="AF562" s="57"/>
      <c r="AG562" s="57"/>
      <c r="AH562" s="57"/>
      <c r="AI562" s="57"/>
      <c r="AJ562" s="57"/>
      <c r="AK562" s="57"/>
      <c r="AL562" s="57"/>
      <c r="AM562" s="57"/>
      <c r="AN562" s="57"/>
      <c r="AO562" s="57"/>
      <c r="AP562" s="57"/>
      <c r="AQ562" s="57"/>
    </row>
    <row r="563" spans="1:43">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row>
    <row r="564" spans="1:43">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row>
    <row r="565" spans="1:43">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c r="AE565" s="57"/>
      <c r="AF565" s="57"/>
      <c r="AG565" s="57"/>
      <c r="AH565" s="57"/>
      <c r="AI565" s="57"/>
      <c r="AJ565" s="57"/>
      <c r="AK565" s="57"/>
      <c r="AL565" s="57"/>
      <c r="AM565" s="57"/>
      <c r="AN565" s="57"/>
      <c r="AO565" s="57"/>
      <c r="AP565" s="57"/>
      <c r="AQ565" s="57"/>
    </row>
    <row r="566" spans="1:43">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row>
    <row r="567" spans="1:43">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c r="AE567" s="57"/>
      <c r="AF567" s="57"/>
      <c r="AG567" s="57"/>
      <c r="AH567" s="57"/>
      <c r="AI567" s="57"/>
      <c r="AJ567" s="57"/>
      <c r="AK567" s="57"/>
      <c r="AL567" s="57"/>
      <c r="AM567" s="57"/>
      <c r="AN567" s="57"/>
      <c r="AO567" s="57"/>
      <c r="AP567" s="57"/>
      <c r="AQ567" s="57"/>
    </row>
    <row r="568" spans="1:43">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row>
    <row r="569" spans="1:43">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row>
    <row r="570" spans="1:43">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c r="AE570" s="57"/>
      <c r="AF570" s="57"/>
      <c r="AG570" s="57"/>
      <c r="AH570" s="57"/>
      <c r="AI570" s="57"/>
      <c r="AJ570" s="57"/>
      <c r="AK570" s="57"/>
      <c r="AL570" s="57"/>
      <c r="AM570" s="57"/>
      <c r="AN570" s="57"/>
      <c r="AO570" s="57"/>
      <c r="AP570" s="57"/>
      <c r="AQ570" s="57"/>
    </row>
    <row r="571" spans="1:43">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row>
    <row r="572" spans="1:43">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row>
    <row r="573" spans="1:43">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c r="AE573" s="57"/>
      <c r="AF573" s="57"/>
      <c r="AG573" s="57"/>
      <c r="AH573" s="57"/>
      <c r="AI573" s="57"/>
      <c r="AJ573" s="57"/>
      <c r="AK573" s="57"/>
      <c r="AL573" s="57"/>
      <c r="AM573" s="57"/>
      <c r="AN573" s="57"/>
      <c r="AO573" s="57"/>
      <c r="AP573" s="57"/>
      <c r="AQ573" s="57"/>
    </row>
    <row r="574" spans="1:43">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c r="AE574" s="57"/>
      <c r="AF574" s="57"/>
      <c r="AG574" s="57"/>
      <c r="AH574" s="57"/>
      <c r="AI574" s="57"/>
      <c r="AJ574" s="57"/>
      <c r="AK574" s="57"/>
      <c r="AL574" s="57"/>
      <c r="AM574" s="57"/>
      <c r="AN574" s="57"/>
      <c r="AO574" s="57"/>
      <c r="AP574" s="57"/>
      <c r="AQ574" s="57"/>
    </row>
    <row r="575" spans="1:43">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c r="AE575" s="57"/>
      <c r="AF575" s="57"/>
      <c r="AG575" s="57"/>
      <c r="AH575" s="57"/>
      <c r="AI575" s="57"/>
      <c r="AJ575" s="57"/>
      <c r="AK575" s="57"/>
      <c r="AL575" s="57"/>
      <c r="AM575" s="57"/>
      <c r="AN575" s="57"/>
      <c r="AO575" s="57"/>
      <c r="AP575" s="57"/>
      <c r="AQ575" s="57"/>
    </row>
    <row r="576" spans="1:43">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E576" s="57"/>
      <c r="AF576" s="57"/>
      <c r="AG576" s="57"/>
      <c r="AH576" s="57"/>
      <c r="AI576" s="57"/>
      <c r="AJ576" s="57"/>
      <c r="AK576" s="57"/>
      <c r="AL576" s="57"/>
      <c r="AM576" s="57"/>
      <c r="AN576" s="57"/>
      <c r="AO576" s="57"/>
      <c r="AP576" s="57"/>
      <c r="AQ576" s="57"/>
    </row>
    <row r="577" spans="1:43">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c r="AE577" s="57"/>
      <c r="AF577" s="57"/>
      <c r="AG577" s="57"/>
      <c r="AH577" s="57"/>
      <c r="AI577" s="57"/>
      <c r="AJ577" s="57"/>
      <c r="AK577" s="57"/>
      <c r="AL577" s="57"/>
      <c r="AM577" s="57"/>
      <c r="AN577" s="57"/>
      <c r="AO577" s="57"/>
      <c r="AP577" s="57"/>
      <c r="AQ577" s="57"/>
    </row>
    <row r="578" spans="1:43">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7"/>
      <c r="AP578" s="57"/>
      <c r="AQ578" s="57"/>
    </row>
    <row r="579" spans="1:43">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c r="AE579" s="57"/>
      <c r="AF579" s="57"/>
      <c r="AG579" s="57"/>
      <c r="AH579" s="57"/>
      <c r="AI579" s="57"/>
      <c r="AJ579" s="57"/>
      <c r="AK579" s="57"/>
      <c r="AL579" s="57"/>
      <c r="AM579" s="57"/>
      <c r="AN579" s="57"/>
      <c r="AO579" s="57"/>
      <c r="AP579" s="57"/>
      <c r="AQ579" s="57"/>
    </row>
    <row r="580" spans="1:43">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row>
    <row r="581" spans="1:43">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c r="AE581" s="57"/>
      <c r="AF581" s="57"/>
      <c r="AG581" s="57"/>
      <c r="AH581" s="57"/>
      <c r="AI581" s="57"/>
      <c r="AJ581" s="57"/>
      <c r="AK581" s="57"/>
      <c r="AL581" s="57"/>
      <c r="AM581" s="57"/>
      <c r="AN581" s="57"/>
      <c r="AO581" s="57"/>
      <c r="AP581" s="57"/>
      <c r="AQ581" s="57"/>
    </row>
    <row r="582" spans="1:43">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row>
    <row r="583" spans="1:43">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row>
    <row r="584" spans="1:43">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row>
    <row r="585" spans="1:43">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row>
    <row r="586" spans="1:43">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c r="AE586" s="57"/>
      <c r="AF586" s="57"/>
      <c r="AG586" s="57"/>
      <c r="AH586" s="57"/>
      <c r="AI586" s="57"/>
      <c r="AJ586" s="57"/>
      <c r="AK586" s="57"/>
      <c r="AL586" s="57"/>
      <c r="AM586" s="57"/>
      <c r="AN586" s="57"/>
      <c r="AO586" s="57"/>
      <c r="AP586" s="57"/>
      <c r="AQ586" s="57"/>
    </row>
    <row r="587" spans="1:43">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c r="AE587" s="57"/>
      <c r="AF587" s="57"/>
      <c r="AG587" s="57"/>
      <c r="AH587" s="57"/>
      <c r="AI587" s="57"/>
      <c r="AJ587" s="57"/>
      <c r="AK587" s="57"/>
      <c r="AL587" s="57"/>
      <c r="AM587" s="57"/>
      <c r="AN587" s="57"/>
      <c r="AO587" s="57"/>
      <c r="AP587" s="57"/>
      <c r="AQ587" s="57"/>
    </row>
    <row r="588" spans="1:43">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c r="AE588" s="57"/>
      <c r="AF588" s="57"/>
      <c r="AG588" s="57"/>
      <c r="AH588" s="57"/>
      <c r="AI588" s="57"/>
      <c r="AJ588" s="57"/>
      <c r="AK588" s="57"/>
      <c r="AL588" s="57"/>
      <c r="AM588" s="57"/>
      <c r="AN588" s="57"/>
      <c r="AO588" s="57"/>
      <c r="AP588" s="57"/>
      <c r="AQ588" s="57"/>
    </row>
    <row r="589" spans="1:43">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c r="AE589" s="57"/>
      <c r="AF589" s="57"/>
      <c r="AG589" s="57"/>
      <c r="AH589" s="57"/>
      <c r="AI589" s="57"/>
      <c r="AJ589" s="57"/>
      <c r="AK589" s="57"/>
      <c r="AL589" s="57"/>
      <c r="AM589" s="57"/>
      <c r="AN589" s="57"/>
      <c r="AO589" s="57"/>
      <c r="AP589" s="57"/>
      <c r="AQ589" s="57"/>
    </row>
    <row r="590" spans="1:43">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c r="AE590" s="57"/>
      <c r="AF590" s="57"/>
      <c r="AG590" s="57"/>
      <c r="AH590" s="57"/>
      <c r="AI590" s="57"/>
      <c r="AJ590" s="57"/>
      <c r="AK590" s="57"/>
      <c r="AL590" s="57"/>
      <c r="AM590" s="57"/>
      <c r="AN590" s="57"/>
      <c r="AO590" s="57"/>
      <c r="AP590" s="57"/>
      <c r="AQ590" s="57"/>
    </row>
    <row r="591" spans="1:43">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c r="AE591" s="57"/>
      <c r="AF591" s="57"/>
      <c r="AG591" s="57"/>
      <c r="AH591" s="57"/>
      <c r="AI591" s="57"/>
      <c r="AJ591" s="57"/>
      <c r="AK591" s="57"/>
      <c r="AL591" s="57"/>
      <c r="AM591" s="57"/>
      <c r="AN591" s="57"/>
      <c r="AO591" s="57"/>
      <c r="AP591" s="57"/>
      <c r="AQ591" s="57"/>
    </row>
    <row r="592" spans="1:43">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c r="AE592" s="57"/>
      <c r="AF592" s="57"/>
      <c r="AG592" s="57"/>
      <c r="AH592" s="57"/>
      <c r="AI592" s="57"/>
      <c r="AJ592" s="57"/>
      <c r="AK592" s="57"/>
      <c r="AL592" s="57"/>
      <c r="AM592" s="57"/>
      <c r="AN592" s="57"/>
      <c r="AO592" s="57"/>
      <c r="AP592" s="57"/>
      <c r="AQ592" s="57"/>
    </row>
    <row r="593" spans="1:43">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c r="AE593" s="57"/>
      <c r="AF593" s="57"/>
      <c r="AG593" s="57"/>
      <c r="AH593" s="57"/>
      <c r="AI593" s="57"/>
      <c r="AJ593" s="57"/>
      <c r="AK593" s="57"/>
      <c r="AL593" s="57"/>
      <c r="AM593" s="57"/>
      <c r="AN593" s="57"/>
      <c r="AO593" s="57"/>
      <c r="AP593" s="57"/>
      <c r="AQ593" s="57"/>
    </row>
    <row r="594" spans="1:43">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c r="AE594" s="57"/>
      <c r="AF594" s="57"/>
      <c r="AG594" s="57"/>
      <c r="AH594" s="57"/>
      <c r="AI594" s="57"/>
      <c r="AJ594" s="57"/>
      <c r="AK594" s="57"/>
      <c r="AL594" s="57"/>
      <c r="AM594" s="57"/>
      <c r="AN594" s="57"/>
      <c r="AO594" s="57"/>
      <c r="AP594" s="57"/>
      <c r="AQ594" s="57"/>
    </row>
    <row r="595" spans="1:43">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c r="AE595" s="57"/>
      <c r="AF595" s="57"/>
      <c r="AG595" s="57"/>
      <c r="AH595" s="57"/>
      <c r="AI595" s="57"/>
      <c r="AJ595" s="57"/>
      <c r="AK595" s="57"/>
      <c r="AL595" s="57"/>
      <c r="AM595" s="57"/>
      <c r="AN595" s="57"/>
      <c r="AO595" s="57"/>
      <c r="AP595" s="57"/>
      <c r="AQ595" s="57"/>
    </row>
    <row r="596" spans="1:43">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c r="AE596" s="57"/>
      <c r="AF596" s="57"/>
      <c r="AG596" s="57"/>
      <c r="AH596" s="57"/>
      <c r="AI596" s="57"/>
      <c r="AJ596" s="57"/>
      <c r="AK596" s="57"/>
      <c r="AL596" s="57"/>
      <c r="AM596" s="57"/>
      <c r="AN596" s="57"/>
      <c r="AO596" s="57"/>
      <c r="AP596" s="57"/>
      <c r="AQ596" s="57"/>
    </row>
    <row r="597" spans="1:43">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c r="AE597" s="57"/>
      <c r="AF597" s="57"/>
      <c r="AG597" s="57"/>
      <c r="AH597" s="57"/>
      <c r="AI597" s="57"/>
      <c r="AJ597" s="57"/>
      <c r="AK597" s="57"/>
      <c r="AL597" s="57"/>
      <c r="AM597" s="57"/>
      <c r="AN597" s="57"/>
      <c r="AO597" s="57"/>
      <c r="AP597" s="57"/>
      <c r="AQ597" s="57"/>
    </row>
    <row r="598" spans="1:43">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c r="AE598" s="57"/>
      <c r="AF598" s="57"/>
      <c r="AG598" s="57"/>
      <c r="AH598" s="57"/>
      <c r="AI598" s="57"/>
      <c r="AJ598" s="57"/>
      <c r="AK598" s="57"/>
      <c r="AL598" s="57"/>
      <c r="AM598" s="57"/>
      <c r="AN598" s="57"/>
      <c r="AO598" s="57"/>
      <c r="AP598" s="57"/>
      <c r="AQ598" s="57"/>
    </row>
    <row r="599" spans="1:43">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7"/>
      <c r="AL599" s="57"/>
      <c r="AM599" s="57"/>
      <c r="AN599" s="57"/>
      <c r="AO599" s="57"/>
      <c r="AP599" s="57"/>
      <c r="AQ599" s="57"/>
    </row>
    <row r="600" spans="1:43">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c r="AE600" s="57"/>
      <c r="AF600" s="57"/>
      <c r="AG600" s="57"/>
      <c r="AH600" s="57"/>
      <c r="AI600" s="57"/>
      <c r="AJ600" s="57"/>
      <c r="AK600" s="57"/>
      <c r="AL600" s="57"/>
      <c r="AM600" s="57"/>
      <c r="AN600" s="57"/>
      <c r="AO600" s="57"/>
      <c r="AP600" s="57"/>
      <c r="AQ600" s="57"/>
    </row>
    <row r="601" spans="1:43">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c r="AE601" s="57"/>
      <c r="AF601" s="57"/>
      <c r="AG601" s="57"/>
      <c r="AH601" s="57"/>
      <c r="AI601" s="57"/>
      <c r="AJ601" s="57"/>
      <c r="AK601" s="57"/>
      <c r="AL601" s="57"/>
      <c r="AM601" s="57"/>
      <c r="AN601" s="57"/>
      <c r="AO601" s="57"/>
      <c r="AP601" s="57"/>
      <c r="AQ601" s="57"/>
    </row>
    <row r="602" spans="1:43">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c r="AE602" s="57"/>
      <c r="AF602" s="57"/>
      <c r="AG602" s="57"/>
      <c r="AH602" s="57"/>
      <c r="AI602" s="57"/>
      <c r="AJ602" s="57"/>
      <c r="AK602" s="57"/>
      <c r="AL602" s="57"/>
      <c r="AM602" s="57"/>
      <c r="AN602" s="57"/>
      <c r="AO602" s="57"/>
      <c r="AP602" s="57"/>
      <c r="AQ602" s="57"/>
    </row>
    <row r="603" spans="1:43">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c r="AE603" s="57"/>
      <c r="AF603" s="57"/>
      <c r="AG603" s="57"/>
      <c r="AH603" s="57"/>
      <c r="AI603" s="57"/>
      <c r="AJ603" s="57"/>
      <c r="AK603" s="57"/>
      <c r="AL603" s="57"/>
      <c r="AM603" s="57"/>
      <c r="AN603" s="57"/>
      <c r="AO603" s="57"/>
      <c r="AP603" s="57"/>
      <c r="AQ603" s="57"/>
    </row>
    <row r="604" spans="1:43">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c r="AE604" s="57"/>
      <c r="AF604" s="57"/>
      <c r="AG604" s="57"/>
      <c r="AH604" s="57"/>
      <c r="AI604" s="57"/>
      <c r="AJ604" s="57"/>
      <c r="AK604" s="57"/>
      <c r="AL604" s="57"/>
      <c r="AM604" s="57"/>
      <c r="AN604" s="57"/>
      <c r="AO604" s="57"/>
      <c r="AP604" s="57"/>
      <c r="AQ604" s="57"/>
    </row>
    <row r="605" spans="1:43">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c r="AE605" s="57"/>
      <c r="AF605" s="57"/>
      <c r="AG605" s="57"/>
      <c r="AH605" s="57"/>
      <c r="AI605" s="57"/>
      <c r="AJ605" s="57"/>
      <c r="AK605" s="57"/>
      <c r="AL605" s="57"/>
      <c r="AM605" s="57"/>
      <c r="AN605" s="57"/>
      <c r="AO605" s="57"/>
      <c r="AP605" s="57"/>
      <c r="AQ605" s="57"/>
    </row>
    <row r="606" spans="1:43">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c r="AE606" s="57"/>
      <c r="AF606" s="57"/>
      <c r="AG606" s="57"/>
      <c r="AH606" s="57"/>
      <c r="AI606" s="57"/>
      <c r="AJ606" s="57"/>
      <c r="AK606" s="57"/>
      <c r="AL606" s="57"/>
      <c r="AM606" s="57"/>
      <c r="AN606" s="57"/>
      <c r="AO606" s="57"/>
      <c r="AP606" s="57"/>
      <c r="AQ606" s="57"/>
    </row>
    <row r="607" spans="1:43">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c r="AE607" s="57"/>
      <c r="AF607" s="57"/>
      <c r="AG607" s="57"/>
      <c r="AH607" s="57"/>
      <c r="AI607" s="57"/>
      <c r="AJ607" s="57"/>
      <c r="AK607" s="57"/>
      <c r="AL607" s="57"/>
      <c r="AM607" s="57"/>
      <c r="AN607" s="57"/>
      <c r="AO607" s="57"/>
      <c r="AP607" s="57"/>
      <c r="AQ607" s="57"/>
    </row>
    <row r="608" spans="1:43">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c r="AE608" s="57"/>
      <c r="AF608" s="57"/>
      <c r="AG608" s="57"/>
      <c r="AH608" s="57"/>
      <c r="AI608" s="57"/>
      <c r="AJ608" s="57"/>
      <c r="AK608" s="57"/>
      <c r="AL608" s="57"/>
      <c r="AM608" s="57"/>
      <c r="AN608" s="57"/>
      <c r="AO608" s="57"/>
      <c r="AP608" s="57"/>
      <c r="AQ608" s="57"/>
    </row>
    <row r="609" spans="1:43">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c r="AE609" s="57"/>
      <c r="AF609" s="57"/>
      <c r="AG609" s="57"/>
      <c r="AH609" s="57"/>
      <c r="AI609" s="57"/>
      <c r="AJ609" s="57"/>
      <c r="AK609" s="57"/>
      <c r="AL609" s="57"/>
      <c r="AM609" s="57"/>
      <c r="AN609" s="57"/>
      <c r="AO609" s="57"/>
      <c r="AP609" s="57"/>
      <c r="AQ609" s="57"/>
    </row>
    <row r="610" spans="1:43">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row>
    <row r="611" spans="1:43">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row>
    <row r="612" spans="1:43">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c r="AE612" s="57"/>
      <c r="AF612" s="57"/>
      <c r="AG612" s="57"/>
      <c r="AH612" s="57"/>
      <c r="AI612" s="57"/>
      <c r="AJ612" s="57"/>
      <c r="AK612" s="57"/>
      <c r="AL612" s="57"/>
      <c r="AM612" s="57"/>
      <c r="AN612" s="57"/>
      <c r="AO612" s="57"/>
      <c r="AP612" s="57"/>
      <c r="AQ612" s="57"/>
    </row>
    <row r="613" spans="1:43">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c r="AE613" s="57"/>
      <c r="AF613" s="57"/>
      <c r="AG613" s="57"/>
      <c r="AH613" s="57"/>
      <c r="AI613" s="57"/>
      <c r="AJ613" s="57"/>
      <c r="AK613" s="57"/>
      <c r="AL613" s="57"/>
      <c r="AM613" s="57"/>
      <c r="AN613" s="57"/>
      <c r="AO613" s="57"/>
      <c r="AP613" s="57"/>
      <c r="AQ613" s="57"/>
    </row>
    <row r="614" spans="1:43">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c r="AE614" s="57"/>
      <c r="AF614" s="57"/>
      <c r="AG614" s="57"/>
      <c r="AH614" s="57"/>
      <c r="AI614" s="57"/>
      <c r="AJ614" s="57"/>
      <c r="AK614" s="57"/>
      <c r="AL614" s="57"/>
      <c r="AM614" s="57"/>
      <c r="AN614" s="57"/>
      <c r="AO614" s="57"/>
      <c r="AP614" s="57"/>
      <c r="AQ614" s="57"/>
    </row>
    <row r="615" spans="1:43">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c r="AE615" s="57"/>
      <c r="AF615" s="57"/>
      <c r="AG615" s="57"/>
      <c r="AH615" s="57"/>
      <c r="AI615" s="57"/>
      <c r="AJ615" s="57"/>
      <c r="AK615" s="57"/>
      <c r="AL615" s="57"/>
      <c r="AM615" s="57"/>
      <c r="AN615" s="57"/>
      <c r="AO615" s="57"/>
      <c r="AP615" s="57"/>
      <c r="AQ615" s="57"/>
    </row>
    <row r="616" spans="1:43">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c r="AE616" s="57"/>
      <c r="AF616" s="57"/>
      <c r="AG616" s="57"/>
      <c r="AH616" s="57"/>
      <c r="AI616" s="57"/>
      <c r="AJ616" s="57"/>
      <c r="AK616" s="57"/>
      <c r="AL616" s="57"/>
      <c r="AM616" s="57"/>
      <c r="AN616" s="57"/>
      <c r="AO616" s="57"/>
      <c r="AP616" s="57"/>
      <c r="AQ616" s="57"/>
    </row>
    <row r="617" spans="1:43">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c r="AE617" s="57"/>
      <c r="AF617" s="57"/>
      <c r="AG617" s="57"/>
      <c r="AH617" s="57"/>
      <c r="AI617" s="57"/>
      <c r="AJ617" s="57"/>
      <c r="AK617" s="57"/>
      <c r="AL617" s="57"/>
      <c r="AM617" s="57"/>
      <c r="AN617" s="57"/>
      <c r="AO617" s="57"/>
      <c r="AP617" s="57"/>
      <c r="AQ617" s="57"/>
    </row>
    <row r="618" spans="1:43">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c r="AE618" s="57"/>
      <c r="AF618" s="57"/>
      <c r="AG618" s="57"/>
      <c r="AH618" s="57"/>
      <c r="AI618" s="57"/>
      <c r="AJ618" s="57"/>
      <c r="AK618" s="57"/>
      <c r="AL618" s="57"/>
      <c r="AM618" s="57"/>
      <c r="AN618" s="57"/>
      <c r="AO618" s="57"/>
      <c r="AP618" s="57"/>
      <c r="AQ618" s="57"/>
    </row>
    <row r="619" spans="1:43">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c r="AE619" s="57"/>
      <c r="AF619" s="57"/>
      <c r="AG619" s="57"/>
      <c r="AH619" s="57"/>
      <c r="AI619" s="57"/>
      <c r="AJ619" s="57"/>
      <c r="AK619" s="57"/>
      <c r="AL619" s="57"/>
      <c r="AM619" s="57"/>
      <c r="AN619" s="57"/>
      <c r="AO619" s="57"/>
      <c r="AP619" s="57"/>
      <c r="AQ619" s="57"/>
    </row>
    <row r="620" spans="1:43">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c r="AE620" s="57"/>
      <c r="AF620" s="57"/>
      <c r="AG620" s="57"/>
      <c r="AH620" s="57"/>
      <c r="AI620" s="57"/>
      <c r="AJ620" s="57"/>
      <c r="AK620" s="57"/>
      <c r="AL620" s="57"/>
      <c r="AM620" s="57"/>
      <c r="AN620" s="57"/>
      <c r="AO620" s="57"/>
      <c r="AP620" s="57"/>
      <c r="AQ620" s="57"/>
    </row>
    <row r="621" spans="1:43">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row>
    <row r="622" spans="1:43">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c r="AE622" s="57"/>
      <c r="AF622" s="57"/>
      <c r="AG622" s="57"/>
      <c r="AH622" s="57"/>
      <c r="AI622" s="57"/>
      <c r="AJ622" s="57"/>
      <c r="AK622" s="57"/>
      <c r="AL622" s="57"/>
      <c r="AM622" s="57"/>
      <c r="AN622" s="57"/>
      <c r="AO622" s="57"/>
      <c r="AP622" s="57"/>
      <c r="AQ622" s="57"/>
    </row>
    <row r="623" spans="1:43">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c r="AE623" s="57"/>
      <c r="AF623" s="57"/>
      <c r="AG623" s="57"/>
      <c r="AH623" s="57"/>
      <c r="AI623" s="57"/>
      <c r="AJ623" s="57"/>
      <c r="AK623" s="57"/>
      <c r="AL623" s="57"/>
      <c r="AM623" s="57"/>
      <c r="AN623" s="57"/>
      <c r="AO623" s="57"/>
      <c r="AP623" s="57"/>
      <c r="AQ623" s="57"/>
    </row>
    <row r="624" spans="1:43">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c r="AE624" s="57"/>
      <c r="AF624" s="57"/>
      <c r="AG624" s="57"/>
      <c r="AH624" s="57"/>
      <c r="AI624" s="57"/>
      <c r="AJ624" s="57"/>
      <c r="AK624" s="57"/>
      <c r="AL624" s="57"/>
      <c r="AM624" s="57"/>
      <c r="AN624" s="57"/>
      <c r="AO624" s="57"/>
      <c r="AP624" s="57"/>
      <c r="AQ624" s="57"/>
    </row>
    <row r="625" spans="1:43">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c r="AE625" s="57"/>
      <c r="AF625" s="57"/>
      <c r="AG625" s="57"/>
      <c r="AH625" s="57"/>
      <c r="AI625" s="57"/>
      <c r="AJ625" s="57"/>
      <c r="AK625" s="57"/>
      <c r="AL625" s="57"/>
      <c r="AM625" s="57"/>
      <c r="AN625" s="57"/>
      <c r="AO625" s="57"/>
      <c r="AP625" s="57"/>
      <c r="AQ625" s="57"/>
    </row>
    <row r="626" spans="1:43">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c r="AE626" s="57"/>
      <c r="AF626" s="57"/>
      <c r="AG626" s="57"/>
      <c r="AH626" s="57"/>
      <c r="AI626" s="57"/>
      <c r="AJ626" s="57"/>
      <c r="AK626" s="57"/>
      <c r="AL626" s="57"/>
      <c r="AM626" s="57"/>
      <c r="AN626" s="57"/>
      <c r="AO626" s="57"/>
      <c r="AP626" s="57"/>
      <c r="AQ626" s="57"/>
    </row>
    <row r="627" spans="1:43">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row>
    <row r="628" spans="1:43">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c r="AE628" s="57"/>
      <c r="AF628" s="57"/>
      <c r="AG628" s="57"/>
      <c r="AH628" s="57"/>
      <c r="AI628" s="57"/>
      <c r="AJ628" s="57"/>
      <c r="AK628" s="57"/>
      <c r="AL628" s="57"/>
      <c r="AM628" s="57"/>
      <c r="AN628" s="57"/>
      <c r="AO628" s="57"/>
      <c r="AP628" s="57"/>
      <c r="AQ628" s="57"/>
    </row>
    <row r="629" spans="1:43">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row>
    <row r="630" spans="1:43">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s="57"/>
      <c r="AF630" s="57"/>
      <c r="AG630" s="57"/>
      <c r="AH630" s="57"/>
      <c r="AI630" s="57"/>
      <c r="AJ630" s="57"/>
      <c r="AK630" s="57"/>
      <c r="AL630" s="57"/>
      <c r="AM630" s="57"/>
      <c r="AN630" s="57"/>
      <c r="AO630" s="57"/>
      <c r="AP630" s="57"/>
      <c r="AQ630" s="57"/>
    </row>
    <row r="631" spans="1:43">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c r="AE631" s="57"/>
      <c r="AF631" s="57"/>
      <c r="AG631" s="57"/>
      <c r="AH631" s="57"/>
      <c r="AI631" s="57"/>
      <c r="AJ631" s="57"/>
      <c r="AK631" s="57"/>
      <c r="AL631" s="57"/>
      <c r="AM631" s="57"/>
      <c r="AN631" s="57"/>
      <c r="AO631" s="57"/>
      <c r="AP631" s="57"/>
      <c r="AQ631" s="57"/>
    </row>
    <row r="632" spans="1:43">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7"/>
      <c r="AL632" s="57"/>
      <c r="AM632" s="57"/>
      <c r="AN632" s="57"/>
      <c r="AO632" s="57"/>
      <c r="AP632" s="57"/>
      <c r="AQ632" s="57"/>
    </row>
    <row r="633" spans="1:43">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c r="AE633" s="57"/>
      <c r="AF633" s="57"/>
      <c r="AG633" s="57"/>
      <c r="AH633" s="57"/>
      <c r="AI633" s="57"/>
      <c r="AJ633" s="57"/>
      <c r="AK633" s="57"/>
      <c r="AL633" s="57"/>
      <c r="AM633" s="57"/>
      <c r="AN633" s="57"/>
      <c r="AO633" s="57"/>
      <c r="AP633" s="57"/>
      <c r="AQ633" s="57"/>
    </row>
    <row r="634" spans="1:43">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c r="AE634" s="57"/>
      <c r="AF634" s="57"/>
      <c r="AG634" s="57"/>
      <c r="AH634" s="57"/>
      <c r="AI634" s="57"/>
      <c r="AJ634" s="57"/>
      <c r="AK634" s="57"/>
      <c r="AL634" s="57"/>
      <c r="AM634" s="57"/>
      <c r="AN634" s="57"/>
      <c r="AO634" s="57"/>
      <c r="AP634" s="57"/>
      <c r="AQ634" s="57"/>
    </row>
    <row r="635" spans="1:43">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c r="AE635" s="57"/>
      <c r="AF635" s="57"/>
      <c r="AG635" s="57"/>
      <c r="AH635" s="57"/>
      <c r="AI635" s="57"/>
      <c r="AJ635" s="57"/>
      <c r="AK635" s="57"/>
      <c r="AL635" s="57"/>
      <c r="AM635" s="57"/>
      <c r="AN635" s="57"/>
      <c r="AO635" s="57"/>
      <c r="AP635" s="57"/>
      <c r="AQ635" s="57"/>
    </row>
    <row r="636" spans="1:43">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c r="AE636" s="57"/>
      <c r="AF636" s="57"/>
      <c r="AG636" s="57"/>
      <c r="AH636" s="57"/>
      <c r="AI636" s="57"/>
      <c r="AJ636" s="57"/>
      <c r="AK636" s="57"/>
      <c r="AL636" s="57"/>
      <c r="AM636" s="57"/>
      <c r="AN636" s="57"/>
      <c r="AO636" s="57"/>
      <c r="AP636" s="57"/>
      <c r="AQ636" s="57"/>
    </row>
    <row r="637" spans="1:43">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row>
    <row r="638" spans="1:43">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c r="AE638" s="57"/>
      <c r="AF638" s="57"/>
      <c r="AG638" s="57"/>
      <c r="AH638" s="57"/>
      <c r="AI638" s="57"/>
      <c r="AJ638" s="57"/>
      <c r="AK638" s="57"/>
      <c r="AL638" s="57"/>
      <c r="AM638" s="57"/>
      <c r="AN638" s="57"/>
      <c r="AO638" s="57"/>
      <c r="AP638" s="57"/>
      <c r="AQ638" s="57"/>
    </row>
    <row r="639" spans="1:43">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c r="AE639" s="57"/>
      <c r="AF639" s="57"/>
      <c r="AG639" s="57"/>
      <c r="AH639" s="57"/>
      <c r="AI639" s="57"/>
      <c r="AJ639" s="57"/>
      <c r="AK639" s="57"/>
      <c r="AL639" s="57"/>
      <c r="AM639" s="57"/>
      <c r="AN639" s="57"/>
      <c r="AO639" s="57"/>
      <c r="AP639" s="57"/>
      <c r="AQ639" s="57"/>
    </row>
    <row r="640" spans="1:43">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c r="AE640" s="57"/>
      <c r="AF640" s="57"/>
      <c r="AG640" s="57"/>
      <c r="AH640" s="57"/>
      <c r="AI640" s="57"/>
      <c r="AJ640" s="57"/>
      <c r="AK640" s="57"/>
      <c r="AL640" s="57"/>
      <c r="AM640" s="57"/>
      <c r="AN640" s="57"/>
      <c r="AO640" s="57"/>
      <c r="AP640" s="57"/>
      <c r="AQ640" s="57"/>
    </row>
    <row r="641" spans="1:43">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c r="AE641" s="57"/>
      <c r="AF641" s="57"/>
      <c r="AG641" s="57"/>
      <c r="AH641" s="57"/>
      <c r="AI641" s="57"/>
      <c r="AJ641" s="57"/>
      <c r="AK641" s="57"/>
      <c r="AL641" s="57"/>
      <c r="AM641" s="57"/>
      <c r="AN641" s="57"/>
      <c r="AO641" s="57"/>
      <c r="AP641" s="57"/>
      <c r="AQ641" s="57"/>
    </row>
    <row r="642" spans="1:43">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c r="AE642" s="57"/>
      <c r="AF642" s="57"/>
      <c r="AG642" s="57"/>
      <c r="AH642" s="57"/>
      <c r="AI642" s="57"/>
      <c r="AJ642" s="57"/>
      <c r="AK642" s="57"/>
      <c r="AL642" s="57"/>
      <c r="AM642" s="57"/>
      <c r="AN642" s="57"/>
      <c r="AO642" s="57"/>
      <c r="AP642" s="57"/>
      <c r="AQ642" s="57"/>
    </row>
    <row r="643" spans="1:43">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c r="AE643" s="57"/>
      <c r="AF643" s="57"/>
      <c r="AG643" s="57"/>
      <c r="AH643" s="57"/>
      <c r="AI643" s="57"/>
      <c r="AJ643" s="57"/>
      <c r="AK643" s="57"/>
      <c r="AL643" s="57"/>
      <c r="AM643" s="57"/>
      <c r="AN643" s="57"/>
      <c r="AO643" s="57"/>
      <c r="AP643" s="57"/>
      <c r="AQ643" s="57"/>
    </row>
    <row r="644" spans="1:43">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c r="AE644" s="57"/>
      <c r="AF644" s="57"/>
      <c r="AG644" s="57"/>
      <c r="AH644" s="57"/>
      <c r="AI644" s="57"/>
      <c r="AJ644" s="57"/>
      <c r="AK644" s="57"/>
      <c r="AL644" s="57"/>
      <c r="AM644" s="57"/>
      <c r="AN644" s="57"/>
      <c r="AO644" s="57"/>
      <c r="AP644" s="57"/>
      <c r="AQ644" s="57"/>
    </row>
    <row r="645" spans="1:43">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row>
    <row r="646" spans="1:43">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row>
    <row r="647" spans="1:43">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row>
    <row r="648" spans="1:43">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c r="AE648" s="57"/>
      <c r="AF648" s="57"/>
      <c r="AG648" s="57"/>
      <c r="AH648" s="57"/>
      <c r="AI648" s="57"/>
      <c r="AJ648" s="57"/>
      <c r="AK648" s="57"/>
      <c r="AL648" s="57"/>
      <c r="AM648" s="57"/>
      <c r="AN648" s="57"/>
      <c r="AO648" s="57"/>
      <c r="AP648" s="57"/>
      <c r="AQ648" s="57"/>
    </row>
    <row r="649" spans="1:43">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row>
    <row r="650" spans="1:43">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row>
    <row r="651" spans="1:43">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row>
    <row r="652" spans="1:43">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row>
    <row r="653" spans="1:43">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row>
    <row r="654" spans="1:43">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row>
    <row r="655" spans="1:43">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row>
    <row r="656" spans="1:43">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row>
    <row r="657" spans="1:43">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row>
    <row r="658" spans="1:43">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row>
    <row r="659" spans="1:43">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row>
    <row r="660" spans="1:43">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row>
    <row r="661" spans="1:43">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row>
    <row r="662" spans="1:43">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row>
    <row r="663" spans="1:43">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row>
    <row r="664" spans="1:43">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row>
    <row r="665" spans="1:43">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row>
    <row r="666" spans="1:43">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row>
    <row r="667" spans="1:43">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row>
    <row r="668" spans="1:43">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row>
    <row r="669" spans="1:43">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row>
    <row r="670" spans="1:43">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row>
    <row r="671" spans="1:43">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row>
    <row r="672" spans="1:43">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row>
    <row r="673" spans="1:43">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row>
    <row r="674" spans="1:43">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row>
    <row r="675" spans="1:43">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row>
    <row r="676" spans="1:43">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row>
    <row r="677" spans="1:43">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row>
    <row r="678" spans="1:43">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row>
    <row r="679" spans="1:43">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row>
    <row r="680" spans="1:43">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row>
    <row r="681" spans="1:43">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row>
    <row r="682" spans="1:43">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row>
    <row r="683" spans="1:43">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row>
    <row r="684" spans="1:43">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row>
    <row r="685" spans="1:43">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row>
    <row r="686" spans="1:43">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row>
    <row r="687" spans="1:43">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c r="AE687" s="57"/>
      <c r="AF687" s="57"/>
      <c r="AG687" s="57"/>
      <c r="AH687" s="57"/>
      <c r="AI687" s="57"/>
      <c r="AJ687" s="57"/>
      <c r="AK687" s="57"/>
      <c r="AL687" s="57"/>
      <c r="AM687" s="57"/>
      <c r="AN687" s="57"/>
      <c r="AO687" s="57"/>
      <c r="AP687" s="57"/>
      <c r="AQ687" s="57"/>
    </row>
    <row r="688" spans="1:43">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row>
    <row r="689" spans="1:43">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c r="AE689" s="57"/>
      <c r="AF689" s="57"/>
      <c r="AG689" s="57"/>
      <c r="AH689" s="57"/>
      <c r="AI689" s="57"/>
      <c r="AJ689" s="57"/>
      <c r="AK689" s="57"/>
      <c r="AL689" s="57"/>
      <c r="AM689" s="57"/>
      <c r="AN689" s="57"/>
      <c r="AO689" s="57"/>
      <c r="AP689" s="57"/>
      <c r="AQ689" s="57"/>
    </row>
    <row r="690" spans="1:43">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c r="AE690" s="57"/>
      <c r="AF690" s="57"/>
      <c r="AG690" s="57"/>
      <c r="AH690" s="57"/>
      <c r="AI690" s="57"/>
      <c r="AJ690" s="57"/>
      <c r="AK690" s="57"/>
      <c r="AL690" s="57"/>
      <c r="AM690" s="57"/>
      <c r="AN690" s="57"/>
      <c r="AO690" s="57"/>
      <c r="AP690" s="57"/>
      <c r="AQ690" s="57"/>
    </row>
    <row r="691" spans="1:43">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row>
    <row r="692" spans="1:43">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c r="AE692" s="57"/>
      <c r="AF692" s="57"/>
      <c r="AG692" s="57"/>
      <c r="AH692" s="57"/>
      <c r="AI692" s="57"/>
      <c r="AJ692" s="57"/>
      <c r="AK692" s="57"/>
      <c r="AL692" s="57"/>
      <c r="AM692" s="57"/>
      <c r="AN692" s="57"/>
      <c r="AO692" s="57"/>
      <c r="AP692" s="57"/>
      <c r="AQ692" s="57"/>
    </row>
    <row r="693" spans="1:43">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row>
    <row r="694" spans="1:43">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c r="AE694" s="57"/>
      <c r="AF694" s="57"/>
      <c r="AG694" s="57"/>
      <c r="AH694" s="57"/>
      <c r="AI694" s="57"/>
      <c r="AJ694" s="57"/>
      <c r="AK694" s="57"/>
      <c r="AL694" s="57"/>
      <c r="AM694" s="57"/>
      <c r="AN694" s="57"/>
      <c r="AO694" s="57"/>
      <c r="AP694" s="57"/>
      <c r="AQ694" s="57"/>
    </row>
    <row r="695" spans="1:43">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c r="AE695" s="57"/>
      <c r="AF695" s="57"/>
      <c r="AG695" s="57"/>
      <c r="AH695" s="57"/>
      <c r="AI695" s="57"/>
      <c r="AJ695" s="57"/>
      <c r="AK695" s="57"/>
      <c r="AL695" s="57"/>
      <c r="AM695" s="57"/>
      <c r="AN695" s="57"/>
      <c r="AO695" s="57"/>
      <c r="AP695" s="57"/>
      <c r="AQ695" s="57"/>
    </row>
    <row r="696" spans="1:43">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c r="AE696" s="57"/>
      <c r="AF696" s="57"/>
      <c r="AG696" s="57"/>
      <c r="AH696" s="57"/>
      <c r="AI696" s="57"/>
      <c r="AJ696" s="57"/>
      <c r="AK696" s="57"/>
      <c r="AL696" s="57"/>
      <c r="AM696" s="57"/>
      <c r="AN696" s="57"/>
      <c r="AO696" s="57"/>
      <c r="AP696" s="57"/>
      <c r="AQ696" s="57"/>
    </row>
    <row r="697" spans="1:43">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c r="AE697" s="57"/>
      <c r="AF697" s="57"/>
      <c r="AG697" s="57"/>
      <c r="AH697" s="57"/>
      <c r="AI697" s="57"/>
      <c r="AJ697" s="57"/>
      <c r="AK697" s="57"/>
      <c r="AL697" s="57"/>
      <c r="AM697" s="57"/>
      <c r="AN697" s="57"/>
      <c r="AO697" s="57"/>
      <c r="AP697" s="57"/>
      <c r="AQ697" s="57"/>
    </row>
    <row r="698" spans="1:43">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7"/>
      <c r="AL698" s="57"/>
      <c r="AM698" s="57"/>
      <c r="AN698" s="57"/>
      <c r="AO698" s="57"/>
      <c r="AP698" s="57"/>
      <c r="AQ698" s="57"/>
    </row>
    <row r="699" spans="1:43">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c r="AE699" s="57"/>
      <c r="AF699" s="57"/>
      <c r="AG699" s="57"/>
      <c r="AH699" s="57"/>
      <c r="AI699" s="57"/>
      <c r="AJ699" s="57"/>
      <c r="AK699" s="57"/>
      <c r="AL699" s="57"/>
      <c r="AM699" s="57"/>
      <c r="AN699" s="57"/>
      <c r="AO699" s="57"/>
      <c r="AP699" s="57"/>
      <c r="AQ699" s="57"/>
    </row>
    <row r="700" spans="1:43">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row>
    <row r="701" spans="1:43">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c r="AE701" s="57"/>
      <c r="AF701" s="57"/>
      <c r="AG701" s="57"/>
      <c r="AH701" s="57"/>
      <c r="AI701" s="57"/>
      <c r="AJ701" s="57"/>
      <c r="AK701" s="57"/>
      <c r="AL701" s="57"/>
      <c r="AM701" s="57"/>
      <c r="AN701" s="57"/>
      <c r="AO701" s="57"/>
      <c r="AP701" s="57"/>
      <c r="AQ701" s="57"/>
    </row>
    <row r="702" spans="1:43">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row>
    <row r="703" spans="1:43">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c r="AE703" s="57"/>
      <c r="AF703" s="57"/>
      <c r="AG703" s="57"/>
      <c r="AH703" s="57"/>
      <c r="AI703" s="57"/>
      <c r="AJ703" s="57"/>
      <c r="AK703" s="57"/>
      <c r="AL703" s="57"/>
      <c r="AM703" s="57"/>
      <c r="AN703" s="57"/>
      <c r="AO703" s="57"/>
      <c r="AP703" s="57"/>
      <c r="AQ703" s="57"/>
    </row>
    <row r="704" spans="1:43">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c r="AE704" s="57"/>
      <c r="AF704" s="57"/>
      <c r="AG704" s="57"/>
      <c r="AH704" s="57"/>
      <c r="AI704" s="57"/>
      <c r="AJ704" s="57"/>
      <c r="AK704" s="57"/>
      <c r="AL704" s="57"/>
      <c r="AM704" s="57"/>
      <c r="AN704" s="57"/>
      <c r="AO704" s="57"/>
      <c r="AP704" s="57"/>
      <c r="AQ704" s="57"/>
    </row>
    <row r="705" spans="1:43">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c r="AE705" s="57"/>
      <c r="AF705" s="57"/>
      <c r="AG705" s="57"/>
      <c r="AH705" s="57"/>
      <c r="AI705" s="57"/>
      <c r="AJ705" s="57"/>
      <c r="AK705" s="57"/>
      <c r="AL705" s="57"/>
      <c r="AM705" s="57"/>
      <c r="AN705" s="57"/>
      <c r="AO705" s="57"/>
      <c r="AP705" s="57"/>
      <c r="AQ705" s="57"/>
    </row>
    <row r="706" spans="1:43">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c r="AE706" s="57"/>
      <c r="AF706" s="57"/>
      <c r="AG706" s="57"/>
      <c r="AH706" s="57"/>
      <c r="AI706" s="57"/>
      <c r="AJ706" s="57"/>
      <c r="AK706" s="57"/>
      <c r="AL706" s="57"/>
      <c r="AM706" s="57"/>
      <c r="AN706" s="57"/>
      <c r="AO706" s="57"/>
      <c r="AP706" s="57"/>
      <c r="AQ706" s="57"/>
    </row>
    <row r="707" spans="1:43">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E707" s="57"/>
      <c r="AF707" s="57"/>
      <c r="AG707" s="57"/>
      <c r="AH707" s="57"/>
      <c r="AI707" s="57"/>
      <c r="AJ707" s="57"/>
      <c r="AK707" s="57"/>
      <c r="AL707" s="57"/>
      <c r="AM707" s="57"/>
      <c r="AN707" s="57"/>
      <c r="AO707" s="57"/>
      <c r="AP707" s="57"/>
      <c r="AQ707" s="57"/>
    </row>
    <row r="708" spans="1:43">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c r="AE708" s="57"/>
      <c r="AF708" s="57"/>
      <c r="AG708" s="57"/>
      <c r="AH708" s="57"/>
      <c r="AI708" s="57"/>
      <c r="AJ708" s="57"/>
      <c r="AK708" s="57"/>
      <c r="AL708" s="57"/>
      <c r="AM708" s="57"/>
      <c r="AN708" s="57"/>
      <c r="AO708" s="57"/>
      <c r="AP708" s="57"/>
      <c r="AQ708" s="57"/>
    </row>
    <row r="709" spans="1:43">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c r="AE709" s="57"/>
      <c r="AF709" s="57"/>
      <c r="AG709" s="57"/>
      <c r="AH709" s="57"/>
      <c r="AI709" s="57"/>
      <c r="AJ709" s="57"/>
      <c r="AK709" s="57"/>
      <c r="AL709" s="57"/>
      <c r="AM709" s="57"/>
      <c r="AN709" s="57"/>
      <c r="AO709" s="57"/>
      <c r="AP709" s="57"/>
      <c r="AQ709" s="57"/>
    </row>
    <row r="710" spans="1:43">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c r="AE710" s="57"/>
      <c r="AF710" s="57"/>
      <c r="AG710" s="57"/>
      <c r="AH710" s="57"/>
      <c r="AI710" s="57"/>
      <c r="AJ710" s="57"/>
      <c r="AK710" s="57"/>
      <c r="AL710" s="57"/>
      <c r="AM710" s="57"/>
      <c r="AN710" s="57"/>
      <c r="AO710" s="57"/>
      <c r="AP710" s="57"/>
      <c r="AQ710" s="57"/>
    </row>
    <row r="711" spans="1:43">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c r="AE711" s="57"/>
      <c r="AF711" s="57"/>
      <c r="AG711" s="57"/>
      <c r="AH711" s="57"/>
      <c r="AI711" s="57"/>
      <c r="AJ711" s="57"/>
      <c r="AK711" s="57"/>
      <c r="AL711" s="57"/>
      <c r="AM711" s="57"/>
      <c r="AN711" s="57"/>
      <c r="AO711" s="57"/>
      <c r="AP711" s="57"/>
      <c r="AQ711" s="57"/>
    </row>
    <row r="712" spans="1:43">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E712" s="57"/>
      <c r="AF712" s="57"/>
      <c r="AG712" s="57"/>
      <c r="AH712" s="57"/>
      <c r="AI712" s="57"/>
      <c r="AJ712" s="57"/>
      <c r="AK712" s="57"/>
      <c r="AL712" s="57"/>
      <c r="AM712" s="57"/>
      <c r="AN712" s="57"/>
      <c r="AO712" s="57"/>
      <c r="AP712" s="57"/>
      <c r="AQ712" s="57"/>
    </row>
    <row r="713" spans="1:43">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c r="AE713" s="57"/>
      <c r="AF713" s="57"/>
      <c r="AG713" s="57"/>
      <c r="AH713" s="57"/>
      <c r="AI713" s="57"/>
      <c r="AJ713" s="57"/>
      <c r="AK713" s="57"/>
      <c r="AL713" s="57"/>
      <c r="AM713" s="57"/>
      <c r="AN713" s="57"/>
      <c r="AO713" s="57"/>
      <c r="AP713" s="57"/>
      <c r="AQ713" s="57"/>
    </row>
    <row r="714" spans="1:43">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c r="AE714" s="57"/>
      <c r="AF714" s="57"/>
      <c r="AG714" s="57"/>
      <c r="AH714" s="57"/>
      <c r="AI714" s="57"/>
      <c r="AJ714" s="57"/>
      <c r="AK714" s="57"/>
      <c r="AL714" s="57"/>
      <c r="AM714" s="57"/>
      <c r="AN714" s="57"/>
      <c r="AO714" s="57"/>
      <c r="AP714" s="57"/>
      <c r="AQ714" s="57"/>
    </row>
    <row r="715" spans="1:43">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c r="AE715" s="57"/>
      <c r="AF715" s="57"/>
      <c r="AG715" s="57"/>
      <c r="AH715" s="57"/>
      <c r="AI715" s="57"/>
      <c r="AJ715" s="57"/>
      <c r="AK715" s="57"/>
      <c r="AL715" s="57"/>
      <c r="AM715" s="57"/>
      <c r="AN715" s="57"/>
      <c r="AO715" s="57"/>
      <c r="AP715" s="57"/>
      <c r="AQ715" s="57"/>
    </row>
    <row r="716" spans="1:43">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c r="AE716" s="57"/>
      <c r="AF716" s="57"/>
      <c r="AG716" s="57"/>
      <c r="AH716" s="57"/>
      <c r="AI716" s="57"/>
      <c r="AJ716" s="57"/>
      <c r="AK716" s="57"/>
      <c r="AL716" s="57"/>
      <c r="AM716" s="57"/>
      <c r="AN716" s="57"/>
      <c r="AO716" s="57"/>
      <c r="AP716" s="57"/>
      <c r="AQ716" s="57"/>
    </row>
    <row r="717" spans="1:43">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row>
    <row r="718" spans="1:43">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row>
    <row r="719" spans="1:43">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row>
    <row r="720" spans="1:43">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row>
    <row r="721" spans="1:43">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row>
    <row r="722" spans="1:43">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row>
    <row r="723" spans="1:43">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c r="AE723" s="57"/>
      <c r="AF723" s="57"/>
      <c r="AG723" s="57"/>
      <c r="AH723" s="57"/>
      <c r="AI723" s="57"/>
      <c r="AJ723" s="57"/>
      <c r="AK723" s="57"/>
      <c r="AL723" s="57"/>
      <c r="AM723" s="57"/>
      <c r="AN723" s="57"/>
      <c r="AO723" s="57"/>
      <c r="AP723" s="57"/>
      <c r="AQ723" s="57"/>
    </row>
    <row r="724" spans="1:43">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c r="AE724" s="57"/>
      <c r="AF724" s="57"/>
      <c r="AG724" s="57"/>
      <c r="AH724" s="57"/>
      <c r="AI724" s="57"/>
      <c r="AJ724" s="57"/>
      <c r="AK724" s="57"/>
      <c r="AL724" s="57"/>
      <c r="AM724" s="57"/>
      <c r="AN724" s="57"/>
      <c r="AO724" s="57"/>
      <c r="AP724" s="57"/>
      <c r="AQ724" s="57"/>
    </row>
    <row r="725" spans="1:43">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c r="AE725" s="57"/>
      <c r="AF725" s="57"/>
      <c r="AG725" s="57"/>
      <c r="AH725" s="57"/>
      <c r="AI725" s="57"/>
      <c r="AJ725" s="57"/>
      <c r="AK725" s="57"/>
      <c r="AL725" s="57"/>
      <c r="AM725" s="57"/>
      <c r="AN725" s="57"/>
      <c r="AO725" s="57"/>
      <c r="AP725" s="57"/>
      <c r="AQ725" s="57"/>
    </row>
    <row r="726" spans="1:43">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c r="AE726" s="57"/>
      <c r="AF726" s="57"/>
      <c r="AG726" s="57"/>
      <c r="AH726" s="57"/>
      <c r="AI726" s="57"/>
      <c r="AJ726" s="57"/>
      <c r="AK726" s="57"/>
      <c r="AL726" s="57"/>
      <c r="AM726" s="57"/>
      <c r="AN726" s="57"/>
      <c r="AO726" s="57"/>
      <c r="AP726" s="57"/>
      <c r="AQ726" s="57"/>
    </row>
    <row r="727" spans="1:43">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c r="AE727" s="57"/>
      <c r="AF727" s="57"/>
      <c r="AG727" s="57"/>
      <c r="AH727" s="57"/>
      <c r="AI727" s="57"/>
      <c r="AJ727" s="57"/>
      <c r="AK727" s="57"/>
      <c r="AL727" s="57"/>
      <c r="AM727" s="57"/>
      <c r="AN727" s="57"/>
      <c r="AO727" s="57"/>
      <c r="AP727" s="57"/>
      <c r="AQ727" s="57"/>
    </row>
    <row r="728" spans="1:43">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c r="AE728" s="57"/>
      <c r="AF728" s="57"/>
      <c r="AG728" s="57"/>
      <c r="AH728" s="57"/>
      <c r="AI728" s="57"/>
      <c r="AJ728" s="57"/>
      <c r="AK728" s="57"/>
      <c r="AL728" s="57"/>
      <c r="AM728" s="57"/>
      <c r="AN728" s="57"/>
      <c r="AO728" s="57"/>
      <c r="AP728" s="57"/>
      <c r="AQ728" s="57"/>
    </row>
    <row r="729" spans="1:43">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c r="AE729" s="57"/>
      <c r="AF729" s="57"/>
      <c r="AG729" s="57"/>
      <c r="AH729" s="57"/>
      <c r="AI729" s="57"/>
      <c r="AJ729" s="57"/>
      <c r="AK729" s="57"/>
      <c r="AL729" s="57"/>
      <c r="AM729" s="57"/>
      <c r="AN729" s="57"/>
      <c r="AO729" s="57"/>
      <c r="AP729" s="57"/>
      <c r="AQ729" s="57"/>
    </row>
    <row r="730" spans="1:43">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E730" s="57"/>
      <c r="AF730" s="57"/>
      <c r="AG730" s="57"/>
      <c r="AH730" s="57"/>
      <c r="AI730" s="57"/>
      <c r="AJ730" s="57"/>
      <c r="AK730" s="57"/>
      <c r="AL730" s="57"/>
      <c r="AM730" s="57"/>
      <c r="AN730" s="57"/>
      <c r="AO730" s="57"/>
      <c r="AP730" s="57"/>
      <c r="AQ730" s="57"/>
    </row>
    <row r="731" spans="1:43">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7"/>
      <c r="AL731" s="57"/>
      <c r="AM731" s="57"/>
      <c r="AN731" s="57"/>
      <c r="AO731" s="57"/>
      <c r="AP731" s="57"/>
      <c r="AQ731" s="57"/>
    </row>
    <row r="732" spans="1:43">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c r="AE732" s="57"/>
      <c r="AF732" s="57"/>
      <c r="AG732" s="57"/>
      <c r="AH732" s="57"/>
      <c r="AI732" s="57"/>
      <c r="AJ732" s="57"/>
      <c r="AK732" s="57"/>
      <c r="AL732" s="57"/>
      <c r="AM732" s="57"/>
      <c r="AN732" s="57"/>
      <c r="AO732" s="57"/>
      <c r="AP732" s="57"/>
      <c r="AQ732" s="57"/>
    </row>
    <row r="733" spans="1:43">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c r="AE733" s="57"/>
      <c r="AF733" s="57"/>
      <c r="AG733" s="57"/>
      <c r="AH733" s="57"/>
      <c r="AI733" s="57"/>
      <c r="AJ733" s="57"/>
      <c r="AK733" s="57"/>
      <c r="AL733" s="57"/>
      <c r="AM733" s="57"/>
      <c r="AN733" s="57"/>
      <c r="AO733" s="57"/>
      <c r="AP733" s="57"/>
      <c r="AQ733" s="57"/>
    </row>
    <row r="734" spans="1:43">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c r="AE734" s="57"/>
      <c r="AF734" s="57"/>
      <c r="AG734" s="57"/>
      <c r="AH734" s="57"/>
      <c r="AI734" s="57"/>
      <c r="AJ734" s="57"/>
      <c r="AK734" s="57"/>
      <c r="AL734" s="57"/>
      <c r="AM734" s="57"/>
      <c r="AN734" s="57"/>
      <c r="AO734" s="57"/>
      <c r="AP734" s="57"/>
      <c r="AQ734" s="57"/>
    </row>
    <row r="735" spans="1:43">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row>
    <row r="736" spans="1:43">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row>
    <row r="737" spans="1:43">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row>
    <row r="738" spans="1:43">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row>
    <row r="739" spans="1:43">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c r="AE739" s="57"/>
      <c r="AF739" s="57"/>
      <c r="AG739" s="57"/>
      <c r="AH739" s="57"/>
      <c r="AI739" s="57"/>
      <c r="AJ739" s="57"/>
      <c r="AK739" s="57"/>
      <c r="AL739" s="57"/>
      <c r="AM739" s="57"/>
      <c r="AN739" s="57"/>
      <c r="AO739" s="57"/>
      <c r="AP739" s="57"/>
      <c r="AQ739" s="57"/>
    </row>
    <row r="740" spans="1:43">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row>
    <row r="741" spans="1:43">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c r="AE741" s="57"/>
      <c r="AF741" s="57"/>
      <c r="AG741" s="57"/>
      <c r="AH741" s="57"/>
      <c r="AI741" s="57"/>
      <c r="AJ741" s="57"/>
      <c r="AK741" s="57"/>
      <c r="AL741" s="57"/>
      <c r="AM741" s="57"/>
      <c r="AN741" s="57"/>
      <c r="AO741" s="57"/>
      <c r="AP741" s="57"/>
      <c r="AQ741" s="57"/>
    </row>
    <row r="742" spans="1:43">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c r="AE742" s="57"/>
      <c r="AF742" s="57"/>
      <c r="AG742" s="57"/>
      <c r="AH742" s="57"/>
      <c r="AI742" s="57"/>
      <c r="AJ742" s="57"/>
      <c r="AK742" s="57"/>
      <c r="AL742" s="57"/>
      <c r="AM742" s="57"/>
      <c r="AN742" s="57"/>
      <c r="AO742" s="57"/>
      <c r="AP742" s="57"/>
      <c r="AQ742" s="57"/>
    </row>
    <row r="743" spans="1:43">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c r="AE743" s="57"/>
      <c r="AF743" s="57"/>
      <c r="AG743" s="57"/>
      <c r="AH743" s="57"/>
      <c r="AI743" s="57"/>
      <c r="AJ743" s="57"/>
      <c r="AK743" s="57"/>
      <c r="AL743" s="57"/>
      <c r="AM743" s="57"/>
      <c r="AN743" s="57"/>
      <c r="AO743" s="57"/>
      <c r="AP743" s="57"/>
      <c r="AQ743" s="57"/>
    </row>
    <row r="744" spans="1:43">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c r="AE744" s="57"/>
      <c r="AF744" s="57"/>
      <c r="AG744" s="57"/>
      <c r="AH744" s="57"/>
      <c r="AI744" s="57"/>
      <c r="AJ744" s="57"/>
      <c r="AK744" s="57"/>
      <c r="AL744" s="57"/>
      <c r="AM744" s="57"/>
      <c r="AN744" s="57"/>
      <c r="AO744" s="57"/>
      <c r="AP744" s="57"/>
      <c r="AQ744" s="57"/>
    </row>
    <row r="745" spans="1:43">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row>
    <row r="746" spans="1:43">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c r="AE746" s="57"/>
      <c r="AF746" s="57"/>
      <c r="AG746" s="57"/>
      <c r="AH746" s="57"/>
      <c r="AI746" s="57"/>
      <c r="AJ746" s="57"/>
      <c r="AK746" s="57"/>
      <c r="AL746" s="57"/>
      <c r="AM746" s="57"/>
      <c r="AN746" s="57"/>
      <c r="AO746" s="57"/>
      <c r="AP746" s="57"/>
      <c r="AQ746" s="57"/>
    </row>
    <row r="747" spans="1:43">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row>
    <row r="748" spans="1:43">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c r="AE748" s="57"/>
      <c r="AF748" s="57"/>
      <c r="AG748" s="57"/>
      <c r="AH748" s="57"/>
      <c r="AI748" s="57"/>
      <c r="AJ748" s="57"/>
      <c r="AK748" s="57"/>
      <c r="AL748" s="57"/>
      <c r="AM748" s="57"/>
      <c r="AN748" s="57"/>
      <c r="AO748" s="57"/>
      <c r="AP748" s="57"/>
      <c r="AQ748" s="57"/>
    </row>
    <row r="749" spans="1:43">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c r="AE749" s="57"/>
      <c r="AF749" s="57"/>
      <c r="AG749" s="57"/>
      <c r="AH749" s="57"/>
      <c r="AI749" s="57"/>
      <c r="AJ749" s="57"/>
      <c r="AK749" s="57"/>
      <c r="AL749" s="57"/>
      <c r="AM749" s="57"/>
      <c r="AN749" s="57"/>
      <c r="AO749" s="57"/>
      <c r="AP749" s="57"/>
      <c r="AQ749" s="57"/>
    </row>
    <row r="750" spans="1:43">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c r="AE750" s="57"/>
      <c r="AF750" s="57"/>
      <c r="AG750" s="57"/>
      <c r="AH750" s="57"/>
      <c r="AI750" s="57"/>
      <c r="AJ750" s="57"/>
      <c r="AK750" s="57"/>
      <c r="AL750" s="57"/>
      <c r="AM750" s="57"/>
      <c r="AN750" s="57"/>
      <c r="AO750" s="57"/>
      <c r="AP750" s="57"/>
      <c r="AQ750" s="57"/>
    </row>
    <row r="751" spans="1:43">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c r="AE751" s="57"/>
      <c r="AF751" s="57"/>
      <c r="AG751" s="57"/>
      <c r="AH751" s="57"/>
      <c r="AI751" s="57"/>
      <c r="AJ751" s="57"/>
      <c r="AK751" s="57"/>
      <c r="AL751" s="57"/>
      <c r="AM751" s="57"/>
      <c r="AN751" s="57"/>
      <c r="AO751" s="57"/>
      <c r="AP751" s="57"/>
      <c r="AQ751" s="57"/>
    </row>
    <row r="752" spans="1:43">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row>
    <row r="753" spans="1:43">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row>
    <row r="754" spans="1:43">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row>
    <row r="755" spans="1:43">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row>
    <row r="756" spans="1:43">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row>
    <row r="757" spans="1:43">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c r="AE757" s="57"/>
      <c r="AF757" s="57"/>
      <c r="AG757" s="57"/>
      <c r="AH757" s="57"/>
      <c r="AI757" s="57"/>
      <c r="AJ757" s="57"/>
      <c r="AK757" s="57"/>
      <c r="AL757" s="57"/>
      <c r="AM757" s="57"/>
      <c r="AN757" s="57"/>
      <c r="AO757" s="57"/>
      <c r="AP757" s="57"/>
      <c r="AQ757" s="57"/>
    </row>
    <row r="758" spans="1:43">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row>
    <row r="759" spans="1:43">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c r="AE759" s="57"/>
      <c r="AF759" s="57"/>
      <c r="AG759" s="57"/>
      <c r="AH759" s="57"/>
      <c r="AI759" s="57"/>
      <c r="AJ759" s="57"/>
      <c r="AK759" s="57"/>
      <c r="AL759" s="57"/>
      <c r="AM759" s="57"/>
      <c r="AN759" s="57"/>
      <c r="AO759" s="57"/>
      <c r="AP759" s="57"/>
      <c r="AQ759" s="57"/>
    </row>
    <row r="760" spans="1:43">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c r="AE760" s="57"/>
      <c r="AF760" s="57"/>
      <c r="AG760" s="57"/>
      <c r="AH760" s="57"/>
      <c r="AI760" s="57"/>
      <c r="AJ760" s="57"/>
      <c r="AK760" s="57"/>
      <c r="AL760" s="57"/>
      <c r="AM760" s="57"/>
      <c r="AN760" s="57"/>
      <c r="AO760" s="57"/>
      <c r="AP760" s="57"/>
      <c r="AQ760" s="57"/>
    </row>
    <row r="761" spans="1:43">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c r="AE761" s="57"/>
      <c r="AF761" s="57"/>
      <c r="AG761" s="57"/>
      <c r="AH761" s="57"/>
      <c r="AI761" s="57"/>
      <c r="AJ761" s="57"/>
      <c r="AK761" s="57"/>
      <c r="AL761" s="57"/>
      <c r="AM761" s="57"/>
      <c r="AN761" s="57"/>
      <c r="AO761" s="57"/>
      <c r="AP761" s="57"/>
      <c r="AQ761" s="57"/>
    </row>
    <row r="762" spans="1:43">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row>
    <row r="763" spans="1:43">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c r="AE763" s="57"/>
      <c r="AF763" s="57"/>
      <c r="AG763" s="57"/>
      <c r="AH763" s="57"/>
      <c r="AI763" s="57"/>
      <c r="AJ763" s="57"/>
      <c r="AK763" s="57"/>
      <c r="AL763" s="57"/>
      <c r="AM763" s="57"/>
      <c r="AN763" s="57"/>
      <c r="AO763" s="57"/>
      <c r="AP763" s="57"/>
      <c r="AQ763" s="57"/>
    </row>
    <row r="764" spans="1:43">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row>
    <row r="765" spans="1:43">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row>
    <row r="766" spans="1:43">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c r="AE766" s="57"/>
      <c r="AF766" s="57"/>
      <c r="AG766" s="57"/>
      <c r="AH766" s="57"/>
      <c r="AI766" s="57"/>
      <c r="AJ766" s="57"/>
      <c r="AK766" s="57"/>
      <c r="AL766" s="57"/>
      <c r="AM766" s="57"/>
      <c r="AN766" s="57"/>
      <c r="AO766" s="57"/>
      <c r="AP766" s="57"/>
      <c r="AQ766" s="57"/>
    </row>
    <row r="767" spans="1:43">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row>
    <row r="768" spans="1:43">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c r="AE768" s="57"/>
      <c r="AF768" s="57"/>
      <c r="AG768" s="57"/>
      <c r="AH768" s="57"/>
      <c r="AI768" s="57"/>
      <c r="AJ768" s="57"/>
      <c r="AK768" s="57"/>
      <c r="AL768" s="57"/>
      <c r="AM768" s="57"/>
      <c r="AN768" s="57"/>
      <c r="AO768" s="57"/>
      <c r="AP768" s="57"/>
      <c r="AQ768" s="57"/>
    </row>
    <row r="769" spans="1:43">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c r="AE769" s="57"/>
      <c r="AF769" s="57"/>
      <c r="AG769" s="57"/>
      <c r="AH769" s="57"/>
      <c r="AI769" s="57"/>
      <c r="AJ769" s="57"/>
      <c r="AK769" s="57"/>
      <c r="AL769" s="57"/>
      <c r="AM769" s="57"/>
      <c r="AN769" s="57"/>
      <c r="AO769" s="57"/>
      <c r="AP769" s="57"/>
      <c r="AQ769" s="57"/>
    </row>
    <row r="770" spans="1:43">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c r="AE770" s="57"/>
      <c r="AF770" s="57"/>
      <c r="AG770" s="57"/>
      <c r="AH770" s="57"/>
      <c r="AI770" s="57"/>
      <c r="AJ770" s="57"/>
      <c r="AK770" s="57"/>
      <c r="AL770" s="57"/>
      <c r="AM770" s="57"/>
      <c r="AN770" s="57"/>
      <c r="AO770" s="57"/>
      <c r="AP770" s="57"/>
      <c r="AQ770" s="57"/>
    </row>
    <row r="771" spans="1:43">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c r="AE771" s="57"/>
      <c r="AF771" s="57"/>
      <c r="AG771" s="57"/>
      <c r="AH771" s="57"/>
      <c r="AI771" s="57"/>
      <c r="AJ771" s="57"/>
      <c r="AK771" s="57"/>
      <c r="AL771" s="57"/>
      <c r="AM771" s="57"/>
      <c r="AN771" s="57"/>
      <c r="AO771" s="57"/>
      <c r="AP771" s="57"/>
      <c r="AQ771" s="57"/>
    </row>
    <row r="772" spans="1:43">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row>
    <row r="773" spans="1:43">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c r="AE773" s="57"/>
      <c r="AF773" s="57"/>
      <c r="AG773" s="57"/>
      <c r="AH773" s="57"/>
      <c r="AI773" s="57"/>
      <c r="AJ773" s="57"/>
      <c r="AK773" s="57"/>
      <c r="AL773" s="57"/>
      <c r="AM773" s="57"/>
      <c r="AN773" s="57"/>
      <c r="AO773" s="57"/>
      <c r="AP773" s="57"/>
      <c r="AQ773" s="57"/>
    </row>
    <row r="774" spans="1:43">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row>
    <row r="775" spans="1:43">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row>
    <row r="776" spans="1:43">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c r="AE776" s="57"/>
      <c r="AF776" s="57"/>
      <c r="AG776" s="57"/>
      <c r="AH776" s="57"/>
      <c r="AI776" s="57"/>
      <c r="AJ776" s="57"/>
      <c r="AK776" s="57"/>
      <c r="AL776" s="57"/>
      <c r="AM776" s="57"/>
      <c r="AN776" s="57"/>
      <c r="AO776" s="57"/>
      <c r="AP776" s="57"/>
      <c r="AQ776" s="57"/>
    </row>
    <row r="777" spans="1:43">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row>
    <row r="778" spans="1:43">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row>
    <row r="779" spans="1:43">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c r="AE779" s="57"/>
      <c r="AF779" s="57"/>
      <c r="AG779" s="57"/>
      <c r="AH779" s="57"/>
      <c r="AI779" s="57"/>
      <c r="AJ779" s="57"/>
      <c r="AK779" s="57"/>
      <c r="AL779" s="57"/>
      <c r="AM779" s="57"/>
      <c r="AN779" s="57"/>
      <c r="AO779" s="57"/>
      <c r="AP779" s="57"/>
      <c r="AQ779" s="57"/>
    </row>
    <row r="780" spans="1:43">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row>
    <row r="781" spans="1:43">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row>
    <row r="782" spans="1:43">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s="57"/>
      <c r="AF782" s="57"/>
      <c r="AG782" s="57"/>
      <c r="AH782" s="57"/>
      <c r="AI782" s="57"/>
      <c r="AJ782" s="57"/>
      <c r="AK782" s="57"/>
      <c r="AL782" s="57"/>
      <c r="AM782" s="57"/>
      <c r="AN782" s="57"/>
      <c r="AO782" s="57"/>
      <c r="AP782" s="57"/>
      <c r="AQ782" s="57"/>
    </row>
    <row r="783" spans="1:43">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row>
    <row r="784" spans="1:43">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c r="AE784" s="57"/>
      <c r="AF784" s="57"/>
      <c r="AG784" s="57"/>
      <c r="AH784" s="57"/>
      <c r="AI784" s="57"/>
      <c r="AJ784" s="57"/>
      <c r="AK784" s="57"/>
      <c r="AL784" s="57"/>
      <c r="AM784" s="57"/>
      <c r="AN784" s="57"/>
      <c r="AO784" s="57"/>
      <c r="AP784" s="57"/>
      <c r="AQ784" s="57"/>
    </row>
    <row r="785" spans="1:43">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c r="AE785" s="57"/>
      <c r="AF785" s="57"/>
      <c r="AG785" s="57"/>
      <c r="AH785" s="57"/>
      <c r="AI785" s="57"/>
      <c r="AJ785" s="57"/>
      <c r="AK785" s="57"/>
      <c r="AL785" s="57"/>
      <c r="AM785" s="57"/>
      <c r="AN785" s="57"/>
      <c r="AO785" s="57"/>
      <c r="AP785" s="57"/>
      <c r="AQ785" s="57"/>
    </row>
    <row r="786" spans="1:43">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c r="AE786" s="57"/>
      <c r="AF786" s="57"/>
      <c r="AG786" s="57"/>
      <c r="AH786" s="57"/>
      <c r="AI786" s="57"/>
      <c r="AJ786" s="57"/>
      <c r="AK786" s="57"/>
      <c r="AL786" s="57"/>
      <c r="AM786" s="57"/>
      <c r="AN786" s="57"/>
      <c r="AO786" s="57"/>
      <c r="AP786" s="57"/>
      <c r="AQ786" s="57"/>
    </row>
    <row r="787" spans="1:43">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c r="AE787" s="57"/>
      <c r="AF787" s="57"/>
      <c r="AG787" s="57"/>
      <c r="AH787" s="57"/>
      <c r="AI787" s="57"/>
      <c r="AJ787" s="57"/>
      <c r="AK787" s="57"/>
      <c r="AL787" s="57"/>
      <c r="AM787" s="57"/>
      <c r="AN787" s="57"/>
      <c r="AO787" s="57"/>
      <c r="AP787" s="57"/>
      <c r="AQ787" s="57"/>
    </row>
    <row r="788" spans="1:43">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c r="AE788" s="57"/>
      <c r="AF788" s="57"/>
      <c r="AG788" s="57"/>
      <c r="AH788" s="57"/>
      <c r="AI788" s="57"/>
      <c r="AJ788" s="57"/>
      <c r="AK788" s="57"/>
      <c r="AL788" s="57"/>
      <c r="AM788" s="57"/>
      <c r="AN788" s="57"/>
      <c r="AO788" s="57"/>
      <c r="AP788" s="57"/>
      <c r="AQ788" s="57"/>
    </row>
    <row r="789" spans="1:43">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c r="AE789" s="57"/>
      <c r="AF789" s="57"/>
      <c r="AG789" s="57"/>
      <c r="AH789" s="57"/>
      <c r="AI789" s="57"/>
      <c r="AJ789" s="57"/>
      <c r="AK789" s="57"/>
      <c r="AL789" s="57"/>
      <c r="AM789" s="57"/>
      <c r="AN789" s="57"/>
      <c r="AO789" s="57"/>
      <c r="AP789" s="57"/>
      <c r="AQ789" s="57"/>
    </row>
    <row r="790" spans="1:43">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row>
    <row r="791" spans="1:43">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c r="AE791" s="57"/>
      <c r="AF791" s="57"/>
      <c r="AG791" s="57"/>
      <c r="AH791" s="57"/>
      <c r="AI791" s="57"/>
      <c r="AJ791" s="57"/>
      <c r="AK791" s="57"/>
      <c r="AL791" s="57"/>
      <c r="AM791" s="57"/>
      <c r="AN791" s="57"/>
      <c r="AO791" s="57"/>
      <c r="AP791" s="57"/>
      <c r="AQ791" s="57"/>
    </row>
    <row r="792" spans="1:43">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row>
    <row r="793" spans="1:43">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row>
    <row r="794" spans="1:43">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c r="AE794" s="57"/>
      <c r="AF794" s="57"/>
      <c r="AG794" s="57"/>
      <c r="AH794" s="57"/>
      <c r="AI794" s="57"/>
      <c r="AJ794" s="57"/>
      <c r="AK794" s="57"/>
      <c r="AL794" s="57"/>
      <c r="AM794" s="57"/>
      <c r="AN794" s="57"/>
      <c r="AO794" s="57"/>
      <c r="AP794" s="57"/>
      <c r="AQ794" s="57"/>
    </row>
    <row r="795" spans="1:43">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row>
    <row r="796" spans="1:43">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row>
    <row r="797" spans="1:43">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row>
    <row r="798" spans="1:43">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row>
    <row r="799" spans="1:43">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row>
    <row r="800" spans="1:43">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c r="AE800" s="57"/>
      <c r="AF800" s="57"/>
      <c r="AG800" s="57"/>
      <c r="AH800" s="57"/>
      <c r="AI800" s="57"/>
      <c r="AJ800" s="57"/>
      <c r="AK800" s="57"/>
      <c r="AL800" s="57"/>
      <c r="AM800" s="57"/>
      <c r="AN800" s="57"/>
      <c r="AO800" s="57"/>
      <c r="AP800" s="57"/>
      <c r="AQ800" s="57"/>
    </row>
    <row r="801" spans="1:43">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c r="AE801" s="57"/>
      <c r="AF801" s="57"/>
      <c r="AG801" s="57"/>
      <c r="AH801" s="57"/>
      <c r="AI801" s="57"/>
      <c r="AJ801" s="57"/>
      <c r="AK801" s="57"/>
      <c r="AL801" s="57"/>
      <c r="AM801" s="57"/>
      <c r="AN801" s="57"/>
      <c r="AO801" s="57"/>
      <c r="AP801" s="57"/>
      <c r="AQ801" s="57"/>
    </row>
    <row r="802" spans="1:43">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c r="AE802" s="57"/>
      <c r="AF802" s="57"/>
      <c r="AG802" s="57"/>
      <c r="AH802" s="57"/>
      <c r="AI802" s="57"/>
      <c r="AJ802" s="57"/>
      <c r="AK802" s="57"/>
      <c r="AL802" s="57"/>
      <c r="AM802" s="57"/>
      <c r="AN802" s="57"/>
      <c r="AO802" s="57"/>
      <c r="AP802" s="57"/>
      <c r="AQ802" s="57"/>
    </row>
    <row r="803" spans="1:43">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c r="AE803" s="57"/>
      <c r="AF803" s="57"/>
      <c r="AG803" s="57"/>
      <c r="AH803" s="57"/>
      <c r="AI803" s="57"/>
      <c r="AJ803" s="57"/>
      <c r="AK803" s="57"/>
      <c r="AL803" s="57"/>
      <c r="AM803" s="57"/>
      <c r="AN803" s="57"/>
      <c r="AO803" s="57"/>
      <c r="AP803" s="57"/>
      <c r="AQ803" s="57"/>
    </row>
    <row r="804" spans="1:43">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c r="AE804" s="57"/>
      <c r="AF804" s="57"/>
      <c r="AG804" s="57"/>
      <c r="AH804" s="57"/>
      <c r="AI804" s="57"/>
      <c r="AJ804" s="57"/>
      <c r="AK804" s="57"/>
      <c r="AL804" s="57"/>
      <c r="AM804" s="57"/>
      <c r="AN804" s="57"/>
      <c r="AO804" s="57"/>
      <c r="AP804" s="57"/>
      <c r="AQ804" s="57"/>
    </row>
    <row r="805" spans="1:43">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c r="AE805" s="57"/>
      <c r="AF805" s="57"/>
      <c r="AG805" s="57"/>
      <c r="AH805" s="57"/>
      <c r="AI805" s="57"/>
      <c r="AJ805" s="57"/>
      <c r="AK805" s="57"/>
      <c r="AL805" s="57"/>
      <c r="AM805" s="57"/>
      <c r="AN805" s="57"/>
      <c r="AO805" s="57"/>
      <c r="AP805" s="57"/>
      <c r="AQ805" s="57"/>
    </row>
    <row r="806" spans="1:43">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c r="AE806" s="57"/>
      <c r="AF806" s="57"/>
      <c r="AG806" s="57"/>
      <c r="AH806" s="57"/>
      <c r="AI806" s="57"/>
      <c r="AJ806" s="57"/>
      <c r="AK806" s="57"/>
      <c r="AL806" s="57"/>
      <c r="AM806" s="57"/>
      <c r="AN806" s="57"/>
      <c r="AO806" s="57"/>
      <c r="AP806" s="57"/>
      <c r="AQ806" s="57"/>
    </row>
    <row r="807" spans="1:43">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c r="AE807" s="57"/>
      <c r="AF807" s="57"/>
      <c r="AG807" s="57"/>
      <c r="AH807" s="57"/>
      <c r="AI807" s="57"/>
      <c r="AJ807" s="57"/>
      <c r="AK807" s="57"/>
      <c r="AL807" s="57"/>
      <c r="AM807" s="57"/>
      <c r="AN807" s="57"/>
      <c r="AO807" s="57"/>
      <c r="AP807" s="57"/>
      <c r="AQ807" s="57"/>
    </row>
    <row r="808" spans="1:43">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row>
    <row r="809" spans="1:43">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c r="AE809" s="57"/>
      <c r="AF809" s="57"/>
      <c r="AG809" s="57"/>
      <c r="AH809" s="57"/>
      <c r="AI809" s="57"/>
      <c r="AJ809" s="57"/>
      <c r="AK809" s="57"/>
      <c r="AL809" s="57"/>
      <c r="AM809" s="57"/>
      <c r="AN809" s="57"/>
      <c r="AO809" s="57"/>
      <c r="AP809" s="57"/>
      <c r="AQ809" s="57"/>
    </row>
    <row r="810" spans="1:43">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row>
    <row r="811" spans="1:43">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c r="AE811" s="57"/>
      <c r="AF811" s="57"/>
      <c r="AG811" s="57"/>
      <c r="AH811" s="57"/>
      <c r="AI811" s="57"/>
      <c r="AJ811" s="57"/>
      <c r="AK811" s="57"/>
      <c r="AL811" s="57"/>
      <c r="AM811" s="57"/>
      <c r="AN811" s="57"/>
      <c r="AO811" s="57"/>
      <c r="AP811" s="57"/>
      <c r="AQ811" s="57"/>
    </row>
    <row r="812" spans="1:43">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row>
    <row r="813" spans="1:43">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c r="AE813" s="57"/>
      <c r="AF813" s="57"/>
      <c r="AG813" s="57"/>
      <c r="AH813" s="57"/>
      <c r="AI813" s="57"/>
      <c r="AJ813" s="57"/>
      <c r="AK813" s="57"/>
      <c r="AL813" s="57"/>
      <c r="AM813" s="57"/>
      <c r="AN813" s="57"/>
      <c r="AO813" s="57"/>
      <c r="AP813" s="57"/>
      <c r="AQ813" s="57"/>
    </row>
    <row r="814" spans="1:43">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row>
    <row r="815" spans="1:43">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c r="AE815" s="57"/>
      <c r="AF815" s="57"/>
      <c r="AG815" s="57"/>
      <c r="AH815" s="57"/>
      <c r="AI815" s="57"/>
      <c r="AJ815" s="57"/>
      <c r="AK815" s="57"/>
      <c r="AL815" s="57"/>
      <c r="AM815" s="57"/>
      <c r="AN815" s="57"/>
      <c r="AO815" s="57"/>
      <c r="AP815" s="57"/>
      <c r="AQ815" s="57"/>
    </row>
    <row r="816" spans="1:43">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row>
    <row r="817" spans="1:43">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row>
    <row r="818" spans="1:43">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c r="AE818" s="57"/>
      <c r="AF818" s="57"/>
      <c r="AG818" s="57"/>
      <c r="AH818" s="57"/>
      <c r="AI818" s="57"/>
      <c r="AJ818" s="57"/>
      <c r="AK818" s="57"/>
      <c r="AL818" s="57"/>
      <c r="AM818" s="57"/>
      <c r="AN818" s="57"/>
      <c r="AO818" s="57"/>
      <c r="AP818" s="57"/>
      <c r="AQ818" s="57"/>
    </row>
    <row r="819" spans="1:43">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row>
    <row r="820" spans="1:43">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c r="AE820" s="57"/>
      <c r="AF820" s="57"/>
      <c r="AG820" s="57"/>
      <c r="AH820" s="57"/>
      <c r="AI820" s="57"/>
      <c r="AJ820" s="57"/>
      <c r="AK820" s="57"/>
      <c r="AL820" s="57"/>
      <c r="AM820" s="57"/>
      <c r="AN820" s="57"/>
      <c r="AO820" s="57"/>
      <c r="AP820" s="57"/>
      <c r="AQ820" s="57"/>
    </row>
    <row r="821" spans="1:43">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c r="AE821" s="57"/>
      <c r="AF821" s="57"/>
      <c r="AG821" s="57"/>
      <c r="AH821" s="57"/>
      <c r="AI821" s="57"/>
      <c r="AJ821" s="57"/>
      <c r="AK821" s="57"/>
      <c r="AL821" s="57"/>
      <c r="AM821" s="57"/>
      <c r="AN821" s="57"/>
      <c r="AO821" s="57"/>
      <c r="AP821" s="57"/>
      <c r="AQ821" s="57"/>
    </row>
    <row r="822" spans="1:43">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c r="AE822" s="57"/>
      <c r="AF822" s="57"/>
      <c r="AG822" s="57"/>
      <c r="AH822" s="57"/>
      <c r="AI822" s="57"/>
      <c r="AJ822" s="57"/>
      <c r="AK822" s="57"/>
      <c r="AL822" s="57"/>
      <c r="AM822" s="57"/>
      <c r="AN822" s="57"/>
      <c r="AO822" s="57"/>
      <c r="AP822" s="57"/>
      <c r="AQ822" s="57"/>
    </row>
    <row r="823" spans="1:43">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c r="AE823" s="57"/>
      <c r="AF823" s="57"/>
      <c r="AG823" s="57"/>
      <c r="AH823" s="57"/>
      <c r="AI823" s="57"/>
      <c r="AJ823" s="57"/>
      <c r="AK823" s="57"/>
      <c r="AL823" s="57"/>
      <c r="AM823" s="57"/>
      <c r="AN823" s="57"/>
      <c r="AO823" s="57"/>
      <c r="AP823" s="57"/>
      <c r="AQ823" s="57"/>
    </row>
    <row r="824" spans="1:43">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c r="AE824" s="57"/>
      <c r="AF824" s="57"/>
      <c r="AG824" s="57"/>
      <c r="AH824" s="57"/>
      <c r="AI824" s="57"/>
      <c r="AJ824" s="57"/>
      <c r="AK824" s="57"/>
      <c r="AL824" s="57"/>
      <c r="AM824" s="57"/>
      <c r="AN824" s="57"/>
      <c r="AO824" s="57"/>
      <c r="AP824" s="57"/>
      <c r="AQ824" s="57"/>
    </row>
    <row r="825" spans="1:43">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c r="AE825" s="57"/>
      <c r="AF825" s="57"/>
      <c r="AG825" s="57"/>
      <c r="AH825" s="57"/>
      <c r="AI825" s="57"/>
      <c r="AJ825" s="57"/>
      <c r="AK825" s="57"/>
      <c r="AL825" s="57"/>
      <c r="AM825" s="57"/>
      <c r="AN825" s="57"/>
      <c r="AO825" s="57"/>
      <c r="AP825" s="57"/>
      <c r="AQ825" s="57"/>
    </row>
    <row r="826" spans="1:43">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row>
    <row r="827" spans="1:43">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c r="AE827" s="57"/>
      <c r="AF827" s="57"/>
      <c r="AG827" s="57"/>
      <c r="AH827" s="57"/>
      <c r="AI827" s="57"/>
      <c r="AJ827" s="57"/>
      <c r="AK827" s="57"/>
      <c r="AL827" s="57"/>
      <c r="AM827" s="57"/>
      <c r="AN827" s="57"/>
      <c r="AO827" s="57"/>
      <c r="AP827" s="57"/>
      <c r="AQ827" s="57"/>
    </row>
    <row r="828" spans="1:43">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row>
    <row r="829" spans="1:43">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c r="AE829" s="57"/>
      <c r="AF829" s="57"/>
      <c r="AG829" s="57"/>
      <c r="AH829" s="57"/>
      <c r="AI829" s="57"/>
      <c r="AJ829" s="57"/>
      <c r="AK829" s="57"/>
      <c r="AL829" s="57"/>
      <c r="AM829" s="57"/>
      <c r="AN829" s="57"/>
      <c r="AO829" s="57"/>
      <c r="AP829" s="57"/>
      <c r="AQ829" s="57"/>
    </row>
    <row r="830" spans="1:43">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row>
    <row r="831" spans="1:43">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row>
    <row r="832" spans="1:43">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row>
    <row r="833" spans="1:43">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row>
    <row r="834" spans="1:43">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row>
    <row r="835" spans="1:43">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row>
    <row r="836" spans="1:43">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c r="AE836" s="57"/>
      <c r="AF836" s="57"/>
      <c r="AG836" s="57"/>
      <c r="AH836" s="57"/>
      <c r="AI836" s="57"/>
      <c r="AJ836" s="57"/>
      <c r="AK836" s="57"/>
      <c r="AL836" s="57"/>
      <c r="AM836" s="57"/>
      <c r="AN836" s="57"/>
      <c r="AO836" s="57"/>
      <c r="AP836" s="57"/>
      <c r="AQ836" s="57"/>
    </row>
    <row r="837" spans="1:43">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row>
    <row r="838" spans="1:43">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c r="AE838" s="57"/>
      <c r="AF838" s="57"/>
      <c r="AG838" s="57"/>
      <c r="AH838" s="57"/>
      <c r="AI838" s="57"/>
      <c r="AJ838" s="57"/>
      <c r="AK838" s="57"/>
      <c r="AL838" s="57"/>
      <c r="AM838" s="57"/>
      <c r="AN838" s="57"/>
      <c r="AO838" s="57"/>
      <c r="AP838" s="57"/>
      <c r="AQ838" s="57"/>
    </row>
    <row r="839" spans="1:43">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c r="AE839" s="57"/>
      <c r="AF839" s="57"/>
      <c r="AG839" s="57"/>
      <c r="AH839" s="57"/>
      <c r="AI839" s="57"/>
      <c r="AJ839" s="57"/>
      <c r="AK839" s="57"/>
      <c r="AL839" s="57"/>
      <c r="AM839" s="57"/>
      <c r="AN839" s="57"/>
      <c r="AO839" s="57"/>
      <c r="AP839" s="57"/>
      <c r="AQ839" s="57"/>
    </row>
    <row r="840" spans="1:43">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c r="AE840" s="57"/>
      <c r="AF840" s="57"/>
      <c r="AG840" s="57"/>
      <c r="AH840" s="57"/>
      <c r="AI840" s="57"/>
      <c r="AJ840" s="57"/>
      <c r="AK840" s="57"/>
      <c r="AL840" s="57"/>
      <c r="AM840" s="57"/>
      <c r="AN840" s="57"/>
      <c r="AO840" s="57"/>
      <c r="AP840" s="57"/>
      <c r="AQ840" s="57"/>
    </row>
    <row r="841" spans="1:43">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c r="AE841" s="57"/>
      <c r="AF841" s="57"/>
      <c r="AG841" s="57"/>
      <c r="AH841" s="57"/>
      <c r="AI841" s="57"/>
      <c r="AJ841" s="57"/>
      <c r="AK841" s="57"/>
      <c r="AL841" s="57"/>
      <c r="AM841" s="57"/>
      <c r="AN841" s="57"/>
      <c r="AO841" s="57"/>
      <c r="AP841" s="57"/>
      <c r="AQ841" s="57"/>
    </row>
    <row r="842" spans="1:43">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c r="AE842" s="57"/>
      <c r="AF842" s="57"/>
      <c r="AG842" s="57"/>
      <c r="AH842" s="57"/>
      <c r="AI842" s="57"/>
      <c r="AJ842" s="57"/>
      <c r="AK842" s="57"/>
      <c r="AL842" s="57"/>
      <c r="AM842" s="57"/>
      <c r="AN842" s="57"/>
      <c r="AO842" s="57"/>
      <c r="AP842" s="57"/>
      <c r="AQ842" s="57"/>
    </row>
    <row r="843" spans="1:43">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c r="AE843" s="57"/>
      <c r="AF843" s="57"/>
      <c r="AG843" s="57"/>
      <c r="AH843" s="57"/>
      <c r="AI843" s="57"/>
      <c r="AJ843" s="57"/>
      <c r="AK843" s="57"/>
      <c r="AL843" s="57"/>
      <c r="AM843" s="57"/>
      <c r="AN843" s="57"/>
      <c r="AO843" s="57"/>
      <c r="AP843" s="57"/>
      <c r="AQ843" s="57"/>
    </row>
    <row r="844" spans="1:43">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c r="AE844" s="57"/>
      <c r="AF844" s="57"/>
      <c r="AG844" s="57"/>
      <c r="AH844" s="57"/>
      <c r="AI844" s="57"/>
      <c r="AJ844" s="57"/>
      <c r="AK844" s="57"/>
      <c r="AL844" s="57"/>
      <c r="AM844" s="57"/>
      <c r="AN844" s="57"/>
      <c r="AO844" s="57"/>
      <c r="AP844" s="57"/>
      <c r="AQ844" s="57"/>
    </row>
    <row r="845" spans="1:43">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c r="AE845" s="57"/>
      <c r="AF845" s="57"/>
      <c r="AG845" s="57"/>
      <c r="AH845" s="57"/>
      <c r="AI845" s="57"/>
      <c r="AJ845" s="57"/>
      <c r="AK845" s="57"/>
      <c r="AL845" s="57"/>
      <c r="AM845" s="57"/>
      <c r="AN845" s="57"/>
      <c r="AO845" s="57"/>
      <c r="AP845" s="57"/>
      <c r="AQ845" s="57"/>
    </row>
    <row r="846" spans="1:43">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c r="AE846" s="57"/>
      <c r="AF846" s="57"/>
      <c r="AG846" s="57"/>
      <c r="AH846" s="57"/>
      <c r="AI846" s="57"/>
      <c r="AJ846" s="57"/>
      <c r="AK846" s="57"/>
      <c r="AL846" s="57"/>
      <c r="AM846" s="57"/>
      <c r="AN846" s="57"/>
      <c r="AO846" s="57"/>
      <c r="AP846" s="57"/>
      <c r="AQ846" s="57"/>
    </row>
    <row r="847" spans="1:43">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c r="AE847" s="57"/>
      <c r="AF847" s="57"/>
      <c r="AG847" s="57"/>
      <c r="AH847" s="57"/>
      <c r="AI847" s="57"/>
      <c r="AJ847" s="57"/>
      <c r="AK847" s="57"/>
      <c r="AL847" s="57"/>
      <c r="AM847" s="57"/>
      <c r="AN847" s="57"/>
      <c r="AO847" s="57"/>
      <c r="AP847" s="57"/>
      <c r="AQ847" s="57"/>
    </row>
    <row r="848" spans="1:43">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row>
    <row r="849" spans="1:43">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row>
    <row r="850" spans="1:43">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row>
    <row r="851" spans="1:43">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c r="AE851" s="57"/>
      <c r="AF851" s="57"/>
      <c r="AG851" s="57"/>
      <c r="AH851" s="57"/>
      <c r="AI851" s="57"/>
      <c r="AJ851" s="57"/>
      <c r="AK851" s="57"/>
      <c r="AL851" s="57"/>
      <c r="AM851" s="57"/>
      <c r="AN851" s="57"/>
      <c r="AO851" s="57"/>
      <c r="AP851" s="57"/>
      <c r="AQ851" s="57"/>
    </row>
    <row r="852" spans="1:43">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row>
    <row r="853" spans="1:43">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c r="AE853" s="57"/>
      <c r="AF853" s="57"/>
      <c r="AG853" s="57"/>
      <c r="AH853" s="57"/>
      <c r="AI853" s="57"/>
      <c r="AJ853" s="57"/>
      <c r="AK853" s="57"/>
      <c r="AL853" s="57"/>
      <c r="AM853" s="57"/>
      <c r="AN853" s="57"/>
      <c r="AO853" s="57"/>
      <c r="AP853" s="57"/>
      <c r="AQ853" s="57"/>
    </row>
    <row r="854" spans="1:43">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c r="AE854" s="57"/>
      <c r="AF854" s="57"/>
      <c r="AG854" s="57"/>
      <c r="AH854" s="57"/>
      <c r="AI854" s="57"/>
      <c r="AJ854" s="57"/>
      <c r="AK854" s="57"/>
      <c r="AL854" s="57"/>
      <c r="AM854" s="57"/>
      <c r="AN854" s="57"/>
      <c r="AO854" s="57"/>
      <c r="AP854" s="57"/>
      <c r="AQ854" s="57"/>
    </row>
    <row r="855" spans="1:43">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c r="AE855" s="57"/>
      <c r="AF855" s="57"/>
      <c r="AG855" s="57"/>
      <c r="AH855" s="57"/>
      <c r="AI855" s="57"/>
      <c r="AJ855" s="57"/>
      <c r="AK855" s="57"/>
      <c r="AL855" s="57"/>
      <c r="AM855" s="57"/>
      <c r="AN855" s="57"/>
      <c r="AO855" s="57"/>
      <c r="AP855" s="57"/>
      <c r="AQ855" s="57"/>
    </row>
    <row r="856" spans="1:43">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c r="AE856" s="57"/>
      <c r="AF856" s="57"/>
      <c r="AG856" s="57"/>
      <c r="AH856" s="57"/>
      <c r="AI856" s="57"/>
      <c r="AJ856" s="57"/>
      <c r="AK856" s="57"/>
      <c r="AL856" s="57"/>
      <c r="AM856" s="57"/>
      <c r="AN856" s="57"/>
      <c r="AO856" s="57"/>
      <c r="AP856" s="57"/>
      <c r="AQ856" s="57"/>
    </row>
    <row r="857" spans="1:43">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c r="AE857" s="57"/>
      <c r="AF857" s="57"/>
      <c r="AG857" s="57"/>
      <c r="AH857" s="57"/>
      <c r="AI857" s="57"/>
      <c r="AJ857" s="57"/>
      <c r="AK857" s="57"/>
      <c r="AL857" s="57"/>
      <c r="AM857" s="57"/>
      <c r="AN857" s="57"/>
      <c r="AO857" s="57"/>
      <c r="AP857" s="57"/>
      <c r="AQ857" s="57"/>
    </row>
    <row r="858" spans="1:43">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c r="AE858" s="57"/>
      <c r="AF858" s="57"/>
      <c r="AG858" s="57"/>
      <c r="AH858" s="57"/>
      <c r="AI858" s="57"/>
      <c r="AJ858" s="57"/>
      <c r="AK858" s="57"/>
      <c r="AL858" s="57"/>
      <c r="AM858" s="57"/>
      <c r="AN858" s="57"/>
      <c r="AO858" s="57"/>
      <c r="AP858" s="57"/>
      <c r="AQ858" s="57"/>
    </row>
    <row r="859" spans="1:43">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row>
    <row r="860" spans="1:43">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row>
    <row r="861" spans="1:43">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row>
    <row r="862" spans="1:43">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row>
    <row r="863" spans="1:43">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row>
    <row r="864" spans="1:43">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row>
    <row r="865" spans="1:43">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row>
    <row r="866" spans="1:43">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row>
    <row r="867" spans="1:43">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row>
    <row r="868" spans="1:43">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row>
    <row r="869" spans="1:43">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row>
    <row r="870" spans="1:43">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row>
    <row r="871" spans="1:43">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row>
    <row r="872" spans="1:43">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row>
    <row r="873" spans="1:43">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row>
    <row r="874" spans="1:43">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row>
    <row r="875" spans="1:43">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row>
    <row r="876" spans="1:43">
      <c r="A876" s="307"/>
      <c r="B876" s="307"/>
      <c r="C876" s="307"/>
      <c r="D876" s="307"/>
      <c r="E876" s="307"/>
      <c r="F876" s="307"/>
      <c r="G876" s="307"/>
      <c r="H876" s="307"/>
      <c r="I876" s="307"/>
      <c r="J876" s="307"/>
      <c r="K876" s="307"/>
      <c r="L876" s="5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c r="AJ876" s="307"/>
      <c r="AK876" s="307"/>
      <c r="AL876" s="307"/>
      <c r="AM876" s="307"/>
      <c r="AN876" s="307"/>
      <c r="AO876" s="307"/>
      <c r="AP876" s="307"/>
      <c r="AQ876" s="307"/>
    </row>
    <row r="877" spans="1:43">
      <c r="A877" s="307"/>
      <c r="B877" s="307"/>
      <c r="C877" s="307"/>
      <c r="D877" s="307"/>
      <c r="E877" s="307"/>
      <c r="F877" s="307"/>
      <c r="G877" s="307"/>
      <c r="H877" s="307"/>
      <c r="I877" s="307"/>
      <c r="J877" s="307"/>
      <c r="K877" s="307"/>
      <c r="L877" s="5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c r="AJ877" s="307"/>
      <c r="AK877" s="307"/>
      <c r="AL877" s="307"/>
      <c r="AM877" s="307"/>
      <c r="AN877" s="307"/>
      <c r="AO877" s="307"/>
      <c r="AP877" s="307"/>
      <c r="AQ877" s="307"/>
    </row>
    <row r="878" spans="1:43">
      <c r="A878" s="307"/>
      <c r="B878" s="307"/>
      <c r="C878" s="307"/>
      <c r="D878" s="307"/>
      <c r="E878" s="307"/>
      <c r="F878" s="307"/>
      <c r="G878" s="307"/>
      <c r="H878" s="307"/>
      <c r="I878" s="307"/>
      <c r="J878" s="307"/>
      <c r="K878" s="307"/>
      <c r="L878" s="5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c r="AJ878" s="307"/>
      <c r="AK878" s="307"/>
      <c r="AL878" s="307"/>
      <c r="AM878" s="307"/>
      <c r="AN878" s="307"/>
      <c r="AO878" s="307"/>
      <c r="AP878" s="307"/>
      <c r="AQ878" s="307"/>
    </row>
    <row r="879" spans="1:43">
      <c r="A879" s="307"/>
      <c r="B879" s="307"/>
      <c r="C879" s="307"/>
      <c r="D879" s="307"/>
      <c r="E879" s="307"/>
      <c r="F879" s="307"/>
      <c r="G879" s="307"/>
      <c r="H879" s="307"/>
      <c r="I879" s="307"/>
      <c r="J879" s="307"/>
      <c r="K879" s="307"/>
      <c r="L879" s="5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c r="AJ879" s="307"/>
      <c r="AK879" s="307"/>
      <c r="AL879" s="307"/>
      <c r="AM879" s="307"/>
      <c r="AN879" s="307"/>
      <c r="AO879" s="307"/>
      <c r="AP879" s="307"/>
      <c r="AQ879" s="307"/>
    </row>
    <row r="880" spans="1:43">
      <c r="A880" s="307"/>
      <c r="B880" s="307"/>
      <c r="C880" s="307"/>
      <c r="D880" s="307"/>
      <c r="E880" s="307"/>
      <c r="F880" s="307"/>
      <c r="G880" s="307"/>
      <c r="H880" s="307"/>
      <c r="I880" s="307"/>
      <c r="J880" s="307"/>
      <c r="K880" s="307"/>
      <c r="L880" s="5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c r="AJ880" s="307"/>
      <c r="AK880" s="307"/>
      <c r="AL880" s="307"/>
      <c r="AM880" s="307"/>
      <c r="AN880" s="307"/>
      <c r="AO880" s="307"/>
      <c r="AP880" s="307"/>
      <c r="AQ880" s="307"/>
    </row>
    <row r="881" spans="1:43">
      <c r="A881" s="307"/>
      <c r="B881" s="307"/>
      <c r="C881" s="307"/>
      <c r="D881" s="307"/>
      <c r="E881" s="307"/>
      <c r="F881" s="307"/>
      <c r="G881" s="307"/>
      <c r="H881" s="307"/>
      <c r="I881" s="307"/>
      <c r="J881" s="307"/>
      <c r="K881" s="307"/>
      <c r="L881" s="5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c r="AJ881" s="307"/>
      <c r="AK881" s="307"/>
      <c r="AL881" s="307"/>
      <c r="AM881" s="307"/>
      <c r="AN881" s="307"/>
      <c r="AO881" s="307"/>
      <c r="AP881" s="307"/>
      <c r="AQ881" s="307"/>
    </row>
    <row r="882" spans="1:43">
      <c r="A882" s="307"/>
      <c r="B882" s="307"/>
      <c r="C882" s="307"/>
      <c r="D882" s="307"/>
      <c r="E882" s="307"/>
      <c r="F882" s="307"/>
      <c r="G882" s="307"/>
      <c r="H882" s="307"/>
      <c r="I882" s="307"/>
      <c r="J882" s="307"/>
      <c r="K882" s="307"/>
      <c r="L882" s="5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c r="AJ882" s="307"/>
      <c r="AK882" s="307"/>
      <c r="AL882" s="307"/>
      <c r="AM882" s="307"/>
      <c r="AN882" s="307"/>
      <c r="AO882" s="307"/>
      <c r="AP882" s="307"/>
      <c r="AQ882" s="307"/>
    </row>
    <row r="883" spans="1:43">
      <c r="A883" s="307"/>
      <c r="B883" s="307"/>
      <c r="C883" s="307"/>
      <c r="D883" s="307"/>
      <c r="E883" s="307"/>
      <c r="F883" s="307"/>
      <c r="G883" s="307"/>
      <c r="H883" s="307"/>
      <c r="I883" s="307"/>
      <c r="J883" s="307"/>
      <c r="K883" s="307"/>
      <c r="L883" s="5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c r="AJ883" s="307"/>
      <c r="AK883" s="307"/>
      <c r="AL883" s="307"/>
      <c r="AM883" s="307"/>
      <c r="AN883" s="307"/>
      <c r="AO883" s="307"/>
      <c r="AP883" s="307"/>
      <c r="AQ883" s="307"/>
    </row>
    <row r="884" spans="1:43">
      <c r="A884" s="307"/>
      <c r="B884" s="307"/>
      <c r="C884" s="307"/>
      <c r="D884" s="307"/>
      <c r="E884" s="307"/>
      <c r="F884" s="307"/>
      <c r="G884" s="307"/>
      <c r="H884" s="307"/>
      <c r="I884" s="307"/>
      <c r="J884" s="307"/>
      <c r="K884" s="307"/>
      <c r="L884" s="5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c r="AJ884" s="307"/>
      <c r="AK884" s="307"/>
      <c r="AL884" s="307"/>
      <c r="AM884" s="307"/>
      <c r="AN884" s="307"/>
      <c r="AO884" s="307"/>
      <c r="AP884" s="307"/>
      <c r="AQ884" s="307"/>
    </row>
    <row r="885" spans="1:43">
      <c r="A885" s="307"/>
      <c r="B885" s="307"/>
      <c r="C885" s="307"/>
      <c r="D885" s="307"/>
      <c r="E885" s="307"/>
      <c r="F885" s="307"/>
      <c r="G885" s="307"/>
      <c r="H885" s="307"/>
      <c r="I885" s="307"/>
      <c r="J885" s="307"/>
      <c r="K885" s="307"/>
      <c r="L885" s="5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c r="AJ885" s="307"/>
      <c r="AK885" s="307"/>
      <c r="AL885" s="307"/>
      <c r="AM885" s="307"/>
      <c r="AN885" s="307"/>
      <c r="AO885" s="307"/>
      <c r="AP885" s="307"/>
      <c r="AQ885" s="307"/>
    </row>
    <row r="886" spans="1:43">
      <c r="A886" s="307"/>
      <c r="B886" s="307"/>
      <c r="C886" s="307"/>
      <c r="D886" s="307"/>
      <c r="E886" s="307"/>
      <c r="F886" s="307"/>
      <c r="G886" s="307"/>
      <c r="H886" s="307"/>
      <c r="I886" s="307"/>
      <c r="J886" s="307"/>
      <c r="K886" s="307"/>
      <c r="L886" s="5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c r="AJ886" s="307"/>
      <c r="AK886" s="307"/>
      <c r="AL886" s="307"/>
      <c r="AM886" s="307"/>
      <c r="AN886" s="307"/>
      <c r="AO886" s="307"/>
      <c r="AP886" s="307"/>
      <c r="AQ886" s="307"/>
    </row>
    <row r="887" spans="1:43">
      <c r="A887" s="307"/>
      <c r="B887" s="307"/>
      <c r="C887" s="307"/>
      <c r="D887" s="307"/>
      <c r="E887" s="307"/>
      <c r="F887" s="307"/>
      <c r="G887" s="307"/>
      <c r="H887" s="307"/>
      <c r="I887" s="307"/>
      <c r="J887" s="307"/>
      <c r="K887" s="307"/>
      <c r="L887" s="5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c r="AJ887" s="307"/>
      <c r="AK887" s="307"/>
      <c r="AL887" s="307"/>
      <c r="AM887" s="307"/>
      <c r="AN887" s="307"/>
      <c r="AO887" s="307"/>
      <c r="AP887" s="307"/>
      <c r="AQ887" s="307"/>
    </row>
    <row r="888" spans="1:43">
      <c r="A888" s="307"/>
      <c r="B888" s="307"/>
      <c r="C888" s="307"/>
      <c r="D888" s="307"/>
      <c r="E888" s="307"/>
      <c r="F888" s="307"/>
      <c r="G888" s="307"/>
      <c r="H888" s="307"/>
      <c r="I888" s="307"/>
      <c r="J888" s="307"/>
      <c r="K888" s="307"/>
      <c r="L888" s="5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c r="AJ888" s="307"/>
      <c r="AK888" s="307"/>
      <c r="AL888" s="307"/>
      <c r="AM888" s="307"/>
      <c r="AN888" s="307"/>
      <c r="AO888" s="307"/>
      <c r="AP888" s="307"/>
      <c r="AQ888" s="307"/>
    </row>
    <row r="889" spans="1:43">
      <c r="A889" s="307"/>
      <c r="B889" s="307"/>
      <c r="C889" s="307"/>
      <c r="D889" s="307"/>
      <c r="E889" s="307"/>
      <c r="F889" s="307"/>
      <c r="G889" s="307"/>
      <c r="H889" s="307"/>
      <c r="I889" s="307"/>
      <c r="J889" s="307"/>
      <c r="K889" s="307"/>
      <c r="L889" s="5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c r="AJ889" s="307"/>
      <c r="AK889" s="307"/>
      <c r="AL889" s="307"/>
      <c r="AM889" s="307"/>
      <c r="AN889" s="307"/>
      <c r="AO889" s="307"/>
      <c r="AP889" s="307"/>
      <c r="AQ889" s="307"/>
    </row>
    <row r="890" spans="1:43">
      <c r="A890" s="307"/>
      <c r="B890" s="307"/>
      <c r="C890" s="307"/>
      <c r="D890" s="307"/>
      <c r="E890" s="307"/>
      <c r="F890" s="307"/>
      <c r="G890" s="307"/>
      <c r="H890" s="307"/>
      <c r="I890" s="307"/>
      <c r="J890" s="307"/>
      <c r="K890" s="307"/>
      <c r="L890" s="5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c r="AJ890" s="307"/>
      <c r="AK890" s="307"/>
      <c r="AL890" s="307"/>
      <c r="AM890" s="307"/>
      <c r="AN890" s="307"/>
      <c r="AO890" s="307"/>
      <c r="AP890" s="307"/>
      <c r="AQ890" s="307"/>
    </row>
    <row r="891" spans="1:43">
      <c r="A891" s="307"/>
      <c r="B891" s="307"/>
      <c r="C891" s="307"/>
      <c r="D891" s="307"/>
      <c r="E891" s="307"/>
      <c r="F891" s="307"/>
      <c r="G891" s="307"/>
      <c r="H891" s="307"/>
      <c r="I891" s="307"/>
      <c r="J891" s="307"/>
      <c r="K891" s="307"/>
      <c r="L891" s="5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c r="AJ891" s="307"/>
      <c r="AK891" s="307"/>
      <c r="AL891" s="307"/>
      <c r="AM891" s="307"/>
      <c r="AN891" s="307"/>
      <c r="AO891" s="307"/>
      <c r="AP891" s="307"/>
      <c r="AQ891" s="307"/>
    </row>
    <row r="892" spans="1:43">
      <c r="A892" s="307"/>
      <c r="B892" s="307"/>
      <c r="C892" s="307"/>
      <c r="D892" s="307"/>
      <c r="E892" s="307"/>
      <c r="F892" s="307"/>
      <c r="G892" s="307"/>
      <c r="H892" s="307"/>
      <c r="I892" s="307"/>
      <c r="J892" s="307"/>
      <c r="K892" s="307"/>
      <c r="L892" s="5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c r="AJ892" s="307"/>
      <c r="AK892" s="307"/>
      <c r="AL892" s="307"/>
      <c r="AM892" s="307"/>
      <c r="AN892" s="307"/>
      <c r="AO892" s="307"/>
      <c r="AP892" s="307"/>
      <c r="AQ892" s="307"/>
    </row>
    <row r="893" spans="1:43">
      <c r="A893" s="307"/>
      <c r="B893" s="307"/>
      <c r="C893" s="307"/>
      <c r="D893" s="307"/>
      <c r="E893" s="307"/>
      <c r="F893" s="307"/>
      <c r="G893" s="307"/>
      <c r="H893" s="307"/>
      <c r="I893" s="307"/>
      <c r="J893" s="307"/>
      <c r="K893" s="307"/>
      <c r="L893" s="5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c r="AJ893" s="307"/>
      <c r="AK893" s="307"/>
      <c r="AL893" s="307"/>
      <c r="AM893" s="307"/>
      <c r="AN893" s="307"/>
      <c r="AO893" s="307"/>
      <c r="AP893" s="307"/>
      <c r="AQ893" s="307"/>
    </row>
    <row r="894" spans="1:43">
      <c r="A894" s="307"/>
      <c r="B894" s="307"/>
      <c r="C894" s="307"/>
      <c r="D894" s="307"/>
      <c r="E894" s="307"/>
      <c r="F894" s="307"/>
      <c r="G894" s="307"/>
      <c r="H894" s="307"/>
      <c r="I894" s="307"/>
      <c r="J894" s="307"/>
      <c r="K894" s="307"/>
      <c r="L894" s="5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c r="AJ894" s="307"/>
      <c r="AK894" s="307"/>
      <c r="AL894" s="307"/>
      <c r="AM894" s="307"/>
      <c r="AN894" s="307"/>
      <c r="AO894" s="307"/>
      <c r="AP894" s="307"/>
      <c r="AQ894" s="307"/>
    </row>
  </sheetData>
  <mergeCells count="36">
    <mergeCell ref="AP3:AQ4"/>
    <mergeCell ref="A4:J4"/>
    <mergeCell ref="L4:V4"/>
    <mergeCell ref="AM4:AN4"/>
    <mergeCell ref="A1:J1"/>
    <mergeCell ref="A2:J2"/>
    <mergeCell ref="A3:J3"/>
    <mergeCell ref="L3:V3"/>
    <mergeCell ref="AM3:AN3"/>
    <mergeCell ref="A13:A20"/>
    <mergeCell ref="B13:B20"/>
    <mergeCell ref="C13:C16"/>
    <mergeCell ref="C17:C18"/>
    <mergeCell ref="A5:B5"/>
    <mergeCell ref="C5:K5"/>
    <mergeCell ref="AN5:AO5"/>
    <mergeCell ref="A7:A12"/>
    <mergeCell ref="B7:B12"/>
    <mergeCell ref="C7:C8"/>
    <mergeCell ref="C10:C11"/>
    <mergeCell ref="L5:O5"/>
    <mergeCell ref="P5:R5"/>
    <mergeCell ref="S5:T5"/>
    <mergeCell ref="U5:AL5"/>
    <mergeCell ref="A21:A22"/>
    <mergeCell ref="B21:B24"/>
    <mergeCell ref="C21:C22"/>
    <mergeCell ref="A23:A24"/>
    <mergeCell ref="C23:C24"/>
    <mergeCell ref="H23:H24"/>
    <mergeCell ref="K23:K24"/>
    <mergeCell ref="L23:L24"/>
    <mergeCell ref="B25:B30"/>
    <mergeCell ref="C25:C26"/>
    <mergeCell ref="C28:C29"/>
    <mergeCell ref="E23:E24"/>
  </mergeCells>
  <conditionalFormatting sqref="E11">
    <cfRule type="colorScale" priority="30">
      <colorScale>
        <cfvo type="min"/>
        <cfvo type="max"/>
        <color rgb="FF57BB8A"/>
        <color rgb="FFFFFFFF"/>
      </colorScale>
    </cfRule>
  </conditionalFormatting>
  <conditionalFormatting sqref="E12">
    <cfRule type="colorScale" priority="51">
      <colorScale>
        <cfvo type="min"/>
        <cfvo type="max"/>
        <color rgb="FF57BB8A"/>
        <color rgb="FFFFFFFF"/>
      </colorScale>
    </cfRule>
  </conditionalFormatting>
  <conditionalFormatting sqref="E13:E16">
    <cfRule type="colorScale" priority="21">
      <colorScale>
        <cfvo type="min"/>
        <cfvo type="max"/>
        <color rgb="FF57BB8A"/>
        <color rgb="FFFFFFFF"/>
      </colorScale>
    </cfRule>
  </conditionalFormatting>
  <conditionalFormatting sqref="E17:E18">
    <cfRule type="colorScale" priority="35">
      <colorScale>
        <cfvo type="min"/>
        <cfvo type="max"/>
        <color rgb="FF57BB8A"/>
        <color rgb="FFFFFFFF"/>
      </colorScale>
    </cfRule>
  </conditionalFormatting>
  <conditionalFormatting sqref="E19">
    <cfRule type="colorScale" priority="52">
      <colorScale>
        <cfvo type="min"/>
        <cfvo type="max"/>
        <color rgb="FF57BB8A"/>
        <color rgb="FFFFFFFF"/>
      </colorScale>
    </cfRule>
  </conditionalFormatting>
  <conditionalFormatting sqref="E20">
    <cfRule type="colorScale" priority="53">
      <colorScale>
        <cfvo type="min"/>
        <cfvo type="max"/>
        <color rgb="FF57BB8A"/>
        <color rgb="FFFFFFFF"/>
      </colorScale>
    </cfRule>
  </conditionalFormatting>
  <conditionalFormatting sqref="E21:E22 E7:E10 E25:E30">
    <cfRule type="colorScale" priority="54">
      <colorScale>
        <cfvo type="min"/>
        <cfvo type="max"/>
        <color rgb="FF57BB8A"/>
        <color rgb="FFFFFFFF"/>
      </colorScale>
    </cfRule>
  </conditionalFormatting>
  <conditionalFormatting sqref="M7:M30">
    <cfRule type="containsText" dxfId="115" priority="7" operator="containsText" text="En espera">
      <formula>NOT(ISERROR(SEARCH(("En espera"),(M7))))</formula>
    </cfRule>
    <cfRule type="containsText" dxfId="114" priority="5" operator="containsText" text="En Progreso">
      <formula>NOT(ISERROR(SEARCH(("En Progreso"),(M7))))</formula>
    </cfRule>
    <cfRule type="containsText" dxfId="113" priority="6" operator="containsText" text="Completo">
      <formula>NOT(ISERROR(SEARCH(("Completo"),(M7))))</formula>
    </cfRule>
    <cfRule type="containsText" dxfId="112" priority="8" operator="containsText" text="Vencido">
      <formula>NOT(ISERROR(SEARCH(("Vencido"),(M7))))</formula>
    </cfRule>
  </conditionalFormatting>
  <conditionalFormatting sqref="M19:M20">
    <cfRule type="containsText" dxfId="111" priority="36" operator="containsText" text="En Progreso">
      <formula>NOT(ISERROR(SEARCH(("En Progreso"),(M19))))</formula>
    </cfRule>
    <cfRule type="containsText" dxfId="110" priority="37" operator="containsText" text="Completo">
      <formula>NOT(ISERROR(SEARCH(("Completo"),(M19))))</formula>
    </cfRule>
    <cfRule type="containsText" dxfId="109" priority="38" operator="containsText" text="En espera">
      <formula>NOT(ISERROR(SEARCH(("En espera"),(M19))))</formula>
    </cfRule>
    <cfRule type="containsText" dxfId="108" priority="39" operator="containsText" text="Vencido">
      <formula>NOT(ISERROR(SEARCH(("Vencido"),(M19))))</formula>
    </cfRule>
  </conditionalFormatting>
  <conditionalFormatting sqref="N11">
    <cfRule type="colorScale" priority="29">
      <colorScale>
        <cfvo type="formula" val="0%"/>
        <cfvo type="formula" val="50%"/>
        <cfvo type="formula" val="100%"/>
        <color rgb="FFF3F3F3"/>
        <color rgb="FF6AA84F"/>
        <color rgb="FF38761D"/>
      </colorScale>
    </cfRule>
  </conditionalFormatting>
  <conditionalFormatting sqref="N12">
    <cfRule type="colorScale" priority="17">
      <colorScale>
        <cfvo type="formula" val="0%"/>
        <cfvo type="formula" val="50%"/>
        <cfvo type="formula" val="100%"/>
        <color rgb="FFF3F3F3"/>
        <color rgb="FF6AA84F"/>
        <color rgb="FF38761D"/>
      </colorScale>
    </cfRule>
  </conditionalFormatting>
  <conditionalFormatting sqref="N13:N16 N19 N7:N10 N21:N22 N25:N30">
    <cfRule type="colorScale" priority="9">
      <colorScale>
        <cfvo type="formula" val="0%"/>
        <cfvo type="formula" val="50%"/>
        <cfvo type="formula" val="100%"/>
        <color rgb="FFF3F3F3"/>
        <color rgb="FF6AA84F"/>
        <color rgb="FF38761D"/>
      </colorScale>
    </cfRule>
  </conditionalFormatting>
  <conditionalFormatting sqref="N17:N18">
    <cfRule type="colorScale" priority="34">
      <colorScale>
        <cfvo type="formula" val="0%"/>
        <cfvo type="formula" val="50%"/>
        <cfvo type="formula" val="100%"/>
        <color rgb="FFF3F3F3"/>
        <color rgb="FF6AA84F"/>
        <color rgb="FF38761D"/>
      </colorScale>
    </cfRule>
  </conditionalFormatting>
  <conditionalFormatting sqref="N20">
    <cfRule type="colorScale" priority="46">
      <colorScale>
        <cfvo type="formula" val="0%"/>
        <cfvo type="formula" val="50%"/>
        <cfvo type="formula" val="100%"/>
        <color rgb="FFF3F3F3"/>
        <color rgb="FF6AA84F"/>
        <color rgb="FF38761D"/>
      </colorScale>
    </cfRule>
  </conditionalFormatting>
  <conditionalFormatting sqref="N23:N24">
    <cfRule type="colorScale" priority="4">
      <colorScale>
        <cfvo type="formula" val="0%"/>
        <cfvo type="formula" val="50%"/>
        <cfvo type="formula" val="100%"/>
        <color rgb="FFF3F3F3"/>
        <color rgb="FF6AA84F"/>
        <color rgb="FF38761D"/>
      </colorScale>
    </cfRule>
  </conditionalFormatting>
  <conditionalFormatting sqref="O7:O30">
    <cfRule type="containsText" dxfId="107" priority="2" operator="containsText" text="Medio">
      <formula>NOT(ISERROR(SEARCH(("Medio"),(O7))))</formula>
    </cfRule>
    <cfRule type="containsText" dxfId="106" priority="3" operator="containsText" text="Alto">
      <formula>NOT(ISERROR(SEARCH(("Alto"),(O7))))</formula>
    </cfRule>
    <cfRule type="containsText" dxfId="105" priority="1" operator="containsText" text="Bajo">
      <formula>NOT(ISERROR(SEARCH(("Bajo"),(O7))))</formula>
    </cfRule>
  </conditionalFormatting>
  <conditionalFormatting sqref="O11:O12">
    <cfRule type="containsText" dxfId="104" priority="18" operator="containsText" text="Bajo">
      <formula>NOT(ISERROR(SEARCH(("Bajo"),(O11))))</formula>
    </cfRule>
    <cfRule type="containsText" dxfId="103" priority="19" operator="containsText" text="Medio">
      <formula>NOT(ISERROR(SEARCH(("Medio"),(O11))))</formula>
    </cfRule>
    <cfRule type="containsText" dxfId="102" priority="20" operator="containsText" text="Alto">
      <formula>NOT(ISERROR(SEARCH(("Alto"),(O11))))</formula>
    </cfRule>
  </conditionalFormatting>
  <dataValidations count="3">
    <dataValidation type="list" allowBlank="1" sqref="O7:O30 JK7:JK30 TG7:TG30 ADC7:ADC30 AMY7:AMY30 AWU7:AWU30 BGQ7:BGQ30 BQM7:BQM30 CAI7:CAI30 CKE7:CKE30 CUA7:CUA30 DDW7:DDW30 DNS7:DNS30 DXO7:DXO30 EHK7:EHK30 ERG7:ERG30 FBC7:FBC30 FKY7:FKY30 FUU7:FUU30 GEQ7:GEQ30 GOM7:GOM30 GYI7:GYI30 HIE7:HIE30 HSA7:HSA30 IBW7:IBW30 ILS7:ILS30 IVO7:IVO30 JFK7:JFK30 JPG7:JPG30 JZC7:JZC30 KIY7:KIY30 KSU7:KSU30 LCQ7:LCQ30 LMM7:LMM30 LWI7:LWI30 MGE7:MGE30 MQA7:MQA30 MZW7:MZW30 NJS7:NJS30 NTO7:NTO30 ODK7:ODK30 ONG7:ONG30 OXC7:OXC30 PGY7:PGY30 PQU7:PQU30 QAQ7:QAQ30 QKM7:QKM30 QUI7:QUI30 REE7:REE30 ROA7:ROA30 RXW7:RXW30 SHS7:SHS30 SRO7:SRO30 TBK7:TBK30 TLG7:TLG30 TVC7:TVC30 UEY7:UEY30 UOU7:UOU30 UYQ7:UYQ30 VIM7:VIM30 VSI7:VSI30 WCE7:WCE30 WMA7:WMA30 WVW7:WVW30 O65543:O65566 JK65543:JK65566 TG65543:TG65566 ADC65543:ADC65566 AMY65543:AMY65566 AWU65543:AWU65566 BGQ65543:BGQ65566 BQM65543:BQM65566 CAI65543:CAI65566 CKE65543:CKE65566 CUA65543:CUA65566 DDW65543:DDW65566 DNS65543:DNS65566 DXO65543:DXO65566 EHK65543:EHK65566 ERG65543:ERG65566 FBC65543:FBC65566 FKY65543:FKY65566 FUU65543:FUU65566 GEQ65543:GEQ65566 GOM65543:GOM65566 GYI65543:GYI65566 HIE65543:HIE65566 HSA65543:HSA65566 IBW65543:IBW65566 ILS65543:ILS65566 IVO65543:IVO65566 JFK65543:JFK65566 JPG65543:JPG65566 JZC65543:JZC65566 KIY65543:KIY65566 KSU65543:KSU65566 LCQ65543:LCQ65566 LMM65543:LMM65566 LWI65543:LWI65566 MGE65543:MGE65566 MQA65543:MQA65566 MZW65543:MZW65566 NJS65543:NJS65566 NTO65543:NTO65566 ODK65543:ODK65566 ONG65543:ONG65566 OXC65543:OXC65566 PGY65543:PGY65566 PQU65543:PQU65566 QAQ65543:QAQ65566 QKM65543:QKM65566 QUI65543:QUI65566 REE65543:REE65566 ROA65543:ROA65566 RXW65543:RXW65566 SHS65543:SHS65566 SRO65543:SRO65566 TBK65543:TBK65566 TLG65543:TLG65566 TVC65543:TVC65566 UEY65543:UEY65566 UOU65543:UOU65566 UYQ65543:UYQ65566 VIM65543:VIM65566 VSI65543:VSI65566 WCE65543:WCE65566 WMA65543:WMA65566 WVW65543:WVW65566 O131079:O131102 JK131079:JK131102 TG131079:TG131102 ADC131079:ADC131102 AMY131079:AMY131102 AWU131079:AWU131102 BGQ131079:BGQ131102 BQM131079:BQM131102 CAI131079:CAI131102 CKE131079:CKE131102 CUA131079:CUA131102 DDW131079:DDW131102 DNS131079:DNS131102 DXO131079:DXO131102 EHK131079:EHK131102 ERG131079:ERG131102 FBC131079:FBC131102 FKY131079:FKY131102 FUU131079:FUU131102 GEQ131079:GEQ131102 GOM131079:GOM131102 GYI131079:GYI131102 HIE131079:HIE131102 HSA131079:HSA131102 IBW131079:IBW131102 ILS131079:ILS131102 IVO131079:IVO131102 JFK131079:JFK131102 JPG131079:JPG131102 JZC131079:JZC131102 KIY131079:KIY131102 KSU131079:KSU131102 LCQ131079:LCQ131102 LMM131079:LMM131102 LWI131079:LWI131102 MGE131079:MGE131102 MQA131079:MQA131102 MZW131079:MZW131102 NJS131079:NJS131102 NTO131079:NTO131102 ODK131079:ODK131102 ONG131079:ONG131102 OXC131079:OXC131102 PGY131079:PGY131102 PQU131079:PQU131102 QAQ131079:QAQ131102 QKM131079:QKM131102 QUI131079:QUI131102 REE131079:REE131102 ROA131079:ROA131102 RXW131079:RXW131102 SHS131079:SHS131102 SRO131079:SRO131102 TBK131079:TBK131102 TLG131079:TLG131102 TVC131079:TVC131102 UEY131079:UEY131102 UOU131079:UOU131102 UYQ131079:UYQ131102 VIM131079:VIM131102 VSI131079:VSI131102 WCE131079:WCE131102 WMA131079:WMA131102 WVW131079:WVW131102 O196615:O196638 JK196615:JK196638 TG196615:TG196638 ADC196615:ADC196638 AMY196615:AMY196638 AWU196615:AWU196638 BGQ196615:BGQ196638 BQM196615:BQM196638 CAI196615:CAI196638 CKE196615:CKE196638 CUA196615:CUA196638 DDW196615:DDW196638 DNS196615:DNS196638 DXO196615:DXO196638 EHK196615:EHK196638 ERG196615:ERG196638 FBC196615:FBC196638 FKY196615:FKY196638 FUU196615:FUU196638 GEQ196615:GEQ196638 GOM196615:GOM196638 GYI196615:GYI196638 HIE196615:HIE196638 HSA196615:HSA196638 IBW196615:IBW196638 ILS196615:ILS196638 IVO196615:IVO196638 JFK196615:JFK196638 JPG196615:JPG196638 JZC196615:JZC196638 KIY196615:KIY196638 KSU196615:KSU196638 LCQ196615:LCQ196638 LMM196615:LMM196638 LWI196615:LWI196638 MGE196615:MGE196638 MQA196615:MQA196638 MZW196615:MZW196638 NJS196615:NJS196638 NTO196615:NTO196638 ODK196615:ODK196638 ONG196615:ONG196638 OXC196615:OXC196638 PGY196615:PGY196638 PQU196615:PQU196638 QAQ196615:QAQ196638 QKM196615:QKM196638 QUI196615:QUI196638 REE196615:REE196638 ROA196615:ROA196638 RXW196615:RXW196638 SHS196615:SHS196638 SRO196615:SRO196638 TBK196615:TBK196638 TLG196615:TLG196638 TVC196615:TVC196638 UEY196615:UEY196638 UOU196615:UOU196638 UYQ196615:UYQ196638 VIM196615:VIM196638 VSI196615:VSI196638 WCE196615:WCE196638 WMA196615:WMA196638 WVW196615:WVW196638 O262151:O262174 JK262151:JK262174 TG262151:TG262174 ADC262151:ADC262174 AMY262151:AMY262174 AWU262151:AWU262174 BGQ262151:BGQ262174 BQM262151:BQM262174 CAI262151:CAI262174 CKE262151:CKE262174 CUA262151:CUA262174 DDW262151:DDW262174 DNS262151:DNS262174 DXO262151:DXO262174 EHK262151:EHK262174 ERG262151:ERG262174 FBC262151:FBC262174 FKY262151:FKY262174 FUU262151:FUU262174 GEQ262151:GEQ262174 GOM262151:GOM262174 GYI262151:GYI262174 HIE262151:HIE262174 HSA262151:HSA262174 IBW262151:IBW262174 ILS262151:ILS262174 IVO262151:IVO262174 JFK262151:JFK262174 JPG262151:JPG262174 JZC262151:JZC262174 KIY262151:KIY262174 KSU262151:KSU262174 LCQ262151:LCQ262174 LMM262151:LMM262174 LWI262151:LWI262174 MGE262151:MGE262174 MQA262151:MQA262174 MZW262151:MZW262174 NJS262151:NJS262174 NTO262151:NTO262174 ODK262151:ODK262174 ONG262151:ONG262174 OXC262151:OXC262174 PGY262151:PGY262174 PQU262151:PQU262174 QAQ262151:QAQ262174 QKM262151:QKM262174 QUI262151:QUI262174 REE262151:REE262174 ROA262151:ROA262174 RXW262151:RXW262174 SHS262151:SHS262174 SRO262151:SRO262174 TBK262151:TBK262174 TLG262151:TLG262174 TVC262151:TVC262174 UEY262151:UEY262174 UOU262151:UOU262174 UYQ262151:UYQ262174 VIM262151:VIM262174 VSI262151:VSI262174 WCE262151:WCE262174 WMA262151:WMA262174 WVW262151:WVW262174 O327687:O327710 JK327687:JK327710 TG327687:TG327710 ADC327687:ADC327710 AMY327687:AMY327710 AWU327687:AWU327710 BGQ327687:BGQ327710 BQM327687:BQM327710 CAI327687:CAI327710 CKE327687:CKE327710 CUA327687:CUA327710 DDW327687:DDW327710 DNS327687:DNS327710 DXO327687:DXO327710 EHK327687:EHK327710 ERG327687:ERG327710 FBC327687:FBC327710 FKY327687:FKY327710 FUU327687:FUU327710 GEQ327687:GEQ327710 GOM327687:GOM327710 GYI327687:GYI327710 HIE327687:HIE327710 HSA327687:HSA327710 IBW327687:IBW327710 ILS327687:ILS327710 IVO327687:IVO327710 JFK327687:JFK327710 JPG327687:JPG327710 JZC327687:JZC327710 KIY327687:KIY327710 KSU327687:KSU327710 LCQ327687:LCQ327710 LMM327687:LMM327710 LWI327687:LWI327710 MGE327687:MGE327710 MQA327687:MQA327710 MZW327687:MZW327710 NJS327687:NJS327710 NTO327687:NTO327710 ODK327687:ODK327710 ONG327687:ONG327710 OXC327687:OXC327710 PGY327687:PGY327710 PQU327687:PQU327710 QAQ327687:QAQ327710 QKM327687:QKM327710 QUI327687:QUI327710 REE327687:REE327710 ROA327687:ROA327710 RXW327687:RXW327710 SHS327687:SHS327710 SRO327687:SRO327710 TBK327687:TBK327710 TLG327687:TLG327710 TVC327687:TVC327710 UEY327687:UEY327710 UOU327687:UOU327710 UYQ327687:UYQ327710 VIM327687:VIM327710 VSI327687:VSI327710 WCE327687:WCE327710 WMA327687:WMA327710 WVW327687:WVW327710 O393223:O393246 JK393223:JK393246 TG393223:TG393246 ADC393223:ADC393246 AMY393223:AMY393246 AWU393223:AWU393246 BGQ393223:BGQ393246 BQM393223:BQM393246 CAI393223:CAI393246 CKE393223:CKE393246 CUA393223:CUA393246 DDW393223:DDW393246 DNS393223:DNS393246 DXO393223:DXO393246 EHK393223:EHK393246 ERG393223:ERG393246 FBC393223:FBC393246 FKY393223:FKY393246 FUU393223:FUU393246 GEQ393223:GEQ393246 GOM393223:GOM393246 GYI393223:GYI393246 HIE393223:HIE393246 HSA393223:HSA393246 IBW393223:IBW393246 ILS393223:ILS393246 IVO393223:IVO393246 JFK393223:JFK393246 JPG393223:JPG393246 JZC393223:JZC393246 KIY393223:KIY393246 KSU393223:KSU393246 LCQ393223:LCQ393246 LMM393223:LMM393246 LWI393223:LWI393246 MGE393223:MGE393246 MQA393223:MQA393246 MZW393223:MZW393246 NJS393223:NJS393246 NTO393223:NTO393246 ODK393223:ODK393246 ONG393223:ONG393246 OXC393223:OXC393246 PGY393223:PGY393246 PQU393223:PQU393246 QAQ393223:QAQ393246 QKM393223:QKM393246 QUI393223:QUI393246 REE393223:REE393246 ROA393223:ROA393246 RXW393223:RXW393246 SHS393223:SHS393246 SRO393223:SRO393246 TBK393223:TBK393246 TLG393223:TLG393246 TVC393223:TVC393246 UEY393223:UEY393246 UOU393223:UOU393246 UYQ393223:UYQ393246 VIM393223:VIM393246 VSI393223:VSI393246 WCE393223:WCE393246 WMA393223:WMA393246 WVW393223:WVW393246 O458759:O458782 JK458759:JK458782 TG458759:TG458782 ADC458759:ADC458782 AMY458759:AMY458782 AWU458759:AWU458782 BGQ458759:BGQ458782 BQM458759:BQM458782 CAI458759:CAI458782 CKE458759:CKE458782 CUA458759:CUA458782 DDW458759:DDW458782 DNS458759:DNS458782 DXO458759:DXO458782 EHK458759:EHK458782 ERG458759:ERG458782 FBC458759:FBC458782 FKY458759:FKY458782 FUU458759:FUU458782 GEQ458759:GEQ458782 GOM458759:GOM458782 GYI458759:GYI458782 HIE458759:HIE458782 HSA458759:HSA458782 IBW458759:IBW458782 ILS458759:ILS458782 IVO458759:IVO458782 JFK458759:JFK458782 JPG458759:JPG458782 JZC458759:JZC458782 KIY458759:KIY458782 KSU458759:KSU458782 LCQ458759:LCQ458782 LMM458759:LMM458782 LWI458759:LWI458782 MGE458759:MGE458782 MQA458759:MQA458782 MZW458759:MZW458782 NJS458759:NJS458782 NTO458759:NTO458782 ODK458759:ODK458782 ONG458759:ONG458782 OXC458759:OXC458782 PGY458759:PGY458782 PQU458759:PQU458782 QAQ458759:QAQ458782 QKM458759:QKM458782 QUI458759:QUI458782 REE458759:REE458782 ROA458759:ROA458782 RXW458759:RXW458782 SHS458759:SHS458782 SRO458759:SRO458782 TBK458759:TBK458782 TLG458759:TLG458782 TVC458759:TVC458782 UEY458759:UEY458782 UOU458759:UOU458782 UYQ458759:UYQ458782 VIM458759:VIM458782 VSI458759:VSI458782 WCE458759:WCE458782 WMA458759:WMA458782 WVW458759:WVW458782 O524295:O524318 JK524295:JK524318 TG524295:TG524318 ADC524295:ADC524318 AMY524295:AMY524318 AWU524295:AWU524318 BGQ524295:BGQ524318 BQM524295:BQM524318 CAI524295:CAI524318 CKE524295:CKE524318 CUA524295:CUA524318 DDW524295:DDW524318 DNS524295:DNS524318 DXO524295:DXO524318 EHK524295:EHK524318 ERG524295:ERG524318 FBC524295:FBC524318 FKY524295:FKY524318 FUU524295:FUU524318 GEQ524295:GEQ524318 GOM524295:GOM524318 GYI524295:GYI524318 HIE524295:HIE524318 HSA524295:HSA524318 IBW524295:IBW524318 ILS524295:ILS524318 IVO524295:IVO524318 JFK524295:JFK524318 JPG524295:JPG524318 JZC524295:JZC524318 KIY524295:KIY524318 KSU524295:KSU524318 LCQ524295:LCQ524318 LMM524295:LMM524318 LWI524295:LWI524318 MGE524295:MGE524318 MQA524295:MQA524318 MZW524295:MZW524318 NJS524295:NJS524318 NTO524295:NTO524318 ODK524295:ODK524318 ONG524295:ONG524318 OXC524295:OXC524318 PGY524295:PGY524318 PQU524295:PQU524318 QAQ524295:QAQ524318 QKM524295:QKM524318 QUI524295:QUI524318 REE524295:REE524318 ROA524295:ROA524318 RXW524295:RXW524318 SHS524295:SHS524318 SRO524295:SRO524318 TBK524295:TBK524318 TLG524295:TLG524318 TVC524295:TVC524318 UEY524295:UEY524318 UOU524295:UOU524318 UYQ524295:UYQ524318 VIM524295:VIM524318 VSI524295:VSI524318 WCE524295:WCE524318 WMA524295:WMA524318 WVW524295:WVW524318 O589831:O589854 JK589831:JK589854 TG589831:TG589854 ADC589831:ADC589854 AMY589831:AMY589854 AWU589831:AWU589854 BGQ589831:BGQ589854 BQM589831:BQM589854 CAI589831:CAI589854 CKE589831:CKE589854 CUA589831:CUA589854 DDW589831:DDW589854 DNS589831:DNS589854 DXO589831:DXO589854 EHK589831:EHK589854 ERG589831:ERG589854 FBC589831:FBC589854 FKY589831:FKY589854 FUU589831:FUU589854 GEQ589831:GEQ589854 GOM589831:GOM589854 GYI589831:GYI589854 HIE589831:HIE589854 HSA589831:HSA589854 IBW589831:IBW589854 ILS589831:ILS589854 IVO589831:IVO589854 JFK589831:JFK589854 JPG589831:JPG589854 JZC589831:JZC589854 KIY589831:KIY589854 KSU589831:KSU589854 LCQ589831:LCQ589854 LMM589831:LMM589854 LWI589831:LWI589854 MGE589831:MGE589854 MQA589831:MQA589854 MZW589831:MZW589854 NJS589831:NJS589854 NTO589831:NTO589854 ODK589831:ODK589854 ONG589831:ONG589854 OXC589831:OXC589854 PGY589831:PGY589854 PQU589831:PQU589854 QAQ589831:QAQ589854 QKM589831:QKM589854 QUI589831:QUI589854 REE589831:REE589854 ROA589831:ROA589854 RXW589831:RXW589854 SHS589831:SHS589854 SRO589831:SRO589854 TBK589831:TBK589854 TLG589831:TLG589854 TVC589831:TVC589854 UEY589831:UEY589854 UOU589831:UOU589854 UYQ589831:UYQ589854 VIM589831:VIM589854 VSI589831:VSI589854 WCE589831:WCE589854 WMA589831:WMA589854 WVW589831:WVW589854 O655367:O655390 JK655367:JK655390 TG655367:TG655390 ADC655367:ADC655390 AMY655367:AMY655390 AWU655367:AWU655390 BGQ655367:BGQ655390 BQM655367:BQM655390 CAI655367:CAI655390 CKE655367:CKE655390 CUA655367:CUA655390 DDW655367:DDW655390 DNS655367:DNS655390 DXO655367:DXO655390 EHK655367:EHK655390 ERG655367:ERG655390 FBC655367:FBC655390 FKY655367:FKY655390 FUU655367:FUU655390 GEQ655367:GEQ655390 GOM655367:GOM655390 GYI655367:GYI655390 HIE655367:HIE655390 HSA655367:HSA655390 IBW655367:IBW655390 ILS655367:ILS655390 IVO655367:IVO655390 JFK655367:JFK655390 JPG655367:JPG655390 JZC655367:JZC655390 KIY655367:KIY655390 KSU655367:KSU655390 LCQ655367:LCQ655390 LMM655367:LMM655390 LWI655367:LWI655390 MGE655367:MGE655390 MQA655367:MQA655390 MZW655367:MZW655390 NJS655367:NJS655390 NTO655367:NTO655390 ODK655367:ODK655390 ONG655367:ONG655390 OXC655367:OXC655390 PGY655367:PGY655390 PQU655367:PQU655390 QAQ655367:QAQ655390 QKM655367:QKM655390 QUI655367:QUI655390 REE655367:REE655390 ROA655367:ROA655390 RXW655367:RXW655390 SHS655367:SHS655390 SRO655367:SRO655390 TBK655367:TBK655390 TLG655367:TLG655390 TVC655367:TVC655390 UEY655367:UEY655390 UOU655367:UOU655390 UYQ655367:UYQ655390 VIM655367:VIM655390 VSI655367:VSI655390 WCE655367:WCE655390 WMA655367:WMA655390 WVW655367:WVW655390 O720903:O720926 JK720903:JK720926 TG720903:TG720926 ADC720903:ADC720926 AMY720903:AMY720926 AWU720903:AWU720926 BGQ720903:BGQ720926 BQM720903:BQM720926 CAI720903:CAI720926 CKE720903:CKE720926 CUA720903:CUA720926 DDW720903:DDW720926 DNS720903:DNS720926 DXO720903:DXO720926 EHK720903:EHK720926 ERG720903:ERG720926 FBC720903:FBC720926 FKY720903:FKY720926 FUU720903:FUU720926 GEQ720903:GEQ720926 GOM720903:GOM720926 GYI720903:GYI720926 HIE720903:HIE720926 HSA720903:HSA720926 IBW720903:IBW720926 ILS720903:ILS720926 IVO720903:IVO720926 JFK720903:JFK720926 JPG720903:JPG720926 JZC720903:JZC720926 KIY720903:KIY720926 KSU720903:KSU720926 LCQ720903:LCQ720926 LMM720903:LMM720926 LWI720903:LWI720926 MGE720903:MGE720926 MQA720903:MQA720926 MZW720903:MZW720926 NJS720903:NJS720926 NTO720903:NTO720926 ODK720903:ODK720926 ONG720903:ONG720926 OXC720903:OXC720926 PGY720903:PGY720926 PQU720903:PQU720926 QAQ720903:QAQ720926 QKM720903:QKM720926 QUI720903:QUI720926 REE720903:REE720926 ROA720903:ROA720926 RXW720903:RXW720926 SHS720903:SHS720926 SRO720903:SRO720926 TBK720903:TBK720926 TLG720903:TLG720926 TVC720903:TVC720926 UEY720903:UEY720926 UOU720903:UOU720926 UYQ720903:UYQ720926 VIM720903:VIM720926 VSI720903:VSI720926 WCE720903:WCE720926 WMA720903:WMA720926 WVW720903:WVW720926 O786439:O786462 JK786439:JK786462 TG786439:TG786462 ADC786439:ADC786462 AMY786439:AMY786462 AWU786439:AWU786462 BGQ786439:BGQ786462 BQM786439:BQM786462 CAI786439:CAI786462 CKE786439:CKE786462 CUA786439:CUA786462 DDW786439:DDW786462 DNS786439:DNS786462 DXO786439:DXO786462 EHK786439:EHK786462 ERG786439:ERG786462 FBC786439:FBC786462 FKY786439:FKY786462 FUU786439:FUU786462 GEQ786439:GEQ786462 GOM786439:GOM786462 GYI786439:GYI786462 HIE786439:HIE786462 HSA786439:HSA786462 IBW786439:IBW786462 ILS786439:ILS786462 IVO786439:IVO786462 JFK786439:JFK786462 JPG786439:JPG786462 JZC786439:JZC786462 KIY786439:KIY786462 KSU786439:KSU786462 LCQ786439:LCQ786462 LMM786439:LMM786462 LWI786439:LWI786462 MGE786439:MGE786462 MQA786439:MQA786462 MZW786439:MZW786462 NJS786439:NJS786462 NTO786439:NTO786462 ODK786439:ODK786462 ONG786439:ONG786462 OXC786439:OXC786462 PGY786439:PGY786462 PQU786439:PQU786462 QAQ786439:QAQ786462 QKM786439:QKM786462 QUI786439:QUI786462 REE786439:REE786462 ROA786439:ROA786462 RXW786439:RXW786462 SHS786439:SHS786462 SRO786439:SRO786462 TBK786439:TBK786462 TLG786439:TLG786462 TVC786439:TVC786462 UEY786439:UEY786462 UOU786439:UOU786462 UYQ786439:UYQ786462 VIM786439:VIM786462 VSI786439:VSI786462 WCE786439:WCE786462 WMA786439:WMA786462 WVW786439:WVW786462 O851975:O851998 JK851975:JK851998 TG851975:TG851998 ADC851975:ADC851998 AMY851975:AMY851998 AWU851975:AWU851998 BGQ851975:BGQ851998 BQM851975:BQM851998 CAI851975:CAI851998 CKE851975:CKE851998 CUA851975:CUA851998 DDW851975:DDW851998 DNS851975:DNS851998 DXO851975:DXO851998 EHK851975:EHK851998 ERG851975:ERG851998 FBC851975:FBC851998 FKY851975:FKY851998 FUU851975:FUU851998 GEQ851975:GEQ851998 GOM851975:GOM851998 GYI851975:GYI851998 HIE851975:HIE851998 HSA851975:HSA851998 IBW851975:IBW851998 ILS851975:ILS851998 IVO851975:IVO851998 JFK851975:JFK851998 JPG851975:JPG851998 JZC851975:JZC851998 KIY851975:KIY851998 KSU851975:KSU851998 LCQ851975:LCQ851998 LMM851975:LMM851998 LWI851975:LWI851998 MGE851975:MGE851998 MQA851975:MQA851998 MZW851975:MZW851998 NJS851975:NJS851998 NTO851975:NTO851998 ODK851975:ODK851998 ONG851975:ONG851998 OXC851975:OXC851998 PGY851975:PGY851998 PQU851975:PQU851998 QAQ851975:QAQ851998 QKM851975:QKM851998 QUI851975:QUI851998 REE851975:REE851998 ROA851975:ROA851998 RXW851975:RXW851998 SHS851975:SHS851998 SRO851975:SRO851998 TBK851975:TBK851998 TLG851975:TLG851998 TVC851975:TVC851998 UEY851975:UEY851998 UOU851975:UOU851998 UYQ851975:UYQ851998 VIM851975:VIM851998 VSI851975:VSI851998 WCE851975:WCE851998 WMA851975:WMA851998 WVW851975:WVW851998 O917511:O917534 JK917511:JK917534 TG917511:TG917534 ADC917511:ADC917534 AMY917511:AMY917534 AWU917511:AWU917534 BGQ917511:BGQ917534 BQM917511:BQM917534 CAI917511:CAI917534 CKE917511:CKE917534 CUA917511:CUA917534 DDW917511:DDW917534 DNS917511:DNS917534 DXO917511:DXO917534 EHK917511:EHK917534 ERG917511:ERG917534 FBC917511:FBC917534 FKY917511:FKY917534 FUU917511:FUU917534 GEQ917511:GEQ917534 GOM917511:GOM917534 GYI917511:GYI917534 HIE917511:HIE917534 HSA917511:HSA917534 IBW917511:IBW917534 ILS917511:ILS917534 IVO917511:IVO917534 JFK917511:JFK917534 JPG917511:JPG917534 JZC917511:JZC917534 KIY917511:KIY917534 KSU917511:KSU917534 LCQ917511:LCQ917534 LMM917511:LMM917534 LWI917511:LWI917534 MGE917511:MGE917534 MQA917511:MQA917534 MZW917511:MZW917534 NJS917511:NJS917534 NTO917511:NTO917534 ODK917511:ODK917534 ONG917511:ONG917534 OXC917511:OXC917534 PGY917511:PGY917534 PQU917511:PQU917534 QAQ917511:QAQ917534 QKM917511:QKM917534 QUI917511:QUI917534 REE917511:REE917534 ROA917511:ROA917534 RXW917511:RXW917534 SHS917511:SHS917534 SRO917511:SRO917534 TBK917511:TBK917534 TLG917511:TLG917534 TVC917511:TVC917534 UEY917511:UEY917534 UOU917511:UOU917534 UYQ917511:UYQ917534 VIM917511:VIM917534 VSI917511:VSI917534 WCE917511:WCE917534 WMA917511:WMA917534 WVW917511:WVW917534 O983047:O983070 JK983047:JK983070 TG983047:TG983070 ADC983047:ADC983070 AMY983047:AMY983070 AWU983047:AWU983070 BGQ983047:BGQ983070 BQM983047:BQM983070 CAI983047:CAI983070 CKE983047:CKE983070 CUA983047:CUA983070 DDW983047:DDW983070 DNS983047:DNS983070 DXO983047:DXO983070 EHK983047:EHK983070 ERG983047:ERG983070 FBC983047:FBC983070 FKY983047:FKY983070 FUU983047:FUU983070 GEQ983047:GEQ983070 GOM983047:GOM983070 GYI983047:GYI983070 HIE983047:HIE983070 HSA983047:HSA983070 IBW983047:IBW983070 ILS983047:ILS983070 IVO983047:IVO983070 JFK983047:JFK983070 JPG983047:JPG983070 JZC983047:JZC983070 KIY983047:KIY983070 KSU983047:KSU983070 LCQ983047:LCQ983070 LMM983047:LMM983070 LWI983047:LWI983070 MGE983047:MGE983070 MQA983047:MQA983070 MZW983047:MZW983070 NJS983047:NJS983070 NTO983047:NTO983070 ODK983047:ODK983070 ONG983047:ONG983070 OXC983047:OXC983070 PGY983047:PGY983070 PQU983047:PQU983070 QAQ983047:QAQ983070 QKM983047:QKM983070 QUI983047:QUI983070 REE983047:REE983070 ROA983047:ROA983070 RXW983047:RXW983070 SHS983047:SHS983070 SRO983047:SRO983070 TBK983047:TBK983070 TLG983047:TLG983070 TVC983047:TVC983070 UEY983047:UEY983070 UOU983047:UOU983070 UYQ983047:UYQ983070 VIM983047:VIM983070 VSI983047:VSI983070 WCE983047:WCE983070 WMA983047:WMA983070 WVW983047:WVW983070" xr:uid="{8A4F1612-48AA-4D41-BA8D-F4B6A69D203A}">
      <formula1>"Medio,Alto"</formula1>
    </dataValidation>
    <dataValidation type="list" allowBlank="1" sqref="M7:M30 JI7:JI30 TE7:TE30 ADA7:ADA30 AMW7:AMW30 AWS7:AWS30 BGO7:BGO30 BQK7:BQK30 CAG7:CAG30 CKC7:CKC30 CTY7:CTY30 DDU7:DDU30 DNQ7:DNQ30 DXM7:DXM30 EHI7:EHI30 ERE7:ERE30 FBA7:FBA30 FKW7:FKW30 FUS7:FUS30 GEO7:GEO30 GOK7:GOK30 GYG7:GYG30 HIC7:HIC30 HRY7:HRY30 IBU7:IBU30 ILQ7:ILQ30 IVM7:IVM30 JFI7:JFI30 JPE7:JPE30 JZA7:JZA30 KIW7:KIW30 KSS7:KSS30 LCO7:LCO30 LMK7:LMK30 LWG7:LWG30 MGC7:MGC30 MPY7:MPY30 MZU7:MZU30 NJQ7:NJQ30 NTM7:NTM30 ODI7:ODI30 ONE7:ONE30 OXA7:OXA30 PGW7:PGW30 PQS7:PQS30 QAO7:QAO30 QKK7:QKK30 QUG7:QUG30 REC7:REC30 RNY7:RNY30 RXU7:RXU30 SHQ7:SHQ30 SRM7:SRM30 TBI7:TBI30 TLE7:TLE30 TVA7:TVA30 UEW7:UEW30 UOS7:UOS30 UYO7:UYO30 VIK7:VIK30 VSG7:VSG30 WCC7:WCC30 WLY7:WLY30 WVU7:WVU30 M65543:M65566 JI65543:JI65566 TE65543:TE65566 ADA65543:ADA65566 AMW65543:AMW65566 AWS65543:AWS65566 BGO65543:BGO65566 BQK65543:BQK65566 CAG65543:CAG65566 CKC65543:CKC65566 CTY65543:CTY65566 DDU65543:DDU65566 DNQ65543:DNQ65566 DXM65543:DXM65566 EHI65543:EHI65566 ERE65543:ERE65566 FBA65543:FBA65566 FKW65543:FKW65566 FUS65543:FUS65566 GEO65543:GEO65566 GOK65543:GOK65566 GYG65543:GYG65566 HIC65543:HIC65566 HRY65543:HRY65566 IBU65543:IBU65566 ILQ65543:ILQ65566 IVM65543:IVM65566 JFI65543:JFI65566 JPE65543:JPE65566 JZA65543:JZA65566 KIW65543:KIW65566 KSS65543:KSS65566 LCO65543:LCO65566 LMK65543:LMK65566 LWG65543:LWG65566 MGC65543:MGC65566 MPY65543:MPY65566 MZU65543:MZU65566 NJQ65543:NJQ65566 NTM65543:NTM65566 ODI65543:ODI65566 ONE65543:ONE65566 OXA65543:OXA65566 PGW65543:PGW65566 PQS65543:PQS65566 QAO65543:QAO65566 QKK65543:QKK65566 QUG65543:QUG65566 REC65543:REC65566 RNY65543:RNY65566 RXU65543:RXU65566 SHQ65543:SHQ65566 SRM65543:SRM65566 TBI65543:TBI65566 TLE65543:TLE65566 TVA65543:TVA65566 UEW65543:UEW65566 UOS65543:UOS65566 UYO65543:UYO65566 VIK65543:VIK65566 VSG65543:VSG65566 WCC65543:WCC65566 WLY65543:WLY65566 WVU65543:WVU65566 M131079:M131102 JI131079:JI131102 TE131079:TE131102 ADA131079:ADA131102 AMW131079:AMW131102 AWS131079:AWS131102 BGO131079:BGO131102 BQK131079:BQK131102 CAG131079:CAG131102 CKC131079:CKC131102 CTY131079:CTY131102 DDU131079:DDU131102 DNQ131079:DNQ131102 DXM131079:DXM131102 EHI131079:EHI131102 ERE131079:ERE131102 FBA131079:FBA131102 FKW131079:FKW131102 FUS131079:FUS131102 GEO131079:GEO131102 GOK131079:GOK131102 GYG131079:GYG131102 HIC131079:HIC131102 HRY131079:HRY131102 IBU131079:IBU131102 ILQ131079:ILQ131102 IVM131079:IVM131102 JFI131079:JFI131102 JPE131079:JPE131102 JZA131079:JZA131102 KIW131079:KIW131102 KSS131079:KSS131102 LCO131079:LCO131102 LMK131079:LMK131102 LWG131079:LWG131102 MGC131079:MGC131102 MPY131079:MPY131102 MZU131079:MZU131102 NJQ131079:NJQ131102 NTM131079:NTM131102 ODI131079:ODI131102 ONE131079:ONE131102 OXA131079:OXA131102 PGW131079:PGW131102 PQS131079:PQS131102 QAO131079:QAO131102 QKK131079:QKK131102 QUG131079:QUG131102 REC131079:REC131102 RNY131079:RNY131102 RXU131079:RXU131102 SHQ131079:SHQ131102 SRM131079:SRM131102 TBI131079:TBI131102 TLE131079:TLE131102 TVA131079:TVA131102 UEW131079:UEW131102 UOS131079:UOS131102 UYO131079:UYO131102 VIK131079:VIK131102 VSG131079:VSG131102 WCC131079:WCC131102 WLY131079:WLY131102 WVU131079:WVU131102 M196615:M196638 JI196615:JI196638 TE196615:TE196638 ADA196615:ADA196638 AMW196615:AMW196638 AWS196615:AWS196638 BGO196615:BGO196638 BQK196615:BQK196638 CAG196615:CAG196638 CKC196615:CKC196638 CTY196615:CTY196638 DDU196615:DDU196638 DNQ196615:DNQ196638 DXM196615:DXM196638 EHI196615:EHI196638 ERE196615:ERE196638 FBA196615:FBA196638 FKW196615:FKW196638 FUS196615:FUS196638 GEO196615:GEO196638 GOK196615:GOK196638 GYG196615:GYG196638 HIC196615:HIC196638 HRY196615:HRY196638 IBU196615:IBU196638 ILQ196615:ILQ196638 IVM196615:IVM196638 JFI196615:JFI196638 JPE196615:JPE196638 JZA196615:JZA196638 KIW196615:KIW196638 KSS196615:KSS196638 LCO196615:LCO196638 LMK196615:LMK196638 LWG196615:LWG196638 MGC196615:MGC196638 MPY196615:MPY196638 MZU196615:MZU196638 NJQ196615:NJQ196638 NTM196615:NTM196638 ODI196615:ODI196638 ONE196615:ONE196638 OXA196615:OXA196638 PGW196615:PGW196638 PQS196615:PQS196638 QAO196615:QAO196638 QKK196615:QKK196638 QUG196615:QUG196638 REC196615:REC196638 RNY196615:RNY196638 RXU196615:RXU196638 SHQ196615:SHQ196638 SRM196615:SRM196638 TBI196615:TBI196638 TLE196615:TLE196638 TVA196615:TVA196638 UEW196615:UEW196638 UOS196615:UOS196638 UYO196615:UYO196638 VIK196615:VIK196638 VSG196615:VSG196638 WCC196615:WCC196638 WLY196615:WLY196638 WVU196615:WVU196638 M262151:M262174 JI262151:JI262174 TE262151:TE262174 ADA262151:ADA262174 AMW262151:AMW262174 AWS262151:AWS262174 BGO262151:BGO262174 BQK262151:BQK262174 CAG262151:CAG262174 CKC262151:CKC262174 CTY262151:CTY262174 DDU262151:DDU262174 DNQ262151:DNQ262174 DXM262151:DXM262174 EHI262151:EHI262174 ERE262151:ERE262174 FBA262151:FBA262174 FKW262151:FKW262174 FUS262151:FUS262174 GEO262151:GEO262174 GOK262151:GOK262174 GYG262151:GYG262174 HIC262151:HIC262174 HRY262151:HRY262174 IBU262151:IBU262174 ILQ262151:ILQ262174 IVM262151:IVM262174 JFI262151:JFI262174 JPE262151:JPE262174 JZA262151:JZA262174 KIW262151:KIW262174 KSS262151:KSS262174 LCO262151:LCO262174 LMK262151:LMK262174 LWG262151:LWG262174 MGC262151:MGC262174 MPY262151:MPY262174 MZU262151:MZU262174 NJQ262151:NJQ262174 NTM262151:NTM262174 ODI262151:ODI262174 ONE262151:ONE262174 OXA262151:OXA262174 PGW262151:PGW262174 PQS262151:PQS262174 QAO262151:QAO262174 QKK262151:QKK262174 QUG262151:QUG262174 REC262151:REC262174 RNY262151:RNY262174 RXU262151:RXU262174 SHQ262151:SHQ262174 SRM262151:SRM262174 TBI262151:TBI262174 TLE262151:TLE262174 TVA262151:TVA262174 UEW262151:UEW262174 UOS262151:UOS262174 UYO262151:UYO262174 VIK262151:VIK262174 VSG262151:VSG262174 WCC262151:WCC262174 WLY262151:WLY262174 WVU262151:WVU262174 M327687:M327710 JI327687:JI327710 TE327687:TE327710 ADA327687:ADA327710 AMW327687:AMW327710 AWS327687:AWS327710 BGO327687:BGO327710 BQK327687:BQK327710 CAG327687:CAG327710 CKC327687:CKC327710 CTY327687:CTY327710 DDU327687:DDU327710 DNQ327687:DNQ327710 DXM327687:DXM327710 EHI327687:EHI327710 ERE327687:ERE327710 FBA327687:FBA327710 FKW327687:FKW327710 FUS327687:FUS327710 GEO327687:GEO327710 GOK327687:GOK327710 GYG327687:GYG327710 HIC327687:HIC327710 HRY327687:HRY327710 IBU327687:IBU327710 ILQ327687:ILQ327710 IVM327687:IVM327710 JFI327687:JFI327710 JPE327687:JPE327710 JZA327687:JZA327710 KIW327687:KIW327710 KSS327687:KSS327710 LCO327687:LCO327710 LMK327687:LMK327710 LWG327687:LWG327710 MGC327687:MGC327710 MPY327687:MPY327710 MZU327687:MZU327710 NJQ327687:NJQ327710 NTM327687:NTM327710 ODI327687:ODI327710 ONE327687:ONE327710 OXA327687:OXA327710 PGW327687:PGW327710 PQS327687:PQS327710 QAO327687:QAO327710 QKK327687:QKK327710 QUG327687:QUG327710 REC327687:REC327710 RNY327687:RNY327710 RXU327687:RXU327710 SHQ327687:SHQ327710 SRM327687:SRM327710 TBI327687:TBI327710 TLE327687:TLE327710 TVA327687:TVA327710 UEW327687:UEW327710 UOS327687:UOS327710 UYO327687:UYO327710 VIK327687:VIK327710 VSG327687:VSG327710 WCC327687:WCC327710 WLY327687:WLY327710 WVU327687:WVU327710 M393223:M393246 JI393223:JI393246 TE393223:TE393246 ADA393223:ADA393246 AMW393223:AMW393246 AWS393223:AWS393246 BGO393223:BGO393246 BQK393223:BQK393246 CAG393223:CAG393246 CKC393223:CKC393246 CTY393223:CTY393246 DDU393223:DDU393246 DNQ393223:DNQ393246 DXM393223:DXM393246 EHI393223:EHI393246 ERE393223:ERE393246 FBA393223:FBA393246 FKW393223:FKW393246 FUS393223:FUS393246 GEO393223:GEO393246 GOK393223:GOK393246 GYG393223:GYG393246 HIC393223:HIC393246 HRY393223:HRY393246 IBU393223:IBU393246 ILQ393223:ILQ393246 IVM393223:IVM393246 JFI393223:JFI393246 JPE393223:JPE393246 JZA393223:JZA393246 KIW393223:KIW393246 KSS393223:KSS393246 LCO393223:LCO393246 LMK393223:LMK393246 LWG393223:LWG393246 MGC393223:MGC393246 MPY393223:MPY393246 MZU393223:MZU393246 NJQ393223:NJQ393246 NTM393223:NTM393246 ODI393223:ODI393246 ONE393223:ONE393246 OXA393223:OXA393246 PGW393223:PGW393246 PQS393223:PQS393246 QAO393223:QAO393246 QKK393223:QKK393246 QUG393223:QUG393246 REC393223:REC393246 RNY393223:RNY393246 RXU393223:RXU393246 SHQ393223:SHQ393246 SRM393223:SRM393246 TBI393223:TBI393246 TLE393223:TLE393246 TVA393223:TVA393246 UEW393223:UEW393246 UOS393223:UOS393246 UYO393223:UYO393246 VIK393223:VIK393246 VSG393223:VSG393246 WCC393223:WCC393246 WLY393223:WLY393246 WVU393223:WVU393246 M458759:M458782 JI458759:JI458782 TE458759:TE458782 ADA458759:ADA458782 AMW458759:AMW458782 AWS458759:AWS458782 BGO458759:BGO458782 BQK458759:BQK458782 CAG458759:CAG458782 CKC458759:CKC458782 CTY458759:CTY458782 DDU458759:DDU458782 DNQ458759:DNQ458782 DXM458759:DXM458782 EHI458759:EHI458782 ERE458759:ERE458782 FBA458759:FBA458782 FKW458759:FKW458782 FUS458759:FUS458782 GEO458759:GEO458782 GOK458759:GOK458782 GYG458759:GYG458782 HIC458759:HIC458782 HRY458759:HRY458782 IBU458759:IBU458782 ILQ458759:ILQ458782 IVM458759:IVM458782 JFI458759:JFI458782 JPE458759:JPE458782 JZA458759:JZA458782 KIW458759:KIW458782 KSS458759:KSS458782 LCO458759:LCO458782 LMK458759:LMK458782 LWG458759:LWG458782 MGC458759:MGC458782 MPY458759:MPY458782 MZU458759:MZU458782 NJQ458759:NJQ458782 NTM458759:NTM458782 ODI458759:ODI458782 ONE458759:ONE458782 OXA458759:OXA458782 PGW458759:PGW458782 PQS458759:PQS458782 QAO458759:QAO458782 QKK458759:QKK458782 QUG458759:QUG458782 REC458759:REC458782 RNY458759:RNY458782 RXU458759:RXU458782 SHQ458759:SHQ458782 SRM458759:SRM458782 TBI458759:TBI458782 TLE458759:TLE458782 TVA458759:TVA458782 UEW458759:UEW458782 UOS458759:UOS458782 UYO458759:UYO458782 VIK458759:VIK458782 VSG458759:VSG458782 WCC458759:WCC458782 WLY458759:WLY458782 WVU458759:WVU458782 M524295:M524318 JI524295:JI524318 TE524295:TE524318 ADA524295:ADA524318 AMW524295:AMW524318 AWS524295:AWS524318 BGO524295:BGO524318 BQK524295:BQK524318 CAG524295:CAG524318 CKC524295:CKC524318 CTY524295:CTY524318 DDU524295:DDU524318 DNQ524295:DNQ524318 DXM524295:DXM524318 EHI524295:EHI524318 ERE524295:ERE524318 FBA524295:FBA524318 FKW524295:FKW524318 FUS524295:FUS524318 GEO524295:GEO524318 GOK524295:GOK524318 GYG524295:GYG524318 HIC524295:HIC524318 HRY524295:HRY524318 IBU524295:IBU524318 ILQ524295:ILQ524318 IVM524295:IVM524318 JFI524295:JFI524318 JPE524295:JPE524318 JZA524295:JZA524318 KIW524295:KIW524318 KSS524295:KSS524318 LCO524295:LCO524318 LMK524295:LMK524318 LWG524295:LWG524318 MGC524295:MGC524318 MPY524295:MPY524318 MZU524295:MZU524318 NJQ524295:NJQ524318 NTM524295:NTM524318 ODI524295:ODI524318 ONE524295:ONE524318 OXA524295:OXA524318 PGW524295:PGW524318 PQS524295:PQS524318 QAO524295:QAO524318 QKK524295:QKK524318 QUG524295:QUG524318 REC524295:REC524318 RNY524295:RNY524318 RXU524295:RXU524318 SHQ524295:SHQ524318 SRM524295:SRM524318 TBI524295:TBI524318 TLE524295:TLE524318 TVA524295:TVA524318 UEW524295:UEW524318 UOS524295:UOS524318 UYO524295:UYO524318 VIK524295:VIK524318 VSG524295:VSG524318 WCC524295:WCC524318 WLY524295:WLY524318 WVU524295:WVU524318 M589831:M589854 JI589831:JI589854 TE589831:TE589854 ADA589831:ADA589854 AMW589831:AMW589854 AWS589831:AWS589854 BGO589831:BGO589854 BQK589831:BQK589854 CAG589831:CAG589854 CKC589831:CKC589854 CTY589831:CTY589854 DDU589831:DDU589854 DNQ589831:DNQ589854 DXM589831:DXM589854 EHI589831:EHI589854 ERE589831:ERE589854 FBA589831:FBA589854 FKW589831:FKW589854 FUS589831:FUS589854 GEO589831:GEO589854 GOK589831:GOK589854 GYG589831:GYG589854 HIC589831:HIC589854 HRY589831:HRY589854 IBU589831:IBU589854 ILQ589831:ILQ589854 IVM589831:IVM589854 JFI589831:JFI589854 JPE589831:JPE589854 JZA589831:JZA589854 KIW589831:KIW589854 KSS589831:KSS589854 LCO589831:LCO589854 LMK589831:LMK589854 LWG589831:LWG589854 MGC589831:MGC589854 MPY589831:MPY589854 MZU589831:MZU589854 NJQ589831:NJQ589854 NTM589831:NTM589854 ODI589831:ODI589854 ONE589831:ONE589854 OXA589831:OXA589854 PGW589831:PGW589854 PQS589831:PQS589854 QAO589831:QAO589854 QKK589831:QKK589854 QUG589831:QUG589854 REC589831:REC589854 RNY589831:RNY589854 RXU589831:RXU589854 SHQ589831:SHQ589854 SRM589831:SRM589854 TBI589831:TBI589854 TLE589831:TLE589854 TVA589831:TVA589854 UEW589831:UEW589854 UOS589831:UOS589854 UYO589831:UYO589854 VIK589831:VIK589854 VSG589831:VSG589854 WCC589831:WCC589854 WLY589831:WLY589854 WVU589831:WVU589854 M655367:M655390 JI655367:JI655390 TE655367:TE655390 ADA655367:ADA655390 AMW655367:AMW655390 AWS655367:AWS655390 BGO655367:BGO655390 BQK655367:BQK655390 CAG655367:CAG655390 CKC655367:CKC655390 CTY655367:CTY655390 DDU655367:DDU655390 DNQ655367:DNQ655390 DXM655367:DXM655390 EHI655367:EHI655390 ERE655367:ERE655390 FBA655367:FBA655390 FKW655367:FKW655390 FUS655367:FUS655390 GEO655367:GEO655390 GOK655367:GOK655390 GYG655367:GYG655390 HIC655367:HIC655390 HRY655367:HRY655390 IBU655367:IBU655390 ILQ655367:ILQ655390 IVM655367:IVM655390 JFI655367:JFI655390 JPE655367:JPE655390 JZA655367:JZA655390 KIW655367:KIW655390 KSS655367:KSS655390 LCO655367:LCO655390 LMK655367:LMK655390 LWG655367:LWG655390 MGC655367:MGC655390 MPY655367:MPY655390 MZU655367:MZU655390 NJQ655367:NJQ655390 NTM655367:NTM655390 ODI655367:ODI655390 ONE655367:ONE655390 OXA655367:OXA655390 PGW655367:PGW655390 PQS655367:PQS655390 QAO655367:QAO655390 QKK655367:QKK655390 QUG655367:QUG655390 REC655367:REC655390 RNY655367:RNY655390 RXU655367:RXU655390 SHQ655367:SHQ655390 SRM655367:SRM655390 TBI655367:TBI655390 TLE655367:TLE655390 TVA655367:TVA655390 UEW655367:UEW655390 UOS655367:UOS655390 UYO655367:UYO655390 VIK655367:VIK655390 VSG655367:VSG655390 WCC655367:WCC655390 WLY655367:WLY655390 WVU655367:WVU655390 M720903:M720926 JI720903:JI720926 TE720903:TE720926 ADA720903:ADA720926 AMW720903:AMW720926 AWS720903:AWS720926 BGO720903:BGO720926 BQK720903:BQK720926 CAG720903:CAG720926 CKC720903:CKC720926 CTY720903:CTY720926 DDU720903:DDU720926 DNQ720903:DNQ720926 DXM720903:DXM720926 EHI720903:EHI720926 ERE720903:ERE720926 FBA720903:FBA720926 FKW720903:FKW720926 FUS720903:FUS720926 GEO720903:GEO720926 GOK720903:GOK720926 GYG720903:GYG720926 HIC720903:HIC720926 HRY720903:HRY720926 IBU720903:IBU720926 ILQ720903:ILQ720926 IVM720903:IVM720926 JFI720903:JFI720926 JPE720903:JPE720926 JZA720903:JZA720926 KIW720903:KIW720926 KSS720903:KSS720926 LCO720903:LCO720926 LMK720903:LMK720926 LWG720903:LWG720926 MGC720903:MGC720926 MPY720903:MPY720926 MZU720903:MZU720926 NJQ720903:NJQ720926 NTM720903:NTM720926 ODI720903:ODI720926 ONE720903:ONE720926 OXA720903:OXA720926 PGW720903:PGW720926 PQS720903:PQS720926 QAO720903:QAO720926 QKK720903:QKK720926 QUG720903:QUG720926 REC720903:REC720926 RNY720903:RNY720926 RXU720903:RXU720926 SHQ720903:SHQ720926 SRM720903:SRM720926 TBI720903:TBI720926 TLE720903:TLE720926 TVA720903:TVA720926 UEW720903:UEW720926 UOS720903:UOS720926 UYO720903:UYO720926 VIK720903:VIK720926 VSG720903:VSG720926 WCC720903:WCC720926 WLY720903:WLY720926 WVU720903:WVU720926 M786439:M786462 JI786439:JI786462 TE786439:TE786462 ADA786439:ADA786462 AMW786439:AMW786462 AWS786439:AWS786462 BGO786439:BGO786462 BQK786439:BQK786462 CAG786439:CAG786462 CKC786439:CKC786462 CTY786439:CTY786462 DDU786439:DDU786462 DNQ786439:DNQ786462 DXM786439:DXM786462 EHI786439:EHI786462 ERE786439:ERE786462 FBA786439:FBA786462 FKW786439:FKW786462 FUS786439:FUS786462 GEO786439:GEO786462 GOK786439:GOK786462 GYG786439:GYG786462 HIC786439:HIC786462 HRY786439:HRY786462 IBU786439:IBU786462 ILQ786439:ILQ786462 IVM786439:IVM786462 JFI786439:JFI786462 JPE786439:JPE786462 JZA786439:JZA786462 KIW786439:KIW786462 KSS786439:KSS786462 LCO786439:LCO786462 LMK786439:LMK786462 LWG786439:LWG786462 MGC786439:MGC786462 MPY786439:MPY786462 MZU786439:MZU786462 NJQ786439:NJQ786462 NTM786439:NTM786462 ODI786439:ODI786462 ONE786439:ONE786462 OXA786439:OXA786462 PGW786439:PGW786462 PQS786439:PQS786462 QAO786439:QAO786462 QKK786439:QKK786462 QUG786439:QUG786462 REC786439:REC786462 RNY786439:RNY786462 RXU786439:RXU786462 SHQ786439:SHQ786462 SRM786439:SRM786462 TBI786439:TBI786462 TLE786439:TLE786462 TVA786439:TVA786462 UEW786439:UEW786462 UOS786439:UOS786462 UYO786439:UYO786462 VIK786439:VIK786462 VSG786439:VSG786462 WCC786439:WCC786462 WLY786439:WLY786462 WVU786439:WVU786462 M851975:M851998 JI851975:JI851998 TE851975:TE851998 ADA851975:ADA851998 AMW851975:AMW851998 AWS851975:AWS851998 BGO851975:BGO851998 BQK851975:BQK851998 CAG851975:CAG851998 CKC851975:CKC851998 CTY851975:CTY851998 DDU851975:DDU851998 DNQ851975:DNQ851998 DXM851975:DXM851998 EHI851975:EHI851998 ERE851975:ERE851998 FBA851975:FBA851998 FKW851975:FKW851998 FUS851975:FUS851998 GEO851975:GEO851998 GOK851975:GOK851998 GYG851975:GYG851998 HIC851975:HIC851998 HRY851975:HRY851998 IBU851975:IBU851998 ILQ851975:ILQ851998 IVM851975:IVM851998 JFI851975:JFI851998 JPE851975:JPE851998 JZA851975:JZA851998 KIW851975:KIW851998 KSS851975:KSS851998 LCO851975:LCO851998 LMK851975:LMK851998 LWG851975:LWG851998 MGC851975:MGC851998 MPY851975:MPY851998 MZU851975:MZU851998 NJQ851975:NJQ851998 NTM851975:NTM851998 ODI851975:ODI851998 ONE851975:ONE851998 OXA851975:OXA851998 PGW851975:PGW851998 PQS851975:PQS851998 QAO851975:QAO851998 QKK851975:QKK851998 QUG851975:QUG851998 REC851975:REC851998 RNY851975:RNY851998 RXU851975:RXU851998 SHQ851975:SHQ851998 SRM851975:SRM851998 TBI851975:TBI851998 TLE851975:TLE851998 TVA851975:TVA851998 UEW851975:UEW851998 UOS851975:UOS851998 UYO851975:UYO851998 VIK851975:VIK851998 VSG851975:VSG851998 WCC851975:WCC851998 WLY851975:WLY851998 WVU851975:WVU851998 M917511:M917534 JI917511:JI917534 TE917511:TE917534 ADA917511:ADA917534 AMW917511:AMW917534 AWS917511:AWS917534 BGO917511:BGO917534 BQK917511:BQK917534 CAG917511:CAG917534 CKC917511:CKC917534 CTY917511:CTY917534 DDU917511:DDU917534 DNQ917511:DNQ917534 DXM917511:DXM917534 EHI917511:EHI917534 ERE917511:ERE917534 FBA917511:FBA917534 FKW917511:FKW917534 FUS917511:FUS917534 GEO917511:GEO917534 GOK917511:GOK917534 GYG917511:GYG917534 HIC917511:HIC917534 HRY917511:HRY917534 IBU917511:IBU917534 ILQ917511:ILQ917534 IVM917511:IVM917534 JFI917511:JFI917534 JPE917511:JPE917534 JZA917511:JZA917534 KIW917511:KIW917534 KSS917511:KSS917534 LCO917511:LCO917534 LMK917511:LMK917534 LWG917511:LWG917534 MGC917511:MGC917534 MPY917511:MPY917534 MZU917511:MZU917534 NJQ917511:NJQ917534 NTM917511:NTM917534 ODI917511:ODI917534 ONE917511:ONE917534 OXA917511:OXA917534 PGW917511:PGW917534 PQS917511:PQS917534 QAO917511:QAO917534 QKK917511:QKK917534 QUG917511:QUG917534 REC917511:REC917534 RNY917511:RNY917534 RXU917511:RXU917534 SHQ917511:SHQ917534 SRM917511:SRM917534 TBI917511:TBI917534 TLE917511:TLE917534 TVA917511:TVA917534 UEW917511:UEW917534 UOS917511:UOS917534 UYO917511:UYO917534 VIK917511:VIK917534 VSG917511:VSG917534 WCC917511:WCC917534 WLY917511:WLY917534 WVU917511:WVU917534 M983047:M983070 JI983047:JI983070 TE983047:TE983070 ADA983047:ADA983070 AMW983047:AMW983070 AWS983047:AWS983070 BGO983047:BGO983070 BQK983047:BQK983070 CAG983047:CAG983070 CKC983047:CKC983070 CTY983047:CTY983070 DDU983047:DDU983070 DNQ983047:DNQ983070 DXM983047:DXM983070 EHI983047:EHI983070 ERE983047:ERE983070 FBA983047:FBA983070 FKW983047:FKW983070 FUS983047:FUS983070 GEO983047:GEO983070 GOK983047:GOK983070 GYG983047:GYG983070 HIC983047:HIC983070 HRY983047:HRY983070 IBU983047:IBU983070 ILQ983047:ILQ983070 IVM983047:IVM983070 JFI983047:JFI983070 JPE983047:JPE983070 JZA983047:JZA983070 KIW983047:KIW983070 KSS983047:KSS983070 LCO983047:LCO983070 LMK983047:LMK983070 LWG983047:LWG983070 MGC983047:MGC983070 MPY983047:MPY983070 MZU983047:MZU983070 NJQ983047:NJQ983070 NTM983047:NTM983070 ODI983047:ODI983070 ONE983047:ONE983070 OXA983047:OXA983070 PGW983047:PGW983070 PQS983047:PQS983070 QAO983047:QAO983070 QKK983047:QKK983070 QUG983047:QUG983070 REC983047:REC983070 RNY983047:RNY983070 RXU983047:RXU983070 SHQ983047:SHQ983070 SRM983047:SRM983070 TBI983047:TBI983070 TLE983047:TLE983070 TVA983047:TVA983070 UEW983047:UEW983070 UOS983047:UOS983070 UYO983047:UYO983070 VIK983047:VIK983070 VSG983047:VSG983070 WCC983047:WCC983070 WLY983047:WLY983070 WVU983047:WVU983070" xr:uid="{51BBC80D-3E5B-4248-B8FE-21096DDC9CDD}">
      <formula1>"Completo,En progreso,En espera,Vencido"</formula1>
    </dataValidation>
    <dataValidation type="list" allowBlank="1" sqref="E7:E30 JA7:JA30 SW7:SW30 ACS7:ACS30 AMO7:AMO30 AWK7:AWK30 BGG7:BGG30 BQC7:BQC30 BZY7:BZY30 CJU7:CJU30 CTQ7:CTQ30 DDM7:DDM30 DNI7:DNI30 DXE7:DXE30 EHA7:EHA30 EQW7:EQW30 FAS7:FAS30 FKO7:FKO30 FUK7:FUK30 GEG7:GEG30 GOC7:GOC30 GXY7:GXY30 HHU7:HHU30 HRQ7:HRQ30 IBM7:IBM30 ILI7:ILI30 IVE7:IVE30 JFA7:JFA30 JOW7:JOW30 JYS7:JYS30 KIO7:KIO30 KSK7:KSK30 LCG7:LCG30 LMC7:LMC30 LVY7:LVY30 MFU7:MFU30 MPQ7:MPQ30 MZM7:MZM30 NJI7:NJI30 NTE7:NTE30 ODA7:ODA30 OMW7:OMW30 OWS7:OWS30 PGO7:PGO30 PQK7:PQK30 QAG7:QAG30 QKC7:QKC30 QTY7:QTY30 RDU7:RDU30 RNQ7:RNQ30 RXM7:RXM30 SHI7:SHI30 SRE7:SRE30 TBA7:TBA30 TKW7:TKW30 TUS7:TUS30 UEO7:UEO30 UOK7:UOK30 UYG7:UYG30 VIC7:VIC30 VRY7:VRY30 WBU7:WBU30 WLQ7:WLQ30 WVM7:WVM30 E65543:E65566 JA65543:JA65566 SW65543:SW65566 ACS65543:ACS65566 AMO65543:AMO65566 AWK65543:AWK65566 BGG65543:BGG65566 BQC65543:BQC65566 BZY65543:BZY65566 CJU65543:CJU65566 CTQ65543:CTQ65566 DDM65543:DDM65566 DNI65543:DNI65566 DXE65543:DXE65566 EHA65543:EHA65566 EQW65543:EQW65566 FAS65543:FAS65566 FKO65543:FKO65566 FUK65543:FUK65566 GEG65543:GEG65566 GOC65543:GOC65566 GXY65543:GXY65566 HHU65543:HHU65566 HRQ65543:HRQ65566 IBM65543:IBM65566 ILI65543:ILI65566 IVE65543:IVE65566 JFA65543:JFA65566 JOW65543:JOW65566 JYS65543:JYS65566 KIO65543:KIO65566 KSK65543:KSK65566 LCG65543:LCG65566 LMC65543:LMC65566 LVY65543:LVY65566 MFU65543:MFU65566 MPQ65543:MPQ65566 MZM65543:MZM65566 NJI65543:NJI65566 NTE65543:NTE65566 ODA65543:ODA65566 OMW65543:OMW65566 OWS65543:OWS65566 PGO65543:PGO65566 PQK65543:PQK65566 QAG65543:QAG65566 QKC65543:QKC65566 QTY65543:QTY65566 RDU65543:RDU65566 RNQ65543:RNQ65566 RXM65543:RXM65566 SHI65543:SHI65566 SRE65543:SRE65566 TBA65543:TBA65566 TKW65543:TKW65566 TUS65543:TUS65566 UEO65543:UEO65566 UOK65543:UOK65566 UYG65543:UYG65566 VIC65543:VIC65566 VRY65543:VRY65566 WBU65543:WBU65566 WLQ65543:WLQ65566 WVM65543:WVM65566 E131079:E131102 JA131079:JA131102 SW131079:SW131102 ACS131079:ACS131102 AMO131079:AMO131102 AWK131079:AWK131102 BGG131079:BGG131102 BQC131079:BQC131102 BZY131079:BZY131102 CJU131079:CJU131102 CTQ131079:CTQ131102 DDM131079:DDM131102 DNI131079:DNI131102 DXE131079:DXE131102 EHA131079:EHA131102 EQW131079:EQW131102 FAS131079:FAS131102 FKO131079:FKO131102 FUK131079:FUK131102 GEG131079:GEG131102 GOC131079:GOC131102 GXY131079:GXY131102 HHU131079:HHU131102 HRQ131079:HRQ131102 IBM131079:IBM131102 ILI131079:ILI131102 IVE131079:IVE131102 JFA131079:JFA131102 JOW131079:JOW131102 JYS131079:JYS131102 KIO131079:KIO131102 KSK131079:KSK131102 LCG131079:LCG131102 LMC131079:LMC131102 LVY131079:LVY131102 MFU131079:MFU131102 MPQ131079:MPQ131102 MZM131079:MZM131102 NJI131079:NJI131102 NTE131079:NTE131102 ODA131079:ODA131102 OMW131079:OMW131102 OWS131079:OWS131102 PGO131079:PGO131102 PQK131079:PQK131102 QAG131079:QAG131102 QKC131079:QKC131102 QTY131079:QTY131102 RDU131079:RDU131102 RNQ131079:RNQ131102 RXM131079:RXM131102 SHI131079:SHI131102 SRE131079:SRE131102 TBA131079:TBA131102 TKW131079:TKW131102 TUS131079:TUS131102 UEO131079:UEO131102 UOK131079:UOK131102 UYG131079:UYG131102 VIC131079:VIC131102 VRY131079:VRY131102 WBU131079:WBU131102 WLQ131079:WLQ131102 WVM131079:WVM131102 E196615:E196638 JA196615:JA196638 SW196615:SW196638 ACS196615:ACS196638 AMO196615:AMO196638 AWK196615:AWK196638 BGG196615:BGG196638 BQC196615:BQC196638 BZY196615:BZY196638 CJU196615:CJU196638 CTQ196615:CTQ196638 DDM196615:DDM196638 DNI196615:DNI196638 DXE196615:DXE196638 EHA196615:EHA196638 EQW196615:EQW196638 FAS196615:FAS196638 FKO196615:FKO196638 FUK196615:FUK196638 GEG196615:GEG196638 GOC196615:GOC196638 GXY196615:GXY196638 HHU196615:HHU196638 HRQ196615:HRQ196638 IBM196615:IBM196638 ILI196615:ILI196638 IVE196615:IVE196638 JFA196615:JFA196638 JOW196615:JOW196638 JYS196615:JYS196638 KIO196615:KIO196638 KSK196615:KSK196638 LCG196615:LCG196638 LMC196615:LMC196638 LVY196615:LVY196638 MFU196615:MFU196638 MPQ196615:MPQ196638 MZM196615:MZM196638 NJI196615:NJI196638 NTE196615:NTE196638 ODA196615:ODA196638 OMW196615:OMW196638 OWS196615:OWS196638 PGO196615:PGO196638 PQK196615:PQK196638 QAG196615:QAG196638 QKC196615:QKC196638 QTY196615:QTY196638 RDU196615:RDU196638 RNQ196615:RNQ196638 RXM196615:RXM196638 SHI196615:SHI196638 SRE196615:SRE196638 TBA196615:TBA196638 TKW196615:TKW196638 TUS196615:TUS196638 UEO196615:UEO196638 UOK196615:UOK196638 UYG196615:UYG196638 VIC196615:VIC196638 VRY196615:VRY196638 WBU196615:WBU196638 WLQ196615:WLQ196638 WVM196615:WVM196638 E262151:E262174 JA262151:JA262174 SW262151:SW262174 ACS262151:ACS262174 AMO262151:AMO262174 AWK262151:AWK262174 BGG262151:BGG262174 BQC262151:BQC262174 BZY262151:BZY262174 CJU262151:CJU262174 CTQ262151:CTQ262174 DDM262151:DDM262174 DNI262151:DNI262174 DXE262151:DXE262174 EHA262151:EHA262174 EQW262151:EQW262174 FAS262151:FAS262174 FKO262151:FKO262174 FUK262151:FUK262174 GEG262151:GEG262174 GOC262151:GOC262174 GXY262151:GXY262174 HHU262151:HHU262174 HRQ262151:HRQ262174 IBM262151:IBM262174 ILI262151:ILI262174 IVE262151:IVE262174 JFA262151:JFA262174 JOW262151:JOW262174 JYS262151:JYS262174 KIO262151:KIO262174 KSK262151:KSK262174 LCG262151:LCG262174 LMC262151:LMC262174 LVY262151:LVY262174 MFU262151:MFU262174 MPQ262151:MPQ262174 MZM262151:MZM262174 NJI262151:NJI262174 NTE262151:NTE262174 ODA262151:ODA262174 OMW262151:OMW262174 OWS262151:OWS262174 PGO262151:PGO262174 PQK262151:PQK262174 QAG262151:QAG262174 QKC262151:QKC262174 QTY262151:QTY262174 RDU262151:RDU262174 RNQ262151:RNQ262174 RXM262151:RXM262174 SHI262151:SHI262174 SRE262151:SRE262174 TBA262151:TBA262174 TKW262151:TKW262174 TUS262151:TUS262174 UEO262151:UEO262174 UOK262151:UOK262174 UYG262151:UYG262174 VIC262151:VIC262174 VRY262151:VRY262174 WBU262151:WBU262174 WLQ262151:WLQ262174 WVM262151:WVM262174 E327687:E327710 JA327687:JA327710 SW327687:SW327710 ACS327687:ACS327710 AMO327687:AMO327710 AWK327687:AWK327710 BGG327687:BGG327710 BQC327687:BQC327710 BZY327687:BZY327710 CJU327687:CJU327710 CTQ327687:CTQ327710 DDM327687:DDM327710 DNI327687:DNI327710 DXE327687:DXE327710 EHA327687:EHA327710 EQW327687:EQW327710 FAS327687:FAS327710 FKO327687:FKO327710 FUK327687:FUK327710 GEG327687:GEG327710 GOC327687:GOC327710 GXY327687:GXY327710 HHU327687:HHU327710 HRQ327687:HRQ327710 IBM327687:IBM327710 ILI327687:ILI327710 IVE327687:IVE327710 JFA327687:JFA327710 JOW327687:JOW327710 JYS327687:JYS327710 KIO327687:KIO327710 KSK327687:KSK327710 LCG327687:LCG327710 LMC327687:LMC327710 LVY327687:LVY327710 MFU327687:MFU327710 MPQ327687:MPQ327710 MZM327687:MZM327710 NJI327687:NJI327710 NTE327687:NTE327710 ODA327687:ODA327710 OMW327687:OMW327710 OWS327687:OWS327710 PGO327687:PGO327710 PQK327687:PQK327710 QAG327687:QAG327710 QKC327687:QKC327710 QTY327687:QTY327710 RDU327687:RDU327710 RNQ327687:RNQ327710 RXM327687:RXM327710 SHI327687:SHI327710 SRE327687:SRE327710 TBA327687:TBA327710 TKW327687:TKW327710 TUS327687:TUS327710 UEO327687:UEO327710 UOK327687:UOK327710 UYG327687:UYG327710 VIC327687:VIC327710 VRY327687:VRY327710 WBU327687:WBU327710 WLQ327687:WLQ327710 WVM327687:WVM327710 E393223:E393246 JA393223:JA393246 SW393223:SW393246 ACS393223:ACS393246 AMO393223:AMO393246 AWK393223:AWK393246 BGG393223:BGG393246 BQC393223:BQC393246 BZY393223:BZY393246 CJU393223:CJU393246 CTQ393223:CTQ393246 DDM393223:DDM393246 DNI393223:DNI393246 DXE393223:DXE393246 EHA393223:EHA393246 EQW393223:EQW393246 FAS393223:FAS393246 FKO393223:FKO393246 FUK393223:FUK393246 GEG393223:GEG393246 GOC393223:GOC393246 GXY393223:GXY393246 HHU393223:HHU393246 HRQ393223:HRQ393246 IBM393223:IBM393246 ILI393223:ILI393246 IVE393223:IVE393246 JFA393223:JFA393246 JOW393223:JOW393246 JYS393223:JYS393246 KIO393223:KIO393246 KSK393223:KSK393246 LCG393223:LCG393246 LMC393223:LMC393246 LVY393223:LVY393246 MFU393223:MFU393246 MPQ393223:MPQ393246 MZM393223:MZM393246 NJI393223:NJI393246 NTE393223:NTE393246 ODA393223:ODA393246 OMW393223:OMW393246 OWS393223:OWS393246 PGO393223:PGO393246 PQK393223:PQK393246 QAG393223:QAG393246 QKC393223:QKC393246 QTY393223:QTY393246 RDU393223:RDU393246 RNQ393223:RNQ393246 RXM393223:RXM393246 SHI393223:SHI393246 SRE393223:SRE393246 TBA393223:TBA393246 TKW393223:TKW393246 TUS393223:TUS393246 UEO393223:UEO393246 UOK393223:UOK393246 UYG393223:UYG393246 VIC393223:VIC393246 VRY393223:VRY393246 WBU393223:WBU393246 WLQ393223:WLQ393246 WVM393223:WVM393246 E458759:E458782 JA458759:JA458782 SW458759:SW458782 ACS458759:ACS458782 AMO458759:AMO458782 AWK458759:AWK458782 BGG458759:BGG458782 BQC458759:BQC458782 BZY458759:BZY458782 CJU458759:CJU458782 CTQ458759:CTQ458782 DDM458759:DDM458782 DNI458759:DNI458782 DXE458759:DXE458782 EHA458759:EHA458782 EQW458759:EQW458782 FAS458759:FAS458782 FKO458759:FKO458782 FUK458759:FUK458782 GEG458759:GEG458782 GOC458759:GOC458782 GXY458759:GXY458782 HHU458759:HHU458782 HRQ458759:HRQ458782 IBM458759:IBM458782 ILI458759:ILI458782 IVE458759:IVE458782 JFA458759:JFA458782 JOW458759:JOW458782 JYS458759:JYS458782 KIO458759:KIO458782 KSK458759:KSK458782 LCG458759:LCG458782 LMC458759:LMC458782 LVY458759:LVY458782 MFU458759:MFU458782 MPQ458759:MPQ458782 MZM458759:MZM458782 NJI458759:NJI458782 NTE458759:NTE458782 ODA458759:ODA458782 OMW458759:OMW458782 OWS458759:OWS458782 PGO458759:PGO458782 PQK458759:PQK458782 QAG458759:QAG458782 QKC458759:QKC458782 QTY458759:QTY458782 RDU458759:RDU458782 RNQ458759:RNQ458782 RXM458759:RXM458782 SHI458759:SHI458782 SRE458759:SRE458782 TBA458759:TBA458782 TKW458759:TKW458782 TUS458759:TUS458782 UEO458759:UEO458782 UOK458759:UOK458782 UYG458759:UYG458782 VIC458759:VIC458782 VRY458759:VRY458782 WBU458759:WBU458782 WLQ458759:WLQ458782 WVM458759:WVM458782 E524295:E524318 JA524295:JA524318 SW524295:SW524318 ACS524295:ACS524318 AMO524295:AMO524318 AWK524295:AWK524318 BGG524295:BGG524318 BQC524295:BQC524318 BZY524295:BZY524318 CJU524295:CJU524318 CTQ524295:CTQ524318 DDM524295:DDM524318 DNI524295:DNI524318 DXE524295:DXE524318 EHA524295:EHA524318 EQW524295:EQW524318 FAS524295:FAS524318 FKO524295:FKO524318 FUK524295:FUK524318 GEG524295:GEG524318 GOC524295:GOC524318 GXY524295:GXY524318 HHU524295:HHU524318 HRQ524295:HRQ524318 IBM524295:IBM524318 ILI524295:ILI524318 IVE524295:IVE524318 JFA524295:JFA524318 JOW524295:JOW524318 JYS524295:JYS524318 KIO524295:KIO524318 KSK524295:KSK524318 LCG524295:LCG524318 LMC524295:LMC524318 LVY524295:LVY524318 MFU524295:MFU524318 MPQ524295:MPQ524318 MZM524295:MZM524318 NJI524295:NJI524318 NTE524295:NTE524318 ODA524295:ODA524318 OMW524295:OMW524318 OWS524295:OWS524318 PGO524295:PGO524318 PQK524295:PQK524318 QAG524295:QAG524318 QKC524295:QKC524318 QTY524295:QTY524318 RDU524295:RDU524318 RNQ524295:RNQ524318 RXM524295:RXM524318 SHI524295:SHI524318 SRE524295:SRE524318 TBA524295:TBA524318 TKW524295:TKW524318 TUS524295:TUS524318 UEO524295:UEO524318 UOK524295:UOK524318 UYG524295:UYG524318 VIC524295:VIC524318 VRY524295:VRY524318 WBU524295:WBU524318 WLQ524295:WLQ524318 WVM524295:WVM524318 E589831:E589854 JA589831:JA589854 SW589831:SW589854 ACS589831:ACS589854 AMO589831:AMO589854 AWK589831:AWK589854 BGG589831:BGG589854 BQC589831:BQC589854 BZY589831:BZY589854 CJU589831:CJU589854 CTQ589831:CTQ589854 DDM589831:DDM589854 DNI589831:DNI589854 DXE589831:DXE589854 EHA589831:EHA589854 EQW589831:EQW589854 FAS589831:FAS589854 FKO589831:FKO589854 FUK589831:FUK589854 GEG589831:GEG589854 GOC589831:GOC589854 GXY589831:GXY589854 HHU589831:HHU589854 HRQ589831:HRQ589854 IBM589831:IBM589854 ILI589831:ILI589854 IVE589831:IVE589854 JFA589831:JFA589854 JOW589831:JOW589854 JYS589831:JYS589854 KIO589831:KIO589854 KSK589831:KSK589854 LCG589831:LCG589854 LMC589831:LMC589854 LVY589831:LVY589854 MFU589831:MFU589854 MPQ589831:MPQ589854 MZM589831:MZM589854 NJI589831:NJI589854 NTE589831:NTE589854 ODA589831:ODA589854 OMW589831:OMW589854 OWS589831:OWS589854 PGO589831:PGO589854 PQK589831:PQK589854 QAG589831:QAG589854 QKC589831:QKC589854 QTY589831:QTY589854 RDU589831:RDU589854 RNQ589831:RNQ589854 RXM589831:RXM589854 SHI589831:SHI589854 SRE589831:SRE589854 TBA589831:TBA589854 TKW589831:TKW589854 TUS589831:TUS589854 UEO589831:UEO589854 UOK589831:UOK589854 UYG589831:UYG589854 VIC589831:VIC589854 VRY589831:VRY589854 WBU589831:WBU589854 WLQ589831:WLQ589854 WVM589831:WVM589854 E655367:E655390 JA655367:JA655390 SW655367:SW655390 ACS655367:ACS655390 AMO655367:AMO655390 AWK655367:AWK655390 BGG655367:BGG655390 BQC655367:BQC655390 BZY655367:BZY655390 CJU655367:CJU655390 CTQ655367:CTQ655390 DDM655367:DDM655390 DNI655367:DNI655390 DXE655367:DXE655390 EHA655367:EHA655390 EQW655367:EQW655390 FAS655367:FAS655390 FKO655367:FKO655390 FUK655367:FUK655390 GEG655367:GEG655390 GOC655367:GOC655390 GXY655367:GXY655390 HHU655367:HHU655390 HRQ655367:HRQ655390 IBM655367:IBM655390 ILI655367:ILI655390 IVE655367:IVE655390 JFA655367:JFA655390 JOW655367:JOW655390 JYS655367:JYS655390 KIO655367:KIO655390 KSK655367:KSK655390 LCG655367:LCG655390 LMC655367:LMC655390 LVY655367:LVY655390 MFU655367:MFU655390 MPQ655367:MPQ655390 MZM655367:MZM655390 NJI655367:NJI655390 NTE655367:NTE655390 ODA655367:ODA655390 OMW655367:OMW655390 OWS655367:OWS655390 PGO655367:PGO655390 PQK655367:PQK655390 QAG655367:QAG655390 QKC655367:QKC655390 QTY655367:QTY655390 RDU655367:RDU655390 RNQ655367:RNQ655390 RXM655367:RXM655390 SHI655367:SHI655390 SRE655367:SRE655390 TBA655367:TBA655390 TKW655367:TKW655390 TUS655367:TUS655390 UEO655367:UEO655390 UOK655367:UOK655390 UYG655367:UYG655390 VIC655367:VIC655390 VRY655367:VRY655390 WBU655367:WBU655390 WLQ655367:WLQ655390 WVM655367:WVM655390 E720903:E720926 JA720903:JA720926 SW720903:SW720926 ACS720903:ACS720926 AMO720903:AMO720926 AWK720903:AWK720926 BGG720903:BGG720926 BQC720903:BQC720926 BZY720903:BZY720926 CJU720903:CJU720926 CTQ720903:CTQ720926 DDM720903:DDM720926 DNI720903:DNI720926 DXE720903:DXE720926 EHA720903:EHA720926 EQW720903:EQW720926 FAS720903:FAS720926 FKO720903:FKO720926 FUK720903:FUK720926 GEG720903:GEG720926 GOC720903:GOC720926 GXY720903:GXY720926 HHU720903:HHU720926 HRQ720903:HRQ720926 IBM720903:IBM720926 ILI720903:ILI720926 IVE720903:IVE720926 JFA720903:JFA720926 JOW720903:JOW720926 JYS720903:JYS720926 KIO720903:KIO720926 KSK720903:KSK720926 LCG720903:LCG720926 LMC720903:LMC720926 LVY720903:LVY720926 MFU720903:MFU720926 MPQ720903:MPQ720926 MZM720903:MZM720926 NJI720903:NJI720926 NTE720903:NTE720926 ODA720903:ODA720926 OMW720903:OMW720926 OWS720903:OWS720926 PGO720903:PGO720926 PQK720903:PQK720926 QAG720903:QAG720926 QKC720903:QKC720926 QTY720903:QTY720926 RDU720903:RDU720926 RNQ720903:RNQ720926 RXM720903:RXM720926 SHI720903:SHI720926 SRE720903:SRE720926 TBA720903:TBA720926 TKW720903:TKW720926 TUS720903:TUS720926 UEO720903:UEO720926 UOK720903:UOK720926 UYG720903:UYG720926 VIC720903:VIC720926 VRY720903:VRY720926 WBU720903:WBU720926 WLQ720903:WLQ720926 WVM720903:WVM720926 E786439:E786462 JA786439:JA786462 SW786439:SW786462 ACS786439:ACS786462 AMO786439:AMO786462 AWK786439:AWK786462 BGG786439:BGG786462 BQC786439:BQC786462 BZY786439:BZY786462 CJU786439:CJU786462 CTQ786439:CTQ786462 DDM786439:DDM786462 DNI786439:DNI786462 DXE786439:DXE786462 EHA786439:EHA786462 EQW786439:EQW786462 FAS786439:FAS786462 FKO786439:FKO786462 FUK786439:FUK786462 GEG786439:GEG786462 GOC786439:GOC786462 GXY786439:GXY786462 HHU786439:HHU786462 HRQ786439:HRQ786462 IBM786439:IBM786462 ILI786439:ILI786462 IVE786439:IVE786462 JFA786439:JFA786462 JOW786439:JOW786462 JYS786439:JYS786462 KIO786439:KIO786462 KSK786439:KSK786462 LCG786439:LCG786462 LMC786439:LMC786462 LVY786439:LVY786462 MFU786439:MFU786462 MPQ786439:MPQ786462 MZM786439:MZM786462 NJI786439:NJI786462 NTE786439:NTE786462 ODA786439:ODA786462 OMW786439:OMW786462 OWS786439:OWS786462 PGO786439:PGO786462 PQK786439:PQK786462 QAG786439:QAG786462 QKC786439:QKC786462 QTY786439:QTY786462 RDU786439:RDU786462 RNQ786439:RNQ786462 RXM786439:RXM786462 SHI786439:SHI786462 SRE786439:SRE786462 TBA786439:TBA786462 TKW786439:TKW786462 TUS786439:TUS786462 UEO786439:UEO786462 UOK786439:UOK786462 UYG786439:UYG786462 VIC786439:VIC786462 VRY786439:VRY786462 WBU786439:WBU786462 WLQ786439:WLQ786462 WVM786439:WVM786462 E851975:E851998 JA851975:JA851998 SW851975:SW851998 ACS851975:ACS851998 AMO851975:AMO851998 AWK851975:AWK851998 BGG851975:BGG851998 BQC851975:BQC851998 BZY851975:BZY851998 CJU851975:CJU851998 CTQ851975:CTQ851998 DDM851975:DDM851998 DNI851975:DNI851998 DXE851975:DXE851998 EHA851975:EHA851998 EQW851975:EQW851998 FAS851975:FAS851998 FKO851975:FKO851998 FUK851975:FUK851998 GEG851975:GEG851998 GOC851975:GOC851998 GXY851975:GXY851998 HHU851975:HHU851998 HRQ851975:HRQ851998 IBM851975:IBM851998 ILI851975:ILI851998 IVE851975:IVE851998 JFA851975:JFA851998 JOW851975:JOW851998 JYS851975:JYS851998 KIO851975:KIO851998 KSK851975:KSK851998 LCG851975:LCG851998 LMC851975:LMC851998 LVY851975:LVY851998 MFU851975:MFU851998 MPQ851975:MPQ851998 MZM851975:MZM851998 NJI851975:NJI851998 NTE851975:NTE851998 ODA851975:ODA851998 OMW851975:OMW851998 OWS851975:OWS851998 PGO851975:PGO851998 PQK851975:PQK851998 QAG851975:QAG851998 QKC851975:QKC851998 QTY851975:QTY851998 RDU851975:RDU851998 RNQ851975:RNQ851998 RXM851975:RXM851998 SHI851975:SHI851998 SRE851975:SRE851998 TBA851975:TBA851998 TKW851975:TKW851998 TUS851975:TUS851998 UEO851975:UEO851998 UOK851975:UOK851998 UYG851975:UYG851998 VIC851975:VIC851998 VRY851975:VRY851998 WBU851975:WBU851998 WLQ851975:WLQ851998 WVM851975:WVM851998 E917511:E917534 JA917511:JA917534 SW917511:SW917534 ACS917511:ACS917534 AMO917511:AMO917534 AWK917511:AWK917534 BGG917511:BGG917534 BQC917511:BQC917534 BZY917511:BZY917534 CJU917511:CJU917534 CTQ917511:CTQ917534 DDM917511:DDM917534 DNI917511:DNI917534 DXE917511:DXE917534 EHA917511:EHA917534 EQW917511:EQW917534 FAS917511:FAS917534 FKO917511:FKO917534 FUK917511:FUK917534 GEG917511:GEG917534 GOC917511:GOC917534 GXY917511:GXY917534 HHU917511:HHU917534 HRQ917511:HRQ917534 IBM917511:IBM917534 ILI917511:ILI917534 IVE917511:IVE917534 JFA917511:JFA917534 JOW917511:JOW917534 JYS917511:JYS917534 KIO917511:KIO917534 KSK917511:KSK917534 LCG917511:LCG917534 LMC917511:LMC917534 LVY917511:LVY917534 MFU917511:MFU917534 MPQ917511:MPQ917534 MZM917511:MZM917534 NJI917511:NJI917534 NTE917511:NTE917534 ODA917511:ODA917534 OMW917511:OMW917534 OWS917511:OWS917534 PGO917511:PGO917534 PQK917511:PQK917534 QAG917511:QAG917534 QKC917511:QKC917534 QTY917511:QTY917534 RDU917511:RDU917534 RNQ917511:RNQ917534 RXM917511:RXM917534 SHI917511:SHI917534 SRE917511:SRE917534 TBA917511:TBA917534 TKW917511:TKW917534 TUS917511:TUS917534 UEO917511:UEO917534 UOK917511:UOK917534 UYG917511:UYG917534 VIC917511:VIC917534 VRY917511:VRY917534 WBU917511:WBU917534 WLQ917511:WLQ917534 WVM917511:WVM917534 E983047:E983070 JA983047:JA983070 SW983047:SW983070 ACS983047:ACS983070 AMO983047:AMO983070 AWK983047:AWK983070 BGG983047:BGG983070 BQC983047:BQC983070 BZY983047:BZY983070 CJU983047:CJU983070 CTQ983047:CTQ983070 DDM983047:DDM983070 DNI983047:DNI983070 DXE983047:DXE983070 EHA983047:EHA983070 EQW983047:EQW983070 FAS983047:FAS983070 FKO983047:FKO983070 FUK983047:FUK983070 GEG983047:GEG983070 GOC983047:GOC983070 GXY983047:GXY983070 HHU983047:HHU983070 HRQ983047:HRQ983070 IBM983047:IBM983070 ILI983047:ILI983070 IVE983047:IVE983070 JFA983047:JFA983070 JOW983047:JOW983070 JYS983047:JYS983070 KIO983047:KIO983070 KSK983047:KSK983070 LCG983047:LCG983070 LMC983047:LMC983070 LVY983047:LVY983070 MFU983047:MFU983070 MPQ983047:MPQ983070 MZM983047:MZM983070 NJI983047:NJI983070 NTE983047:NTE983070 ODA983047:ODA983070 OMW983047:OMW983070 OWS983047:OWS983070 PGO983047:PGO983070 PQK983047:PQK983070 QAG983047:QAG983070 QKC983047:QKC983070 QTY983047:QTY983070 RDU983047:RDU983070 RNQ983047:RNQ983070 RXM983047:RXM983070 SHI983047:SHI983070 SRE983047:SRE983070 TBA983047:TBA983070 TKW983047:TKW983070 TUS983047:TUS983070 UEO983047:UEO983070 UOK983047:UOK983070 UYG983047:UYG983070 VIC983047:VIC983070 VRY983047:VRY983070 WBU983047:WBU983070 WLQ983047:WLQ983070 WVM983047:WVM983070" xr:uid="{5629FE3F-0F66-4E31-A843-EF3759B0DFC9}">
      <formula1>"Acción de gestión,Acción derivada de un proyecto de inversión"</formula1>
    </dataValidation>
  </dataValidations>
  <hyperlinks>
    <hyperlink ref="R7" r:id="rId1" xr:uid="{78E72B02-64DD-40B2-9102-BE5AEAD02485}"/>
    <hyperlink ref="R8" r:id="rId2" xr:uid="{1B8415ED-B1B5-4112-835F-3DEED4E017AB}"/>
    <hyperlink ref="R9" r:id="rId3" xr:uid="{94E5EEBC-6D3F-4A30-BDFD-B986DA2C66F0}"/>
    <hyperlink ref="R12" r:id="rId4" xr:uid="{D9FE7E7C-BFDE-4F9C-B6B0-430961AB4180}"/>
    <hyperlink ref="R19" r:id="rId5" xr:uid="{AD21E32B-1355-4C65-B73B-03BD9CBC3F62}"/>
    <hyperlink ref="R26" r:id="rId6" xr:uid="{653BCE67-3CC3-4AFF-A445-A03FC4DE635D}"/>
    <hyperlink ref="R27" r:id="rId7" xr:uid="{C46DAABE-CEF3-4A88-9004-6C13D7467AD8}"/>
    <hyperlink ref="R29" r:id="rId8" xr:uid="{9570A6A0-7EF3-475E-A809-94E17E85C8CD}"/>
    <hyperlink ref="R13" r:id="rId9" xr:uid="{3DB1809E-8ED7-4DC5-8B4B-DC75F8768CA3}"/>
    <hyperlink ref="R14" r:id="rId10" xr:uid="{64D3A12F-3A2D-42C2-B105-1AABB98A0528}"/>
    <hyperlink ref="R15" r:id="rId11" xr:uid="{44BFF91A-EE5E-475D-9E11-35C6FB114755}"/>
    <hyperlink ref="R16" r:id="rId12" xr:uid="{9A462A57-140C-4958-911D-3583F37A12F4}"/>
    <hyperlink ref="R17" r:id="rId13" xr:uid="{9DEEE9FE-6850-4FEF-A3DA-C5005D900A08}"/>
    <hyperlink ref="R18" r:id="rId14" xr:uid="{71224EBD-948D-450C-9B88-DC9340EA6F67}"/>
    <hyperlink ref="R20" r:id="rId15" xr:uid="{22C22B79-2AF7-4EE6-83D0-72252761FE72}"/>
  </hyperlinks>
  <pageMargins left="0.7" right="0.7" top="0.75" bottom="0.75" header="0.3" footer="0.3"/>
  <drawing r:id="rId1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9FA42-1417-42FA-8AE1-359C010E35E7}">
  <dimension ref="A1:AQ996"/>
  <sheetViews>
    <sheetView topLeftCell="C3" workbookViewId="0">
      <selection activeCell="E7" sqref="E7"/>
    </sheetView>
  </sheetViews>
  <sheetFormatPr baseColWidth="10" defaultColWidth="12.5703125" defaultRowHeight="15" customHeight="1" outlineLevelCol="1"/>
  <cols>
    <col min="1" max="1" width="5.42578125" style="943" customWidth="1"/>
    <col min="2" max="2" width="16.42578125" style="943" customWidth="1"/>
    <col min="3" max="3" width="35.42578125" style="943" customWidth="1"/>
    <col min="4" max="4" width="37.42578125" style="943" customWidth="1" outlineLevel="1"/>
    <col min="5" max="5" width="21.5703125" style="943" customWidth="1" outlineLevel="1"/>
    <col min="6" max="6" width="26.140625" style="943" customWidth="1"/>
    <col min="7" max="7" width="21.42578125" style="943" customWidth="1" outlineLevel="1"/>
    <col min="8" max="8" width="21.5703125" style="943" customWidth="1" outlineLevel="1"/>
    <col min="9" max="10" width="21.42578125" style="943" customWidth="1" outlineLevel="1"/>
    <col min="11" max="12" width="23.85546875" style="943" customWidth="1"/>
    <col min="13" max="13" width="17.5703125" style="943" customWidth="1" outlineLevel="1"/>
    <col min="14" max="14" width="22.42578125" style="943" customWidth="1" outlineLevel="1"/>
    <col min="15" max="15" width="17.5703125" style="943" customWidth="1" outlineLevel="1"/>
    <col min="16" max="16" width="17.5703125" style="943" customWidth="1"/>
    <col min="17" max="17" width="19.140625" style="943" customWidth="1" outlineLevel="1"/>
    <col min="18" max="18" width="20.42578125" style="943" customWidth="1" outlineLevel="1"/>
    <col min="19" max="19" width="17.5703125" style="943" customWidth="1"/>
    <col min="20" max="20" width="23.42578125" style="943" customWidth="1" outlineLevel="1"/>
    <col min="21" max="21" width="17.42578125" style="943" customWidth="1"/>
    <col min="22" max="22" width="19.42578125" style="943" customWidth="1"/>
    <col min="23" max="23" width="14.5703125" style="943" customWidth="1" outlineLevel="1"/>
    <col min="24" max="24" width="13.140625" style="943" customWidth="1" outlineLevel="1"/>
    <col min="25" max="25" width="11.42578125" style="943" customWidth="1" outlineLevel="1"/>
    <col min="26" max="26" width="9.5703125" style="943" customWidth="1" outlineLevel="1"/>
    <col min="27" max="27" width="9.140625" style="943" customWidth="1" outlineLevel="1"/>
    <col min="28" max="28" width="8.42578125" style="943" customWidth="1" outlineLevel="1"/>
    <col min="29" max="29" width="12.140625" style="943" customWidth="1" outlineLevel="1"/>
    <col min="30" max="30" width="12.42578125" style="943" customWidth="1" outlineLevel="1"/>
    <col min="31" max="31" width="9.85546875" style="943" customWidth="1" outlineLevel="1"/>
    <col min="32" max="32" width="12" style="943" customWidth="1" outlineLevel="1"/>
    <col min="33" max="33" width="10.42578125" style="943" customWidth="1" outlineLevel="1"/>
    <col min="34" max="34" width="9.140625" style="943" customWidth="1" outlineLevel="1"/>
    <col min="35" max="35" width="9.42578125" style="943" customWidth="1" outlineLevel="1"/>
    <col min="36" max="36" width="9.85546875" style="943" customWidth="1" outlineLevel="1"/>
    <col min="37" max="38" width="14.5703125" style="943" customWidth="1" outlineLevel="1"/>
    <col min="39" max="39" width="30" style="943" customWidth="1"/>
    <col min="40" max="40" width="29.42578125" style="943" customWidth="1"/>
    <col min="41" max="41" width="29.42578125" style="943" customWidth="1" outlineLevel="1"/>
    <col min="42" max="42" width="32.42578125" style="943" customWidth="1"/>
    <col min="43" max="43" width="20.42578125" style="943" customWidth="1"/>
    <col min="44" max="16384" width="12.5703125" style="943"/>
  </cols>
  <sheetData>
    <row r="1" spans="1:43" ht="21" customHeight="1">
      <c r="A1" s="2062"/>
      <c r="B1" s="2113"/>
      <c r="C1" s="2118" t="s">
        <v>2074</v>
      </c>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119"/>
      <c r="AO1" s="2119"/>
      <c r="AP1" s="2113"/>
      <c r="AQ1" s="1514" t="s">
        <v>1</v>
      </c>
    </row>
    <row r="2" spans="1:43" ht="19.5" customHeight="1">
      <c r="A2" s="2114"/>
      <c r="B2" s="2115"/>
      <c r="C2" s="2116"/>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2120"/>
      <c r="AO2" s="2120"/>
      <c r="AP2" s="2117"/>
      <c r="AQ2" s="1514" t="s">
        <v>2</v>
      </c>
    </row>
    <row r="3" spans="1:43" ht="15" customHeight="1">
      <c r="A3" s="2114"/>
      <c r="B3" s="2115"/>
      <c r="C3" s="2121" t="s">
        <v>3</v>
      </c>
      <c r="D3" s="2119"/>
      <c r="E3" s="2119"/>
      <c r="F3" s="2119"/>
      <c r="G3" s="2119"/>
      <c r="H3" s="2119"/>
      <c r="I3" s="2119"/>
      <c r="J3" s="2119"/>
      <c r="K3" s="2119"/>
      <c r="L3" s="2119"/>
      <c r="M3" s="2119"/>
      <c r="N3" s="2119"/>
      <c r="O3" s="2119"/>
      <c r="P3" s="2119"/>
      <c r="Q3" s="2119"/>
      <c r="R3" s="2119"/>
      <c r="S3" s="2119"/>
      <c r="T3" s="2119"/>
      <c r="U3" s="2119"/>
      <c r="V3" s="2119"/>
      <c r="W3" s="2119"/>
      <c r="X3" s="2119"/>
      <c r="Y3" s="2119"/>
      <c r="Z3" s="2119"/>
      <c r="AA3" s="2119"/>
      <c r="AB3" s="2119"/>
      <c r="AC3" s="2119"/>
      <c r="AD3" s="2119"/>
      <c r="AE3" s="2119"/>
      <c r="AF3" s="2119"/>
      <c r="AG3" s="2119"/>
      <c r="AH3" s="2119"/>
      <c r="AI3" s="2119"/>
      <c r="AJ3" s="2119"/>
      <c r="AK3" s="2119"/>
      <c r="AL3" s="2119"/>
      <c r="AM3" s="2119"/>
      <c r="AN3" s="2119"/>
      <c r="AO3" s="2119"/>
      <c r="AP3" s="2113"/>
      <c r="AQ3" s="1514" t="s">
        <v>4</v>
      </c>
    </row>
    <row r="4" spans="1:43" ht="16.5" customHeight="1">
      <c r="A4" s="2116"/>
      <c r="B4" s="2117"/>
      <c r="C4" s="2116"/>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c r="AG4" s="2120"/>
      <c r="AH4" s="2120"/>
      <c r="AI4" s="2120"/>
      <c r="AJ4" s="2120"/>
      <c r="AK4" s="2120"/>
      <c r="AL4" s="2120"/>
      <c r="AM4" s="2120"/>
      <c r="AN4" s="2120"/>
      <c r="AO4" s="2120"/>
      <c r="AP4" s="2117"/>
      <c r="AQ4" s="1514" t="s">
        <v>5</v>
      </c>
    </row>
    <row r="5" spans="1:43" ht="24.75" customHeight="1">
      <c r="A5" s="2122" t="s">
        <v>2075</v>
      </c>
      <c r="B5" s="2011"/>
      <c r="C5" s="2011"/>
      <c r="D5" s="2011"/>
      <c r="E5" s="2011"/>
      <c r="F5" s="2011"/>
      <c r="G5" s="2011"/>
      <c r="H5" s="2011"/>
      <c r="I5" s="2011"/>
      <c r="J5" s="2011"/>
      <c r="K5" s="2011"/>
      <c r="L5" s="2011"/>
      <c r="M5" s="2011"/>
      <c r="N5" s="2011"/>
      <c r="O5" s="2011"/>
      <c r="P5" s="2011"/>
      <c r="Q5" s="2011"/>
      <c r="R5" s="2011"/>
      <c r="S5" s="2011"/>
      <c r="T5" s="2011"/>
      <c r="U5" s="2011"/>
      <c r="V5" s="2011"/>
      <c r="W5" s="2011"/>
      <c r="X5" s="2011"/>
      <c r="Y5" s="2011"/>
      <c r="Z5" s="2011"/>
      <c r="AA5" s="2011"/>
      <c r="AB5" s="2011"/>
      <c r="AC5" s="2011"/>
      <c r="AD5" s="2011"/>
      <c r="AE5" s="2011"/>
      <c r="AF5" s="2011"/>
      <c r="AG5" s="2011"/>
      <c r="AH5" s="2011"/>
      <c r="AI5" s="2011"/>
      <c r="AJ5" s="2011"/>
      <c r="AK5" s="2011"/>
      <c r="AL5" s="2011"/>
      <c r="AM5" s="2011"/>
      <c r="AN5" s="2011"/>
      <c r="AO5" s="2011"/>
      <c r="AP5" s="2011"/>
      <c r="AQ5" s="2011"/>
    </row>
    <row r="6" spans="1:43" s="1017" customFormat="1" ht="15.75">
      <c r="A6" s="2123" t="s">
        <v>7</v>
      </c>
      <c r="B6" s="2028"/>
      <c r="C6" s="2124" t="s">
        <v>8</v>
      </c>
      <c r="D6" s="2037"/>
      <c r="E6" s="2037"/>
      <c r="F6" s="2037"/>
      <c r="G6" s="2037"/>
      <c r="H6" s="2037"/>
      <c r="I6" s="2037"/>
      <c r="J6" s="2037"/>
      <c r="K6" s="2028"/>
      <c r="L6" s="2125" t="s">
        <v>9</v>
      </c>
      <c r="M6" s="2037"/>
      <c r="N6" s="2037"/>
      <c r="O6" s="2028"/>
      <c r="P6" s="2126" t="s">
        <v>10</v>
      </c>
      <c r="Q6" s="2037"/>
      <c r="R6" s="2028"/>
      <c r="S6" s="2127" t="s">
        <v>11</v>
      </c>
      <c r="T6" s="2028"/>
      <c r="U6" s="2128" t="s">
        <v>12</v>
      </c>
      <c r="V6" s="2037"/>
      <c r="W6" s="2037"/>
      <c r="X6" s="2037"/>
      <c r="Y6" s="2037"/>
      <c r="Z6" s="2037"/>
      <c r="AA6" s="2037"/>
      <c r="AB6" s="2037"/>
      <c r="AC6" s="2037"/>
      <c r="AD6" s="2037"/>
      <c r="AE6" s="2037"/>
      <c r="AF6" s="2037"/>
      <c r="AG6" s="2037"/>
      <c r="AH6" s="2037"/>
      <c r="AI6" s="2037"/>
      <c r="AJ6" s="2037"/>
      <c r="AK6" s="2037"/>
      <c r="AL6" s="2028"/>
      <c r="AM6" s="1615" t="s">
        <v>13</v>
      </c>
      <c r="AN6" s="2129" t="s">
        <v>14</v>
      </c>
      <c r="AO6" s="2028"/>
      <c r="AP6" s="1616" t="s">
        <v>15</v>
      </c>
      <c r="AQ6" s="1617" t="s">
        <v>16</v>
      </c>
    </row>
    <row r="7" spans="1:43" s="1017" customFormat="1" ht="31.5">
      <c r="A7" s="1516" t="s">
        <v>17</v>
      </c>
      <c r="B7" s="1580" t="s">
        <v>18</v>
      </c>
      <c r="C7" s="1581" t="s">
        <v>19</v>
      </c>
      <c r="D7" s="1581" t="s">
        <v>20</v>
      </c>
      <c r="E7" s="1581" t="s">
        <v>1553</v>
      </c>
      <c r="F7" s="1581" t="s">
        <v>573</v>
      </c>
      <c r="G7" s="1581" t="s">
        <v>23</v>
      </c>
      <c r="H7" s="1581" t="s">
        <v>24</v>
      </c>
      <c r="I7" s="1581" t="s">
        <v>25</v>
      </c>
      <c r="J7" s="1581" t="s">
        <v>26</v>
      </c>
      <c r="K7" s="1581" t="s">
        <v>27</v>
      </c>
      <c r="L7" s="1581" t="s">
        <v>28</v>
      </c>
      <c r="M7" s="1581" t="s">
        <v>29</v>
      </c>
      <c r="N7" s="1581" t="s">
        <v>30</v>
      </c>
      <c r="O7" s="1581" t="s">
        <v>31</v>
      </c>
      <c r="P7" s="1581" t="s">
        <v>32</v>
      </c>
      <c r="Q7" s="1581" t="s">
        <v>33</v>
      </c>
      <c r="R7" s="1581" t="s">
        <v>34</v>
      </c>
      <c r="S7" s="1581" t="s">
        <v>35</v>
      </c>
      <c r="T7" s="1581" t="s">
        <v>36</v>
      </c>
      <c r="U7" s="1581" t="s">
        <v>37</v>
      </c>
      <c r="V7" s="1581" t="s">
        <v>38</v>
      </c>
      <c r="W7" s="1581" t="s">
        <v>39</v>
      </c>
      <c r="X7" s="1581" t="s">
        <v>40</v>
      </c>
      <c r="Y7" s="1581" t="s">
        <v>41</v>
      </c>
      <c r="Z7" s="1581" t="s">
        <v>42</v>
      </c>
      <c r="AA7" s="1581" t="s">
        <v>43</v>
      </c>
      <c r="AB7" s="1581" t="s">
        <v>44</v>
      </c>
      <c r="AC7" s="1581" t="s">
        <v>45</v>
      </c>
      <c r="AD7" s="1581" t="s">
        <v>46</v>
      </c>
      <c r="AE7" s="1581" t="s">
        <v>47</v>
      </c>
      <c r="AF7" s="1581" t="s">
        <v>48</v>
      </c>
      <c r="AG7" s="1581" t="s">
        <v>49</v>
      </c>
      <c r="AH7" s="1581" t="s">
        <v>1554</v>
      </c>
      <c r="AI7" s="1581" t="s">
        <v>51</v>
      </c>
      <c r="AJ7" s="1581" t="s">
        <v>52</v>
      </c>
      <c r="AK7" s="1581" t="s">
        <v>53</v>
      </c>
      <c r="AL7" s="1581" t="s">
        <v>54</v>
      </c>
      <c r="AM7" s="1581" t="s">
        <v>55</v>
      </c>
      <c r="AN7" s="1581" t="s">
        <v>56</v>
      </c>
      <c r="AO7" s="1581" t="s">
        <v>57</v>
      </c>
      <c r="AP7" s="1581" t="s">
        <v>114</v>
      </c>
      <c r="AQ7" s="1581" t="s">
        <v>59</v>
      </c>
    </row>
    <row r="8" spans="1:43" s="1017" customFormat="1" ht="78.75">
      <c r="A8" s="1517">
        <v>1</v>
      </c>
      <c r="B8" s="1582" t="s">
        <v>4046</v>
      </c>
      <c r="C8" s="1535" t="s">
        <v>2076</v>
      </c>
      <c r="D8" s="1535" t="s">
        <v>2077</v>
      </c>
      <c r="E8" s="1526" t="s">
        <v>63</v>
      </c>
      <c r="F8" s="1535" t="s">
        <v>4043</v>
      </c>
      <c r="G8" s="1535" t="s">
        <v>4044</v>
      </c>
      <c r="H8" s="1535" t="s">
        <v>1740</v>
      </c>
      <c r="I8" s="1535" t="s">
        <v>4045</v>
      </c>
      <c r="J8" s="1520" t="s">
        <v>2078</v>
      </c>
      <c r="K8" s="1520" t="s">
        <v>2079</v>
      </c>
      <c r="L8" s="1520" t="s">
        <v>4047</v>
      </c>
      <c r="M8" s="1520" t="s">
        <v>110</v>
      </c>
      <c r="N8" s="1521">
        <v>0.5454</v>
      </c>
      <c r="O8" s="1520" t="s">
        <v>126</v>
      </c>
      <c r="P8" s="1520">
        <v>11</v>
      </c>
      <c r="Q8" s="1533" t="s">
        <v>2080</v>
      </c>
      <c r="R8" s="1523" t="s">
        <v>2081</v>
      </c>
      <c r="S8" s="1520" t="s">
        <v>2082</v>
      </c>
      <c r="T8" s="1520" t="s">
        <v>1174</v>
      </c>
      <c r="U8" s="1583">
        <v>16390</v>
      </c>
      <c r="V8" s="1527"/>
      <c r="W8" s="1527"/>
      <c r="X8" s="1527"/>
      <c r="Y8" s="1527"/>
      <c r="Z8" s="1527"/>
      <c r="AA8" s="1527"/>
      <c r="AB8" s="1527"/>
      <c r="AC8" s="1527"/>
      <c r="AD8" s="1527"/>
      <c r="AE8" s="1527"/>
      <c r="AF8" s="1527"/>
      <c r="AG8" s="1527"/>
      <c r="AH8" s="1527"/>
      <c r="AI8" s="1527"/>
      <c r="AJ8" s="1527"/>
      <c r="AK8" s="1527"/>
      <c r="AL8" s="1527"/>
      <c r="AM8" s="1526" t="s">
        <v>2083</v>
      </c>
      <c r="AN8" s="1526"/>
      <c r="AO8" s="1526"/>
      <c r="AP8" s="1526" t="s">
        <v>2084</v>
      </c>
      <c r="AQ8" s="1527"/>
    </row>
    <row r="9" spans="1:43" s="1017" customFormat="1" ht="78.75">
      <c r="A9" s="1517">
        <v>3</v>
      </c>
      <c r="B9" s="2106" t="s">
        <v>609</v>
      </c>
      <c r="C9" s="2109" t="s">
        <v>2085</v>
      </c>
      <c r="D9" s="1584" t="s">
        <v>2086</v>
      </c>
      <c r="E9" s="1526" t="s">
        <v>63</v>
      </c>
      <c r="F9" s="1535" t="s">
        <v>4043</v>
      </c>
      <c r="G9" s="1535" t="s">
        <v>4044</v>
      </c>
      <c r="H9" s="1535" t="s">
        <v>1740</v>
      </c>
      <c r="I9" s="1535" t="s">
        <v>4045</v>
      </c>
      <c r="J9" s="1520" t="s">
        <v>2078</v>
      </c>
      <c r="K9" s="1520" t="s">
        <v>2079</v>
      </c>
      <c r="L9" s="1520" t="s">
        <v>4047</v>
      </c>
      <c r="M9" s="1585" t="s">
        <v>110</v>
      </c>
      <c r="N9" s="1521">
        <v>0.5</v>
      </c>
      <c r="O9" s="1586" t="s">
        <v>70</v>
      </c>
      <c r="P9" s="1520">
        <v>2</v>
      </c>
      <c r="Q9" s="1587" t="s">
        <v>2087</v>
      </c>
      <c r="R9" s="1523" t="s">
        <v>2088</v>
      </c>
      <c r="S9" s="1520" t="s">
        <v>2082</v>
      </c>
      <c r="T9" s="1520" t="s">
        <v>1174</v>
      </c>
      <c r="U9" s="1583">
        <v>16390</v>
      </c>
      <c r="V9" s="1520"/>
      <c r="W9" s="1520"/>
      <c r="X9" s="1520"/>
      <c r="Y9" s="1520"/>
      <c r="Z9" s="1520"/>
      <c r="AA9" s="1520"/>
      <c r="AB9" s="1520"/>
      <c r="AC9" s="1520"/>
      <c r="AD9" s="1520"/>
      <c r="AE9" s="1520"/>
      <c r="AF9" s="1520"/>
      <c r="AG9" s="1520"/>
      <c r="AH9" s="1520"/>
      <c r="AI9" s="1520"/>
      <c r="AJ9" s="1520"/>
      <c r="AK9" s="1520"/>
      <c r="AL9" s="1520"/>
      <c r="AM9" s="1527"/>
      <c r="AN9" s="1527"/>
      <c r="AO9" s="1527"/>
      <c r="AP9" s="1520"/>
      <c r="AQ9" s="1520"/>
    </row>
    <row r="10" spans="1:43" s="1017" customFormat="1" ht="78.75">
      <c r="A10" s="1517">
        <v>4</v>
      </c>
      <c r="B10" s="2107"/>
      <c r="C10" s="2065"/>
      <c r="D10" s="1584" t="s">
        <v>2089</v>
      </c>
      <c r="E10" s="1526" t="s">
        <v>63</v>
      </c>
      <c r="F10" s="1535" t="s">
        <v>4043</v>
      </c>
      <c r="G10" s="1535" t="s">
        <v>4044</v>
      </c>
      <c r="H10" s="1535" t="s">
        <v>1740</v>
      </c>
      <c r="I10" s="1535" t="s">
        <v>4045</v>
      </c>
      <c r="J10" s="1520" t="s">
        <v>2078</v>
      </c>
      <c r="K10" s="1520" t="s">
        <v>2079</v>
      </c>
      <c r="L10" s="1520" t="s">
        <v>4047</v>
      </c>
      <c r="M10" s="1588" t="s">
        <v>110</v>
      </c>
      <c r="N10" s="1521">
        <v>0.25</v>
      </c>
      <c r="O10" s="1589" t="s">
        <v>126</v>
      </c>
      <c r="P10" s="1520">
        <v>4</v>
      </c>
      <c r="Q10" s="1590" t="s">
        <v>2090</v>
      </c>
      <c r="R10" s="1523" t="s">
        <v>2091</v>
      </c>
      <c r="S10" s="1520" t="s">
        <v>2082</v>
      </c>
      <c r="T10" s="1520" t="s">
        <v>1174</v>
      </c>
      <c r="U10" s="1591">
        <v>812176</v>
      </c>
      <c r="V10" s="1520"/>
      <c r="W10" s="1520"/>
      <c r="X10" s="1520"/>
      <c r="Y10" s="1520"/>
      <c r="Z10" s="1520"/>
      <c r="AA10" s="1520"/>
      <c r="AB10" s="1520"/>
      <c r="AC10" s="1520"/>
      <c r="AD10" s="1520"/>
      <c r="AE10" s="1520"/>
      <c r="AF10" s="1520"/>
      <c r="AG10" s="1520"/>
      <c r="AH10" s="1520"/>
      <c r="AI10" s="1520"/>
      <c r="AJ10" s="1520"/>
      <c r="AK10" s="1520"/>
      <c r="AL10" s="1520"/>
      <c r="AM10" s="1527"/>
      <c r="AN10" s="1527"/>
      <c r="AO10" s="1527"/>
      <c r="AP10" s="1520"/>
      <c r="AQ10" s="1520"/>
    </row>
    <row r="11" spans="1:43" s="1017" customFormat="1" ht="78.75">
      <c r="A11" s="1517">
        <v>6</v>
      </c>
      <c r="B11" s="2107"/>
      <c r="C11" s="2067"/>
      <c r="D11" s="1592" t="s">
        <v>4048</v>
      </c>
      <c r="E11" s="1526" t="s">
        <v>63</v>
      </c>
      <c r="F11" s="1535" t="s">
        <v>4043</v>
      </c>
      <c r="G11" s="1535" t="s">
        <v>4044</v>
      </c>
      <c r="H11" s="1535" t="s">
        <v>1740</v>
      </c>
      <c r="I11" s="1535" t="s">
        <v>4045</v>
      </c>
      <c r="J11" s="1520" t="s">
        <v>2078</v>
      </c>
      <c r="K11" s="1520" t="s">
        <v>2079</v>
      </c>
      <c r="L11" s="1520" t="s">
        <v>4047</v>
      </c>
      <c r="M11" s="1588" t="s">
        <v>110</v>
      </c>
      <c r="N11" s="1521">
        <v>0</v>
      </c>
      <c r="O11" s="1589" t="s">
        <v>126</v>
      </c>
      <c r="P11" s="1520">
        <v>2</v>
      </c>
      <c r="Q11" s="1593" t="s">
        <v>2092</v>
      </c>
      <c r="R11" s="1523" t="s">
        <v>2093</v>
      </c>
      <c r="S11" s="1520" t="s">
        <v>2082</v>
      </c>
      <c r="T11" s="1520" t="s">
        <v>1174</v>
      </c>
      <c r="U11" s="1591">
        <v>812176</v>
      </c>
      <c r="V11" s="1520"/>
      <c r="W11" s="1520"/>
      <c r="X11" s="1520"/>
      <c r="Y11" s="1520"/>
      <c r="Z11" s="1520"/>
      <c r="AA11" s="1520"/>
      <c r="AB11" s="1520"/>
      <c r="AC11" s="1520"/>
      <c r="AD11" s="1520"/>
      <c r="AE11" s="1520"/>
      <c r="AF11" s="1520"/>
      <c r="AG11" s="1520"/>
      <c r="AH11" s="1520"/>
      <c r="AI11" s="1520"/>
      <c r="AJ11" s="1520"/>
      <c r="AK11" s="1520"/>
      <c r="AL11" s="1520"/>
      <c r="AM11" s="1527"/>
      <c r="AN11" s="1527"/>
      <c r="AO11" s="1527"/>
      <c r="AP11" s="1520"/>
      <c r="AQ11" s="1520"/>
    </row>
    <row r="12" spans="1:43" s="1017" customFormat="1" ht="126">
      <c r="A12" s="1517">
        <v>8</v>
      </c>
      <c r="B12" s="2107"/>
      <c r="C12" s="1520" t="s">
        <v>2094</v>
      </c>
      <c r="D12" s="1592" t="s">
        <v>2095</v>
      </c>
      <c r="E12" s="1526" t="s">
        <v>219</v>
      </c>
      <c r="F12" s="1535" t="s">
        <v>4043</v>
      </c>
      <c r="G12" s="1535" t="s">
        <v>4044</v>
      </c>
      <c r="H12" s="1535" t="s">
        <v>1740</v>
      </c>
      <c r="I12" s="1535" t="s">
        <v>4045</v>
      </c>
      <c r="J12" s="1520" t="s">
        <v>2096</v>
      </c>
      <c r="K12" s="1520" t="s">
        <v>2097</v>
      </c>
      <c r="L12" s="1520" t="s">
        <v>4047</v>
      </c>
      <c r="M12" s="1588" t="s">
        <v>110</v>
      </c>
      <c r="N12" s="1521">
        <v>0</v>
      </c>
      <c r="O12" s="1594" t="s">
        <v>70</v>
      </c>
      <c r="P12" s="1520" t="s">
        <v>2098</v>
      </c>
      <c r="Q12" s="1595" t="s">
        <v>2099</v>
      </c>
      <c r="R12" s="1523" t="s">
        <v>2100</v>
      </c>
      <c r="S12" s="1520" t="s">
        <v>2101</v>
      </c>
      <c r="T12" s="1520" t="s">
        <v>1174</v>
      </c>
      <c r="U12" s="1591">
        <v>812176</v>
      </c>
      <c r="V12" s="1520"/>
      <c r="W12" s="1520"/>
      <c r="X12" s="1520"/>
      <c r="Y12" s="1520"/>
      <c r="Z12" s="1520"/>
      <c r="AA12" s="1520"/>
      <c r="AB12" s="1520"/>
      <c r="AC12" s="1520"/>
      <c r="AD12" s="1520"/>
      <c r="AE12" s="1520"/>
      <c r="AF12" s="1520"/>
      <c r="AG12" s="1520"/>
      <c r="AH12" s="1520"/>
      <c r="AI12" s="1520"/>
      <c r="AJ12" s="1520"/>
      <c r="AK12" s="1520"/>
      <c r="AL12" s="1520"/>
      <c r="AM12" s="1527"/>
      <c r="AN12" s="1527"/>
      <c r="AO12" s="1526"/>
      <c r="AP12" s="1527"/>
      <c r="AQ12" s="1527"/>
    </row>
    <row r="13" spans="1:43" s="1017" customFormat="1" ht="110.25">
      <c r="A13" s="1517">
        <v>9</v>
      </c>
      <c r="B13" s="2107"/>
      <c r="C13" s="1532" t="s">
        <v>2102</v>
      </c>
      <c r="D13" s="1596" t="s">
        <v>2103</v>
      </c>
      <c r="E13" s="1526" t="s">
        <v>63</v>
      </c>
      <c r="F13" s="1535" t="s">
        <v>4043</v>
      </c>
      <c r="G13" s="1535" t="s">
        <v>4044</v>
      </c>
      <c r="H13" s="1535" t="s">
        <v>1740</v>
      </c>
      <c r="I13" s="1535" t="s">
        <v>4045</v>
      </c>
      <c r="J13" s="1520" t="s">
        <v>2078</v>
      </c>
      <c r="K13" s="1520" t="s">
        <v>2097</v>
      </c>
      <c r="L13" s="1520" t="s">
        <v>4047</v>
      </c>
      <c r="M13" s="1588" t="s">
        <v>110</v>
      </c>
      <c r="N13" s="1521">
        <v>0.25</v>
      </c>
      <c r="O13" s="1597" t="s">
        <v>70</v>
      </c>
      <c r="P13" s="1520">
        <v>4</v>
      </c>
      <c r="Q13" s="1598" t="s">
        <v>2099</v>
      </c>
      <c r="R13" s="1523" t="s">
        <v>2104</v>
      </c>
      <c r="S13" s="1520" t="s">
        <v>2082</v>
      </c>
      <c r="T13" s="1520" t="s">
        <v>1174</v>
      </c>
      <c r="U13" s="1591">
        <v>812176</v>
      </c>
      <c r="V13" s="1520"/>
      <c r="W13" s="1520"/>
      <c r="X13" s="1520"/>
      <c r="Y13" s="1520"/>
      <c r="Z13" s="1520"/>
      <c r="AA13" s="1520"/>
      <c r="AB13" s="1520"/>
      <c r="AC13" s="1520"/>
      <c r="AD13" s="1520"/>
      <c r="AE13" s="1520"/>
      <c r="AF13" s="1520"/>
      <c r="AG13" s="1520"/>
      <c r="AH13" s="1520"/>
      <c r="AI13" s="1520"/>
      <c r="AJ13" s="1520"/>
      <c r="AK13" s="1520"/>
      <c r="AL13" s="1520"/>
      <c r="AM13" s="1527"/>
      <c r="AN13" s="1527"/>
      <c r="AO13" s="1527"/>
      <c r="AP13" s="1520"/>
      <c r="AQ13" s="1520"/>
    </row>
    <row r="14" spans="1:43" s="1017" customFormat="1" ht="78.75">
      <c r="A14" s="1517">
        <v>10</v>
      </c>
      <c r="B14" s="2107"/>
      <c r="C14" s="1599" t="s">
        <v>2105</v>
      </c>
      <c r="D14" s="1520" t="s">
        <v>4049</v>
      </c>
      <c r="E14" s="1526" t="s">
        <v>63</v>
      </c>
      <c r="F14" s="1535" t="s">
        <v>4043</v>
      </c>
      <c r="G14" s="1535" t="s">
        <v>4044</v>
      </c>
      <c r="H14" s="1535" t="s">
        <v>1740</v>
      </c>
      <c r="I14" s="1535" t="s">
        <v>4045</v>
      </c>
      <c r="J14" s="1520" t="s">
        <v>2078</v>
      </c>
      <c r="K14" s="1520" t="s">
        <v>2106</v>
      </c>
      <c r="L14" s="1520" t="s">
        <v>4047</v>
      </c>
      <c r="M14" s="1588" t="s">
        <v>110</v>
      </c>
      <c r="N14" s="1521">
        <v>0</v>
      </c>
      <c r="O14" s="1589" t="s">
        <v>70</v>
      </c>
      <c r="P14" s="1600">
        <v>4</v>
      </c>
      <c r="Q14" s="1595" t="s">
        <v>2092</v>
      </c>
      <c r="R14" s="1523" t="s">
        <v>2107</v>
      </c>
      <c r="S14" s="1520" t="s">
        <v>2082</v>
      </c>
      <c r="T14" s="1520" t="s">
        <v>1174</v>
      </c>
      <c r="U14" s="1591">
        <v>812176</v>
      </c>
      <c r="V14" s="1520"/>
      <c r="W14" s="1520"/>
      <c r="X14" s="1520"/>
      <c r="Y14" s="1520"/>
      <c r="Z14" s="1520"/>
      <c r="AA14" s="1520"/>
      <c r="AB14" s="1520"/>
      <c r="AC14" s="1520"/>
      <c r="AD14" s="1520"/>
      <c r="AE14" s="1520"/>
      <c r="AF14" s="1520"/>
      <c r="AG14" s="1520"/>
      <c r="AH14" s="1520"/>
      <c r="AI14" s="1520"/>
      <c r="AJ14" s="1520"/>
      <c r="AK14" s="1520"/>
      <c r="AL14" s="1520"/>
      <c r="AM14" s="1527"/>
      <c r="AN14" s="1527"/>
      <c r="AO14" s="1527"/>
      <c r="AP14" s="1520"/>
      <c r="AQ14" s="1520"/>
    </row>
    <row r="15" spans="1:43" s="1017" customFormat="1" ht="78.75">
      <c r="A15" s="1517">
        <v>11</v>
      </c>
      <c r="B15" s="2107"/>
      <c r="C15" s="1599" t="s">
        <v>2108</v>
      </c>
      <c r="D15" s="1520" t="s">
        <v>4050</v>
      </c>
      <c r="E15" s="1526" t="s">
        <v>63</v>
      </c>
      <c r="F15" s="1535" t="s">
        <v>4043</v>
      </c>
      <c r="G15" s="1535" t="s">
        <v>4044</v>
      </c>
      <c r="H15" s="1535" t="s">
        <v>1740</v>
      </c>
      <c r="I15" s="1535" t="s">
        <v>4045</v>
      </c>
      <c r="J15" s="1520" t="s">
        <v>2078</v>
      </c>
      <c r="K15" s="1520" t="s">
        <v>2079</v>
      </c>
      <c r="L15" s="1520" t="s">
        <v>4047</v>
      </c>
      <c r="M15" s="1588" t="s">
        <v>110</v>
      </c>
      <c r="N15" s="1521">
        <v>0.5</v>
      </c>
      <c r="O15" s="1589" t="s">
        <v>70</v>
      </c>
      <c r="P15" s="1600">
        <v>4</v>
      </c>
      <c r="Q15" s="1533" t="s">
        <v>2109</v>
      </c>
      <c r="R15" s="1523" t="s">
        <v>2110</v>
      </c>
      <c r="S15" s="1520" t="s">
        <v>2082</v>
      </c>
      <c r="T15" s="1520" t="s">
        <v>1174</v>
      </c>
      <c r="U15" s="1591">
        <v>812176</v>
      </c>
      <c r="V15" s="1520"/>
      <c r="W15" s="1520"/>
      <c r="X15" s="1520"/>
      <c r="Y15" s="1520"/>
      <c r="Z15" s="1520"/>
      <c r="AA15" s="1520"/>
      <c r="AB15" s="1520"/>
      <c r="AC15" s="1520"/>
      <c r="AD15" s="1520"/>
      <c r="AE15" s="1520"/>
      <c r="AF15" s="1520"/>
      <c r="AG15" s="1520"/>
      <c r="AH15" s="1520"/>
      <c r="AI15" s="1520"/>
      <c r="AJ15" s="1520"/>
      <c r="AK15" s="1520"/>
      <c r="AL15" s="1520"/>
      <c r="AM15" s="1527"/>
      <c r="AN15" s="1527"/>
      <c r="AO15" s="1527"/>
      <c r="AP15" s="1520"/>
      <c r="AQ15" s="1520"/>
    </row>
    <row r="16" spans="1:43" s="1017" customFormat="1" ht="78.75">
      <c r="A16" s="1517">
        <v>12</v>
      </c>
      <c r="B16" s="2107"/>
      <c r="C16" s="1601" t="s">
        <v>2111</v>
      </c>
      <c r="D16" s="1520" t="s">
        <v>2112</v>
      </c>
      <c r="E16" s="1526" t="s">
        <v>63</v>
      </c>
      <c r="F16" s="1535" t="s">
        <v>4043</v>
      </c>
      <c r="G16" s="1535" t="s">
        <v>4044</v>
      </c>
      <c r="H16" s="1535" t="s">
        <v>1740</v>
      </c>
      <c r="I16" s="1535" t="s">
        <v>4045</v>
      </c>
      <c r="J16" s="1520" t="s">
        <v>2078</v>
      </c>
      <c r="K16" s="1520" t="s">
        <v>2079</v>
      </c>
      <c r="L16" s="1520" t="s">
        <v>4047</v>
      </c>
      <c r="M16" s="1588" t="s">
        <v>110</v>
      </c>
      <c r="N16" s="1521">
        <v>0.15</v>
      </c>
      <c r="O16" s="1602" t="s">
        <v>126</v>
      </c>
      <c r="P16" s="1603">
        <v>2</v>
      </c>
      <c r="Q16" s="1604" t="s">
        <v>2113</v>
      </c>
      <c r="R16" s="1605" t="s">
        <v>2093</v>
      </c>
      <c r="S16" s="1520" t="s">
        <v>2082</v>
      </c>
      <c r="T16" s="1520" t="s">
        <v>1174</v>
      </c>
      <c r="U16" s="1583">
        <v>16390</v>
      </c>
      <c r="V16" s="1520"/>
      <c r="W16" s="1520"/>
      <c r="X16" s="1520"/>
      <c r="Y16" s="1520"/>
      <c r="Z16" s="1520"/>
      <c r="AA16" s="1520"/>
      <c r="AB16" s="1520"/>
      <c r="AC16" s="1520"/>
      <c r="AD16" s="1520"/>
      <c r="AE16" s="1520"/>
      <c r="AF16" s="1520"/>
      <c r="AG16" s="1520"/>
      <c r="AH16" s="1520"/>
      <c r="AI16" s="1520"/>
      <c r="AJ16" s="1520"/>
      <c r="AK16" s="1520"/>
      <c r="AL16" s="1520"/>
      <c r="AM16" s="1527"/>
      <c r="AN16" s="1527"/>
      <c r="AO16" s="1527"/>
      <c r="AP16" s="1520"/>
      <c r="AQ16" s="1520"/>
    </row>
    <row r="17" spans="1:43" s="1017" customFormat="1" ht="78.75">
      <c r="A17" s="1517">
        <v>13</v>
      </c>
      <c r="B17" s="2108"/>
      <c r="C17" s="1606" t="s">
        <v>2114</v>
      </c>
      <c r="D17" s="1596" t="s">
        <v>2115</v>
      </c>
      <c r="E17" s="1526" t="s">
        <v>63</v>
      </c>
      <c r="F17" s="1535" t="s">
        <v>4043</v>
      </c>
      <c r="G17" s="1535" t="s">
        <v>4044</v>
      </c>
      <c r="H17" s="1535" t="s">
        <v>1740</v>
      </c>
      <c r="I17" s="1535" t="s">
        <v>4045</v>
      </c>
      <c r="J17" s="1520" t="s">
        <v>2078</v>
      </c>
      <c r="K17" s="1520" t="s">
        <v>2079</v>
      </c>
      <c r="L17" s="1520" t="s">
        <v>4047</v>
      </c>
      <c r="M17" s="1588" t="s">
        <v>110</v>
      </c>
      <c r="N17" s="1521">
        <v>0.33329999999999999</v>
      </c>
      <c r="O17" s="1520" t="s">
        <v>126</v>
      </c>
      <c r="P17" s="1520">
        <v>3</v>
      </c>
      <c r="Q17" s="1533" t="s">
        <v>2116</v>
      </c>
      <c r="R17" s="1523" t="s">
        <v>2117</v>
      </c>
      <c r="S17" s="1520" t="s">
        <v>2082</v>
      </c>
      <c r="T17" s="1520" t="s">
        <v>1174</v>
      </c>
      <c r="U17" s="1591">
        <v>812176</v>
      </c>
      <c r="V17" s="1520"/>
      <c r="W17" s="1520"/>
      <c r="X17" s="1520"/>
      <c r="Y17" s="1520"/>
      <c r="Z17" s="1520"/>
      <c r="AA17" s="1520"/>
      <c r="AB17" s="1520"/>
      <c r="AC17" s="1520"/>
      <c r="AD17" s="1520"/>
      <c r="AE17" s="1520"/>
      <c r="AF17" s="1520"/>
      <c r="AG17" s="1520"/>
      <c r="AH17" s="1520"/>
      <c r="AI17" s="1520"/>
      <c r="AJ17" s="1520"/>
      <c r="AK17" s="1520"/>
      <c r="AL17" s="1520"/>
      <c r="AM17" s="1527"/>
      <c r="AN17" s="1527"/>
      <c r="AO17" s="1526"/>
      <c r="AP17" s="1527"/>
      <c r="AQ17" s="1527"/>
    </row>
    <row r="18" spans="1:43" s="1017" customFormat="1" ht="78.75">
      <c r="A18" s="1517">
        <v>14</v>
      </c>
      <c r="B18" s="2110" t="s">
        <v>2118</v>
      </c>
      <c r="C18" s="2112" t="s">
        <v>2119</v>
      </c>
      <c r="D18" s="1584" t="s">
        <v>2120</v>
      </c>
      <c r="E18" s="1526" t="s">
        <v>219</v>
      </c>
      <c r="F18" s="1535" t="s">
        <v>4043</v>
      </c>
      <c r="G18" s="1535" t="s">
        <v>4044</v>
      </c>
      <c r="H18" s="1535" t="s">
        <v>1740</v>
      </c>
      <c r="I18" s="1535" t="s">
        <v>4045</v>
      </c>
      <c r="J18" s="1520" t="s">
        <v>2078</v>
      </c>
      <c r="K18" s="1520" t="s">
        <v>2097</v>
      </c>
      <c r="L18" s="1520" t="s">
        <v>4047</v>
      </c>
      <c r="M18" s="1588" t="s">
        <v>110</v>
      </c>
      <c r="N18" s="1521">
        <v>0.5</v>
      </c>
      <c r="O18" s="1597" t="s">
        <v>70</v>
      </c>
      <c r="P18" s="1520">
        <v>4</v>
      </c>
      <c r="Q18" s="1533" t="s">
        <v>2121</v>
      </c>
      <c r="R18" s="1523" t="s">
        <v>2104</v>
      </c>
      <c r="S18" s="1520" t="s">
        <v>2082</v>
      </c>
      <c r="T18" s="1520" t="s">
        <v>1174</v>
      </c>
      <c r="U18" s="1591">
        <v>812176</v>
      </c>
      <c r="V18" s="1520"/>
      <c r="W18" s="1520"/>
      <c r="X18" s="1520"/>
      <c r="Y18" s="1520"/>
      <c r="Z18" s="1520"/>
      <c r="AA18" s="1520"/>
      <c r="AB18" s="1520"/>
      <c r="AC18" s="1520"/>
      <c r="AD18" s="1520"/>
      <c r="AE18" s="1520"/>
      <c r="AF18" s="1520"/>
      <c r="AG18" s="1520"/>
      <c r="AH18" s="1520"/>
      <c r="AI18" s="1520"/>
      <c r="AJ18" s="1520"/>
      <c r="AK18" s="1520"/>
      <c r="AL18" s="1520"/>
      <c r="AM18" s="1527"/>
      <c r="AN18" s="1527"/>
      <c r="AO18" s="1527"/>
      <c r="AP18" s="1520"/>
      <c r="AQ18" s="1520"/>
    </row>
    <row r="19" spans="1:43" s="1017" customFormat="1" ht="78.75">
      <c r="A19" s="1607">
        <v>15</v>
      </c>
      <c r="B19" s="2111"/>
      <c r="C19" s="2107"/>
      <c r="D19" s="1601" t="s">
        <v>2122</v>
      </c>
      <c r="E19" s="1608" t="s">
        <v>219</v>
      </c>
      <c r="F19" s="1609" t="s">
        <v>4043</v>
      </c>
      <c r="G19" s="1609" t="s">
        <v>4044</v>
      </c>
      <c r="H19" s="1609" t="s">
        <v>1740</v>
      </c>
      <c r="I19" s="1609" t="s">
        <v>4045</v>
      </c>
      <c r="J19" s="1606" t="s">
        <v>2078</v>
      </c>
      <c r="K19" s="1606" t="s">
        <v>2097</v>
      </c>
      <c r="L19" s="1520" t="s">
        <v>4047</v>
      </c>
      <c r="M19" s="1610" t="s">
        <v>110</v>
      </c>
      <c r="N19" s="1611">
        <v>0.5454</v>
      </c>
      <c r="O19" s="1612" t="s">
        <v>126</v>
      </c>
      <c r="P19" s="1606">
        <v>11</v>
      </c>
      <c r="Q19" s="1613" t="s">
        <v>2123</v>
      </c>
      <c r="R19" s="1605" t="s">
        <v>2124</v>
      </c>
      <c r="S19" s="1606" t="s">
        <v>2082</v>
      </c>
      <c r="T19" s="1606" t="s">
        <v>1174</v>
      </c>
      <c r="U19" s="1583">
        <v>16390</v>
      </c>
      <c r="V19" s="1606"/>
      <c r="W19" s="1606"/>
      <c r="X19" s="1606"/>
      <c r="Y19" s="1606"/>
      <c r="Z19" s="1606"/>
      <c r="AA19" s="1606"/>
      <c r="AB19" s="1606"/>
      <c r="AC19" s="1606"/>
      <c r="AD19" s="1606"/>
      <c r="AE19" s="1606"/>
      <c r="AF19" s="1606"/>
      <c r="AG19" s="1606"/>
      <c r="AH19" s="1606"/>
      <c r="AI19" s="1606"/>
      <c r="AJ19" s="1606"/>
      <c r="AK19" s="1606"/>
      <c r="AL19" s="1606"/>
      <c r="AM19" s="1614"/>
      <c r="AN19" s="1614"/>
      <c r="AO19" s="1614"/>
      <c r="AP19" s="1606"/>
      <c r="AQ19" s="1606"/>
    </row>
    <row r="20" spans="1:43" s="1017" customFormat="1" ht="126">
      <c r="A20" s="1517">
        <v>16</v>
      </c>
      <c r="B20" s="2070"/>
      <c r="C20" s="2108"/>
      <c r="D20" s="1596" t="s">
        <v>2125</v>
      </c>
      <c r="E20" s="1526" t="s">
        <v>219</v>
      </c>
      <c r="F20" s="1535" t="s">
        <v>4043</v>
      </c>
      <c r="G20" s="1535" t="s">
        <v>4044</v>
      </c>
      <c r="H20" s="1535" t="s">
        <v>1740</v>
      </c>
      <c r="I20" s="1535" t="s">
        <v>4045</v>
      </c>
      <c r="J20" s="1520" t="s">
        <v>2126</v>
      </c>
      <c r="K20" s="1600" t="s">
        <v>2097</v>
      </c>
      <c r="L20" s="1520" t="s">
        <v>4047</v>
      </c>
      <c r="M20" s="1612" t="s">
        <v>110</v>
      </c>
      <c r="N20" s="1521">
        <v>0.5</v>
      </c>
      <c r="O20" s="1520" t="s">
        <v>70</v>
      </c>
      <c r="P20" s="1520">
        <v>4</v>
      </c>
      <c r="Q20" s="1533" t="s">
        <v>2099</v>
      </c>
      <c r="R20" s="1523" t="s">
        <v>2104</v>
      </c>
      <c r="S20" s="1520" t="s">
        <v>2082</v>
      </c>
      <c r="T20" s="1520" t="s">
        <v>1174</v>
      </c>
      <c r="U20" s="1583">
        <v>16390</v>
      </c>
      <c r="V20" s="1520"/>
      <c r="W20" s="1520"/>
      <c r="X20" s="1520"/>
      <c r="Y20" s="1520"/>
      <c r="Z20" s="1520"/>
      <c r="AA20" s="1520"/>
      <c r="AB20" s="1520"/>
      <c r="AC20" s="1520"/>
      <c r="AD20" s="1520"/>
      <c r="AE20" s="1520"/>
      <c r="AF20" s="1520"/>
      <c r="AG20" s="1520"/>
      <c r="AH20" s="1520"/>
      <c r="AI20" s="1520"/>
      <c r="AJ20" s="1520"/>
      <c r="AK20" s="1520"/>
      <c r="AL20" s="1520"/>
      <c r="AM20" s="1527"/>
      <c r="AN20" s="1527"/>
      <c r="AO20" s="1527"/>
      <c r="AP20" s="1520"/>
      <c r="AQ20" s="1520"/>
    </row>
    <row r="21" spans="1:43" ht="15.75"/>
    <row r="22" spans="1:43" ht="15.75"/>
    <row r="23" spans="1:43" ht="15.75" customHeight="1"/>
    <row r="24" spans="1:43" ht="15.75" customHeight="1"/>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15">
    <mergeCell ref="B9:B17"/>
    <mergeCell ref="C9:C11"/>
    <mergeCell ref="B18:B20"/>
    <mergeCell ref="C18:C20"/>
    <mergeCell ref="A1:B4"/>
    <mergeCell ref="C1:AP2"/>
    <mergeCell ref="C3:AP4"/>
    <mergeCell ref="A5:AQ5"/>
    <mergeCell ref="A6:B6"/>
    <mergeCell ref="C6:K6"/>
    <mergeCell ref="L6:O6"/>
    <mergeCell ref="P6:R6"/>
    <mergeCell ref="S6:T6"/>
    <mergeCell ref="U6:AL6"/>
    <mergeCell ref="AN6:AO6"/>
  </mergeCells>
  <conditionalFormatting sqref="E8:E19">
    <cfRule type="colorScale" priority="1">
      <colorScale>
        <cfvo type="min"/>
        <cfvo type="max"/>
        <color rgb="FF57BB8A"/>
        <color rgb="FFFFFFFF"/>
      </colorScale>
    </cfRule>
  </conditionalFormatting>
  <conditionalFormatting sqref="E20">
    <cfRule type="colorScale" priority="2">
      <colorScale>
        <cfvo type="min"/>
        <cfvo type="max"/>
        <color rgb="FF57BB8A"/>
        <color rgb="FFFFFFFF"/>
      </colorScale>
    </cfRule>
  </conditionalFormatting>
  <conditionalFormatting sqref="M8:M20">
    <cfRule type="containsText" dxfId="101" priority="3" operator="containsText" text="En Progreso">
      <formula>NOT(ISERROR(SEARCH(("En Progreso"),(M8))))</formula>
    </cfRule>
    <cfRule type="containsText" dxfId="100" priority="4" operator="containsText" text="Completo">
      <formula>NOT(ISERROR(SEARCH(("Completo"),(M8))))</formula>
    </cfRule>
    <cfRule type="containsText" dxfId="99" priority="5" operator="containsText" text="En espera">
      <formula>NOT(ISERROR(SEARCH(("En espera"),(M8))))</formula>
    </cfRule>
    <cfRule type="containsText" dxfId="98" priority="6" operator="containsText" text="Vencido">
      <formula>NOT(ISERROR(SEARCH(("Vencido"),(M8))))</formula>
    </cfRule>
  </conditionalFormatting>
  <conditionalFormatting sqref="N8:N19">
    <cfRule type="colorScale" priority="7">
      <colorScale>
        <cfvo type="formula" val="0%"/>
        <cfvo type="formula" val="50%"/>
        <cfvo type="formula" val="100%"/>
        <color rgb="FFF3F3F3"/>
        <color rgb="FF6AA84F"/>
        <color rgb="FF38761D"/>
      </colorScale>
    </cfRule>
  </conditionalFormatting>
  <conditionalFormatting sqref="N20">
    <cfRule type="colorScale" priority="8">
      <colorScale>
        <cfvo type="formula" val="0%"/>
        <cfvo type="formula" val="50%"/>
        <cfvo type="formula" val="100%"/>
        <color rgb="FFF3F3F3"/>
        <color rgb="FF6AA84F"/>
        <color rgb="FF38761D"/>
      </colorScale>
    </cfRule>
  </conditionalFormatting>
  <conditionalFormatting sqref="O8:O20">
    <cfRule type="containsText" dxfId="97" priority="9" operator="containsText" text="Bajo">
      <formula>NOT(ISERROR(SEARCH(("Bajo"),(O8))))</formula>
    </cfRule>
    <cfRule type="containsText" dxfId="96" priority="10" operator="containsText" text="Medio">
      <formula>NOT(ISERROR(SEARCH(("Medio"),(O8))))</formula>
    </cfRule>
    <cfRule type="containsText" dxfId="95" priority="11" operator="containsText" text="Alto">
      <formula>NOT(ISERROR(SEARCH(("Alto"),(O8))))</formula>
    </cfRule>
  </conditionalFormatting>
  <dataValidations count="3">
    <dataValidation type="list" allowBlank="1" sqref="E8:E20" xr:uid="{6DF40733-34CC-4357-A516-E85D089103BE}">
      <formula1>"Acción de gestión,Acción derivada de un proyecto de inversión"</formula1>
    </dataValidation>
    <dataValidation type="list" allowBlank="1" sqref="O8:O20" xr:uid="{51B0BFDD-95FE-4773-B302-DCC745AE9BF9}">
      <formula1>"Medio,Alto"</formula1>
    </dataValidation>
    <dataValidation type="list" allowBlank="1" sqref="M8:M20" xr:uid="{238A4742-6B0C-49BB-855B-57D9DC1231FB}">
      <formula1>"Completo,En progreso,En espera,Vencido"</formula1>
    </dataValidation>
  </dataValidations>
  <hyperlinks>
    <hyperlink ref="R8" r:id="rId1" xr:uid="{2AF2298A-7E90-4569-99DB-1B60ABE52E95}"/>
    <hyperlink ref="R9" r:id="rId2" xr:uid="{91827018-DE22-447D-8F53-CBEC2CCE30BD}"/>
    <hyperlink ref="R10" r:id="rId3" xr:uid="{03114F90-D806-44D5-B50C-70A6FA433C91}"/>
    <hyperlink ref="R11" r:id="rId4" xr:uid="{D3816723-5AE8-403A-B563-D1ED07387A16}"/>
    <hyperlink ref="R12" r:id="rId5" xr:uid="{8FE59F49-FE17-4A6E-9412-1F510DBC073A}"/>
    <hyperlink ref="R13" r:id="rId6" xr:uid="{3B276341-C27A-449F-8CAB-34890CF6D292}"/>
    <hyperlink ref="R14" r:id="rId7" xr:uid="{654FA888-36C7-42C3-B26D-59D988164A84}"/>
    <hyperlink ref="R15" r:id="rId8" xr:uid="{27EA68F9-8F54-4A9F-88E9-DA57BC367B0C}"/>
    <hyperlink ref="R16" r:id="rId9" xr:uid="{3D82F672-7D74-4FE6-9545-174E47C58E20}"/>
    <hyperlink ref="R17" r:id="rId10" xr:uid="{6C670A18-B997-4D30-9402-3CD66D90EFF1}"/>
    <hyperlink ref="R18" r:id="rId11" xr:uid="{41D1DDC8-F0AB-4986-BD39-30A2EB785F3A}"/>
    <hyperlink ref="R19" r:id="rId12" xr:uid="{C9730AB4-19D5-4980-BF70-086AD262696E}"/>
    <hyperlink ref="R20" r:id="rId13" xr:uid="{3B00EB7C-9B6E-4304-A882-07219E3F5E7B}"/>
  </hyperlinks>
  <pageMargins left="0.7" right="0.7" top="0.75" bottom="0.75" header="0.3" footer="0.3"/>
  <drawing r:id="rId1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94A6-2E4C-4327-86F2-FE6CD82B8BAA}">
  <dimension ref="A1:AQ957"/>
  <sheetViews>
    <sheetView topLeftCell="A10" workbookViewId="0">
      <selection activeCell="C8" sqref="C8:C9"/>
    </sheetView>
  </sheetViews>
  <sheetFormatPr baseColWidth="10" defaultColWidth="12.5703125" defaultRowHeight="15" customHeight="1" outlineLevelCol="1"/>
  <cols>
    <col min="1" max="1" width="6" style="54" customWidth="1"/>
    <col min="2" max="2" width="18.5703125" style="54" customWidth="1"/>
    <col min="3" max="3" width="40.42578125" style="54" customWidth="1"/>
    <col min="4" max="4" width="56.5703125" style="54" customWidth="1" outlineLevel="1"/>
    <col min="5" max="5" width="24.85546875" style="54" customWidth="1" outlineLevel="1"/>
    <col min="6" max="6" width="29.85546875" style="54" customWidth="1"/>
    <col min="7" max="7" width="24.7109375" style="54" customWidth="1" outlineLevel="1"/>
    <col min="8" max="8" width="24.85546875" style="54" customWidth="1" outlineLevel="1"/>
    <col min="9" max="9" width="24.28515625" style="54" customWidth="1" outlineLevel="1"/>
    <col min="10" max="10" width="24.42578125" style="54" customWidth="1" outlineLevel="1"/>
    <col min="11" max="12" width="27.28515625" style="54" customWidth="1"/>
    <col min="13" max="13" width="20.28515625" style="54" customWidth="1" outlineLevel="1"/>
    <col min="14" max="14" width="25.5703125" style="54" customWidth="1" outlineLevel="1"/>
    <col min="15" max="15" width="20.28515625" style="54" customWidth="1" outlineLevel="1"/>
    <col min="16" max="16" width="20.28515625" style="54" customWidth="1"/>
    <col min="17" max="17" width="21.85546875" style="54" customWidth="1" outlineLevel="1"/>
    <col min="18" max="18" width="21.28515625" style="54" customWidth="1" outlineLevel="1"/>
    <col min="19" max="19" width="22.7109375" style="54" customWidth="1"/>
    <col min="20" max="20" width="30.5703125" style="54" customWidth="1" outlineLevel="1"/>
    <col min="21" max="21" width="17" style="54" customWidth="1"/>
    <col min="22" max="22" width="20.28515625" style="54" customWidth="1"/>
    <col min="23" max="23" width="17.42578125" style="54" customWidth="1"/>
    <col min="24" max="24" width="13.140625" style="54" customWidth="1"/>
    <col min="25" max="25" width="14.28515625" style="54" customWidth="1"/>
    <col min="26" max="26" width="7.28515625" style="54" customWidth="1"/>
    <col min="27" max="27" width="11.42578125" style="54" customWidth="1"/>
    <col min="28" max="28" width="8.140625" style="54" customWidth="1"/>
    <col min="29" max="29" width="15.42578125" style="54" customWidth="1"/>
    <col min="30" max="30" width="13.85546875" style="54" customWidth="1"/>
    <col min="31" max="31" width="12.28515625" style="54" customWidth="1"/>
    <col min="32" max="32" width="12.140625" style="54" customWidth="1"/>
    <col min="33" max="33" width="10" style="54" customWidth="1"/>
    <col min="34" max="34" width="12.140625" style="54" customWidth="1"/>
    <col min="35" max="36" width="9.7109375" style="54" customWidth="1"/>
    <col min="37" max="37" width="13.42578125" style="54" customWidth="1"/>
    <col min="38" max="38" width="12.42578125" style="54" customWidth="1"/>
    <col min="39" max="39" width="34.28515625" style="54" customWidth="1"/>
    <col min="40" max="40" width="33.5703125" style="54" customWidth="1"/>
    <col min="41" max="41" width="33.5703125" style="54" customWidth="1" outlineLevel="1"/>
    <col min="42" max="42" width="37.28515625" style="54" customWidth="1"/>
    <col min="43" max="43" width="51.7109375" style="54" customWidth="1"/>
    <col min="44" max="16384" width="12.5703125" style="54"/>
  </cols>
  <sheetData>
    <row r="1" spans="1:43" s="56" customFormat="1" ht="24" customHeight="1">
      <c r="A1" s="312" t="s">
        <v>2127</v>
      </c>
      <c r="B1" s="313"/>
      <c r="C1" s="2200" t="s">
        <v>203</v>
      </c>
      <c r="D1" s="2200"/>
      <c r="E1" s="2200"/>
      <c r="F1" s="2200"/>
      <c r="G1" s="2200"/>
      <c r="H1" s="2200"/>
      <c r="I1" s="2200"/>
      <c r="J1" s="2200"/>
      <c r="K1" s="2200"/>
      <c r="L1" s="2200"/>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200"/>
      <c r="AO1" s="2200"/>
      <c r="AP1" s="2200"/>
      <c r="AQ1" s="268" t="s">
        <v>1</v>
      </c>
    </row>
    <row r="2" spans="1:43" s="56" customFormat="1" ht="24" customHeight="1">
      <c r="A2" s="314" t="s">
        <v>1013</v>
      </c>
      <c r="B2" s="315"/>
      <c r="C2" s="2200"/>
      <c r="D2" s="2200"/>
      <c r="E2" s="2200"/>
      <c r="F2" s="2200"/>
      <c r="G2" s="2200"/>
      <c r="H2" s="2200"/>
      <c r="I2" s="2200"/>
      <c r="J2" s="2200"/>
      <c r="K2" s="2200"/>
      <c r="L2" s="2200"/>
      <c r="M2" s="2200"/>
      <c r="N2" s="2200"/>
      <c r="O2" s="2200"/>
      <c r="P2" s="2200"/>
      <c r="Q2" s="2200"/>
      <c r="R2" s="2200"/>
      <c r="S2" s="2200"/>
      <c r="T2" s="2200"/>
      <c r="U2" s="2200"/>
      <c r="V2" s="2200"/>
      <c r="W2" s="2200"/>
      <c r="X2" s="2200"/>
      <c r="Y2" s="2200"/>
      <c r="Z2" s="2200"/>
      <c r="AA2" s="2200"/>
      <c r="AB2" s="2200"/>
      <c r="AC2" s="2200"/>
      <c r="AD2" s="2200"/>
      <c r="AE2" s="2200"/>
      <c r="AF2" s="2200"/>
      <c r="AG2" s="2200"/>
      <c r="AH2" s="2200"/>
      <c r="AI2" s="2200"/>
      <c r="AJ2" s="2200"/>
      <c r="AK2" s="2200"/>
      <c r="AL2" s="2200"/>
      <c r="AM2" s="2200"/>
      <c r="AN2" s="2200"/>
      <c r="AO2" s="2200"/>
      <c r="AP2" s="2200"/>
      <c r="AQ2" s="268" t="s">
        <v>2</v>
      </c>
    </row>
    <row r="3" spans="1:43" s="56" customFormat="1" ht="27" customHeight="1">
      <c r="A3" s="314"/>
      <c r="B3" s="315"/>
      <c r="C3" s="2201" t="s">
        <v>2128</v>
      </c>
      <c r="D3" s="2201"/>
      <c r="E3" s="2201"/>
      <c r="F3" s="2201"/>
      <c r="G3" s="2201"/>
      <c r="H3" s="2201"/>
      <c r="I3" s="2201"/>
      <c r="J3" s="2201"/>
      <c r="K3" s="2201"/>
      <c r="L3" s="2201"/>
      <c r="M3" s="2201"/>
      <c r="N3" s="2201"/>
      <c r="O3" s="2201"/>
      <c r="P3" s="2201"/>
      <c r="Q3" s="2201"/>
      <c r="R3" s="2201"/>
      <c r="S3" s="2201"/>
      <c r="T3" s="2201"/>
      <c r="U3" s="2201"/>
      <c r="V3" s="2201"/>
      <c r="W3" s="2201"/>
      <c r="X3" s="2201"/>
      <c r="Y3" s="2201"/>
      <c r="Z3" s="2201"/>
      <c r="AA3" s="2201"/>
      <c r="AB3" s="2201"/>
      <c r="AC3" s="2201"/>
      <c r="AD3" s="2201"/>
      <c r="AE3" s="2201"/>
      <c r="AF3" s="2201"/>
      <c r="AG3" s="2201"/>
      <c r="AH3" s="2201"/>
      <c r="AI3" s="2201"/>
      <c r="AJ3" s="2201"/>
      <c r="AK3" s="2201"/>
      <c r="AL3" s="2201"/>
      <c r="AM3" s="2201"/>
      <c r="AN3" s="2201"/>
      <c r="AO3" s="2201"/>
      <c r="AP3" s="2201"/>
      <c r="AQ3" s="268" t="s">
        <v>4</v>
      </c>
    </row>
    <row r="4" spans="1:43" s="56" customFormat="1" ht="21.75" customHeight="1">
      <c r="A4" s="316"/>
      <c r="B4" s="317"/>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c r="AA4" s="2201"/>
      <c r="AB4" s="2201"/>
      <c r="AC4" s="2201"/>
      <c r="AD4" s="2201"/>
      <c r="AE4" s="2201"/>
      <c r="AF4" s="2201"/>
      <c r="AG4" s="2201"/>
      <c r="AH4" s="2201"/>
      <c r="AI4" s="2201"/>
      <c r="AJ4" s="2201"/>
      <c r="AK4" s="2201"/>
      <c r="AL4" s="2201"/>
      <c r="AM4" s="2201"/>
      <c r="AN4" s="2201"/>
      <c r="AO4" s="2201"/>
      <c r="AP4" s="2201"/>
      <c r="AQ4" s="268" t="s">
        <v>5</v>
      </c>
    </row>
    <row r="5" spans="1:43" ht="22.5" customHeight="1">
      <c r="A5" s="2202" t="s">
        <v>2129</v>
      </c>
      <c r="B5" s="2203"/>
      <c r="C5" s="2203"/>
      <c r="D5" s="2203"/>
      <c r="E5" s="2203"/>
      <c r="F5" s="2203"/>
      <c r="G5" s="220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4"/>
    </row>
    <row r="6" spans="1:43" ht="22.5" customHeight="1">
      <c r="A6" s="2205" t="s">
        <v>7</v>
      </c>
      <c r="B6" s="2131"/>
      <c r="C6" s="2206" t="s">
        <v>8</v>
      </c>
      <c r="D6" s="2207"/>
      <c r="E6" s="2207"/>
      <c r="F6" s="2207"/>
      <c r="G6" s="2207"/>
      <c r="H6" s="2207"/>
      <c r="I6" s="2207"/>
      <c r="J6" s="2207"/>
      <c r="K6" s="2131"/>
      <c r="L6" s="2208" t="s">
        <v>9</v>
      </c>
      <c r="M6" s="2207"/>
      <c r="N6" s="2207"/>
      <c r="O6" s="2131"/>
      <c r="P6" s="2209" t="s">
        <v>10</v>
      </c>
      <c r="Q6" s="2207"/>
      <c r="R6" s="2131"/>
      <c r="S6" s="2210" t="s">
        <v>11</v>
      </c>
      <c r="T6" s="2131"/>
      <c r="U6" s="2211" t="s">
        <v>12</v>
      </c>
      <c r="V6" s="2212"/>
      <c r="W6" s="2212"/>
      <c r="X6" s="2212"/>
      <c r="Y6" s="2212"/>
      <c r="Z6" s="2212"/>
      <c r="AA6" s="2212"/>
      <c r="AB6" s="2212"/>
      <c r="AC6" s="2212"/>
      <c r="AD6" s="2212"/>
      <c r="AE6" s="2212"/>
      <c r="AF6" s="2212"/>
      <c r="AG6" s="2212"/>
      <c r="AH6" s="2212"/>
      <c r="AI6" s="2212"/>
      <c r="AJ6" s="2212"/>
      <c r="AK6" s="2212"/>
      <c r="AL6" s="2213"/>
      <c r="AM6" s="318" t="s">
        <v>13</v>
      </c>
      <c r="AN6" s="2214" t="s">
        <v>14</v>
      </c>
      <c r="AO6" s="2131"/>
      <c r="AP6" s="319" t="s">
        <v>15</v>
      </c>
      <c r="AQ6" s="320" t="s">
        <v>16</v>
      </c>
    </row>
    <row r="7" spans="1:43" ht="27.75" customHeight="1">
      <c r="A7" s="321" t="s">
        <v>17</v>
      </c>
      <c r="B7" s="321" t="s">
        <v>18</v>
      </c>
      <c r="C7" s="322" t="s">
        <v>19</v>
      </c>
      <c r="D7" s="322" t="s">
        <v>20</v>
      </c>
      <c r="E7" s="322" t="s">
        <v>21</v>
      </c>
      <c r="F7" s="322" t="s">
        <v>573</v>
      </c>
      <c r="G7" s="322" t="s">
        <v>23</v>
      </c>
      <c r="H7" s="322" t="s">
        <v>24</v>
      </c>
      <c r="I7" s="322" t="s">
        <v>25</v>
      </c>
      <c r="J7" s="323" t="s">
        <v>26</v>
      </c>
      <c r="K7" s="323" t="s">
        <v>27</v>
      </c>
      <c r="L7" s="322" t="s">
        <v>28</v>
      </c>
      <c r="M7" s="321" t="s">
        <v>29</v>
      </c>
      <c r="N7" s="324" t="s">
        <v>30</v>
      </c>
      <c r="O7" s="324" t="s">
        <v>31</v>
      </c>
      <c r="P7" s="324" t="s">
        <v>32</v>
      </c>
      <c r="Q7" s="324" t="s">
        <v>33</v>
      </c>
      <c r="R7" s="324" t="s">
        <v>34</v>
      </c>
      <c r="S7" s="324" t="s">
        <v>35</v>
      </c>
      <c r="T7" s="324" t="s">
        <v>36</v>
      </c>
      <c r="U7" s="321" t="s">
        <v>37</v>
      </c>
      <c r="V7" s="321" t="s">
        <v>38</v>
      </c>
      <c r="W7" s="325" t="s">
        <v>39</v>
      </c>
      <c r="X7" s="325" t="s">
        <v>40</v>
      </c>
      <c r="Y7" s="325" t="s">
        <v>41</v>
      </c>
      <c r="Z7" s="325" t="s">
        <v>42</v>
      </c>
      <c r="AA7" s="325" t="s">
        <v>43</v>
      </c>
      <c r="AB7" s="325" t="s">
        <v>44</v>
      </c>
      <c r="AC7" s="325" t="s">
        <v>45</v>
      </c>
      <c r="AD7" s="325" t="s">
        <v>46</v>
      </c>
      <c r="AE7" s="325" t="s">
        <v>47</v>
      </c>
      <c r="AF7" s="325" t="s">
        <v>48</v>
      </c>
      <c r="AG7" s="325" t="s">
        <v>49</v>
      </c>
      <c r="AH7" s="325" t="s">
        <v>50</v>
      </c>
      <c r="AI7" s="325" t="s">
        <v>51</v>
      </c>
      <c r="AJ7" s="325" t="s">
        <v>52</v>
      </c>
      <c r="AK7" s="325" t="s">
        <v>53</v>
      </c>
      <c r="AL7" s="325" t="s">
        <v>54</v>
      </c>
      <c r="AM7" s="326" t="s">
        <v>55</v>
      </c>
      <c r="AN7" s="326" t="s">
        <v>56</v>
      </c>
      <c r="AO7" s="326" t="s">
        <v>57</v>
      </c>
      <c r="AP7" s="326" t="s">
        <v>114</v>
      </c>
      <c r="AQ7" s="327" t="s">
        <v>59</v>
      </c>
    </row>
    <row r="8" spans="1:43" ht="78" customHeight="1">
      <c r="A8" s="36">
        <v>1</v>
      </c>
      <c r="B8" s="2184" t="s">
        <v>2130</v>
      </c>
      <c r="C8" s="2186" t="s">
        <v>2131</v>
      </c>
      <c r="D8" s="328" t="s">
        <v>2132</v>
      </c>
      <c r="E8" s="329" t="s">
        <v>63</v>
      </c>
      <c r="F8" s="329" t="s">
        <v>2133</v>
      </c>
      <c r="G8" s="329" t="s">
        <v>2134</v>
      </c>
      <c r="H8" s="329" t="s">
        <v>120</v>
      </c>
      <c r="I8" s="329" t="s">
        <v>120</v>
      </c>
      <c r="J8" s="329" t="s">
        <v>120</v>
      </c>
      <c r="K8" s="329" t="s">
        <v>949</v>
      </c>
      <c r="L8" s="329" t="s">
        <v>2135</v>
      </c>
      <c r="M8" s="330" t="s">
        <v>260</v>
      </c>
      <c r="N8" s="331">
        <v>1</v>
      </c>
      <c r="O8" s="41" t="s">
        <v>70</v>
      </c>
      <c r="P8" s="41">
        <v>1</v>
      </c>
      <c r="Q8" s="41" t="s">
        <v>2136</v>
      </c>
      <c r="R8" s="1912" t="s">
        <v>2137</v>
      </c>
      <c r="S8" s="41" t="s">
        <v>2138</v>
      </c>
      <c r="T8" s="41" t="s">
        <v>2139</v>
      </c>
      <c r="U8" s="44"/>
      <c r="V8" s="44"/>
      <c r="W8" s="44"/>
      <c r="X8" s="44"/>
      <c r="Y8" s="44"/>
      <c r="Z8" s="44"/>
      <c r="AA8" s="44"/>
      <c r="AB8" s="44"/>
      <c r="AC8" s="44"/>
      <c r="AD8" s="44"/>
      <c r="AE8" s="44"/>
      <c r="AF8" s="44"/>
      <c r="AG8" s="44"/>
      <c r="AH8" s="44"/>
      <c r="AI8" s="44"/>
      <c r="AJ8" s="44"/>
      <c r="AK8" s="44"/>
      <c r="AL8" s="44"/>
      <c r="AM8" s="332"/>
      <c r="AN8" s="44"/>
      <c r="AO8" s="39"/>
      <c r="AP8" s="44"/>
      <c r="AQ8" s="333"/>
    </row>
    <row r="9" spans="1:43" ht="77.25" customHeight="1">
      <c r="A9" s="36">
        <v>2</v>
      </c>
      <c r="B9" s="2185"/>
      <c r="C9" s="2187"/>
      <c r="D9" s="328" t="s">
        <v>2140</v>
      </c>
      <c r="E9" s="329" t="s">
        <v>63</v>
      </c>
      <c r="F9" s="329" t="s">
        <v>2133</v>
      </c>
      <c r="G9" s="329" t="s">
        <v>2134</v>
      </c>
      <c r="H9" s="329" t="s">
        <v>120</v>
      </c>
      <c r="I9" s="329" t="s">
        <v>120</v>
      </c>
      <c r="J9" s="329" t="s">
        <v>120</v>
      </c>
      <c r="K9" s="329" t="s">
        <v>949</v>
      </c>
      <c r="L9" s="329" t="s">
        <v>2141</v>
      </c>
      <c r="M9" s="330" t="s">
        <v>69</v>
      </c>
      <c r="N9" s="331">
        <v>0.5</v>
      </c>
      <c r="O9" s="41" t="s">
        <v>70</v>
      </c>
      <c r="P9" s="41">
        <v>1</v>
      </c>
      <c r="Q9" s="41" t="s">
        <v>2142</v>
      </c>
      <c r="R9" s="2188"/>
      <c r="S9" s="41" t="s">
        <v>2139</v>
      </c>
      <c r="T9" s="39" t="s">
        <v>1562</v>
      </c>
      <c r="U9" s="44"/>
      <c r="V9" s="44"/>
      <c r="W9" s="44"/>
      <c r="X9" s="44"/>
      <c r="Y9" s="44"/>
      <c r="Z9" s="44"/>
      <c r="AA9" s="44"/>
      <c r="AB9" s="44"/>
      <c r="AC9" s="44"/>
      <c r="AD9" s="44"/>
      <c r="AE9" s="44"/>
      <c r="AF9" s="44"/>
      <c r="AG9" s="44"/>
      <c r="AH9" s="44"/>
      <c r="AI9" s="44"/>
      <c r="AJ9" s="44"/>
      <c r="AK9" s="44"/>
      <c r="AL9" s="44"/>
      <c r="AM9" s="332"/>
      <c r="AN9" s="44"/>
      <c r="AO9" s="39"/>
      <c r="AP9" s="44"/>
      <c r="AQ9" s="334"/>
    </row>
    <row r="10" spans="1:43" ht="71.25" customHeight="1">
      <c r="A10" s="36">
        <v>3</v>
      </c>
      <c r="B10" s="2185"/>
      <c r="C10" s="2186" t="s">
        <v>2143</v>
      </c>
      <c r="D10" s="335" t="s">
        <v>2144</v>
      </c>
      <c r="E10" s="329" t="s">
        <v>63</v>
      </c>
      <c r="F10" s="329" t="s">
        <v>2133</v>
      </c>
      <c r="G10" s="329" t="s">
        <v>2134</v>
      </c>
      <c r="H10" s="329" t="s">
        <v>120</v>
      </c>
      <c r="I10" s="329" t="s">
        <v>120</v>
      </c>
      <c r="J10" s="329" t="s">
        <v>120</v>
      </c>
      <c r="K10" s="329" t="s">
        <v>949</v>
      </c>
      <c r="L10" s="329" t="s">
        <v>2145</v>
      </c>
      <c r="M10" s="330" t="s">
        <v>69</v>
      </c>
      <c r="N10" s="331">
        <v>0.5</v>
      </c>
      <c r="O10" s="41" t="s">
        <v>70</v>
      </c>
      <c r="P10" s="41">
        <v>10</v>
      </c>
      <c r="Q10" s="41" t="s">
        <v>2146</v>
      </c>
      <c r="R10" s="2188"/>
      <c r="S10" s="41" t="s">
        <v>2147</v>
      </c>
      <c r="T10" s="39" t="s">
        <v>2148</v>
      </c>
      <c r="U10" s="44"/>
      <c r="V10" s="44"/>
      <c r="W10" s="44"/>
      <c r="X10" s="44"/>
      <c r="Y10" s="44"/>
      <c r="Z10" s="44"/>
      <c r="AA10" s="44"/>
      <c r="AB10" s="44"/>
      <c r="AC10" s="44"/>
      <c r="AD10" s="44"/>
      <c r="AE10" s="44"/>
      <c r="AF10" s="44"/>
      <c r="AG10" s="44"/>
      <c r="AH10" s="44"/>
      <c r="AI10" s="44"/>
      <c r="AJ10" s="44"/>
      <c r="AK10" s="44"/>
      <c r="AL10" s="44"/>
      <c r="AM10" s="332"/>
      <c r="AN10" s="44"/>
      <c r="AO10" s="39"/>
      <c r="AP10" s="44"/>
      <c r="AQ10" s="334"/>
    </row>
    <row r="11" spans="1:43" ht="79.5" customHeight="1">
      <c r="A11" s="36">
        <v>4</v>
      </c>
      <c r="B11" s="2185"/>
      <c r="C11" s="2190"/>
      <c r="D11" s="328" t="s">
        <v>2149</v>
      </c>
      <c r="E11" s="329" t="s">
        <v>63</v>
      </c>
      <c r="F11" s="329" t="s">
        <v>2133</v>
      </c>
      <c r="G11" s="329" t="s">
        <v>2134</v>
      </c>
      <c r="H11" s="329" t="s">
        <v>120</v>
      </c>
      <c r="I11" s="329" t="s">
        <v>120</v>
      </c>
      <c r="J11" s="329" t="s">
        <v>120</v>
      </c>
      <c r="K11" s="329" t="s">
        <v>949</v>
      </c>
      <c r="L11" s="329" t="s">
        <v>2141</v>
      </c>
      <c r="M11" s="330" t="s">
        <v>260</v>
      </c>
      <c r="N11" s="331">
        <v>1</v>
      </c>
      <c r="O11" s="41" t="s">
        <v>70</v>
      </c>
      <c r="P11" s="41">
        <v>5</v>
      </c>
      <c r="Q11" s="41" t="s">
        <v>2150</v>
      </c>
      <c r="R11" s="2188"/>
      <c r="S11" s="41" t="s">
        <v>2151</v>
      </c>
      <c r="T11" s="39" t="s">
        <v>2152</v>
      </c>
      <c r="U11" s="44"/>
      <c r="V11" s="44"/>
      <c r="W11" s="44"/>
      <c r="X11" s="44"/>
      <c r="Y11" s="44"/>
      <c r="Z11" s="44"/>
      <c r="AA11" s="44"/>
      <c r="AB11" s="44"/>
      <c r="AC11" s="44"/>
      <c r="AD11" s="44"/>
      <c r="AE11" s="44"/>
      <c r="AF11" s="44"/>
      <c r="AG11" s="44"/>
      <c r="AH11" s="44"/>
      <c r="AI11" s="44"/>
      <c r="AJ11" s="44"/>
      <c r="AK11" s="44"/>
      <c r="AL11" s="44"/>
      <c r="AM11" s="332"/>
      <c r="AN11" s="44"/>
      <c r="AO11" s="39"/>
      <c r="AP11" s="44"/>
      <c r="AQ11" s="334"/>
    </row>
    <row r="12" spans="1:43" ht="78.75" customHeight="1">
      <c r="A12" s="36">
        <v>5</v>
      </c>
      <c r="B12" s="2185"/>
      <c r="C12" s="336"/>
      <c r="D12" s="335" t="s">
        <v>2153</v>
      </c>
      <c r="E12" s="329" t="s">
        <v>63</v>
      </c>
      <c r="F12" s="329" t="s">
        <v>2133</v>
      </c>
      <c r="G12" s="329" t="s">
        <v>2134</v>
      </c>
      <c r="H12" s="329" t="s">
        <v>120</v>
      </c>
      <c r="I12" s="329" t="s">
        <v>120</v>
      </c>
      <c r="J12" s="329" t="s">
        <v>120</v>
      </c>
      <c r="K12" s="329" t="s">
        <v>949</v>
      </c>
      <c r="L12" s="329" t="s">
        <v>2141</v>
      </c>
      <c r="M12" s="330" t="s">
        <v>69</v>
      </c>
      <c r="N12" s="331">
        <v>0.5</v>
      </c>
      <c r="O12" s="41" t="s">
        <v>70</v>
      </c>
      <c r="P12" s="41">
        <v>2</v>
      </c>
      <c r="Q12" s="41" t="s">
        <v>2154</v>
      </c>
      <c r="R12" s="2189"/>
      <c r="S12" s="41" t="s">
        <v>2155</v>
      </c>
      <c r="T12" s="39" t="s">
        <v>2148</v>
      </c>
      <c r="U12" s="44"/>
      <c r="V12" s="44"/>
      <c r="W12" s="44"/>
      <c r="X12" s="44"/>
      <c r="Y12" s="44"/>
      <c r="Z12" s="44"/>
      <c r="AA12" s="44"/>
      <c r="AB12" s="44"/>
      <c r="AC12" s="44"/>
      <c r="AD12" s="44"/>
      <c r="AE12" s="44"/>
      <c r="AF12" s="44"/>
      <c r="AG12" s="44"/>
      <c r="AH12" s="44"/>
      <c r="AI12" s="44"/>
      <c r="AJ12" s="44"/>
      <c r="AK12" s="44"/>
      <c r="AL12" s="44"/>
      <c r="AM12" s="332"/>
      <c r="AN12" s="44"/>
      <c r="AO12" s="39"/>
      <c r="AP12" s="44"/>
      <c r="AQ12" s="334"/>
    </row>
    <row r="13" spans="1:43" ht="81" customHeight="1">
      <c r="A13" s="36">
        <v>6</v>
      </c>
      <c r="B13" s="2191" t="s">
        <v>609</v>
      </c>
      <c r="C13" s="2186" t="s">
        <v>2156</v>
      </c>
      <c r="D13" s="328" t="s">
        <v>2157</v>
      </c>
      <c r="E13" s="328" t="s">
        <v>63</v>
      </c>
      <c r="F13" s="329" t="s">
        <v>2133</v>
      </c>
      <c r="G13" s="329" t="s">
        <v>141</v>
      </c>
      <c r="H13" s="328" t="s">
        <v>120</v>
      </c>
      <c r="I13" s="328" t="s">
        <v>120</v>
      </c>
      <c r="J13" s="328" t="s">
        <v>120</v>
      </c>
      <c r="K13" s="329" t="s">
        <v>2158</v>
      </c>
      <c r="L13" s="329" t="s">
        <v>2135</v>
      </c>
      <c r="M13" s="330" t="s">
        <v>69</v>
      </c>
      <c r="N13" s="331">
        <v>0.5</v>
      </c>
      <c r="O13" s="41" t="s">
        <v>70</v>
      </c>
      <c r="P13" s="2193">
        <v>3</v>
      </c>
      <c r="Q13" s="2194" t="s">
        <v>2159</v>
      </c>
      <c r="R13" s="2195" t="s">
        <v>2160</v>
      </c>
      <c r="S13" s="41" t="s">
        <v>2161</v>
      </c>
      <c r="T13" s="39" t="s">
        <v>2162</v>
      </c>
      <c r="U13" s="44"/>
      <c r="V13" s="41"/>
      <c r="W13" s="41"/>
      <c r="X13" s="41"/>
      <c r="Y13" s="41"/>
      <c r="Z13" s="41"/>
      <c r="AA13" s="41"/>
      <c r="AB13" s="41"/>
      <c r="AC13" s="41"/>
      <c r="AD13" s="41"/>
      <c r="AE13" s="41"/>
      <c r="AF13" s="41"/>
      <c r="AG13" s="41"/>
      <c r="AH13" s="41"/>
      <c r="AI13" s="41"/>
      <c r="AJ13" s="41"/>
      <c r="AK13" s="41"/>
      <c r="AL13" s="41"/>
      <c r="AM13" s="332"/>
      <c r="AN13" s="44"/>
      <c r="AO13" s="44"/>
      <c r="AP13" s="41"/>
      <c r="AQ13" s="337"/>
    </row>
    <row r="14" spans="1:43" ht="80.25" customHeight="1">
      <c r="A14" s="36">
        <v>7</v>
      </c>
      <c r="B14" s="2191"/>
      <c r="C14" s="2192"/>
      <c r="D14" s="328" t="s">
        <v>2163</v>
      </c>
      <c r="E14" s="328" t="s">
        <v>63</v>
      </c>
      <c r="F14" s="329" t="s">
        <v>2133</v>
      </c>
      <c r="G14" s="329" t="s">
        <v>141</v>
      </c>
      <c r="H14" s="328" t="s">
        <v>120</v>
      </c>
      <c r="I14" s="328" t="s">
        <v>120</v>
      </c>
      <c r="J14" s="328" t="s">
        <v>120</v>
      </c>
      <c r="K14" s="328" t="s">
        <v>2158</v>
      </c>
      <c r="L14" s="329" t="s">
        <v>2164</v>
      </c>
      <c r="M14" s="330" t="s">
        <v>69</v>
      </c>
      <c r="N14" s="331">
        <v>0.5</v>
      </c>
      <c r="O14" s="41" t="s">
        <v>70</v>
      </c>
      <c r="P14" s="2193"/>
      <c r="Q14" s="2194"/>
      <c r="R14" s="2196"/>
      <c r="S14" s="41" t="s">
        <v>2165</v>
      </c>
      <c r="T14" s="39" t="s">
        <v>1562</v>
      </c>
      <c r="U14" s="44"/>
      <c r="V14" s="41"/>
      <c r="W14" s="41"/>
      <c r="X14" s="41"/>
      <c r="Y14" s="41"/>
      <c r="Z14" s="41"/>
      <c r="AA14" s="41"/>
      <c r="AB14" s="41"/>
      <c r="AC14" s="41"/>
      <c r="AD14" s="41"/>
      <c r="AE14" s="41"/>
      <c r="AF14" s="41"/>
      <c r="AG14" s="41"/>
      <c r="AH14" s="41"/>
      <c r="AI14" s="41"/>
      <c r="AJ14" s="41"/>
      <c r="AK14" s="41"/>
      <c r="AL14" s="41"/>
      <c r="AM14" s="332"/>
      <c r="AN14" s="44"/>
      <c r="AO14" s="44"/>
      <c r="AP14" s="41"/>
      <c r="AQ14" s="338"/>
    </row>
    <row r="15" spans="1:43" ht="84" customHeight="1">
      <c r="A15" s="36">
        <v>8</v>
      </c>
      <c r="B15" s="2191"/>
      <c r="C15" s="2186" t="s">
        <v>2166</v>
      </c>
      <c r="D15" s="339" t="s">
        <v>2167</v>
      </c>
      <c r="E15" s="328" t="s">
        <v>63</v>
      </c>
      <c r="F15" s="329" t="s">
        <v>2133</v>
      </c>
      <c r="G15" s="329" t="s">
        <v>2134</v>
      </c>
      <c r="H15" s="328" t="s">
        <v>120</v>
      </c>
      <c r="I15" s="328" t="s">
        <v>120</v>
      </c>
      <c r="J15" s="328" t="s">
        <v>120</v>
      </c>
      <c r="K15" s="328" t="s">
        <v>972</v>
      </c>
      <c r="L15" s="329" t="s">
        <v>2168</v>
      </c>
      <c r="M15" s="330" t="s">
        <v>69</v>
      </c>
      <c r="N15" s="331">
        <v>0.4</v>
      </c>
      <c r="O15" s="41" t="s">
        <v>70</v>
      </c>
      <c r="P15" s="2198">
        <v>1</v>
      </c>
      <c r="Q15" s="2134" t="s">
        <v>2169</v>
      </c>
      <c r="R15" s="2196"/>
      <c r="S15" s="41" t="s">
        <v>2170</v>
      </c>
      <c r="T15" s="39" t="s">
        <v>2171</v>
      </c>
      <c r="U15" s="44"/>
      <c r="V15" s="41"/>
      <c r="W15" s="41"/>
      <c r="X15" s="41"/>
      <c r="Y15" s="41"/>
      <c r="Z15" s="41"/>
      <c r="AA15" s="41"/>
      <c r="AB15" s="41"/>
      <c r="AC15" s="41"/>
      <c r="AD15" s="41"/>
      <c r="AE15" s="41"/>
      <c r="AF15" s="41"/>
      <c r="AG15" s="41"/>
      <c r="AH15" s="41"/>
      <c r="AI15" s="41"/>
      <c r="AJ15" s="41"/>
      <c r="AK15" s="41"/>
      <c r="AL15" s="41"/>
      <c r="AM15" s="332"/>
      <c r="AN15" s="44"/>
      <c r="AO15" s="44"/>
      <c r="AP15" s="41"/>
      <c r="AQ15" s="334"/>
    </row>
    <row r="16" spans="1:43" ht="72.75" customHeight="1">
      <c r="A16" s="36">
        <v>10</v>
      </c>
      <c r="B16" s="2191"/>
      <c r="C16" s="2190"/>
      <c r="D16" s="328" t="s">
        <v>2172</v>
      </c>
      <c r="E16" s="328" t="s">
        <v>63</v>
      </c>
      <c r="F16" s="329" t="s">
        <v>2133</v>
      </c>
      <c r="G16" s="329" t="s">
        <v>2134</v>
      </c>
      <c r="H16" s="328" t="s">
        <v>120</v>
      </c>
      <c r="I16" s="328" t="s">
        <v>120</v>
      </c>
      <c r="J16" s="328" t="s">
        <v>120</v>
      </c>
      <c r="K16" s="328" t="s">
        <v>2173</v>
      </c>
      <c r="L16" s="329" t="s">
        <v>2168</v>
      </c>
      <c r="M16" s="330" t="s">
        <v>69</v>
      </c>
      <c r="N16" s="331">
        <v>0.2</v>
      </c>
      <c r="O16" s="41" t="s">
        <v>70</v>
      </c>
      <c r="P16" s="2136"/>
      <c r="Q16" s="2136"/>
      <c r="R16" s="2196"/>
      <c r="S16" s="41" t="s">
        <v>2174</v>
      </c>
      <c r="T16" s="39" t="s">
        <v>1562</v>
      </c>
      <c r="U16" s="44"/>
      <c r="V16" s="41"/>
      <c r="W16" s="41"/>
      <c r="X16" s="41"/>
      <c r="Y16" s="41"/>
      <c r="Z16" s="41"/>
      <c r="AA16" s="41"/>
      <c r="AB16" s="41"/>
      <c r="AC16" s="41"/>
      <c r="AD16" s="41"/>
      <c r="AE16" s="41"/>
      <c r="AF16" s="41"/>
      <c r="AG16" s="41"/>
      <c r="AH16" s="41"/>
      <c r="AI16" s="41"/>
      <c r="AJ16" s="41"/>
      <c r="AK16" s="41"/>
      <c r="AL16" s="41"/>
      <c r="AM16" s="332"/>
      <c r="AN16" s="44"/>
      <c r="AO16" s="44"/>
      <c r="AP16" s="41"/>
      <c r="AQ16" s="334"/>
    </row>
    <row r="17" spans="1:43" ht="81" customHeight="1">
      <c r="A17" s="36">
        <v>11</v>
      </c>
      <c r="B17" s="2191"/>
      <c r="C17" s="2187"/>
      <c r="D17" s="340" t="s">
        <v>2175</v>
      </c>
      <c r="E17" s="328" t="s">
        <v>63</v>
      </c>
      <c r="F17" s="329" t="s">
        <v>2133</v>
      </c>
      <c r="G17" s="329" t="s">
        <v>2134</v>
      </c>
      <c r="H17" s="328" t="s">
        <v>120</v>
      </c>
      <c r="I17" s="328" t="s">
        <v>120</v>
      </c>
      <c r="J17" s="328" t="s">
        <v>120</v>
      </c>
      <c r="K17" s="328" t="s">
        <v>2176</v>
      </c>
      <c r="L17" s="329" t="s">
        <v>2177</v>
      </c>
      <c r="M17" s="330" t="s">
        <v>69</v>
      </c>
      <c r="N17" s="331">
        <v>0.4</v>
      </c>
      <c r="O17" s="41" t="s">
        <v>70</v>
      </c>
      <c r="P17" s="2137"/>
      <c r="Q17" s="2137"/>
      <c r="R17" s="2196"/>
      <c r="S17" s="41" t="s">
        <v>2174</v>
      </c>
      <c r="T17" s="39" t="s">
        <v>1562</v>
      </c>
      <c r="U17" s="44"/>
      <c r="V17" s="41"/>
      <c r="W17" s="41"/>
      <c r="X17" s="41"/>
      <c r="Y17" s="41"/>
      <c r="Z17" s="41"/>
      <c r="AA17" s="41"/>
      <c r="AB17" s="41"/>
      <c r="AC17" s="41"/>
      <c r="AD17" s="41"/>
      <c r="AE17" s="41"/>
      <c r="AF17" s="41"/>
      <c r="AG17" s="41"/>
      <c r="AH17" s="41"/>
      <c r="AI17" s="41"/>
      <c r="AJ17" s="41"/>
      <c r="AK17" s="41"/>
      <c r="AL17" s="41"/>
      <c r="AM17" s="332"/>
      <c r="AN17" s="44"/>
      <c r="AO17" s="44"/>
      <c r="AP17" s="41"/>
      <c r="AQ17" s="334"/>
    </row>
    <row r="18" spans="1:43" ht="81.75" customHeight="1">
      <c r="A18" s="36">
        <v>12</v>
      </c>
      <c r="B18" s="2191"/>
      <c r="C18" s="2186" t="s">
        <v>2178</v>
      </c>
      <c r="D18" s="328" t="s">
        <v>2179</v>
      </c>
      <c r="E18" s="328" t="s">
        <v>63</v>
      </c>
      <c r="F18" s="329" t="s">
        <v>2133</v>
      </c>
      <c r="G18" s="329" t="s">
        <v>2134</v>
      </c>
      <c r="H18" s="328" t="s">
        <v>120</v>
      </c>
      <c r="I18" s="328" t="s">
        <v>120</v>
      </c>
      <c r="J18" s="328" t="s">
        <v>120</v>
      </c>
      <c r="K18" s="328" t="s">
        <v>397</v>
      </c>
      <c r="L18" s="329" t="s">
        <v>2141</v>
      </c>
      <c r="M18" s="330" t="s">
        <v>69</v>
      </c>
      <c r="N18" s="331">
        <v>1</v>
      </c>
      <c r="O18" s="41" t="s">
        <v>70</v>
      </c>
      <c r="P18" s="41">
        <v>1</v>
      </c>
      <c r="Q18" s="2134" t="s">
        <v>2180</v>
      </c>
      <c r="R18" s="2196"/>
      <c r="S18" s="41" t="s">
        <v>2181</v>
      </c>
      <c r="T18" s="41" t="s">
        <v>2182</v>
      </c>
      <c r="U18" s="44"/>
      <c r="V18" s="41"/>
      <c r="W18" s="41"/>
      <c r="X18" s="41"/>
      <c r="Y18" s="41"/>
      <c r="Z18" s="41"/>
      <c r="AA18" s="41"/>
      <c r="AB18" s="41"/>
      <c r="AC18" s="41"/>
      <c r="AD18" s="41"/>
      <c r="AE18" s="41"/>
      <c r="AF18" s="41"/>
      <c r="AG18" s="41"/>
      <c r="AH18" s="41"/>
      <c r="AI18" s="41"/>
      <c r="AJ18" s="41"/>
      <c r="AK18" s="41"/>
      <c r="AL18" s="41"/>
      <c r="AM18" s="332"/>
      <c r="AN18" s="44"/>
      <c r="AO18" s="44"/>
      <c r="AP18" s="41"/>
      <c r="AQ18" s="334"/>
    </row>
    <row r="19" spans="1:43" ht="87.75" customHeight="1">
      <c r="A19" s="36">
        <v>13</v>
      </c>
      <c r="B19" s="2191"/>
      <c r="C19" s="2187"/>
      <c r="D19" s="339" t="s">
        <v>2183</v>
      </c>
      <c r="E19" s="328" t="s">
        <v>63</v>
      </c>
      <c r="F19" s="329" t="s">
        <v>2133</v>
      </c>
      <c r="G19" s="329" t="s">
        <v>2134</v>
      </c>
      <c r="H19" s="328" t="s">
        <v>120</v>
      </c>
      <c r="I19" s="328" t="s">
        <v>120</v>
      </c>
      <c r="J19" s="328" t="s">
        <v>120</v>
      </c>
      <c r="K19" s="328" t="s">
        <v>397</v>
      </c>
      <c r="L19" s="329" t="s">
        <v>2184</v>
      </c>
      <c r="M19" s="330" t="s">
        <v>69</v>
      </c>
      <c r="N19" s="331">
        <v>0.33</v>
      </c>
      <c r="O19" s="41" t="s">
        <v>70</v>
      </c>
      <c r="P19" s="41">
        <v>3</v>
      </c>
      <c r="Q19" s="2137"/>
      <c r="R19" s="2196"/>
      <c r="S19" s="41" t="s">
        <v>2182</v>
      </c>
      <c r="T19" s="39" t="s">
        <v>1562</v>
      </c>
      <c r="U19" s="44"/>
      <c r="V19" s="41"/>
      <c r="W19" s="41"/>
      <c r="X19" s="41"/>
      <c r="Y19" s="41"/>
      <c r="Z19" s="41"/>
      <c r="AA19" s="41"/>
      <c r="AB19" s="41"/>
      <c r="AC19" s="41"/>
      <c r="AD19" s="41"/>
      <c r="AE19" s="41"/>
      <c r="AF19" s="41"/>
      <c r="AG19" s="41"/>
      <c r="AH19" s="41"/>
      <c r="AI19" s="41"/>
      <c r="AJ19" s="41"/>
      <c r="AK19" s="41"/>
      <c r="AL19" s="41"/>
      <c r="AM19" s="332"/>
      <c r="AN19" s="44"/>
      <c r="AO19" s="44"/>
      <c r="AP19" s="41"/>
      <c r="AQ19" s="334"/>
    </row>
    <row r="20" spans="1:43" ht="51">
      <c r="A20" s="36">
        <v>14</v>
      </c>
      <c r="B20" s="2191"/>
      <c r="C20" s="341" t="s">
        <v>2185</v>
      </c>
      <c r="D20" s="328" t="s">
        <v>2186</v>
      </c>
      <c r="E20" s="328" t="s">
        <v>63</v>
      </c>
      <c r="F20" s="329" t="s">
        <v>2133</v>
      </c>
      <c r="G20" s="329" t="s">
        <v>2134</v>
      </c>
      <c r="H20" s="328" t="s">
        <v>120</v>
      </c>
      <c r="I20" s="328" t="s">
        <v>120</v>
      </c>
      <c r="J20" s="328" t="s">
        <v>120</v>
      </c>
      <c r="K20" s="328" t="s">
        <v>1743</v>
      </c>
      <c r="L20" s="329" t="s">
        <v>2187</v>
      </c>
      <c r="M20" s="330" t="s">
        <v>69</v>
      </c>
      <c r="N20" s="331">
        <v>0.33</v>
      </c>
      <c r="O20" s="41" t="s">
        <v>70</v>
      </c>
      <c r="P20" s="41">
        <v>3</v>
      </c>
      <c r="Q20" s="41" t="s">
        <v>2188</v>
      </c>
      <c r="R20" s="2196"/>
      <c r="S20" s="41" t="s">
        <v>2189</v>
      </c>
      <c r="T20" s="39" t="s">
        <v>1562</v>
      </c>
      <c r="U20" s="44"/>
      <c r="V20" s="41"/>
      <c r="W20" s="41"/>
      <c r="X20" s="41"/>
      <c r="Y20" s="41"/>
      <c r="Z20" s="41"/>
      <c r="AA20" s="41"/>
      <c r="AB20" s="41"/>
      <c r="AC20" s="41"/>
      <c r="AD20" s="41"/>
      <c r="AE20" s="41"/>
      <c r="AF20" s="41"/>
      <c r="AG20" s="41"/>
      <c r="AH20" s="41"/>
      <c r="AI20" s="41"/>
      <c r="AJ20" s="41"/>
      <c r="AK20" s="41"/>
      <c r="AL20" s="41"/>
      <c r="AM20" s="332"/>
      <c r="AN20" s="44"/>
      <c r="AO20" s="44"/>
      <c r="AP20" s="41"/>
      <c r="AQ20" s="334"/>
    </row>
    <row r="21" spans="1:43" ht="77.25" customHeight="1">
      <c r="A21" s="36">
        <v>15</v>
      </c>
      <c r="B21" s="2191"/>
      <c r="C21" s="2135" t="s">
        <v>2190</v>
      </c>
      <c r="D21" s="342" t="s">
        <v>2191</v>
      </c>
      <c r="E21" s="29" t="s">
        <v>63</v>
      </c>
      <c r="F21" s="329" t="s">
        <v>2133</v>
      </c>
      <c r="G21" s="328" t="s">
        <v>1155</v>
      </c>
      <c r="H21" s="328" t="s">
        <v>120</v>
      </c>
      <c r="I21" s="328" t="s">
        <v>120</v>
      </c>
      <c r="J21" s="328" t="s">
        <v>120</v>
      </c>
      <c r="K21" s="328" t="s">
        <v>2192</v>
      </c>
      <c r="L21" s="329" t="s">
        <v>2193</v>
      </c>
      <c r="M21" s="330" t="s">
        <v>69</v>
      </c>
      <c r="N21" s="331">
        <v>0.33</v>
      </c>
      <c r="O21" s="41" t="s">
        <v>70</v>
      </c>
      <c r="P21" s="2134">
        <v>3</v>
      </c>
      <c r="Q21" s="2134" t="s">
        <v>2194</v>
      </c>
      <c r="R21" s="2196"/>
      <c r="S21" s="41" t="s">
        <v>2195</v>
      </c>
      <c r="T21" s="39" t="s">
        <v>1562</v>
      </c>
      <c r="U21" s="44"/>
      <c r="V21" s="41"/>
      <c r="W21" s="41"/>
      <c r="X21" s="41"/>
      <c r="Y21" s="41"/>
      <c r="Z21" s="41"/>
      <c r="AA21" s="41"/>
      <c r="AB21" s="41"/>
      <c r="AC21" s="41"/>
      <c r="AD21" s="41"/>
      <c r="AE21" s="41"/>
      <c r="AF21" s="41"/>
      <c r="AG21" s="41"/>
      <c r="AH21" s="41"/>
      <c r="AI21" s="41"/>
      <c r="AJ21" s="41"/>
      <c r="AK21" s="41"/>
      <c r="AL21" s="41"/>
      <c r="AM21" s="332"/>
      <c r="AN21" s="44"/>
      <c r="AO21" s="44"/>
      <c r="AP21" s="41"/>
      <c r="AQ21" s="334"/>
    </row>
    <row r="22" spans="1:43" ht="51">
      <c r="A22" s="36">
        <v>16</v>
      </c>
      <c r="B22" s="2191"/>
      <c r="C22" s="2137"/>
      <c r="D22" s="38" t="s">
        <v>2196</v>
      </c>
      <c r="E22" s="39" t="s">
        <v>63</v>
      </c>
      <c r="F22" s="343" t="s">
        <v>2133</v>
      </c>
      <c r="G22" s="343" t="s">
        <v>2134</v>
      </c>
      <c r="H22" s="335" t="s">
        <v>120</v>
      </c>
      <c r="I22" s="335" t="s">
        <v>120</v>
      </c>
      <c r="J22" s="335" t="s">
        <v>120</v>
      </c>
      <c r="K22" s="328" t="s">
        <v>2192</v>
      </c>
      <c r="L22" s="329" t="s">
        <v>2193</v>
      </c>
      <c r="M22" s="330" t="s">
        <v>69</v>
      </c>
      <c r="N22" s="331">
        <v>0.33</v>
      </c>
      <c r="O22" s="41" t="s">
        <v>70</v>
      </c>
      <c r="P22" s="2199"/>
      <c r="Q22" s="2135"/>
      <c r="R22" s="2197"/>
      <c r="S22" s="41" t="s">
        <v>2195</v>
      </c>
      <c r="T22" s="39" t="s">
        <v>1562</v>
      </c>
      <c r="U22" s="44"/>
      <c r="V22" s="41"/>
      <c r="W22" s="41"/>
      <c r="X22" s="41"/>
      <c r="Y22" s="41"/>
      <c r="Z22" s="41"/>
      <c r="AA22" s="41"/>
      <c r="AB22" s="41"/>
      <c r="AC22" s="41"/>
      <c r="AD22" s="41"/>
      <c r="AE22" s="41"/>
      <c r="AF22" s="41"/>
      <c r="AG22" s="41"/>
      <c r="AH22" s="41"/>
      <c r="AI22" s="41"/>
      <c r="AJ22" s="41"/>
      <c r="AK22" s="41"/>
      <c r="AL22" s="41"/>
      <c r="AM22" s="332"/>
      <c r="AN22" s="44"/>
      <c r="AO22" s="44"/>
      <c r="AP22" s="41"/>
      <c r="AQ22" s="334"/>
    </row>
    <row r="23" spans="1:43" ht="60" customHeight="1">
      <c r="A23" s="36">
        <v>19</v>
      </c>
      <c r="B23" s="344" t="s">
        <v>2197</v>
      </c>
      <c r="C23" s="2178" t="s">
        <v>2198</v>
      </c>
      <c r="D23" s="345" t="s">
        <v>2199</v>
      </c>
      <c r="E23" s="39" t="s">
        <v>219</v>
      </c>
      <c r="F23" s="346" t="s">
        <v>179</v>
      </c>
      <c r="G23" s="346" t="s">
        <v>2200</v>
      </c>
      <c r="H23" s="347" t="s">
        <v>2201</v>
      </c>
      <c r="I23" s="346" t="s">
        <v>2202</v>
      </c>
      <c r="J23" s="346" t="s">
        <v>2203</v>
      </c>
      <c r="K23" s="348" t="s">
        <v>931</v>
      </c>
      <c r="L23" s="329" t="s">
        <v>2204</v>
      </c>
      <c r="M23" s="41" t="s">
        <v>69</v>
      </c>
      <c r="N23" s="331">
        <v>0.55000000000000004</v>
      </c>
      <c r="O23" s="41" t="s">
        <v>70</v>
      </c>
      <c r="P23" s="2181">
        <v>515</v>
      </c>
      <c r="Q23" s="2156" t="s">
        <v>2205</v>
      </c>
      <c r="R23" s="1912" t="s">
        <v>2206</v>
      </c>
      <c r="S23" s="349" t="s">
        <v>2207</v>
      </c>
      <c r="T23" s="349" t="s">
        <v>2208</v>
      </c>
      <c r="U23" s="2176"/>
      <c r="V23" s="41"/>
      <c r="W23" s="41"/>
      <c r="X23" s="41"/>
      <c r="Y23" s="41"/>
      <c r="Z23" s="41"/>
      <c r="AA23" s="41"/>
      <c r="AB23" s="41"/>
      <c r="AC23" s="41"/>
      <c r="AD23" s="41"/>
      <c r="AE23" s="41"/>
      <c r="AF23" s="41"/>
      <c r="AG23" s="41"/>
      <c r="AH23" s="41"/>
      <c r="AI23" s="41"/>
      <c r="AJ23" s="41"/>
      <c r="AK23" s="41"/>
      <c r="AL23" s="41"/>
      <c r="AM23" s="332"/>
      <c r="AN23" s="44"/>
      <c r="AO23" s="44"/>
      <c r="AP23" s="2136"/>
      <c r="AQ23" s="31"/>
    </row>
    <row r="24" spans="1:43" ht="60" customHeight="1">
      <c r="A24" s="36">
        <v>20</v>
      </c>
      <c r="B24" s="2163"/>
      <c r="C24" s="2179"/>
      <c r="D24" s="345" t="s">
        <v>2209</v>
      </c>
      <c r="E24" s="39" t="s">
        <v>219</v>
      </c>
      <c r="F24" s="346" t="s">
        <v>179</v>
      </c>
      <c r="G24" s="346" t="s">
        <v>2200</v>
      </c>
      <c r="H24" s="347" t="s">
        <v>2201</v>
      </c>
      <c r="I24" s="346" t="s">
        <v>2202</v>
      </c>
      <c r="J24" s="346" t="s">
        <v>2203</v>
      </c>
      <c r="K24" s="328" t="s">
        <v>397</v>
      </c>
      <c r="L24" s="329" t="s">
        <v>2204</v>
      </c>
      <c r="M24" s="41" t="s">
        <v>69</v>
      </c>
      <c r="N24" s="331">
        <v>0.5</v>
      </c>
      <c r="O24" s="41" t="s">
        <v>70</v>
      </c>
      <c r="P24" s="2181"/>
      <c r="Q24" s="2156"/>
      <c r="R24" s="2183"/>
      <c r="S24" s="349" t="s">
        <v>1599</v>
      </c>
      <c r="T24" s="349" t="s">
        <v>2210</v>
      </c>
      <c r="U24" s="2176"/>
      <c r="V24" s="41"/>
      <c r="W24" s="41"/>
      <c r="X24" s="41"/>
      <c r="Y24" s="41"/>
      <c r="Z24" s="41"/>
      <c r="AA24" s="41"/>
      <c r="AB24" s="41"/>
      <c r="AC24" s="41"/>
      <c r="AD24" s="41"/>
      <c r="AE24" s="41"/>
      <c r="AF24" s="41"/>
      <c r="AG24" s="41"/>
      <c r="AH24" s="41"/>
      <c r="AI24" s="41"/>
      <c r="AJ24" s="41"/>
      <c r="AK24" s="41"/>
      <c r="AL24" s="41"/>
      <c r="AM24" s="332"/>
      <c r="AN24" s="44"/>
      <c r="AO24" s="44"/>
      <c r="AP24" s="2136"/>
      <c r="AQ24" s="334"/>
    </row>
    <row r="25" spans="1:43" ht="60" customHeight="1">
      <c r="A25" s="36">
        <v>23</v>
      </c>
      <c r="B25" s="2163"/>
      <c r="C25" s="2179"/>
      <c r="D25" s="38" t="s">
        <v>2211</v>
      </c>
      <c r="E25" s="39" t="s">
        <v>219</v>
      </c>
      <c r="F25" s="346" t="s">
        <v>179</v>
      </c>
      <c r="G25" s="346" t="s">
        <v>2200</v>
      </c>
      <c r="H25" s="347" t="s">
        <v>2201</v>
      </c>
      <c r="I25" s="346" t="s">
        <v>2202</v>
      </c>
      <c r="J25" s="346" t="s">
        <v>2203</v>
      </c>
      <c r="K25" s="350" t="s">
        <v>2212</v>
      </c>
      <c r="L25" s="329" t="s">
        <v>2204</v>
      </c>
      <c r="M25" s="41" t="s">
        <v>69</v>
      </c>
      <c r="N25" s="331">
        <v>0.19</v>
      </c>
      <c r="O25" s="41" t="s">
        <v>126</v>
      </c>
      <c r="P25" s="2181"/>
      <c r="Q25" s="2156"/>
      <c r="R25" s="2183"/>
      <c r="S25" s="349" t="s">
        <v>2213</v>
      </c>
      <c r="T25" s="349" t="s">
        <v>2214</v>
      </c>
      <c r="U25" s="2176"/>
      <c r="V25" s="41"/>
      <c r="W25" s="41"/>
      <c r="X25" s="41"/>
      <c r="Y25" s="41"/>
      <c r="Z25" s="41"/>
      <c r="AA25" s="41"/>
      <c r="AB25" s="41"/>
      <c r="AC25" s="41"/>
      <c r="AD25" s="41"/>
      <c r="AE25" s="41"/>
      <c r="AF25" s="41"/>
      <c r="AG25" s="41"/>
      <c r="AH25" s="41"/>
      <c r="AI25" s="41"/>
      <c r="AJ25" s="41"/>
      <c r="AK25" s="41"/>
      <c r="AL25" s="41"/>
      <c r="AM25" s="332"/>
      <c r="AN25" s="44"/>
      <c r="AO25" s="44"/>
      <c r="AP25" s="2136"/>
      <c r="AQ25" s="2165"/>
    </row>
    <row r="26" spans="1:43" ht="65.25" customHeight="1">
      <c r="A26" s="36">
        <v>24</v>
      </c>
      <c r="B26" s="2163"/>
      <c r="C26" s="2179"/>
      <c r="D26" s="351" t="s">
        <v>2215</v>
      </c>
      <c r="E26" s="39" t="s">
        <v>219</v>
      </c>
      <c r="F26" s="346" t="s">
        <v>179</v>
      </c>
      <c r="G26" s="346" t="s">
        <v>2200</v>
      </c>
      <c r="H26" s="347" t="s">
        <v>2201</v>
      </c>
      <c r="I26" s="346" t="s">
        <v>2202</v>
      </c>
      <c r="J26" s="346" t="s">
        <v>2203</v>
      </c>
      <c r="K26" s="328" t="s">
        <v>2158</v>
      </c>
      <c r="L26" s="329" t="s">
        <v>2204</v>
      </c>
      <c r="M26" s="41" t="s">
        <v>69</v>
      </c>
      <c r="N26" s="331">
        <v>0.1</v>
      </c>
      <c r="O26" s="41" t="s">
        <v>126</v>
      </c>
      <c r="P26" s="2182"/>
      <c r="Q26" s="2156"/>
      <c r="R26" s="2183"/>
      <c r="S26" s="349" t="s">
        <v>2216</v>
      </c>
      <c r="T26" s="349" t="s">
        <v>2214</v>
      </c>
      <c r="U26" s="2177"/>
      <c r="V26" s="41"/>
      <c r="W26" s="41"/>
      <c r="X26" s="41"/>
      <c r="Y26" s="41"/>
      <c r="Z26" s="41"/>
      <c r="AA26" s="41"/>
      <c r="AB26" s="41"/>
      <c r="AC26" s="41"/>
      <c r="AD26" s="41"/>
      <c r="AE26" s="41"/>
      <c r="AF26" s="41"/>
      <c r="AG26" s="41"/>
      <c r="AH26" s="41"/>
      <c r="AI26" s="41"/>
      <c r="AJ26" s="41"/>
      <c r="AK26" s="41"/>
      <c r="AL26" s="41"/>
      <c r="AM26" s="332"/>
      <c r="AN26" s="44"/>
      <c r="AO26" s="44"/>
      <c r="AP26" s="2137"/>
      <c r="AQ26" s="2166"/>
    </row>
    <row r="27" spans="1:43" ht="65.25" customHeight="1">
      <c r="A27" s="36"/>
      <c r="B27" s="2164"/>
      <c r="C27" s="2180"/>
      <c r="D27" s="352" t="s">
        <v>2217</v>
      </c>
      <c r="E27" s="353" t="s">
        <v>219</v>
      </c>
      <c r="F27" s="346" t="s">
        <v>179</v>
      </c>
      <c r="G27" s="346" t="s">
        <v>2200</v>
      </c>
      <c r="H27" s="347" t="s">
        <v>2201</v>
      </c>
      <c r="I27" s="346" t="s">
        <v>2202</v>
      </c>
      <c r="J27" s="354" t="s">
        <v>1315</v>
      </c>
      <c r="K27" s="349" t="s">
        <v>152</v>
      </c>
      <c r="L27" s="329" t="s">
        <v>2218</v>
      </c>
      <c r="M27" s="355" t="s">
        <v>69</v>
      </c>
      <c r="N27" s="331">
        <v>0.2</v>
      </c>
      <c r="O27" s="355" t="s">
        <v>70</v>
      </c>
      <c r="P27" s="356">
        <v>0.13</v>
      </c>
      <c r="Q27" s="2173"/>
      <c r="R27" s="2183"/>
      <c r="S27" s="349" t="s">
        <v>2207</v>
      </c>
      <c r="T27" s="349" t="s">
        <v>2219</v>
      </c>
      <c r="U27" s="357"/>
      <c r="V27" s="41"/>
      <c r="W27" s="41"/>
      <c r="X27" s="41"/>
      <c r="Y27" s="41"/>
      <c r="Z27" s="41"/>
      <c r="AA27" s="41"/>
      <c r="AB27" s="41"/>
      <c r="AC27" s="41"/>
      <c r="AD27" s="41"/>
      <c r="AE27" s="41"/>
      <c r="AF27" s="41"/>
      <c r="AG27" s="41"/>
      <c r="AH27" s="41"/>
      <c r="AI27" s="41"/>
      <c r="AJ27" s="41"/>
      <c r="AK27" s="41"/>
      <c r="AL27" s="41"/>
      <c r="AM27" s="332"/>
      <c r="AN27" s="44"/>
      <c r="AO27" s="44"/>
      <c r="AP27" s="358"/>
      <c r="AQ27" s="359"/>
    </row>
    <row r="28" spans="1:43" ht="68.25" customHeight="1">
      <c r="A28" s="36">
        <v>25</v>
      </c>
      <c r="B28" s="2167" t="s">
        <v>2220</v>
      </c>
      <c r="C28" s="2168" t="s">
        <v>2221</v>
      </c>
      <c r="D28" s="360" t="s">
        <v>2222</v>
      </c>
      <c r="E28" s="361" t="s">
        <v>219</v>
      </c>
      <c r="F28" s="346" t="s">
        <v>179</v>
      </c>
      <c r="G28" s="346" t="s">
        <v>2200</v>
      </c>
      <c r="H28" s="347" t="s">
        <v>2201</v>
      </c>
      <c r="I28" s="346" t="s">
        <v>2202</v>
      </c>
      <c r="J28" s="362" t="s">
        <v>2223</v>
      </c>
      <c r="K28" s="361" t="s">
        <v>972</v>
      </c>
      <c r="L28" s="329" t="s">
        <v>2204</v>
      </c>
      <c r="M28" s="363" t="s">
        <v>69</v>
      </c>
      <c r="N28" s="331">
        <v>0.4</v>
      </c>
      <c r="O28" s="364" t="s">
        <v>126</v>
      </c>
      <c r="P28" s="2170">
        <v>0.3</v>
      </c>
      <c r="Q28" s="2161" t="s">
        <v>2205</v>
      </c>
      <c r="R28" s="2174" t="s">
        <v>2224</v>
      </c>
      <c r="S28" s="366" t="s">
        <v>2213</v>
      </c>
      <c r="T28" s="349" t="s">
        <v>2219</v>
      </c>
      <c r="U28" s="2176"/>
      <c r="V28" s="41"/>
      <c r="W28" s="41"/>
      <c r="X28" s="41"/>
      <c r="Y28" s="41"/>
      <c r="Z28" s="41"/>
      <c r="AA28" s="41"/>
      <c r="AB28" s="41"/>
      <c r="AC28" s="41"/>
      <c r="AD28" s="41"/>
      <c r="AE28" s="41"/>
      <c r="AF28" s="41"/>
      <c r="AG28" s="41"/>
      <c r="AH28" s="41"/>
      <c r="AI28" s="41"/>
      <c r="AJ28" s="41"/>
      <c r="AK28" s="41"/>
      <c r="AL28" s="41"/>
      <c r="AM28" s="332"/>
      <c r="AN28" s="44"/>
      <c r="AO28" s="44"/>
      <c r="AP28" s="2136"/>
      <c r="AQ28" s="2165"/>
    </row>
    <row r="29" spans="1:43" ht="68.25" customHeight="1">
      <c r="A29" s="36">
        <v>26</v>
      </c>
      <c r="B29" s="2163"/>
      <c r="C29" s="2169"/>
      <c r="D29" s="360" t="s">
        <v>2225</v>
      </c>
      <c r="E29" s="361" t="s">
        <v>219</v>
      </c>
      <c r="F29" s="346" t="s">
        <v>179</v>
      </c>
      <c r="G29" s="346" t="s">
        <v>2200</v>
      </c>
      <c r="H29" s="347" t="s">
        <v>2201</v>
      </c>
      <c r="I29" s="346" t="s">
        <v>2202</v>
      </c>
      <c r="J29" s="362" t="s">
        <v>2223</v>
      </c>
      <c r="K29" s="361" t="s">
        <v>972</v>
      </c>
      <c r="L29" s="329" t="s">
        <v>2204</v>
      </c>
      <c r="M29" s="367" t="s">
        <v>69</v>
      </c>
      <c r="N29" s="331">
        <v>0.4</v>
      </c>
      <c r="O29" s="368" t="s">
        <v>70</v>
      </c>
      <c r="P29" s="2171"/>
      <c r="Q29" s="2156"/>
      <c r="R29" s="2175"/>
      <c r="S29" s="349" t="s">
        <v>2207</v>
      </c>
      <c r="T29" s="349" t="s">
        <v>2219</v>
      </c>
      <c r="U29" s="2176"/>
      <c r="V29" s="41"/>
      <c r="W29" s="41"/>
      <c r="X29" s="41"/>
      <c r="Y29" s="41"/>
      <c r="Z29" s="41"/>
      <c r="AA29" s="41"/>
      <c r="AB29" s="41"/>
      <c r="AC29" s="41"/>
      <c r="AD29" s="41"/>
      <c r="AE29" s="41"/>
      <c r="AF29" s="41"/>
      <c r="AG29" s="41"/>
      <c r="AH29" s="41"/>
      <c r="AI29" s="41"/>
      <c r="AJ29" s="41"/>
      <c r="AK29" s="41"/>
      <c r="AL29" s="41"/>
      <c r="AM29" s="332"/>
      <c r="AN29" s="44"/>
      <c r="AO29" s="44"/>
      <c r="AP29" s="2136"/>
      <c r="AQ29" s="2165"/>
    </row>
    <row r="30" spans="1:43" ht="63" customHeight="1">
      <c r="A30" s="36">
        <v>27</v>
      </c>
      <c r="B30" s="2163"/>
      <c r="C30" s="2169"/>
      <c r="D30" s="370" t="s">
        <v>2226</v>
      </c>
      <c r="E30" s="371" t="s">
        <v>219</v>
      </c>
      <c r="F30" s="346" t="s">
        <v>179</v>
      </c>
      <c r="G30" s="346" t="s">
        <v>2200</v>
      </c>
      <c r="H30" s="347" t="s">
        <v>2201</v>
      </c>
      <c r="I30" s="346" t="s">
        <v>2202</v>
      </c>
      <c r="J30" s="362" t="s">
        <v>2223</v>
      </c>
      <c r="K30" s="361" t="s">
        <v>949</v>
      </c>
      <c r="L30" s="329" t="s">
        <v>2204</v>
      </c>
      <c r="M30" s="309" t="s">
        <v>69</v>
      </c>
      <c r="N30" s="331">
        <v>0.5</v>
      </c>
      <c r="O30" s="368" t="s">
        <v>70</v>
      </c>
      <c r="P30" s="2172"/>
      <c r="Q30" s="2173"/>
      <c r="R30" s="2175"/>
      <c r="S30" s="349" t="s">
        <v>2207</v>
      </c>
      <c r="T30" s="349" t="s">
        <v>2219</v>
      </c>
      <c r="U30" s="2177"/>
      <c r="V30" s="41"/>
      <c r="W30" s="41"/>
      <c r="X30" s="41"/>
      <c r="Y30" s="41"/>
      <c r="Z30" s="41"/>
      <c r="AA30" s="41"/>
      <c r="AB30" s="41"/>
      <c r="AC30" s="41"/>
      <c r="AD30" s="41"/>
      <c r="AE30" s="41"/>
      <c r="AF30" s="41"/>
      <c r="AG30" s="41"/>
      <c r="AH30" s="41"/>
      <c r="AI30" s="41"/>
      <c r="AJ30" s="41"/>
      <c r="AK30" s="41"/>
      <c r="AL30" s="41"/>
      <c r="AM30" s="332"/>
      <c r="AN30" s="44"/>
      <c r="AO30" s="44"/>
      <c r="AP30" s="2137"/>
      <c r="AQ30" s="2166"/>
    </row>
    <row r="31" spans="1:43" ht="42.75" customHeight="1">
      <c r="A31" s="138">
        <v>28</v>
      </c>
      <c r="B31" s="2157" t="s">
        <v>2227</v>
      </c>
      <c r="C31" s="2147" t="s">
        <v>2228</v>
      </c>
      <c r="D31" s="372" t="s">
        <v>2229</v>
      </c>
      <c r="E31" s="179"/>
      <c r="F31" s="373"/>
      <c r="G31" s="346"/>
      <c r="H31" s="374"/>
      <c r="I31" s="375"/>
      <c r="J31" s="375"/>
      <c r="K31" s="371"/>
      <c r="L31" s="329"/>
      <c r="M31" s="329"/>
      <c r="N31" s="331"/>
      <c r="O31" s="376"/>
      <c r="P31" s="2159">
        <v>330</v>
      </c>
      <c r="Q31" s="2161" t="s">
        <v>2205</v>
      </c>
      <c r="R31" s="2143" t="s">
        <v>2230</v>
      </c>
      <c r="S31" s="377"/>
      <c r="T31" s="377"/>
      <c r="U31" s="2144"/>
      <c r="V31" s="41"/>
      <c r="W31" s="41"/>
      <c r="X31" s="41"/>
      <c r="Y31" s="41"/>
      <c r="Z31" s="41"/>
      <c r="AA31" s="41"/>
      <c r="AB31" s="41"/>
      <c r="AC31" s="41"/>
      <c r="AD31" s="41"/>
      <c r="AE31" s="41"/>
      <c r="AF31" s="41"/>
      <c r="AG31" s="41"/>
      <c r="AH31" s="41"/>
      <c r="AI31" s="41"/>
      <c r="AJ31" s="41"/>
      <c r="AK31" s="41"/>
      <c r="AL31" s="41"/>
      <c r="AM31" s="332"/>
      <c r="AN31" s="44"/>
      <c r="AO31" s="44"/>
      <c r="AP31" s="2134"/>
      <c r="AQ31" s="334"/>
    </row>
    <row r="32" spans="1:43" ht="57.75" customHeight="1">
      <c r="A32" s="138"/>
      <c r="B32" s="2158"/>
      <c r="C32" s="2148"/>
      <c r="D32" s="378" t="s">
        <v>2231</v>
      </c>
      <c r="E32" s="179" t="s">
        <v>219</v>
      </c>
      <c r="F32" s="373" t="s">
        <v>179</v>
      </c>
      <c r="G32" s="346" t="s">
        <v>2200</v>
      </c>
      <c r="H32" s="374" t="s">
        <v>2232</v>
      </c>
      <c r="I32" s="375" t="s">
        <v>2233</v>
      </c>
      <c r="J32" s="379" t="s">
        <v>2234</v>
      </c>
      <c r="K32" s="349" t="s">
        <v>152</v>
      </c>
      <c r="L32" s="329" t="s">
        <v>2235</v>
      </c>
      <c r="M32" s="355" t="s">
        <v>69</v>
      </c>
      <c r="N32" s="331">
        <v>0.5</v>
      </c>
      <c r="O32" s="355" t="s">
        <v>70</v>
      </c>
      <c r="P32" s="2160"/>
      <c r="Q32" s="2156"/>
      <c r="R32" s="2143"/>
      <c r="S32" s="366" t="s">
        <v>1594</v>
      </c>
      <c r="T32" s="349" t="s">
        <v>2236</v>
      </c>
      <c r="U32" s="2145"/>
      <c r="V32" s="308"/>
      <c r="W32" s="310"/>
      <c r="X32" s="310"/>
      <c r="Y32" s="310"/>
      <c r="Z32" s="310"/>
      <c r="AA32" s="310"/>
      <c r="AB32" s="310"/>
      <c r="AC32" s="310"/>
      <c r="AD32" s="310"/>
      <c r="AE32" s="310"/>
      <c r="AF32" s="310"/>
      <c r="AG32" s="310"/>
      <c r="AH32" s="310"/>
      <c r="AI32" s="310"/>
      <c r="AJ32" s="310"/>
      <c r="AK32" s="310"/>
      <c r="AL32" s="310"/>
      <c r="AM32" s="381"/>
      <c r="AN32" s="44"/>
      <c r="AO32" s="382"/>
      <c r="AP32" s="2135"/>
      <c r="AQ32" s="355"/>
    </row>
    <row r="33" spans="1:43" ht="60" customHeight="1">
      <c r="A33" s="138">
        <v>29</v>
      </c>
      <c r="B33" s="2158"/>
      <c r="C33" s="2148"/>
      <c r="D33" s="383" t="s">
        <v>2237</v>
      </c>
      <c r="E33" s="179"/>
      <c r="F33" s="373"/>
      <c r="G33" s="346"/>
      <c r="H33" s="374"/>
      <c r="I33" s="375"/>
      <c r="J33" s="384"/>
      <c r="K33" s="353"/>
      <c r="L33" s="329"/>
      <c r="M33" s="355"/>
      <c r="N33" s="331"/>
      <c r="O33" s="353"/>
      <c r="P33" s="2160"/>
      <c r="Q33" s="2156"/>
      <c r="R33" s="2143"/>
      <c r="S33" s="353"/>
      <c r="T33" s="353"/>
      <c r="U33" s="2146"/>
      <c r="V33" s="308"/>
      <c r="W33" s="310"/>
      <c r="X33" s="310"/>
      <c r="Y33" s="310"/>
      <c r="Z33" s="310"/>
      <c r="AA33" s="310"/>
      <c r="AB33" s="310"/>
      <c r="AC33" s="310"/>
      <c r="AD33" s="310"/>
      <c r="AE33" s="310"/>
      <c r="AF33" s="310"/>
      <c r="AG33" s="310"/>
      <c r="AH33" s="310"/>
      <c r="AI33" s="310"/>
      <c r="AJ33" s="310"/>
      <c r="AK33" s="310"/>
      <c r="AL33" s="310"/>
      <c r="AM33" s="310"/>
      <c r="AN33" s="44"/>
      <c r="AO33" s="310"/>
      <c r="AP33" s="2136"/>
      <c r="AQ33" s="2138"/>
    </row>
    <row r="34" spans="1:43" ht="66" customHeight="1">
      <c r="A34" s="138">
        <v>30</v>
      </c>
      <c r="B34" s="2158"/>
      <c r="C34" s="2148"/>
      <c r="D34" s="378" t="s">
        <v>2238</v>
      </c>
      <c r="E34" s="179" t="s">
        <v>219</v>
      </c>
      <c r="F34" s="373" t="s">
        <v>179</v>
      </c>
      <c r="G34" s="346" t="s">
        <v>2200</v>
      </c>
      <c r="H34" s="374" t="s">
        <v>2232</v>
      </c>
      <c r="I34" s="375" t="s">
        <v>2233</v>
      </c>
      <c r="J34" s="379" t="s">
        <v>2234</v>
      </c>
      <c r="K34" s="349" t="s">
        <v>152</v>
      </c>
      <c r="L34" s="329" t="s">
        <v>2235</v>
      </c>
      <c r="M34" s="385" t="s">
        <v>69</v>
      </c>
      <c r="N34" s="386">
        <v>0.5</v>
      </c>
      <c r="O34" s="387" t="s">
        <v>70</v>
      </c>
      <c r="P34" s="2160"/>
      <c r="Q34" s="2156"/>
      <c r="R34" s="2143"/>
      <c r="S34" s="377" t="s">
        <v>2138</v>
      </c>
      <c r="T34" s="377" t="s">
        <v>2239</v>
      </c>
      <c r="U34" s="2139"/>
      <c r="V34" s="41"/>
      <c r="W34" s="41"/>
      <c r="X34" s="41"/>
      <c r="Y34" s="41"/>
      <c r="Z34" s="41"/>
      <c r="AA34" s="41"/>
      <c r="AB34" s="41"/>
      <c r="AC34" s="41"/>
      <c r="AD34" s="41"/>
      <c r="AE34" s="41"/>
      <c r="AF34" s="41"/>
      <c r="AG34" s="41"/>
      <c r="AH34" s="41"/>
      <c r="AI34" s="41"/>
      <c r="AJ34" s="41"/>
      <c r="AK34" s="41"/>
      <c r="AL34" s="41"/>
      <c r="AM34" s="332"/>
      <c r="AN34" s="44"/>
      <c r="AO34" s="44"/>
      <c r="AP34" s="2137"/>
      <c r="AQ34" s="2139"/>
    </row>
    <row r="35" spans="1:43" ht="49.5" customHeight="1">
      <c r="A35" s="138">
        <v>31</v>
      </c>
      <c r="B35" s="2158"/>
      <c r="C35" s="2148"/>
      <c r="D35" s="383" t="s">
        <v>2240</v>
      </c>
      <c r="E35" s="179"/>
      <c r="F35" s="373"/>
      <c r="G35" s="346"/>
      <c r="H35" s="374"/>
      <c r="I35" s="375"/>
      <c r="J35" s="388"/>
      <c r="K35" s="353"/>
      <c r="L35" s="329"/>
      <c r="M35" s="355"/>
      <c r="N35" s="386"/>
      <c r="O35" s="356"/>
      <c r="P35" s="2160"/>
      <c r="Q35" s="2156"/>
      <c r="R35" s="2143"/>
      <c r="S35" s="389"/>
      <c r="T35" s="389"/>
      <c r="U35" s="390"/>
      <c r="V35" s="41"/>
      <c r="W35" s="41"/>
      <c r="X35" s="41"/>
      <c r="Y35" s="41"/>
      <c r="Z35" s="41"/>
      <c r="AA35" s="41"/>
      <c r="AB35" s="41"/>
      <c r="AC35" s="41"/>
      <c r="AD35" s="41"/>
      <c r="AE35" s="41"/>
      <c r="AF35" s="41"/>
      <c r="AG35" s="41"/>
      <c r="AH35" s="41"/>
      <c r="AI35" s="41"/>
      <c r="AJ35" s="41"/>
      <c r="AK35" s="41"/>
      <c r="AL35" s="41"/>
      <c r="AM35" s="332"/>
      <c r="AN35" s="44"/>
      <c r="AO35" s="44"/>
      <c r="AP35" s="358"/>
      <c r="AQ35" s="390"/>
    </row>
    <row r="36" spans="1:43" ht="51">
      <c r="A36" s="138">
        <v>32</v>
      </c>
      <c r="B36" s="2158"/>
      <c r="C36" s="2149"/>
      <c r="D36" s="378" t="s">
        <v>2241</v>
      </c>
      <c r="E36" s="179" t="s">
        <v>219</v>
      </c>
      <c r="F36" s="373" t="s">
        <v>179</v>
      </c>
      <c r="G36" s="346" t="s">
        <v>2200</v>
      </c>
      <c r="H36" s="374" t="s">
        <v>2232</v>
      </c>
      <c r="I36" s="375" t="s">
        <v>2233</v>
      </c>
      <c r="J36" s="379" t="s">
        <v>2234</v>
      </c>
      <c r="K36" s="349" t="s">
        <v>152</v>
      </c>
      <c r="L36" s="329" t="s">
        <v>2235</v>
      </c>
      <c r="M36" s="355" t="s">
        <v>69</v>
      </c>
      <c r="N36" s="386">
        <v>0.5</v>
      </c>
      <c r="O36" s="356" t="s">
        <v>70</v>
      </c>
      <c r="P36" s="2160"/>
      <c r="Q36" s="2156"/>
      <c r="R36" s="2143"/>
      <c r="S36" s="391" t="s">
        <v>2138</v>
      </c>
      <c r="T36" s="391" t="s">
        <v>2239</v>
      </c>
      <c r="U36" s="390"/>
      <c r="V36" s="41"/>
      <c r="W36" s="41"/>
      <c r="X36" s="41"/>
      <c r="Y36" s="41"/>
      <c r="Z36" s="41"/>
      <c r="AA36" s="41"/>
      <c r="AB36" s="41"/>
      <c r="AC36" s="41"/>
      <c r="AD36" s="41"/>
      <c r="AE36" s="41"/>
      <c r="AF36" s="41"/>
      <c r="AG36" s="41"/>
      <c r="AH36" s="41"/>
      <c r="AI36" s="41"/>
      <c r="AJ36" s="41"/>
      <c r="AK36" s="41"/>
      <c r="AL36" s="41"/>
      <c r="AM36" s="332"/>
      <c r="AN36" s="44"/>
      <c r="AO36" s="44"/>
      <c r="AP36" s="358"/>
      <c r="AQ36" s="390"/>
    </row>
    <row r="37" spans="1:43" ht="25.5">
      <c r="A37" s="138"/>
      <c r="B37" s="2158"/>
      <c r="C37" s="2147" t="s">
        <v>2242</v>
      </c>
      <c r="D37" s="392" t="s">
        <v>2243</v>
      </c>
      <c r="E37" s="393"/>
      <c r="F37" s="373"/>
      <c r="G37" s="346"/>
      <c r="H37" s="394"/>
      <c r="I37" s="375"/>
      <c r="J37" s="388"/>
      <c r="K37" s="356"/>
      <c r="L37" s="329"/>
      <c r="M37" s="355"/>
      <c r="N37" s="386"/>
      <c r="O37" s="356"/>
      <c r="P37" s="2160"/>
      <c r="Q37" s="2156"/>
      <c r="R37" s="2143"/>
      <c r="S37" s="395"/>
      <c r="T37" s="395"/>
      <c r="U37" s="390"/>
      <c r="V37" s="41"/>
      <c r="W37" s="41"/>
      <c r="X37" s="41"/>
      <c r="Y37" s="41"/>
      <c r="Z37" s="41"/>
      <c r="AA37" s="41"/>
      <c r="AB37" s="41"/>
      <c r="AC37" s="41"/>
      <c r="AD37" s="41"/>
      <c r="AE37" s="41"/>
      <c r="AF37" s="41"/>
      <c r="AG37" s="41"/>
      <c r="AH37" s="41"/>
      <c r="AI37" s="41"/>
      <c r="AJ37" s="41"/>
      <c r="AK37" s="41"/>
      <c r="AL37" s="41"/>
      <c r="AM37" s="332"/>
      <c r="AN37" s="44"/>
      <c r="AO37" s="44"/>
      <c r="AP37" s="358"/>
      <c r="AQ37" s="390"/>
    </row>
    <row r="38" spans="1:43" ht="51">
      <c r="A38" s="138"/>
      <c r="B38" s="2158"/>
      <c r="C38" s="2148"/>
      <c r="D38" s="396" t="s">
        <v>2244</v>
      </c>
      <c r="E38" s="352" t="s">
        <v>219</v>
      </c>
      <c r="F38" s="397" t="s">
        <v>179</v>
      </c>
      <c r="G38" s="397" t="s">
        <v>2200</v>
      </c>
      <c r="H38" s="398" t="s">
        <v>2232</v>
      </c>
      <c r="I38" s="375" t="s">
        <v>2233</v>
      </c>
      <c r="J38" s="379" t="s">
        <v>2234</v>
      </c>
      <c r="K38" s="371" t="s">
        <v>949</v>
      </c>
      <c r="L38" s="329" t="s">
        <v>2245</v>
      </c>
      <c r="M38" s="355" t="s">
        <v>69</v>
      </c>
      <c r="N38" s="386">
        <v>0.5</v>
      </c>
      <c r="O38" s="356" t="s">
        <v>70</v>
      </c>
      <c r="P38" s="2160"/>
      <c r="Q38" s="2156"/>
      <c r="R38" s="2143"/>
      <c r="S38" s="377" t="s">
        <v>2138</v>
      </c>
      <c r="T38" s="399" t="s">
        <v>2246</v>
      </c>
      <c r="U38" s="390"/>
      <c r="V38" s="41"/>
      <c r="W38" s="41"/>
      <c r="X38" s="41"/>
      <c r="Y38" s="41"/>
      <c r="Z38" s="41"/>
      <c r="AA38" s="41"/>
      <c r="AB38" s="41"/>
      <c r="AC38" s="41"/>
      <c r="AD38" s="41"/>
      <c r="AE38" s="41"/>
      <c r="AF38" s="41"/>
      <c r="AG38" s="41"/>
      <c r="AH38" s="41"/>
      <c r="AI38" s="41"/>
      <c r="AJ38" s="41"/>
      <c r="AK38" s="41"/>
      <c r="AL38" s="41"/>
      <c r="AM38" s="332"/>
      <c r="AN38" s="44"/>
      <c r="AO38" s="44"/>
      <c r="AP38" s="358"/>
      <c r="AQ38" s="390"/>
    </row>
    <row r="39" spans="1:43" ht="51">
      <c r="A39" s="138"/>
      <c r="B39" s="2158"/>
      <c r="C39" s="2149"/>
      <c r="D39" s="378" t="s">
        <v>2247</v>
      </c>
      <c r="E39" s="352" t="s">
        <v>219</v>
      </c>
      <c r="F39" s="397" t="s">
        <v>179</v>
      </c>
      <c r="G39" s="397" t="s">
        <v>2200</v>
      </c>
      <c r="H39" s="398" t="s">
        <v>2232</v>
      </c>
      <c r="I39" s="375" t="s">
        <v>2233</v>
      </c>
      <c r="J39" s="379" t="s">
        <v>2234</v>
      </c>
      <c r="K39" s="328" t="s">
        <v>397</v>
      </c>
      <c r="L39" s="329" t="s">
        <v>2235</v>
      </c>
      <c r="M39" s="355" t="s">
        <v>110</v>
      </c>
      <c r="N39" s="386">
        <v>0</v>
      </c>
      <c r="O39" s="356" t="s">
        <v>126</v>
      </c>
      <c r="P39" s="2160"/>
      <c r="Q39" s="2162"/>
      <c r="R39" s="2143"/>
      <c r="S39" s="400">
        <v>45809</v>
      </c>
      <c r="T39" s="395" t="s">
        <v>2248</v>
      </c>
      <c r="U39" s="390"/>
      <c r="V39" s="41"/>
      <c r="W39" s="41"/>
      <c r="X39" s="41"/>
      <c r="Y39" s="41"/>
      <c r="Z39" s="41"/>
      <c r="AA39" s="41"/>
      <c r="AB39" s="41"/>
      <c r="AC39" s="41"/>
      <c r="AD39" s="41"/>
      <c r="AE39" s="41"/>
      <c r="AF39" s="41"/>
      <c r="AG39" s="41"/>
      <c r="AH39" s="41"/>
      <c r="AI39" s="41"/>
      <c r="AJ39" s="41"/>
      <c r="AK39" s="41"/>
      <c r="AL39" s="41"/>
      <c r="AM39" s="332"/>
      <c r="AN39" s="44"/>
      <c r="AO39" s="44"/>
      <c r="AP39" s="358"/>
      <c r="AQ39" s="390"/>
    </row>
    <row r="40" spans="1:43" ht="70.5" customHeight="1">
      <c r="A40" s="36">
        <v>37</v>
      </c>
      <c r="B40" s="2150" t="s">
        <v>2249</v>
      </c>
      <c r="C40" s="2152" t="s">
        <v>2250</v>
      </c>
      <c r="D40" s="401" t="s">
        <v>2251</v>
      </c>
      <c r="E40" s="402" t="s">
        <v>219</v>
      </c>
      <c r="F40" s="373" t="s">
        <v>179</v>
      </c>
      <c r="G40" s="346" t="s">
        <v>2200</v>
      </c>
      <c r="H40" s="403" t="s">
        <v>2252</v>
      </c>
      <c r="I40" s="375" t="s">
        <v>2233</v>
      </c>
      <c r="J40" s="362" t="s">
        <v>2253</v>
      </c>
      <c r="K40" s="371" t="s">
        <v>949</v>
      </c>
      <c r="L40" s="329" t="s">
        <v>2204</v>
      </c>
      <c r="M40" s="404" t="s">
        <v>69</v>
      </c>
      <c r="N40" s="331">
        <v>0.5</v>
      </c>
      <c r="O40" s="376" t="s">
        <v>70</v>
      </c>
      <c r="P40" s="2154">
        <v>140</v>
      </c>
      <c r="Q40" s="2155" t="s">
        <v>2254</v>
      </c>
      <c r="R40" s="2140" t="s">
        <v>2255</v>
      </c>
      <c r="S40" s="349" t="s">
        <v>2256</v>
      </c>
      <c r="T40" s="399" t="s">
        <v>2257</v>
      </c>
      <c r="U40" s="44"/>
      <c r="V40" s="41"/>
      <c r="W40" s="41"/>
      <c r="X40" s="41"/>
      <c r="Y40" s="41"/>
      <c r="Z40" s="41"/>
      <c r="AA40" s="41"/>
      <c r="AB40" s="41"/>
      <c r="AC40" s="41"/>
      <c r="AD40" s="41"/>
      <c r="AE40" s="41"/>
      <c r="AF40" s="41"/>
      <c r="AG40" s="41"/>
      <c r="AH40" s="41"/>
      <c r="AI40" s="41"/>
      <c r="AJ40" s="41"/>
      <c r="AK40" s="41"/>
      <c r="AL40" s="41"/>
      <c r="AM40" s="332"/>
      <c r="AN40" s="44"/>
      <c r="AO40" s="44"/>
      <c r="AP40" s="405"/>
      <c r="AQ40" s="405"/>
    </row>
    <row r="41" spans="1:43" ht="87.75" customHeight="1">
      <c r="A41" s="36"/>
      <c r="B41" s="2150"/>
      <c r="C41" s="2153"/>
      <c r="D41" s="311" t="s">
        <v>2258</v>
      </c>
      <c r="E41" s="179" t="s">
        <v>219</v>
      </c>
      <c r="F41" s="373" t="s">
        <v>179</v>
      </c>
      <c r="G41" s="346" t="s">
        <v>2200</v>
      </c>
      <c r="H41" s="403" t="s">
        <v>2252</v>
      </c>
      <c r="I41" s="375" t="s">
        <v>2233</v>
      </c>
      <c r="J41" s="362" t="s">
        <v>2253</v>
      </c>
      <c r="K41" s="328" t="s">
        <v>397</v>
      </c>
      <c r="L41" s="329" t="s">
        <v>2204</v>
      </c>
      <c r="M41" s="406" t="s">
        <v>260</v>
      </c>
      <c r="N41" s="331">
        <v>1</v>
      </c>
      <c r="O41" s="355" t="s">
        <v>126</v>
      </c>
      <c r="P41" s="2154"/>
      <c r="Q41" s="2156"/>
      <c r="R41" s="2141"/>
      <c r="S41" s="349" t="s">
        <v>1599</v>
      </c>
      <c r="T41" s="399" t="s">
        <v>2259</v>
      </c>
      <c r="U41" s="407"/>
      <c r="V41" s="309"/>
      <c r="W41" s="309"/>
      <c r="X41" s="309"/>
      <c r="Y41" s="309"/>
      <c r="Z41" s="309"/>
      <c r="AA41" s="309"/>
      <c r="AB41" s="309"/>
      <c r="AC41" s="309"/>
      <c r="AD41" s="309"/>
      <c r="AE41" s="309"/>
      <c r="AF41" s="309"/>
      <c r="AG41" s="309"/>
      <c r="AH41" s="309"/>
      <c r="AI41" s="309"/>
      <c r="AJ41" s="309"/>
      <c r="AK41" s="309"/>
      <c r="AL41" s="309"/>
      <c r="AM41" s="332"/>
      <c r="AN41" s="44"/>
      <c r="AO41" s="44"/>
      <c r="AP41" s="405"/>
      <c r="AQ41" s="405"/>
    </row>
    <row r="42" spans="1:43" ht="87.75" customHeight="1">
      <c r="A42" s="36"/>
      <c r="B42" s="2150"/>
      <c r="C42" s="2153"/>
      <c r="D42" s="311" t="s">
        <v>2260</v>
      </c>
      <c r="E42" s="179" t="s">
        <v>219</v>
      </c>
      <c r="F42" s="373" t="s">
        <v>179</v>
      </c>
      <c r="G42" s="346" t="s">
        <v>2200</v>
      </c>
      <c r="H42" s="403" t="s">
        <v>2252</v>
      </c>
      <c r="I42" s="375" t="s">
        <v>2233</v>
      </c>
      <c r="J42" s="362" t="s">
        <v>2253</v>
      </c>
      <c r="K42" s="371" t="s">
        <v>949</v>
      </c>
      <c r="L42" s="329" t="s">
        <v>2204</v>
      </c>
      <c r="M42" s="406" t="s">
        <v>69</v>
      </c>
      <c r="N42" s="331">
        <v>0.5</v>
      </c>
      <c r="O42" s="355" t="s">
        <v>70</v>
      </c>
      <c r="P42" s="2154"/>
      <c r="Q42" s="2156"/>
      <c r="R42" s="2141"/>
      <c r="S42" s="399" t="s">
        <v>2259</v>
      </c>
      <c r="T42" s="408" t="s">
        <v>2261</v>
      </c>
      <c r="U42" s="407"/>
      <c r="V42" s="309"/>
      <c r="W42" s="309"/>
      <c r="X42" s="309"/>
      <c r="Y42" s="309"/>
      <c r="Z42" s="309"/>
      <c r="AA42" s="309"/>
      <c r="AB42" s="309"/>
      <c r="AC42" s="309"/>
      <c r="AD42" s="309"/>
      <c r="AE42" s="309"/>
      <c r="AF42" s="309"/>
      <c r="AG42" s="309"/>
      <c r="AH42" s="309"/>
      <c r="AI42" s="309"/>
      <c r="AJ42" s="309"/>
      <c r="AK42" s="309"/>
      <c r="AL42" s="309"/>
      <c r="AM42" s="332"/>
      <c r="AN42" s="44"/>
      <c r="AO42" s="44"/>
      <c r="AP42" s="405"/>
      <c r="AQ42" s="405"/>
    </row>
    <row r="43" spans="1:43" ht="87.75" customHeight="1">
      <c r="A43" s="36"/>
      <c r="B43" s="2151"/>
      <c r="C43" s="2153"/>
      <c r="D43" s="311" t="s">
        <v>2262</v>
      </c>
      <c r="E43" s="179" t="s">
        <v>219</v>
      </c>
      <c r="F43" s="373" t="s">
        <v>179</v>
      </c>
      <c r="G43" s="346" t="s">
        <v>2200</v>
      </c>
      <c r="H43" s="403" t="s">
        <v>2252</v>
      </c>
      <c r="I43" s="375" t="s">
        <v>2233</v>
      </c>
      <c r="J43" s="362" t="s">
        <v>2253</v>
      </c>
      <c r="K43" s="349" t="s">
        <v>152</v>
      </c>
      <c r="L43" s="329" t="s">
        <v>2204</v>
      </c>
      <c r="M43" s="406" t="s">
        <v>110</v>
      </c>
      <c r="N43" s="331">
        <v>0</v>
      </c>
      <c r="O43" s="355" t="s">
        <v>126</v>
      </c>
      <c r="P43" s="2154"/>
      <c r="Q43" s="2156"/>
      <c r="R43" s="2142"/>
      <c r="S43" s="409" t="s">
        <v>2263</v>
      </c>
      <c r="T43" s="409" t="s">
        <v>2264</v>
      </c>
      <c r="U43" s="407"/>
      <c r="V43" s="309"/>
      <c r="W43" s="309"/>
      <c r="X43" s="309"/>
      <c r="Y43" s="309"/>
      <c r="Z43" s="309"/>
      <c r="AA43" s="309"/>
      <c r="AB43" s="309"/>
      <c r="AC43" s="309"/>
      <c r="AD43" s="309"/>
      <c r="AE43" s="309"/>
      <c r="AF43" s="309"/>
      <c r="AG43" s="309"/>
      <c r="AH43" s="309"/>
      <c r="AI43" s="309"/>
      <c r="AJ43" s="309"/>
      <c r="AK43" s="309"/>
      <c r="AL43" s="309"/>
      <c r="AM43" s="332"/>
      <c r="AN43" s="44"/>
      <c r="AO43" s="44"/>
      <c r="AP43" s="405"/>
      <c r="AQ43" s="405"/>
    </row>
    <row r="44" spans="1:43" ht="75.75" customHeight="1">
      <c r="A44" s="48"/>
      <c r="B44" s="48"/>
      <c r="C44" s="410"/>
      <c r="L44" s="2130" t="s">
        <v>2135</v>
      </c>
      <c r="M44" s="2131"/>
      <c r="N44" s="411">
        <f>AVERAGE(N8:N43)</f>
        <v>0.458125</v>
      </c>
      <c r="O44" s="48"/>
      <c r="P44" s="412"/>
      <c r="Q44" s="412"/>
      <c r="R44" s="48"/>
      <c r="S44" s="48"/>
      <c r="T44" s="48"/>
      <c r="U44" s="2132">
        <f>SUM(U8:U22)</f>
        <v>0</v>
      </c>
      <c r="V44" s="2131"/>
      <c r="W44" s="413"/>
      <c r="X44" s="413"/>
      <c r="Y44" s="413"/>
      <c r="Z44" s="413"/>
      <c r="AA44" s="413"/>
      <c r="AB44" s="413"/>
      <c r="AC44" s="413"/>
      <c r="AD44" s="413"/>
      <c r="AE44" s="413"/>
      <c r="AF44" s="413"/>
      <c r="AG44" s="413"/>
      <c r="AH44" s="413"/>
      <c r="AI44" s="413"/>
      <c r="AJ44" s="413"/>
      <c r="AK44" s="413"/>
      <c r="AL44" s="413"/>
      <c r="AM44" s="48"/>
      <c r="AN44" s="48"/>
      <c r="AO44" s="48"/>
      <c r="AP44" s="48"/>
      <c r="AQ44" s="48"/>
    </row>
    <row r="45" spans="1:43" ht="65.25" customHeight="1">
      <c r="C45" s="410"/>
      <c r="D45" s="414"/>
      <c r="E45" s="353"/>
      <c r="F45" s="346"/>
      <c r="G45" s="346"/>
      <c r="H45" s="374"/>
      <c r="I45" s="375"/>
      <c r="J45" s="379"/>
      <c r="K45" s="349"/>
      <c r="L45" s="329"/>
    </row>
    <row r="46" spans="1:43" ht="69" customHeight="1">
      <c r="C46" s="410"/>
      <c r="D46" s="415"/>
      <c r="E46" s="353"/>
      <c r="F46" s="346"/>
      <c r="G46" s="346"/>
      <c r="H46" s="374"/>
      <c r="I46" s="375"/>
      <c r="J46" s="379"/>
      <c r="K46" s="349"/>
      <c r="L46" s="329"/>
    </row>
    <row r="47" spans="1:43" ht="15.75" customHeight="1">
      <c r="D47" s="416"/>
      <c r="L47" s="2133"/>
      <c r="M47" s="2131"/>
    </row>
    <row r="48" spans="1:4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sheetData>
  <mergeCells count="60">
    <mergeCell ref="C1:AP2"/>
    <mergeCell ref="C3:AP4"/>
    <mergeCell ref="A5:AQ5"/>
    <mergeCell ref="A6:B6"/>
    <mergeCell ref="C6:K6"/>
    <mergeCell ref="L6:O6"/>
    <mergeCell ref="P6:R6"/>
    <mergeCell ref="S6:T6"/>
    <mergeCell ref="U6:AL6"/>
    <mergeCell ref="AN6:AO6"/>
    <mergeCell ref="B8:B12"/>
    <mergeCell ref="C8:C9"/>
    <mergeCell ref="R8:R12"/>
    <mergeCell ref="C10:C11"/>
    <mergeCell ref="B13:B22"/>
    <mergeCell ref="C13:C14"/>
    <mergeCell ref="P13:P14"/>
    <mergeCell ref="Q13:Q14"/>
    <mergeCell ref="R13:R22"/>
    <mergeCell ref="C15:C17"/>
    <mergeCell ref="P15:P17"/>
    <mergeCell ref="Q15:Q17"/>
    <mergeCell ref="C18:C19"/>
    <mergeCell ref="Q18:Q19"/>
    <mergeCell ref="C21:C22"/>
    <mergeCell ref="P21:P22"/>
    <mergeCell ref="Q21:Q22"/>
    <mergeCell ref="B24:B27"/>
    <mergeCell ref="AQ25:AQ26"/>
    <mergeCell ref="B28:B30"/>
    <mergeCell ref="C28:C30"/>
    <mergeCell ref="P28:P30"/>
    <mergeCell ref="Q28:Q30"/>
    <mergeCell ref="R28:R30"/>
    <mergeCell ref="U28:U30"/>
    <mergeCell ref="AP28:AP30"/>
    <mergeCell ref="AQ28:AQ30"/>
    <mergeCell ref="C23:C27"/>
    <mergeCell ref="P23:P26"/>
    <mergeCell ref="Q23:Q27"/>
    <mergeCell ref="R23:R27"/>
    <mergeCell ref="U23:U26"/>
    <mergeCell ref="AP23:AP26"/>
    <mergeCell ref="C37:C39"/>
    <mergeCell ref="B40:B43"/>
    <mergeCell ref="C40:C43"/>
    <mergeCell ref="P40:P43"/>
    <mergeCell ref="Q40:Q43"/>
    <mergeCell ref="B31:B39"/>
    <mergeCell ref="C31:C36"/>
    <mergeCell ref="P31:P39"/>
    <mergeCell ref="Q31:Q39"/>
    <mergeCell ref="L44:M44"/>
    <mergeCell ref="U44:V44"/>
    <mergeCell ref="L47:M47"/>
    <mergeCell ref="AP31:AP34"/>
    <mergeCell ref="AQ33:AQ34"/>
    <mergeCell ref="R40:R43"/>
    <mergeCell ref="R31:R39"/>
    <mergeCell ref="U31:U34"/>
  </mergeCells>
  <conditionalFormatting sqref="E8">
    <cfRule type="colorScale" priority="3">
      <colorScale>
        <cfvo type="min"/>
        <cfvo type="max"/>
        <color rgb="FF57BB8A"/>
        <color rgb="FFFFFFFF"/>
      </colorScale>
    </cfRule>
  </conditionalFormatting>
  <conditionalFormatting sqref="E9">
    <cfRule type="colorScale" priority="4">
      <colorScale>
        <cfvo type="min"/>
        <cfvo type="max"/>
        <color rgb="FF57BB8A"/>
        <color rgb="FFFFFFFF"/>
      </colorScale>
    </cfRule>
  </conditionalFormatting>
  <conditionalFormatting sqref="E10">
    <cfRule type="colorScale" priority="5">
      <colorScale>
        <cfvo type="min"/>
        <cfvo type="max"/>
        <color rgb="FF57BB8A"/>
        <color rgb="FFFFFFFF"/>
      </colorScale>
    </cfRule>
  </conditionalFormatting>
  <conditionalFormatting sqref="E11">
    <cfRule type="colorScale" priority="6">
      <colorScale>
        <cfvo type="min"/>
        <cfvo type="max"/>
        <color rgb="FF57BB8A"/>
        <color rgb="FFFFFFFF"/>
      </colorScale>
    </cfRule>
  </conditionalFormatting>
  <conditionalFormatting sqref="E12">
    <cfRule type="colorScale" priority="7">
      <colorScale>
        <cfvo type="min"/>
        <cfvo type="max"/>
        <color rgb="FF57BB8A"/>
        <color rgb="FFFFFFFF"/>
      </colorScale>
    </cfRule>
  </conditionalFormatting>
  <conditionalFormatting sqref="E17">
    <cfRule type="colorScale" priority="8">
      <colorScale>
        <cfvo type="min"/>
        <cfvo type="max"/>
        <color rgb="FF57BB8A"/>
        <color rgb="FFFFFFFF"/>
      </colorScale>
    </cfRule>
  </conditionalFormatting>
  <conditionalFormatting sqref="E18:E20 E13:E16">
    <cfRule type="colorScale" priority="37">
      <colorScale>
        <cfvo type="min"/>
        <cfvo type="max"/>
        <color rgb="FF57BB8A"/>
        <color rgb="FFFFFFFF"/>
      </colorScale>
    </cfRule>
  </conditionalFormatting>
  <conditionalFormatting sqref="E28">
    <cfRule type="colorScale" priority="9">
      <colorScale>
        <cfvo type="min"/>
        <cfvo type="max"/>
        <color rgb="FF57BB8A"/>
        <color rgb="FFFFFFFF"/>
      </colorScale>
    </cfRule>
  </conditionalFormatting>
  <conditionalFormatting sqref="E29">
    <cfRule type="colorScale" priority="10">
      <colorScale>
        <cfvo type="min"/>
        <cfvo type="max"/>
        <color rgb="FF57BB8A"/>
        <color rgb="FFFFFFFF"/>
      </colorScale>
    </cfRule>
  </conditionalFormatting>
  <conditionalFormatting sqref="E30">
    <cfRule type="colorScale" priority="11">
      <colorScale>
        <cfvo type="min"/>
        <cfvo type="max"/>
        <color rgb="FF57BB8A"/>
        <color rgb="FFFFFFFF"/>
      </colorScale>
    </cfRule>
  </conditionalFormatting>
  <conditionalFormatting sqref="E34:E37 E31:E32 E21:E27">
    <cfRule type="colorScale" priority="39">
      <colorScale>
        <cfvo type="min"/>
        <cfvo type="max"/>
        <color rgb="FF57BB8A"/>
        <color rgb="FFFFFFFF"/>
      </colorScale>
    </cfRule>
  </conditionalFormatting>
  <conditionalFormatting sqref="E38:E39">
    <cfRule type="colorScale" priority="1">
      <colorScale>
        <cfvo type="min"/>
        <cfvo type="max"/>
        <color rgb="FF57BB8A"/>
        <color rgb="FFFFFFFF"/>
      </colorScale>
    </cfRule>
  </conditionalFormatting>
  <conditionalFormatting sqref="E40:E43">
    <cfRule type="colorScale" priority="38">
      <colorScale>
        <cfvo type="min"/>
        <cfvo type="max"/>
        <color rgb="FF57BB8A"/>
        <color rgb="FFFFFFFF"/>
      </colorScale>
    </cfRule>
  </conditionalFormatting>
  <conditionalFormatting sqref="E45:E46">
    <cfRule type="colorScale" priority="2">
      <colorScale>
        <cfvo type="min"/>
        <cfvo type="max"/>
        <color rgb="FF57BB8A"/>
        <color rgb="FFFFFFFF"/>
      </colorScale>
    </cfRule>
  </conditionalFormatting>
  <conditionalFormatting sqref="M8:M30 M32:M43">
    <cfRule type="containsText" dxfId="94" priority="12" operator="containsText" text="En Progreso">
      <formula>NOT(ISERROR(SEARCH(("En Progreso"),(M8))))</formula>
    </cfRule>
    <cfRule type="containsText" dxfId="93" priority="13" operator="containsText" text="Completo">
      <formula>NOT(ISERROR(SEARCH(("Completo"),(M8))))</formula>
    </cfRule>
    <cfRule type="containsText" dxfId="92" priority="14" operator="containsText" text="En espera">
      <formula>NOT(ISERROR(SEARCH(("En espera"),(M8))))</formula>
    </cfRule>
    <cfRule type="containsText" dxfId="91" priority="15" operator="containsText" text="Vencido">
      <formula>NOT(ISERROR(SEARCH(("Vencido"),(M8))))</formula>
    </cfRule>
  </conditionalFormatting>
  <conditionalFormatting sqref="M15">
    <cfRule type="containsText" dxfId="90" priority="16" operator="containsText" text="En Progreso">
      <formula>NOT(ISERROR(SEARCH(("En Progreso"),(M15))))</formula>
    </cfRule>
    <cfRule type="containsText" dxfId="89" priority="17" operator="containsText" text="Completo">
      <formula>NOT(ISERROR(SEARCH(("Completo"),(M15))))</formula>
    </cfRule>
    <cfRule type="containsText" dxfId="88" priority="18" operator="containsText" text="En espera">
      <formula>NOT(ISERROR(SEARCH(("En espera"),(M15))))</formula>
    </cfRule>
    <cfRule type="containsText" dxfId="87" priority="19" operator="containsText" text="Vencido">
      <formula>NOT(ISERROR(SEARCH(("Vencido"),(M15))))</formula>
    </cfRule>
  </conditionalFormatting>
  <conditionalFormatting sqref="M17:M19">
    <cfRule type="containsText" dxfId="86" priority="21" operator="containsText" text="Completo">
      <formula>NOT(ISERROR(SEARCH(("Completo"),(M17))))</formula>
    </cfRule>
    <cfRule type="containsText" dxfId="85" priority="22" operator="containsText" text="En espera">
      <formula>NOT(ISERROR(SEARCH(("En espera"),(M17))))</formula>
    </cfRule>
    <cfRule type="containsText" dxfId="84" priority="23" operator="containsText" text="Vencido">
      <formula>NOT(ISERROR(SEARCH(("Vencido"),(M17))))</formula>
    </cfRule>
    <cfRule type="containsText" dxfId="83" priority="20" operator="containsText" text="En Progreso">
      <formula>NOT(ISERROR(SEARCH(("En Progreso"),(M17))))</formula>
    </cfRule>
  </conditionalFormatting>
  <conditionalFormatting sqref="M22">
    <cfRule type="containsText" dxfId="82" priority="24" operator="containsText" text="En Progreso">
      <formula>NOT(ISERROR(SEARCH(("En Progreso"),(M22))))</formula>
    </cfRule>
    <cfRule type="containsText" dxfId="81" priority="25" operator="containsText" text="Completo">
      <formula>NOT(ISERROR(SEARCH(("Completo"),(M22))))</formula>
    </cfRule>
    <cfRule type="containsText" dxfId="80" priority="26" operator="containsText" text="En espera">
      <formula>NOT(ISERROR(SEARCH(("En espera"),(M22))))</formula>
    </cfRule>
    <cfRule type="containsText" dxfId="79" priority="27" operator="containsText" text="Vencido">
      <formula>NOT(ISERROR(SEARCH(("Vencido"),(M22))))</formula>
    </cfRule>
  </conditionalFormatting>
  <conditionalFormatting sqref="M28">
    <cfRule type="containsText" dxfId="78" priority="28" operator="containsText" text="En Progreso">
      <formula>NOT(ISERROR(SEARCH(("En Progreso"),(M28))))</formula>
    </cfRule>
    <cfRule type="containsText" dxfId="77" priority="29" operator="containsText" text="Completo">
      <formula>NOT(ISERROR(SEARCH(("Completo"),(M28))))</formula>
    </cfRule>
    <cfRule type="containsText" dxfId="76" priority="30" operator="containsText" text="En espera">
      <formula>NOT(ISERROR(SEARCH(("En espera"),(M28))))</formula>
    </cfRule>
    <cfRule type="containsText" dxfId="75" priority="31" operator="containsText" text="Vencido">
      <formula>NOT(ISERROR(SEARCH(("Vencido"),(M28))))</formula>
    </cfRule>
  </conditionalFormatting>
  <conditionalFormatting sqref="N8:N43">
    <cfRule type="colorScale" priority="32">
      <colorScale>
        <cfvo type="formula" val="0%"/>
        <cfvo type="formula" val="50%"/>
        <cfvo type="formula" val="100%"/>
        <color rgb="FFF3F3F3"/>
        <color rgb="FF6AA84F"/>
        <color rgb="FF38761D"/>
      </colorScale>
    </cfRule>
  </conditionalFormatting>
  <conditionalFormatting sqref="N44">
    <cfRule type="colorScale" priority="33">
      <colorScale>
        <cfvo type="formula" val="0%"/>
        <cfvo type="formula" val="50%"/>
        <cfvo type="formula" val="100%"/>
        <color rgb="FFF3F3F3"/>
        <color rgb="FF6AA84F"/>
        <color rgb="FF38761D"/>
      </colorScale>
    </cfRule>
  </conditionalFormatting>
  <conditionalFormatting sqref="O8:O32 O34:O43">
    <cfRule type="containsText" dxfId="74" priority="34" operator="containsText" text="Bajo">
      <formula>NOT(ISERROR(SEARCH(("Bajo"),(O8))))</formula>
    </cfRule>
    <cfRule type="containsText" dxfId="73" priority="35" operator="containsText" text="Medio">
      <formula>NOT(ISERROR(SEARCH(("Medio"),(O8))))</formula>
    </cfRule>
    <cfRule type="containsText" dxfId="72" priority="36" operator="containsText" text="Alto">
      <formula>NOT(ISERROR(SEARCH(("Alto"),(O8))))</formula>
    </cfRule>
  </conditionalFormatting>
  <dataValidations count="4">
    <dataValidation type="list" allowBlank="1" sqref="M8:M30 M32:M43" xr:uid="{5E6F7511-92E1-426A-A9DE-7A864C5C1C5D}">
      <formula1>"Completo,En progreso,En espera,Vencido"</formula1>
    </dataValidation>
    <dataValidation type="list" allowBlank="1" sqref="O34:O43 O8:O32" xr:uid="{3DF19A38-3217-4BE1-9B27-55D334803B60}">
      <formula1>"Medio,Alto"</formula1>
    </dataValidation>
    <dataValidation type="list" allowBlank="1" sqref="O33 J33:K33 S33:T33 E45:E46 E8:E43" xr:uid="{BC5BCF91-926A-47E4-A85B-330A17DB333A}">
      <formula1>"Acción de gestión,Acción derivada de un proyecto de inversión"</formula1>
    </dataValidation>
    <dataValidation type="list" allowBlank="1" sqref="K27:K32 K23 K25 K45:K46 K34:K43" xr:uid="{DDCA6B93-ADBD-4082-B139-75C0BACDB6C1}">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s>
  <hyperlinks>
    <hyperlink ref="R8" r:id="rId1" xr:uid="{DC8990DB-90A8-4032-ADBB-A918D5394C75}"/>
    <hyperlink ref="R13" r:id="rId2" xr:uid="{66D7A957-A661-4A86-8952-39FC986C263A}"/>
    <hyperlink ref="R23" r:id="rId3" xr:uid="{27F93D75-4DA3-4857-8654-BD86F5249D22}"/>
    <hyperlink ref="R28" r:id="rId4" xr:uid="{21CD3ECF-2BFD-460F-91FE-AD76A8F17E47}"/>
    <hyperlink ref="R31" r:id="rId5" xr:uid="{75CB1364-2CE7-4EE5-9F3C-300C50C2D55F}"/>
    <hyperlink ref="R40" r:id="rId6" xr:uid="{18EB5D4D-A1BB-4393-963D-195B6E34E72E}"/>
  </hyperlinks>
  <pageMargins left="0.7" right="0.7" top="0.75" bottom="0.75" header="0.3" footer="0.3"/>
  <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409A1-15A1-4B15-B2E3-F8779A67A807}">
  <dimension ref="A1:AQ1000"/>
  <sheetViews>
    <sheetView workbookViewId="0">
      <selection activeCell="D9" sqref="D9"/>
    </sheetView>
  </sheetViews>
  <sheetFormatPr baseColWidth="10" defaultColWidth="14.42578125" defaultRowHeight="15" customHeight="1" outlineLevelCol="1"/>
  <cols>
    <col min="1" max="1" width="12.140625" style="54" customWidth="1"/>
    <col min="2" max="2" width="28.140625" style="54" customWidth="1"/>
    <col min="3" max="3" width="63" style="54" customWidth="1"/>
    <col min="4" max="4" width="56" style="54" customWidth="1"/>
    <col min="5" max="5" width="17.85546875" style="54" customWidth="1" outlineLevel="1"/>
    <col min="6" max="6" width="18.7109375" style="54" customWidth="1" outlineLevel="1"/>
    <col min="7" max="7" width="23.140625" style="54" customWidth="1" outlineLevel="1"/>
    <col min="8" max="8" width="28.140625" style="54" customWidth="1" outlineLevel="1"/>
    <col min="9" max="9" width="26.7109375" style="54" customWidth="1" outlineLevel="1"/>
    <col min="10" max="10" width="19.140625" style="54" customWidth="1" outlineLevel="1"/>
    <col min="11" max="12" width="15" style="54" customWidth="1" outlineLevel="1"/>
    <col min="13" max="15" width="12.140625" style="54" customWidth="1" outlineLevel="1"/>
    <col min="16" max="16" width="16.28515625" style="54" customWidth="1" outlineLevel="1"/>
    <col min="17" max="17" width="18.140625" style="54" customWidth="1" outlineLevel="1"/>
    <col min="18" max="43" width="12.140625" style="54" customWidth="1"/>
    <col min="44" max="16384" width="14.42578125" style="54"/>
  </cols>
  <sheetData>
    <row r="1" spans="1:43" ht="29.25" customHeight="1">
      <c r="A1" s="1629"/>
      <c r="B1" s="2225"/>
      <c r="C1" s="2228" t="s">
        <v>0</v>
      </c>
      <c r="D1" s="2229"/>
      <c r="E1" s="2229"/>
      <c r="F1" s="2229"/>
      <c r="G1" s="2229"/>
      <c r="H1" s="2229"/>
      <c r="I1" s="2229"/>
      <c r="J1" s="2229"/>
      <c r="K1" s="2229"/>
      <c r="L1" s="2229"/>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5"/>
      <c r="AQ1" s="1" t="s">
        <v>1</v>
      </c>
    </row>
    <row r="2" spans="1:43" ht="29.25" customHeight="1">
      <c r="A2" s="2219"/>
      <c r="B2" s="2226"/>
      <c r="C2" s="222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27"/>
      <c r="AQ2" s="1" t="s">
        <v>2</v>
      </c>
    </row>
    <row r="3" spans="1:43" ht="29.25" customHeight="1">
      <c r="A3" s="2219"/>
      <c r="B3" s="2226"/>
      <c r="C3" s="1638" t="s">
        <v>2265</v>
      </c>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2229"/>
      <c r="AP3" s="2225"/>
      <c r="AQ3" s="1" t="s">
        <v>4</v>
      </c>
    </row>
    <row r="4" spans="1:43" ht="29.25" customHeight="1">
      <c r="A4" s="2220"/>
      <c r="B4" s="2227"/>
      <c r="C4" s="2220"/>
      <c r="D4" s="2230"/>
      <c r="E4" s="2230"/>
      <c r="F4" s="2230"/>
      <c r="G4" s="2230"/>
      <c r="H4" s="2230"/>
      <c r="I4" s="2230"/>
      <c r="J4" s="2230"/>
      <c r="K4" s="2230"/>
      <c r="L4" s="2230"/>
      <c r="M4" s="2230"/>
      <c r="N4" s="2230"/>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227"/>
      <c r="AQ4" s="1" t="s">
        <v>5</v>
      </c>
    </row>
    <row r="5" spans="1:43" ht="29.25" customHeight="1">
      <c r="A5" s="2"/>
      <c r="B5" s="1639"/>
      <c r="C5" s="2229"/>
      <c r="D5" s="2229"/>
      <c r="E5" s="2229"/>
      <c r="F5" s="2229"/>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row>
    <row r="6" spans="1:43" ht="24.75" customHeight="1">
      <c r="A6" s="2231" t="s">
        <v>1013</v>
      </c>
      <c r="B6" s="2232"/>
      <c r="C6" s="2232"/>
      <c r="D6" s="2232"/>
      <c r="E6" s="2232"/>
      <c r="F6" s="2232"/>
      <c r="G6" s="2232"/>
      <c r="H6" s="2232"/>
      <c r="I6" s="2232"/>
      <c r="J6" s="2232"/>
      <c r="K6" s="2232"/>
      <c r="L6" s="2232"/>
      <c r="M6" s="2232"/>
      <c r="N6" s="2232"/>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row>
    <row r="7" spans="1:43" ht="15.75" customHeight="1">
      <c r="A7" s="1627" t="s">
        <v>7</v>
      </c>
      <c r="B7" s="2233"/>
      <c r="C7" s="1628" t="s">
        <v>8</v>
      </c>
      <c r="D7" s="2234"/>
      <c r="E7" s="2234"/>
      <c r="F7" s="2234"/>
      <c r="G7" s="2234"/>
      <c r="H7" s="2234"/>
      <c r="I7" s="2234"/>
      <c r="J7" s="2234"/>
      <c r="K7" s="2233"/>
      <c r="L7" s="1643" t="s">
        <v>9</v>
      </c>
      <c r="M7" s="2234"/>
      <c r="N7" s="2234"/>
      <c r="O7" s="2233"/>
      <c r="P7" s="1644" t="s">
        <v>10</v>
      </c>
      <c r="Q7" s="2234"/>
      <c r="R7" s="2233"/>
      <c r="S7" s="1624" t="s">
        <v>11</v>
      </c>
      <c r="T7" s="2233"/>
      <c r="U7" s="1625" t="s">
        <v>12</v>
      </c>
      <c r="V7" s="2234"/>
      <c r="W7" s="2234"/>
      <c r="X7" s="2234"/>
      <c r="Y7" s="2234"/>
      <c r="Z7" s="2234"/>
      <c r="AA7" s="2234"/>
      <c r="AB7" s="2234"/>
      <c r="AC7" s="2234"/>
      <c r="AD7" s="2234"/>
      <c r="AE7" s="2234"/>
      <c r="AF7" s="2234"/>
      <c r="AG7" s="2234"/>
      <c r="AH7" s="2234"/>
      <c r="AI7" s="2234"/>
      <c r="AJ7" s="2234"/>
      <c r="AK7" s="2234"/>
      <c r="AL7" s="2233"/>
      <c r="AM7" s="3" t="s">
        <v>13</v>
      </c>
      <c r="AN7" s="1642" t="s">
        <v>14</v>
      </c>
      <c r="AO7" s="2233"/>
      <c r="AP7" s="4" t="s">
        <v>15</v>
      </c>
      <c r="AQ7" s="5" t="s">
        <v>16</v>
      </c>
    </row>
    <row r="8" spans="1:43" ht="42" customHeight="1">
      <c r="A8" s="417" t="s">
        <v>17</v>
      </c>
      <c r="B8" s="7" t="s">
        <v>18</v>
      </c>
      <c r="C8" s="7" t="s">
        <v>19</v>
      </c>
      <c r="D8" s="7" t="s">
        <v>20</v>
      </c>
      <c r="E8" s="7" t="s">
        <v>21</v>
      </c>
      <c r="F8" s="7" t="s">
        <v>2266</v>
      </c>
      <c r="G8" s="7" t="s">
        <v>23</v>
      </c>
      <c r="H8" s="7" t="s">
        <v>24</v>
      </c>
      <c r="I8" s="7" t="s">
        <v>25</v>
      </c>
      <c r="J8" s="7" t="s">
        <v>26</v>
      </c>
      <c r="K8" s="7" t="s">
        <v>27</v>
      </c>
      <c r="L8" s="7" t="s">
        <v>28</v>
      </c>
      <c r="M8" s="7" t="s">
        <v>29</v>
      </c>
      <c r="N8" s="7" t="s">
        <v>30</v>
      </c>
      <c r="O8" s="7" t="s">
        <v>31</v>
      </c>
      <c r="P8" s="418" t="s">
        <v>32</v>
      </c>
      <c r="Q8" s="7" t="s">
        <v>33</v>
      </c>
      <c r="R8" s="7" t="s">
        <v>34</v>
      </c>
      <c r="S8" s="7" t="s">
        <v>35</v>
      </c>
      <c r="T8" s="7" t="s">
        <v>36</v>
      </c>
      <c r="U8" s="7" t="s">
        <v>37</v>
      </c>
      <c r="V8" s="7" t="s">
        <v>38</v>
      </c>
      <c r="W8" s="7" t="s">
        <v>39</v>
      </c>
      <c r="X8" s="7" t="s">
        <v>40</v>
      </c>
      <c r="Y8" s="7" t="s">
        <v>41</v>
      </c>
      <c r="Z8" s="7" t="s">
        <v>42</v>
      </c>
      <c r="AA8" s="7" t="s">
        <v>43</v>
      </c>
      <c r="AB8" s="7" t="s">
        <v>44</v>
      </c>
      <c r="AC8" s="7" t="s">
        <v>45</v>
      </c>
      <c r="AD8" s="7" t="s">
        <v>46</v>
      </c>
      <c r="AE8" s="7" t="s">
        <v>47</v>
      </c>
      <c r="AF8" s="7" t="s">
        <v>48</v>
      </c>
      <c r="AG8" s="7" t="s">
        <v>49</v>
      </c>
      <c r="AH8" s="7" t="s">
        <v>50</v>
      </c>
      <c r="AI8" s="7" t="s">
        <v>51</v>
      </c>
      <c r="AJ8" s="7" t="s">
        <v>52</v>
      </c>
      <c r="AK8" s="7" t="s">
        <v>53</v>
      </c>
      <c r="AL8" s="7" t="s">
        <v>54</v>
      </c>
      <c r="AM8" s="7" t="s">
        <v>55</v>
      </c>
      <c r="AN8" s="7" t="s">
        <v>56</v>
      </c>
      <c r="AO8" s="7" t="s">
        <v>57</v>
      </c>
      <c r="AP8" s="7" t="s">
        <v>114</v>
      </c>
      <c r="AQ8" s="7" t="s">
        <v>59</v>
      </c>
    </row>
    <row r="9" spans="1:43" ht="132.75" customHeight="1">
      <c r="A9" s="419">
        <v>1</v>
      </c>
      <c r="B9" s="420" t="s">
        <v>2267</v>
      </c>
      <c r="C9" s="421" t="s">
        <v>2268</v>
      </c>
      <c r="D9" s="422" t="s">
        <v>2269</v>
      </c>
      <c r="E9" s="16" t="s">
        <v>63</v>
      </c>
      <c r="F9" s="212" t="s">
        <v>66</v>
      </c>
      <c r="G9" s="212" t="s">
        <v>66</v>
      </c>
      <c r="H9" s="212" t="s">
        <v>66</v>
      </c>
      <c r="I9" s="212" t="s">
        <v>120</v>
      </c>
      <c r="J9" s="212" t="s">
        <v>120</v>
      </c>
      <c r="K9" s="221" t="s">
        <v>1156</v>
      </c>
      <c r="L9" s="16" t="s">
        <v>2270</v>
      </c>
      <c r="M9" s="14" t="s">
        <v>69</v>
      </c>
      <c r="N9" s="13">
        <v>0.02</v>
      </c>
      <c r="O9" s="14" t="s">
        <v>126</v>
      </c>
      <c r="P9" s="423" t="s">
        <v>2271</v>
      </c>
      <c r="Q9" s="222" t="s">
        <v>2272</v>
      </c>
      <c r="R9" s="424" t="s">
        <v>2273</v>
      </c>
      <c r="S9" s="425">
        <v>45658</v>
      </c>
      <c r="T9" s="426">
        <v>46022</v>
      </c>
      <c r="U9" s="427">
        <v>791986</v>
      </c>
      <c r="V9" s="427"/>
      <c r="W9" s="427"/>
      <c r="X9" s="427"/>
      <c r="Y9" s="427"/>
      <c r="Z9" s="427"/>
      <c r="AA9" s="427"/>
      <c r="AB9" s="427"/>
      <c r="AC9" s="427"/>
      <c r="AD9" s="427"/>
      <c r="AE9" s="427"/>
      <c r="AF9" s="427"/>
      <c r="AG9" s="427"/>
      <c r="AH9" s="427"/>
      <c r="AI9" s="427"/>
      <c r="AJ9" s="427"/>
      <c r="AK9" s="427"/>
      <c r="AL9" s="427"/>
      <c r="AM9" s="427"/>
      <c r="AN9" s="427"/>
      <c r="AO9" s="428"/>
      <c r="AP9" s="427"/>
      <c r="AQ9" s="427"/>
    </row>
    <row r="10" spans="1:43" ht="75" customHeight="1">
      <c r="A10" s="419">
        <v>2</v>
      </c>
      <c r="B10" s="2222" t="s">
        <v>1152</v>
      </c>
      <c r="C10" s="2218" t="s">
        <v>2274</v>
      </c>
      <c r="D10" s="422" t="s">
        <v>2007</v>
      </c>
      <c r="E10" s="222" t="s">
        <v>63</v>
      </c>
      <c r="F10" s="212" t="s">
        <v>66</v>
      </c>
      <c r="G10" s="212" t="s">
        <v>66</v>
      </c>
      <c r="H10" s="212" t="s">
        <v>66</v>
      </c>
      <c r="I10" s="222" t="s">
        <v>120</v>
      </c>
      <c r="J10" s="222" t="s">
        <v>120</v>
      </c>
      <c r="K10" s="222" t="s">
        <v>2275</v>
      </c>
      <c r="L10" s="16" t="s">
        <v>2270</v>
      </c>
      <c r="M10" s="14" t="s">
        <v>69</v>
      </c>
      <c r="N10" s="13">
        <v>0</v>
      </c>
      <c r="O10" s="429" t="s">
        <v>70</v>
      </c>
      <c r="P10" s="423" t="s">
        <v>2276</v>
      </c>
      <c r="Q10" s="222" t="s">
        <v>2277</v>
      </c>
      <c r="R10" s="430" t="s">
        <v>2278</v>
      </c>
      <c r="S10" s="425">
        <v>45658</v>
      </c>
      <c r="T10" s="426">
        <v>46022</v>
      </c>
      <c r="U10" s="427">
        <v>791986</v>
      </c>
      <c r="V10" s="427"/>
      <c r="W10" s="427"/>
      <c r="X10" s="427"/>
      <c r="Y10" s="427"/>
      <c r="Z10" s="427"/>
      <c r="AA10" s="427"/>
      <c r="AB10" s="427"/>
      <c r="AC10" s="427"/>
      <c r="AD10" s="427"/>
      <c r="AE10" s="427"/>
      <c r="AF10" s="427"/>
      <c r="AG10" s="427"/>
      <c r="AH10" s="427"/>
      <c r="AI10" s="427"/>
      <c r="AJ10" s="427"/>
      <c r="AK10" s="427"/>
      <c r="AL10" s="427"/>
      <c r="AM10" s="427"/>
      <c r="AN10" s="427"/>
      <c r="AO10" s="428"/>
      <c r="AP10" s="427"/>
      <c r="AQ10" s="427"/>
    </row>
    <row r="11" spans="1:43" ht="81" customHeight="1">
      <c r="A11" s="419">
        <v>3</v>
      </c>
      <c r="B11" s="2216"/>
      <c r="C11" s="2220"/>
      <c r="D11" s="422" t="s">
        <v>2279</v>
      </c>
      <c r="E11" s="222" t="s">
        <v>63</v>
      </c>
      <c r="F11" s="212" t="s">
        <v>66</v>
      </c>
      <c r="G11" s="212" t="s">
        <v>66</v>
      </c>
      <c r="H11" s="212" t="s">
        <v>66</v>
      </c>
      <c r="I11" s="222" t="s">
        <v>120</v>
      </c>
      <c r="J11" s="222" t="s">
        <v>120</v>
      </c>
      <c r="K11" s="222" t="s">
        <v>2275</v>
      </c>
      <c r="L11" s="16" t="s">
        <v>2270</v>
      </c>
      <c r="M11" s="14" t="s">
        <v>69</v>
      </c>
      <c r="N11" s="13">
        <v>0.35</v>
      </c>
      <c r="O11" s="429" t="s">
        <v>70</v>
      </c>
      <c r="P11" s="423" t="s">
        <v>2280</v>
      </c>
      <c r="Q11" s="222" t="s">
        <v>2281</v>
      </c>
      <c r="R11" s="424" t="s">
        <v>2282</v>
      </c>
      <c r="S11" s="425">
        <v>45658</v>
      </c>
      <c r="T11" s="426">
        <v>46022</v>
      </c>
      <c r="U11" s="427">
        <v>791986</v>
      </c>
      <c r="V11" s="427"/>
      <c r="W11" s="427"/>
      <c r="X11" s="427"/>
      <c r="Y11" s="427"/>
      <c r="Z11" s="427"/>
      <c r="AA11" s="427"/>
      <c r="AB11" s="427"/>
      <c r="AC11" s="427"/>
      <c r="AD11" s="427"/>
      <c r="AE11" s="427"/>
      <c r="AF11" s="427"/>
      <c r="AG11" s="427"/>
      <c r="AH11" s="427"/>
      <c r="AI11" s="427"/>
      <c r="AJ11" s="427"/>
      <c r="AK11" s="427"/>
      <c r="AL11" s="427"/>
      <c r="AM11" s="427"/>
      <c r="AN11" s="427"/>
      <c r="AO11" s="428"/>
      <c r="AP11" s="427"/>
      <c r="AQ11" s="427"/>
    </row>
    <row r="12" spans="1:43" ht="92.25" customHeight="1">
      <c r="A12" s="419">
        <v>4</v>
      </c>
      <c r="B12" s="2216"/>
      <c r="C12" s="431" t="s">
        <v>2283</v>
      </c>
      <c r="D12" s="422" t="s">
        <v>2284</v>
      </c>
      <c r="E12" s="222" t="s">
        <v>63</v>
      </c>
      <c r="F12" s="212" t="s">
        <v>66</v>
      </c>
      <c r="G12" s="212" t="s">
        <v>66</v>
      </c>
      <c r="H12" s="212" t="s">
        <v>66</v>
      </c>
      <c r="I12" s="222" t="s">
        <v>120</v>
      </c>
      <c r="J12" s="222" t="s">
        <v>120</v>
      </c>
      <c r="K12" s="222" t="s">
        <v>2285</v>
      </c>
      <c r="L12" s="16" t="s">
        <v>2270</v>
      </c>
      <c r="M12" s="14" t="s">
        <v>69</v>
      </c>
      <c r="N12" s="13">
        <v>0.75</v>
      </c>
      <c r="O12" s="429" t="s">
        <v>70</v>
      </c>
      <c r="P12" s="423" t="s">
        <v>2286</v>
      </c>
      <c r="Q12" s="222" t="s">
        <v>2281</v>
      </c>
      <c r="R12" s="424" t="s">
        <v>2287</v>
      </c>
      <c r="S12" s="425">
        <v>45658</v>
      </c>
      <c r="T12" s="426">
        <v>46022</v>
      </c>
      <c r="U12" s="427">
        <v>791986</v>
      </c>
      <c r="V12" s="427"/>
      <c r="W12" s="427"/>
      <c r="X12" s="427"/>
      <c r="Y12" s="427"/>
      <c r="Z12" s="427"/>
      <c r="AA12" s="427"/>
      <c r="AB12" s="427"/>
      <c r="AC12" s="427"/>
      <c r="AD12" s="427"/>
      <c r="AE12" s="427"/>
      <c r="AF12" s="427"/>
      <c r="AG12" s="427"/>
      <c r="AH12" s="427"/>
      <c r="AI12" s="427"/>
      <c r="AJ12" s="427"/>
      <c r="AK12" s="427"/>
      <c r="AL12" s="427"/>
      <c r="AM12" s="427"/>
      <c r="AN12" s="427"/>
      <c r="AO12" s="428"/>
      <c r="AP12" s="427"/>
      <c r="AQ12" s="427"/>
    </row>
    <row r="13" spans="1:43" ht="81" customHeight="1">
      <c r="A13" s="419">
        <v>5</v>
      </c>
      <c r="B13" s="2216"/>
      <c r="C13" s="2218" t="s">
        <v>2288</v>
      </c>
      <c r="D13" s="422" t="s">
        <v>2289</v>
      </c>
      <c r="E13" s="222" t="s">
        <v>63</v>
      </c>
      <c r="F13" s="222" t="s">
        <v>66</v>
      </c>
      <c r="G13" s="222" t="s">
        <v>66</v>
      </c>
      <c r="H13" s="222" t="s">
        <v>66</v>
      </c>
      <c r="I13" s="222" t="s">
        <v>120</v>
      </c>
      <c r="J13" s="222" t="s">
        <v>120</v>
      </c>
      <c r="K13" s="222" t="s">
        <v>2290</v>
      </c>
      <c r="L13" s="16" t="s">
        <v>2270</v>
      </c>
      <c r="M13" s="14" t="s">
        <v>69</v>
      </c>
      <c r="N13" s="13" t="s">
        <v>2291</v>
      </c>
      <c r="O13" s="429" t="s">
        <v>70</v>
      </c>
      <c r="P13" s="423" t="s">
        <v>2292</v>
      </c>
      <c r="Q13" s="222" t="s">
        <v>2293</v>
      </c>
      <c r="R13" s="424" t="s">
        <v>2294</v>
      </c>
      <c r="S13" s="425">
        <v>45658</v>
      </c>
      <c r="T13" s="426">
        <v>46022</v>
      </c>
      <c r="U13" s="427">
        <v>791986</v>
      </c>
      <c r="V13" s="427"/>
      <c r="W13" s="427"/>
      <c r="X13" s="427"/>
      <c r="Y13" s="427"/>
      <c r="Z13" s="427"/>
      <c r="AA13" s="427"/>
      <c r="AB13" s="427"/>
      <c r="AC13" s="427"/>
      <c r="AD13" s="427"/>
      <c r="AE13" s="427"/>
      <c r="AF13" s="427"/>
      <c r="AG13" s="427"/>
      <c r="AH13" s="427"/>
      <c r="AI13" s="427"/>
      <c r="AJ13" s="427"/>
      <c r="AK13" s="427"/>
      <c r="AL13" s="427"/>
      <c r="AM13" s="427"/>
      <c r="AN13" s="427"/>
      <c r="AO13" s="428"/>
      <c r="AP13" s="427"/>
      <c r="AQ13" s="427"/>
    </row>
    <row r="14" spans="1:43" ht="73.5" customHeight="1">
      <c r="A14" s="419">
        <v>6</v>
      </c>
      <c r="B14" s="2217"/>
      <c r="C14" s="2220"/>
      <c r="D14" s="422" t="s">
        <v>2295</v>
      </c>
      <c r="E14" s="222" t="s">
        <v>63</v>
      </c>
      <c r="F14" s="222" t="s">
        <v>66</v>
      </c>
      <c r="G14" s="222" t="s">
        <v>66</v>
      </c>
      <c r="H14" s="222" t="s">
        <v>66</v>
      </c>
      <c r="I14" s="222" t="s">
        <v>120</v>
      </c>
      <c r="J14" s="222" t="s">
        <v>120</v>
      </c>
      <c r="K14" s="222" t="s">
        <v>1156</v>
      </c>
      <c r="L14" s="16" t="s">
        <v>2270</v>
      </c>
      <c r="M14" s="14" t="s">
        <v>69</v>
      </c>
      <c r="N14" s="13">
        <v>0</v>
      </c>
      <c r="O14" s="429" t="s">
        <v>70</v>
      </c>
      <c r="P14" s="423" t="s">
        <v>2296</v>
      </c>
      <c r="Q14" s="222" t="s">
        <v>2297</v>
      </c>
      <c r="R14" s="424" t="s">
        <v>2298</v>
      </c>
      <c r="S14" s="425">
        <v>45658</v>
      </c>
      <c r="T14" s="426">
        <v>46022</v>
      </c>
      <c r="U14" s="427">
        <v>791986</v>
      </c>
      <c r="V14" s="427"/>
      <c r="W14" s="427"/>
      <c r="X14" s="427"/>
      <c r="Y14" s="427"/>
      <c r="Z14" s="427"/>
      <c r="AA14" s="427"/>
      <c r="AB14" s="427"/>
      <c r="AC14" s="427"/>
      <c r="AD14" s="427"/>
      <c r="AE14" s="427"/>
      <c r="AF14" s="427"/>
      <c r="AG14" s="427"/>
      <c r="AH14" s="427"/>
      <c r="AI14" s="427"/>
      <c r="AJ14" s="427"/>
      <c r="AK14" s="427"/>
      <c r="AL14" s="427"/>
      <c r="AM14" s="427"/>
      <c r="AN14" s="427"/>
      <c r="AO14" s="428"/>
      <c r="AP14" s="427"/>
      <c r="AQ14" s="427"/>
    </row>
    <row r="15" spans="1:43" ht="73.5" customHeight="1">
      <c r="A15" s="419">
        <v>7</v>
      </c>
      <c r="B15" s="2215" t="s">
        <v>2299</v>
      </c>
      <c r="C15" s="432" t="s">
        <v>2300</v>
      </c>
      <c r="D15" s="422" t="s">
        <v>2301</v>
      </c>
      <c r="E15" s="222" t="s">
        <v>219</v>
      </c>
      <c r="F15" s="222" t="s">
        <v>66</v>
      </c>
      <c r="G15" s="222" t="s">
        <v>66</v>
      </c>
      <c r="H15" s="222" t="s">
        <v>66</v>
      </c>
      <c r="I15" s="222" t="s">
        <v>66</v>
      </c>
      <c r="J15" s="222" t="s">
        <v>120</v>
      </c>
      <c r="K15" s="219" t="s">
        <v>2275</v>
      </c>
      <c r="L15" s="16" t="s">
        <v>2302</v>
      </c>
      <c r="M15" s="14" t="s">
        <v>69</v>
      </c>
      <c r="N15" s="13">
        <v>0.92979999999999996</v>
      </c>
      <c r="O15" s="429" t="s">
        <v>70</v>
      </c>
      <c r="P15" s="423" t="s">
        <v>2303</v>
      </c>
      <c r="Q15" s="222" t="s">
        <v>2304</v>
      </c>
      <c r="R15" s="424" t="s">
        <v>2305</v>
      </c>
      <c r="S15" s="425">
        <v>45658</v>
      </c>
      <c r="T15" s="426">
        <v>46022</v>
      </c>
      <c r="U15" s="427">
        <v>791986</v>
      </c>
      <c r="V15" s="427"/>
      <c r="W15" s="427"/>
      <c r="X15" s="427"/>
      <c r="Y15" s="427"/>
      <c r="Z15" s="427"/>
      <c r="AA15" s="427"/>
      <c r="AB15" s="427"/>
      <c r="AC15" s="427"/>
      <c r="AD15" s="427"/>
      <c r="AE15" s="427"/>
      <c r="AF15" s="427"/>
      <c r="AG15" s="427"/>
      <c r="AH15" s="427"/>
      <c r="AI15" s="427"/>
      <c r="AJ15" s="427"/>
      <c r="AK15" s="427"/>
      <c r="AL15" s="427"/>
      <c r="AM15" s="427"/>
      <c r="AN15" s="427"/>
      <c r="AO15" s="428"/>
      <c r="AP15" s="427"/>
      <c r="AQ15" s="427"/>
    </row>
    <row r="16" spans="1:43" ht="54" customHeight="1">
      <c r="A16" s="419">
        <v>8</v>
      </c>
      <c r="B16" s="2216"/>
      <c r="C16" s="1934" t="s">
        <v>2306</v>
      </c>
      <c r="D16" s="219" t="s">
        <v>2307</v>
      </c>
      <c r="E16" s="219" t="s">
        <v>219</v>
      </c>
      <c r="F16" s="219" t="s">
        <v>2308</v>
      </c>
      <c r="G16" s="219" t="s">
        <v>2309</v>
      </c>
      <c r="H16" s="219" t="s">
        <v>2310</v>
      </c>
      <c r="I16" s="219" t="s">
        <v>2311</v>
      </c>
      <c r="J16" s="219" t="s">
        <v>2312</v>
      </c>
      <c r="K16" s="219" t="s">
        <v>2275</v>
      </c>
      <c r="L16" s="433" t="s">
        <v>2302</v>
      </c>
      <c r="M16" s="434" t="s">
        <v>69</v>
      </c>
      <c r="N16" s="435">
        <v>0</v>
      </c>
      <c r="O16" s="429" t="s">
        <v>70</v>
      </c>
      <c r="P16" s="436" t="s">
        <v>2313</v>
      </c>
      <c r="Q16" s="222" t="s">
        <v>2304</v>
      </c>
      <c r="R16" s="430" t="s">
        <v>2314</v>
      </c>
      <c r="S16" s="425">
        <v>45658</v>
      </c>
      <c r="T16" s="426">
        <v>46022</v>
      </c>
      <c r="U16" s="427">
        <v>791986</v>
      </c>
      <c r="V16" s="427"/>
      <c r="W16" s="427"/>
      <c r="X16" s="427"/>
      <c r="Y16" s="427"/>
      <c r="Z16" s="427"/>
      <c r="AA16" s="427"/>
      <c r="AB16" s="427"/>
      <c r="AC16" s="427"/>
      <c r="AD16" s="427"/>
      <c r="AE16" s="427"/>
      <c r="AF16" s="427"/>
      <c r="AG16" s="427"/>
      <c r="AH16" s="427"/>
      <c r="AI16" s="427"/>
      <c r="AJ16" s="427"/>
      <c r="AK16" s="427"/>
      <c r="AL16" s="427"/>
      <c r="AM16" s="427"/>
      <c r="AN16" s="427"/>
      <c r="AO16" s="428"/>
      <c r="AP16" s="427"/>
      <c r="AQ16" s="427"/>
    </row>
    <row r="17" spans="1:43" ht="105.75" customHeight="1">
      <c r="A17" s="419">
        <v>9</v>
      </c>
      <c r="B17" s="2216"/>
      <c r="C17" s="2216"/>
      <c r="D17" s="219" t="s">
        <v>2315</v>
      </c>
      <c r="E17" s="219" t="s">
        <v>219</v>
      </c>
      <c r="F17" s="219" t="s">
        <v>2308</v>
      </c>
      <c r="G17" s="219" t="s">
        <v>2309</v>
      </c>
      <c r="H17" s="219" t="s">
        <v>2310</v>
      </c>
      <c r="I17" s="219" t="s">
        <v>2311</v>
      </c>
      <c r="J17" s="219" t="s">
        <v>2316</v>
      </c>
      <c r="K17" s="219" t="s">
        <v>2275</v>
      </c>
      <c r="L17" s="433" t="s">
        <v>2317</v>
      </c>
      <c r="M17" s="434" t="s">
        <v>69</v>
      </c>
      <c r="N17" s="435">
        <v>0</v>
      </c>
      <c r="O17" s="429" t="s">
        <v>70</v>
      </c>
      <c r="P17" s="436" t="s">
        <v>2318</v>
      </c>
      <c r="Q17" s="222" t="s">
        <v>2304</v>
      </c>
      <c r="R17" s="424" t="s">
        <v>2319</v>
      </c>
      <c r="S17" s="425">
        <v>45658</v>
      </c>
      <c r="T17" s="426">
        <v>46022</v>
      </c>
      <c r="U17" s="427">
        <v>791986</v>
      </c>
      <c r="V17" s="427"/>
      <c r="W17" s="427"/>
      <c r="X17" s="427"/>
      <c r="Y17" s="427"/>
      <c r="Z17" s="427"/>
      <c r="AA17" s="427"/>
      <c r="AB17" s="427"/>
      <c r="AC17" s="427"/>
      <c r="AD17" s="427"/>
      <c r="AE17" s="427"/>
      <c r="AF17" s="427"/>
      <c r="AG17" s="427"/>
      <c r="AH17" s="427"/>
      <c r="AI17" s="427"/>
      <c r="AJ17" s="427"/>
      <c r="AK17" s="427"/>
      <c r="AL17" s="427"/>
      <c r="AM17" s="427"/>
      <c r="AN17" s="427"/>
      <c r="AO17" s="428"/>
      <c r="AP17" s="427"/>
      <c r="AQ17" s="427"/>
    </row>
    <row r="18" spans="1:43" ht="96" customHeight="1">
      <c r="A18" s="419">
        <v>10</v>
      </c>
      <c r="B18" s="2216"/>
      <c r="C18" s="2217"/>
      <c r="D18" s="219" t="s">
        <v>2320</v>
      </c>
      <c r="E18" s="219" t="s">
        <v>219</v>
      </c>
      <c r="F18" s="219" t="s">
        <v>2308</v>
      </c>
      <c r="G18" s="219" t="s">
        <v>2309</v>
      </c>
      <c r="H18" s="219" t="s">
        <v>2310</v>
      </c>
      <c r="I18" s="219" t="s">
        <v>2311</v>
      </c>
      <c r="J18" s="219" t="s">
        <v>2321</v>
      </c>
      <c r="K18" s="219" t="s">
        <v>2275</v>
      </c>
      <c r="L18" s="433" t="s">
        <v>2302</v>
      </c>
      <c r="M18" s="434" t="s">
        <v>69</v>
      </c>
      <c r="N18" s="435">
        <v>0</v>
      </c>
      <c r="O18" s="429" t="s">
        <v>70</v>
      </c>
      <c r="P18" s="436" t="s">
        <v>2322</v>
      </c>
      <c r="Q18" s="222" t="s">
        <v>2304</v>
      </c>
      <c r="R18" s="424" t="s">
        <v>2323</v>
      </c>
      <c r="S18" s="425">
        <v>45658</v>
      </c>
      <c r="T18" s="426">
        <v>46022</v>
      </c>
      <c r="U18" s="427">
        <v>791986</v>
      </c>
      <c r="V18" s="427"/>
      <c r="W18" s="427"/>
      <c r="X18" s="427"/>
      <c r="Y18" s="427"/>
      <c r="Z18" s="427"/>
      <c r="AA18" s="427"/>
      <c r="AB18" s="427"/>
      <c r="AC18" s="427"/>
      <c r="AD18" s="427"/>
      <c r="AE18" s="427"/>
      <c r="AF18" s="427"/>
      <c r="AG18" s="427"/>
      <c r="AH18" s="427"/>
      <c r="AI18" s="427"/>
      <c r="AJ18" s="427"/>
      <c r="AK18" s="427"/>
      <c r="AL18" s="427"/>
      <c r="AM18" s="427"/>
      <c r="AN18" s="427"/>
      <c r="AO18" s="428"/>
      <c r="AP18" s="427"/>
      <c r="AQ18" s="427"/>
    </row>
    <row r="19" spans="1:43" ht="81" customHeight="1">
      <c r="A19" s="419">
        <v>11</v>
      </c>
      <c r="B19" s="2216"/>
      <c r="C19" s="2223" t="s">
        <v>2324</v>
      </c>
      <c r="D19" s="219" t="s">
        <v>2307</v>
      </c>
      <c r="E19" s="219" t="s">
        <v>219</v>
      </c>
      <c r="F19" s="219" t="s">
        <v>2308</v>
      </c>
      <c r="G19" s="219" t="s">
        <v>2309</v>
      </c>
      <c r="H19" s="219" t="s">
        <v>2310</v>
      </c>
      <c r="I19" s="219" t="s">
        <v>2311</v>
      </c>
      <c r="J19" s="219" t="s">
        <v>2312</v>
      </c>
      <c r="K19" s="219" t="s">
        <v>2275</v>
      </c>
      <c r="L19" s="433" t="s">
        <v>2302</v>
      </c>
      <c r="M19" s="14" t="s">
        <v>69</v>
      </c>
      <c r="N19" s="13">
        <v>2.3E-3</v>
      </c>
      <c r="O19" s="429" t="s">
        <v>70</v>
      </c>
      <c r="P19" s="436" t="s">
        <v>2325</v>
      </c>
      <c r="Q19" s="222" t="s">
        <v>2304</v>
      </c>
      <c r="R19" s="424" t="s">
        <v>2326</v>
      </c>
      <c r="S19" s="425">
        <v>45658</v>
      </c>
      <c r="T19" s="426">
        <v>46022</v>
      </c>
      <c r="U19" s="427">
        <v>791986</v>
      </c>
      <c r="V19" s="427"/>
      <c r="W19" s="427"/>
      <c r="X19" s="427"/>
      <c r="Y19" s="427"/>
      <c r="Z19" s="427"/>
      <c r="AA19" s="427"/>
      <c r="AB19" s="427"/>
      <c r="AC19" s="427"/>
      <c r="AD19" s="427"/>
      <c r="AE19" s="427"/>
      <c r="AF19" s="427"/>
      <c r="AG19" s="427"/>
      <c r="AH19" s="427"/>
      <c r="AI19" s="427"/>
      <c r="AJ19" s="427"/>
      <c r="AK19" s="427"/>
      <c r="AL19" s="427"/>
      <c r="AM19" s="427"/>
      <c r="AN19" s="427"/>
      <c r="AO19" s="428"/>
      <c r="AP19" s="427"/>
      <c r="AQ19" s="427"/>
    </row>
    <row r="20" spans="1:43" ht="81" customHeight="1">
      <c r="A20" s="419">
        <v>12</v>
      </c>
      <c r="B20" s="2216"/>
      <c r="C20" s="2216"/>
      <c r="D20" s="2224" t="s">
        <v>2327</v>
      </c>
      <c r="E20" s="219" t="s">
        <v>219</v>
      </c>
      <c r="F20" s="219" t="s">
        <v>2308</v>
      </c>
      <c r="G20" s="219" t="s">
        <v>2309</v>
      </c>
      <c r="H20" s="219" t="s">
        <v>2310</v>
      </c>
      <c r="I20" s="219" t="s">
        <v>2311</v>
      </c>
      <c r="J20" s="219" t="s">
        <v>2328</v>
      </c>
      <c r="K20" s="219" t="s">
        <v>2275</v>
      </c>
      <c r="L20" s="433" t="s">
        <v>2302</v>
      </c>
      <c r="M20" s="14" t="s">
        <v>69</v>
      </c>
      <c r="N20" s="13">
        <v>1</v>
      </c>
      <c r="O20" s="429" t="s">
        <v>70</v>
      </c>
      <c r="P20" s="436" t="s">
        <v>2329</v>
      </c>
      <c r="Q20" s="222" t="s">
        <v>2330</v>
      </c>
      <c r="R20" s="437" t="s">
        <v>2331</v>
      </c>
      <c r="S20" s="425">
        <v>45658</v>
      </c>
      <c r="T20" s="426">
        <v>46022</v>
      </c>
      <c r="U20" s="427">
        <v>791986</v>
      </c>
      <c r="V20" s="427"/>
      <c r="W20" s="427"/>
      <c r="X20" s="427"/>
      <c r="Y20" s="427"/>
      <c r="Z20" s="427"/>
      <c r="AA20" s="427"/>
      <c r="AB20" s="427"/>
      <c r="AC20" s="427"/>
      <c r="AD20" s="427"/>
      <c r="AE20" s="427"/>
      <c r="AF20" s="427"/>
      <c r="AG20" s="427"/>
      <c r="AH20" s="427"/>
      <c r="AI20" s="427"/>
      <c r="AJ20" s="427"/>
      <c r="AK20" s="427"/>
      <c r="AL20" s="427"/>
      <c r="AM20" s="427"/>
      <c r="AN20" s="427"/>
      <c r="AO20" s="428"/>
      <c r="AP20" s="427"/>
      <c r="AQ20" s="427"/>
    </row>
    <row r="21" spans="1:43" ht="81" customHeight="1">
      <c r="A21" s="419">
        <v>13</v>
      </c>
      <c r="B21" s="2216"/>
      <c r="C21" s="2217"/>
      <c r="D21" s="2217"/>
      <c r="E21" s="219" t="s">
        <v>219</v>
      </c>
      <c r="F21" s="219" t="s">
        <v>2308</v>
      </c>
      <c r="G21" s="219" t="s">
        <v>2309</v>
      </c>
      <c r="H21" s="219" t="s">
        <v>2310</v>
      </c>
      <c r="I21" s="219" t="s">
        <v>2311</v>
      </c>
      <c r="J21" s="219" t="s">
        <v>2332</v>
      </c>
      <c r="K21" s="219" t="s">
        <v>2275</v>
      </c>
      <c r="L21" s="433" t="s">
        <v>2302</v>
      </c>
      <c r="M21" s="14" t="s">
        <v>69</v>
      </c>
      <c r="N21" s="13">
        <v>1</v>
      </c>
      <c r="O21" s="429" t="s">
        <v>70</v>
      </c>
      <c r="P21" s="436" t="s">
        <v>2333</v>
      </c>
      <c r="Q21" s="222" t="s">
        <v>2330</v>
      </c>
      <c r="R21" s="437" t="s">
        <v>2331</v>
      </c>
      <c r="S21" s="425">
        <v>45658</v>
      </c>
      <c r="T21" s="426">
        <v>46022</v>
      </c>
      <c r="U21" s="427">
        <v>791986</v>
      </c>
      <c r="V21" s="427"/>
      <c r="W21" s="427"/>
      <c r="X21" s="427"/>
      <c r="Y21" s="427"/>
      <c r="Z21" s="427"/>
      <c r="AA21" s="427"/>
      <c r="AB21" s="427"/>
      <c r="AC21" s="427"/>
      <c r="AD21" s="427"/>
      <c r="AE21" s="427"/>
      <c r="AF21" s="427"/>
      <c r="AG21" s="427"/>
      <c r="AH21" s="427"/>
      <c r="AI21" s="427"/>
      <c r="AJ21" s="427"/>
      <c r="AK21" s="427"/>
      <c r="AL21" s="427"/>
      <c r="AM21" s="427"/>
      <c r="AN21" s="427"/>
      <c r="AO21" s="428"/>
      <c r="AP21" s="427"/>
      <c r="AQ21" s="427"/>
    </row>
    <row r="22" spans="1:43" ht="81" customHeight="1">
      <c r="A22" s="419">
        <v>14</v>
      </c>
      <c r="B22" s="2216"/>
      <c r="C22" s="245" t="s">
        <v>2334</v>
      </c>
      <c r="D22" s="219" t="s">
        <v>2335</v>
      </c>
      <c r="E22" s="219" t="s">
        <v>219</v>
      </c>
      <c r="F22" s="219" t="s">
        <v>2308</v>
      </c>
      <c r="G22" s="219" t="s">
        <v>2309</v>
      </c>
      <c r="H22" s="219" t="s">
        <v>2336</v>
      </c>
      <c r="I22" s="219" t="s">
        <v>2311</v>
      </c>
      <c r="J22" s="219" t="s">
        <v>2337</v>
      </c>
      <c r="K22" s="219" t="s">
        <v>2275</v>
      </c>
      <c r="L22" s="433" t="s">
        <v>2302</v>
      </c>
      <c r="M22" s="14" t="s">
        <v>69</v>
      </c>
      <c r="N22" s="13">
        <v>0</v>
      </c>
      <c r="O22" s="429" t="s">
        <v>70</v>
      </c>
      <c r="P22" s="436" t="s">
        <v>2338</v>
      </c>
      <c r="Q22" s="222" t="s">
        <v>2304</v>
      </c>
      <c r="R22" s="437" t="s">
        <v>2339</v>
      </c>
      <c r="S22" s="425">
        <v>45658</v>
      </c>
      <c r="T22" s="426">
        <v>46022</v>
      </c>
      <c r="U22" s="427">
        <v>791986</v>
      </c>
      <c r="V22" s="427"/>
      <c r="W22" s="427"/>
      <c r="X22" s="427"/>
      <c r="Y22" s="427"/>
      <c r="Z22" s="427"/>
      <c r="AA22" s="427"/>
      <c r="AB22" s="427"/>
      <c r="AC22" s="427"/>
      <c r="AD22" s="427"/>
      <c r="AE22" s="427"/>
      <c r="AF22" s="427"/>
      <c r="AG22" s="427"/>
      <c r="AH22" s="427"/>
      <c r="AI22" s="427"/>
      <c r="AJ22" s="427"/>
      <c r="AK22" s="427"/>
      <c r="AL22" s="427"/>
      <c r="AM22" s="427"/>
      <c r="AN22" s="427"/>
      <c r="AO22" s="428"/>
      <c r="AP22" s="427"/>
      <c r="AQ22" s="427"/>
    </row>
    <row r="23" spans="1:43" ht="81" customHeight="1">
      <c r="A23" s="419">
        <v>15</v>
      </c>
      <c r="B23" s="2215" t="s">
        <v>2340</v>
      </c>
      <c r="C23" s="438" t="s">
        <v>2341</v>
      </c>
      <c r="D23" s="422" t="s">
        <v>2342</v>
      </c>
      <c r="E23" s="219" t="s">
        <v>219</v>
      </c>
      <c r="F23" s="439" t="s">
        <v>2343</v>
      </c>
      <c r="G23" s="219" t="s">
        <v>2344</v>
      </c>
      <c r="H23" s="219" t="s">
        <v>2345</v>
      </c>
      <c r="I23" s="219" t="s">
        <v>2346</v>
      </c>
      <c r="J23" s="219" t="s">
        <v>2347</v>
      </c>
      <c r="K23" s="219" t="s">
        <v>2275</v>
      </c>
      <c r="L23" s="433" t="s">
        <v>2348</v>
      </c>
      <c r="M23" s="14" t="s">
        <v>69</v>
      </c>
      <c r="N23" s="13">
        <v>0</v>
      </c>
      <c r="O23" s="429" t="s">
        <v>70</v>
      </c>
      <c r="P23" s="423" t="s">
        <v>2349</v>
      </c>
      <c r="Q23" s="222" t="s">
        <v>2304</v>
      </c>
      <c r="R23" s="424" t="s">
        <v>2350</v>
      </c>
      <c r="S23" s="425">
        <v>45658</v>
      </c>
      <c r="T23" s="426">
        <v>46022</v>
      </c>
      <c r="U23" s="427">
        <v>791986</v>
      </c>
      <c r="V23" s="427"/>
      <c r="W23" s="427"/>
      <c r="X23" s="427"/>
      <c r="Y23" s="427"/>
      <c r="Z23" s="427"/>
      <c r="AA23" s="427"/>
      <c r="AB23" s="427"/>
      <c r="AC23" s="427"/>
      <c r="AD23" s="427"/>
      <c r="AE23" s="427"/>
      <c r="AF23" s="427"/>
      <c r="AG23" s="427"/>
      <c r="AH23" s="427"/>
      <c r="AI23" s="427"/>
      <c r="AJ23" s="427"/>
      <c r="AK23" s="427"/>
      <c r="AL23" s="427"/>
      <c r="AM23" s="427"/>
      <c r="AN23" s="427"/>
      <c r="AO23" s="428"/>
      <c r="AP23" s="427"/>
      <c r="AQ23" s="427"/>
    </row>
    <row r="24" spans="1:43" ht="81" customHeight="1">
      <c r="A24" s="419">
        <v>16</v>
      </c>
      <c r="B24" s="2216"/>
      <c r="C24" s="438" t="s">
        <v>2351</v>
      </c>
      <c r="D24" s="422" t="s">
        <v>2352</v>
      </c>
      <c r="E24" s="219" t="s">
        <v>219</v>
      </c>
      <c r="F24" s="439" t="s">
        <v>2343</v>
      </c>
      <c r="G24" s="439" t="s">
        <v>2344</v>
      </c>
      <c r="H24" s="439" t="s">
        <v>2353</v>
      </c>
      <c r="I24" s="219" t="s">
        <v>2346</v>
      </c>
      <c r="J24" s="219" t="s">
        <v>2354</v>
      </c>
      <c r="K24" s="219" t="s">
        <v>2275</v>
      </c>
      <c r="L24" s="433" t="s">
        <v>2348</v>
      </c>
      <c r="M24" s="14" t="s">
        <v>69</v>
      </c>
      <c r="N24" s="440">
        <v>0.5</v>
      </c>
      <c r="O24" s="429" t="s">
        <v>70</v>
      </c>
      <c r="P24" s="423" t="s">
        <v>2355</v>
      </c>
      <c r="Q24" s="222" t="s">
        <v>2304</v>
      </c>
      <c r="R24" s="424" t="s">
        <v>2356</v>
      </c>
      <c r="S24" s="425">
        <v>45658</v>
      </c>
      <c r="T24" s="426">
        <v>46022</v>
      </c>
      <c r="U24" s="427">
        <v>791986</v>
      </c>
      <c r="V24" s="427"/>
      <c r="W24" s="427"/>
      <c r="X24" s="427"/>
      <c r="Y24" s="427"/>
      <c r="Z24" s="427"/>
      <c r="AA24" s="427"/>
      <c r="AB24" s="427"/>
      <c r="AC24" s="427"/>
      <c r="AD24" s="427"/>
      <c r="AE24" s="427"/>
      <c r="AF24" s="427"/>
      <c r="AG24" s="427"/>
      <c r="AH24" s="427"/>
      <c r="AI24" s="427"/>
      <c r="AJ24" s="427"/>
      <c r="AK24" s="427"/>
      <c r="AL24" s="427"/>
      <c r="AM24" s="427"/>
      <c r="AN24" s="427"/>
      <c r="AO24" s="428"/>
      <c r="AP24" s="427"/>
      <c r="AQ24" s="427"/>
    </row>
    <row r="25" spans="1:43" ht="93" customHeight="1">
      <c r="A25" s="419">
        <v>17</v>
      </c>
      <c r="B25" s="2216"/>
      <c r="C25" s="441" t="s">
        <v>2357</v>
      </c>
      <c r="D25" s="422" t="s">
        <v>2358</v>
      </c>
      <c r="E25" s="219" t="s">
        <v>219</v>
      </c>
      <c r="F25" s="439" t="s">
        <v>2343</v>
      </c>
      <c r="G25" s="439" t="s">
        <v>2344</v>
      </c>
      <c r="H25" s="439" t="s">
        <v>2359</v>
      </c>
      <c r="I25" s="219" t="s">
        <v>2346</v>
      </c>
      <c r="J25" s="219" t="s">
        <v>2354</v>
      </c>
      <c r="K25" s="219" t="s">
        <v>2275</v>
      </c>
      <c r="L25" s="433" t="s">
        <v>2348</v>
      </c>
      <c r="M25" s="14" t="s">
        <v>69</v>
      </c>
      <c r="N25" s="13">
        <v>0</v>
      </c>
      <c r="O25" s="429" t="s">
        <v>70</v>
      </c>
      <c r="P25" s="423" t="s">
        <v>2360</v>
      </c>
      <c r="Q25" s="222" t="s">
        <v>2304</v>
      </c>
      <c r="R25" s="424" t="s">
        <v>2361</v>
      </c>
      <c r="S25" s="425">
        <v>45658</v>
      </c>
      <c r="T25" s="426">
        <v>46022</v>
      </c>
      <c r="U25" s="427">
        <v>791986</v>
      </c>
      <c r="V25" s="427"/>
      <c r="W25" s="427"/>
      <c r="X25" s="427"/>
      <c r="Y25" s="427"/>
      <c r="Z25" s="427"/>
      <c r="AA25" s="427"/>
      <c r="AB25" s="427"/>
      <c r="AC25" s="427"/>
      <c r="AD25" s="427"/>
      <c r="AE25" s="427"/>
      <c r="AF25" s="427"/>
      <c r="AG25" s="427"/>
      <c r="AH25" s="427"/>
      <c r="AI25" s="427"/>
      <c r="AJ25" s="427"/>
      <c r="AK25" s="427"/>
      <c r="AL25" s="427"/>
      <c r="AM25" s="427"/>
      <c r="AN25" s="427"/>
      <c r="AO25" s="428"/>
      <c r="AP25" s="427"/>
      <c r="AQ25" s="427"/>
    </row>
    <row r="26" spans="1:43" ht="99.75" customHeight="1">
      <c r="A26" s="419">
        <v>18</v>
      </c>
      <c r="B26" s="2216"/>
      <c r="C26" s="1934" t="s">
        <v>2362</v>
      </c>
      <c r="D26" s="422" t="s">
        <v>2363</v>
      </c>
      <c r="E26" s="219" t="s">
        <v>219</v>
      </c>
      <c r="F26" s="439" t="s">
        <v>2343</v>
      </c>
      <c r="G26" s="442" t="s">
        <v>2364</v>
      </c>
      <c r="H26" s="222" t="s">
        <v>2365</v>
      </c>
      <c r="I26" s="222" t="s">
        <v>2366</v>
      </c>
      <c r="J26" s="442" t="s">
        <v>2367</v>
      </c>
      <c r="K26" s="219" t="s">
        <v>2275</v>
      </c>
      <c r="L26" s="433" t="s">
        <v>2348</v>
      </c>
      <c r="M26" s="14" t="s">
        <v>69</v>
      </c>
      <c r="N26" s="13">
        <v>0</v>
      </c>
      <c r="O26" s="429" t="s">
        <v>70</v>
      </c>
      <c r="P26" s="423" t="s">
        <v>2368</v>
      </c>
      <c r="Q26" s="222" t="s">
        <v>2369</v>
      </c>
      <c r="R26" s="424" t="s">
        <v>2370</v>
      </c>
      <c r="S26" s="425">
        <v>45658</v>
      </c>
      <c r="T26" s="426">
        <v>46022</v>
      </c>
      <c r="U26" s="427">
        <v>791986</v>
      </c>
      <c r="V26" s="427"/>
      <c r="W26" s="427"/>
      <c r="X26" s="427"/>
      <c r="Y26" s="427"/>
      <c r="Z26" s="427"/>
      <c r="AA26" s="427"/>
      <c r="AB26" s="427"/>
      <c r="AC26" s="427"/>
      <c r="AD26" s="427"/>
      <c r="AE26" s="427"/>
      <c r="AF26" s="427"/>
      <c r="AG26" s="427"/>
      <c r="AH26" s="427"/>
      <c r="AI26" s="427"/>
      <c r="AJ26" s="427"/>
      <c r="AK26" s="427"/>
      <c r="AL26" s="427"/>
      <c r="AM26" s="427"/>
      <c r="AN26" s="427"/>
      <c r="AO26" s="428"/>
      <c r="AP26" s="427"/>
      <c r="AQ26" s="427"/>
    </row>
    <row r="27" spans="1:43" ht="99.75" customHeight="1">
      <c r="A27" s="419">
        <v>19</v>
      </c>
      <c r="B27" s="2216"/>
      <c r="C27" s="2217"/>
      <c r="D27" s="422" t="s">
        <v>2371</v>
      </c>
      <c r="E27" s="219" t="s">
        <v>219</v>
      </c>
      <c r="F27" s="439" t="s">
        <v>2343</v>
      </c>
      <c r="G27" s="442" t="s">
        <v>2364</v>
      </c>
      <c r="H27" s="222" t="s">
        <v>2365</v>
      </c>
      <c r="I27" s="222" t="s">
        <v>2366</v>
      </c>
      <c r="J27" s="442" t="s">
        <v>454</v>
      </c>
      <c r="K27" s="219" t="s">
        <v>2275</v>
      </c>
      <c r="L27" s="433" t="s">
        <v>2348</v>
      </c>
      <c r="M27" s="14" t="s">
        <v>69</v>
      </c>
      <c r="N27" s="13">
        <v>0.99</v>
      </c>
      <c r="O27" s="429" t="s">
        <v>70</v>
      </c>
      <c r="P27" s="423" t="s">
        <v>2372</v>
      </c>
      <c r="Q27" s="222" t="s">
        <v>2373</v>
      </c>
      <c r="R27" s="430" t="s">
        <v>2374</v>
      </c>
      <c r="S27" s="425"/>
      <c r="T27" s="426"/>
      <c r="U27" s="427"/>
      <c r="V27" s="427"/>
      <c r="W27" s="427"/>
      <c r="X27" s="427"/>
      <c r="Y27" s="427"/>
      <c r="Z27" s="427"/>
      <c r="AA27" s="427"/>
      <c r="AB27" s="427"/>
      <c r="AC27" s="427"/>
      <c r="AD27" s="427"/>
      <c r="AE27" s="427"/>
      <c r="AF27" s="427"/>
      <c r="AG27" s="427"/>
      <c r="AH27" s="427"/>
      <c r="AI27" s="427"/>
      <c r="AJ27" s="427"/>
      <c r="AK27" s="427"/>
      <c r="AL27" s="427"/>
      <c r="AM27" s="427"/>
      <c r="AN27" s="427"/>
      <c r="AO27" s="428"/>
      <c r="AP27" s="427"/>
      <c r="AQ27" s="427"/>
    </row>
    <row r="28" spans="1:43" ht="99.75" customHeight="1">
      <c r="A28" s="419">
        <v>20</v>
      </c>
      <c r="B28" s="2216"/>
      <c r="C28" s="431" t="s">
        <v>2375</v>
      </c>
      <c r="D28" s="422" t="s">
        <v>2376</v>
      </c>
      <c r="E28" s="219" t="s">
        <v>219</v>
      </c>
      <c r="F28" s="439" t="s">
        <v>2343</v>
      </c>
      <c r="G28" s="442" t="s">
        <v>2364</v>
      </c>
      <c r="H28" s="222" t="s">
        <v>2365</v>
      </c>
      <c r="I28" s="222" t="s">
        <v>2377</v>
      </c>
      <c r="J28" s="442" t="s">
        <v>454</v>
      </c>
      <c r="K28" s="219" t="s">
        <v>2275</v>
      </c>
      <c r="L28" s="433" t="s">
        <v>2348</v>
      </c>
      <c r="M28" s="14" t="s">
        <v>69</v>
      </c>
      <c r="N28" s="13">
        <v>0</v>
      </c>
      <c r="O28" s="429" t="s">
        <v>70</v>
      </c>
      <c r="P28" s="423" t="s">
        <v>2378</v>
      </c>
      <c r="Q28" s="222" t="s">
        <v>2373</v>
      </c>
      <c r="R28" s="430" t="s">
        <v>2379</v>
      </c>
      <c r="S28" s="425">
        <v>45658</v>
      </c>
      <c r="T28" s="426">
        <v>46022</v>
      </c>
      <c r="U28" s="427">
        <v>791986</v>
      </c>
      <c r="V28" s="427"/>
      <c r="W28" s="427"/>
      <c r="X28" s="427"/>
      <c r="Y28" s="427"/>
      <c r="Z28" s="427"/>
      <c r="AA28" s="427"/>
      <c r="AB28" s="427"/>
      <c r="AC28" s="427"/>
      <c r="AD28" s="427"/>
      <c r="AE28" s="427"/>
      <c r="AF28" s="427"/>
      <c r="AG28" s="427"/>
      <c r="AH28" s="427"/>
      <c r="AI28" s="427"/>
      <c r="AJ28" s="427"/>
      <c r="AK28" s="427"/>
      <c r="AL28" s="427"/>
      <c r="AM28" s="427"/>
      <c r="AN28" s="427"/>
      <c r="AO28" s="428"/>
      <c r="AP28" s="427"/>
      <c r="AQ28" s="427"/>
    </row>
    <row r="29" spans="1:43" ht="99.75" customHeight="1">
      <c r="A29" s="419">
        <v>21</v>
      </c>
      <c r="B29" s="2216"/>
      <c r="C29" s="431" t="s">
        <v>2380</v>
      </c>
      <c r="D29" s="422" t="s">
        <v>2381</v>
      </c>
      <c r="E29" s="219" t="s">
        <v>219</v>
      </c>
      <c r="F29" s="439" t="s">
        <v>2343</v>
      </c>
      <c r="G29" s="442" t="s">
        <v>2364</v>
      </c>
      <c r="H29" s="222" t="s">
        <v>2365</v>
      </c>
      <c r="I29" s="222" t="s">
        <v>2382</v>
      </c>
      <c r="J29" s="442" t="s">
        <v>2383</v>
      </c>
      <c r="K29" s="219" t="s">
        <v>2275</v>
      </c>
      <c r="L29" s="433" t="s">
        <v>2348</v>
      </c>
      <c r="M29" s="14" t="s">
        <v>69</v>
      </c>
      <c r="N29" s="13">
        <v>0</v>
      </c>
      <c r="O29" s="429" t="s">
        <v>70</v>
      </c>
      <c r="P29" s="423" t="s">
        <v>2384</v>
      </c>
      <c r="Q29" s="222" t="s">
        <v>2369</v>
      </c>
      <c r="R29" s="430" t="s">
        <v>2385</v>
      </c>
      <c r="S29" s="425">
        <v>45658</v>
      </c>
      <c r="T29" s="426">
        <v>46022</v>
      </c>
      <c r="U29" s="427">
        <v>791986</v>
      </c>
      <c r="V29" s="427"/>
      <c r="W29" s="427"/>
      <c r="X29" s="427"/>
      <c r="Y29" s="427"/>
      <c r="Z29" s="427"/>
      <c r="AA29" s="427"/>
      <c r="AB29" s="427"/>
      <c r="AC29" s="427"/>
      <c r="AD29" s="427"/>
      <c r="AE29" s="427"/>
      <c r="AF29" s="427"/>
      <c r="AG29" s="427"/>
      <c r="AH29" s="427"/>
      <c r="AI29" s="427"/>
      <c r="AJ29" s="427"/>
      <c r="AK29" s="427"/>
      <c r="AL29" s="427"/>
      <c r="AM29" s="427"/>
      <c r="AN29" s="427"/>
      <c r="AO29" s="428"/>
      <c r="AP29" s="427"/>
      <c r="AQ29" s="427"/>
    </row>
    <row r="30" spans="1:43" ht="99.75" customHeight="1">
      <c r="A30" s="419">
        <v>22</v>
      </c>
      <c r="B30" s="2216"/>
      <c r="C30" s="431" t="s">
        <v>2386</v>
      </c>
      <c r="D30" s="422" t="s">
        <v>2387</v>
      </c>
      <c r="E30" s="219" t="s">
        <v>219</v>
      </c>
      <c r="F30" s="439" t="s">
        <v>2343</v>
      </c>
      <c r="G30" s="442" t="s">
        <v>2364</v>
      </c>
      <c r="H30" s="222" t="s">
        <v>2365</v>
      </c>
      <c r="I30" s="222" t="s">
        <v>2366</v>
      </c>
      <c r="J30" s="442" t="s">
        <v>2388</v>
      </c>
      <c r="K30" s="219" t="s">
        <v>2275</v>
      </c>
      <c r="L30" s="433" t="s">
        <v>2348</v>
      </c>
      <c r="M30" s="14" t="s">
        <v>69</v>
      </c>
      <c r="N30" s="13">
        <v>0</v>
      </c>
      <c r="O30" s="429" t="s">
        <v>70</v>
      </c>
      <c r="P30" s="423" t="s">
        <v>2389</v>
      </c>
      <c r="Q30" s="222" t="s">
        <v>2304</v>
      </c>
      <c r="R30" s="424" t="s">
        <v>2390</v>
      </c>
      <c r="S30" s="425">
        <v>45658</v>
      </c>
      <c r="T30" s="426">
        <v>46022</v>
      </c>
      <c r="U30" s="427">
        <v>791986</v>
      </c>
      <c r="V30" s="427"/>
      <c r="W30" s="427"/>
      <c r="X30" s="427"/>
      <c r="Y30" s="427"/>
      <c r="Z30" s="427"/>
      <c r="AA30" s="427"/>
      <c r="AB30" s="427"/>
      <c r="AC30" s="427"/>
      <c r="AD30" s="427"/>
      <c r="AE30" s="427"/>
      <c r="AF30" s="427"/>
      <c r="AG30" s="427"/>
      <c r="AH30" s="427"/>
      <c r="AI30" s="427"/>
      <c r="AJ30" s="427"/>
      <c r="AK30" s="427"/>
      <c r="AL30" s="427"/>
      <c r="AM30" s="427"/>
      <c r="AN30" s="427"/>
      <c r="AO30" s="428"/>
      <c r="AP30" s="427"/>
      <c r="AQ30" s="427"/>
    </row>
    <row r="31" spans="1:43" ht="99.75" customHeight="1">
      <c r="A31" s="419">
        <v>23</v>
      </c>
      <c r="B31" s="2216"/>
      <c r="C31" s="1934" t="s">
        <v>2391</v>
      </c>
      <c r="D31" s="422" t="s">
        <v>2392</v>
      </c>
      <c r="E31" s="219" t="s">
        <v>219</v>
      </c>
      <c r="F31" s="439" t="s">
        <v>2343</v>
      </c>
      <c r="G31" s="442" t="s">
        <v>2364</v>
      </c>
      <c r="H31" s="222" t="s">
        <v>2365</v>
      </c>
      <c r="I31" s="222" t="s">
        <v>2366</v>
      </c>
      <c r="J31" s="442" t="s">
        <v>143</v>
      </c>
      <c r="K31" s="219" t="s">
        <v>2275</v>
      </c>
      <c r="L31" s="433" t="s">
        <v>2348</v>
      </c>
      <c r="M31" s="14" t="s">
        <v>69</v>
      </c>
      <c r="N31" s="13">
        <v>0</v>
      </c>
      <c r="O31" s="429"/>
      <c r="P31" s="423" t="s">
        <v>2393</v>
      </c>
      <c r="Q31" s="222" t="s">
        <v>1481</v>
      </c>
      <c r="R31" s="430" t="s">
        <v>2394</v>
      </c>
      <c r="S31" s="425">
        <v>45658</v>
      </c>
      <c r="T31" s="426">
        <v>46022</v>
      </c>
      <c r="U31" s="427">
        <v>791986</v>
      </c>
      <c r="V31" s="427"/>
      <c r="W31" s="427"/>
      <c r="X31" s="427"/>
      <c r="Y31" s="427"/>
      <c r="Z31" s="427"/>
      <c r="AA31" s="427"/>
      <c r="AB31" s="427"/>
      <c r="AC31" s="427"/>
      <c r="AD31" s="427"/>
      <c r="AE31" s="427"/>
      <c r="AF31" s="427"/>
      <c r="AG31" s="427"/>
      <c r="AH31" s="427"/>
      <c r="AI31" s="427"/>
      <c r="AJ31" s="427"/>
      <c r="AK31" s="427"/>
      <c r="AL31" s="427"/>
      <c r="AM31" s="427"/>
      <c r="AN31" s="427"/>
      <c r="AO31" s="428"/>
      <c r="AP31" s="427"/>
      <c r="AQ31" s="427"/>
    </row>
    <row r="32" spans="1:43" ht="99.75" customHeight="1">
      <c r="A32" s="419">
        <v>24</v>
      </c>
      <c r="B32" s="2217"/>
      <c r="C32" s="2217"/>
      <c r="D32" s="422" t="s">
        <v>2395</v>
      </c>
      <c r="E32" s="219" t="s">
        <v>219</v>
      </c>
      <c r="F32" s="439" t="s">
        <v>2343</v>
      </c>
      <c r="G32" s="442" t="s">
        <v>2364</v>
      </c>
      <c r="H32" s="222" t="s">
        <v>2365</v>
      </c>
      <c r="I32" s="222" t="s">
        <v>2366</v>
      </c>
      <c r="J32" s="442" t="s">
        <v>2396</v>
      </c>
      <c r="K32" s="219" t="s">
        <v>2275</v>
      </c>
      <c r="L32" s="433" t="s">
        <v>2348</v>
      </c>
      <c r="M32" s="14" t="s">
        <v>69</v>
      </c>
      <c r="N32" s="13">
        <v>0</v>
      </c>
      <c r="O32" s="429"/>
      <c r="P32" s="423" t="s">
        <v>2397</v>
      </c>
      <c r="Q32" s="222" t="s">
        <v>1481</v>
      </c>
      <c r="R32" s="424" t="s">
        <v>2398</v>
      </c>
      <c r="S32" s="425">
        <v>45658</v>
      </c>
      <c r="T32" s="426">
        <v>46022</v>
      </c>
      <c r="U32" s="427">
        <v>791986</v>
      </c>
      <c r="V32" s="427"/>
      <c r="W32" s="427"/>
      <c r="X32" s="427"/>
      <c r="Y32" s="427"/>
      <c r="Z32" s="427"/>
      <c r="AA32" s="427"/>
      <c r="AB32" s="427"/>
      <c r="AC32" s="427"/>
      <c r="AD32" s="427"/>
      <c r="AE32" s="427"/>
      <c r="AF32" s="427"/>
      <c r="AG32" s="427"/>
      <c r="AH32" s="427"/>
      <c r="AI32" s="427"/>
      <c r="AJ32" s="427"/>
      <c r="AK32" s="427"/>
      <c r="AL32" s="427"/>
      <c r="AM32" s="427"/>
      <c r="AN32" s="427"/>
      <c r="AO32" s="428"/>
      <c r="AP32" s="427"/>
      <c r="AQ32" s="427"/>
    </row>
    <row r="33" spans="1:43" ht="31.5" customHeight="1">
      <c r="A33" s="419">
        <v>25</v>
      </c>
      <c r="B33" s="2215" t="s">
        <v>609</v>
      </c>
      <c r="C33" s="2218" t="s">
        <v>2399</v>
      </c>
      <c r="D33" s="422" t="s">
        <v>2400</v>
      </c>
      <c r="E33" s="212" t="s">
        <v>63</v>
      </c>
      <c r="F33" s="212" t="s">
        <v>120</v>
      </c>
      <c r="G33" s="212" t="s">
        <v>120</v>
      </c>
      <c r="H33" s="212" t="s">
        <v>120</v>
      </c>
      <c r="I33" s="212" t="s">
        <v>120</v>
      </c>
      <c r="J33" s="212" t="s">
        <v>120</v>
      </c>
      <c r="K33" s="212" t="s">
        <v>2401</v>
      </c>
      <c r="L33" s="16" t="s">
        <v>2270</v>
      </c>
      <c r="M33" s="14" t="s">
        <v>69</v>
      </c>
      <c r="N33" s="13">
        <v>0</v>
      </c>
      <c r="O33" s="429" t="s">
        <v>70</v>
      </c>
      <c r="P33" s="423" t="s">
        <v>2402</v>
      </c>
      <c r="Q33" s="222" t="s">
        <v>2403</v>
      </c>
      <c r="R33" s="424" t="s">
        <v>2404</v>
      </c>
      <c r="S33" s="425">
        <v>45658</v>
      </c>
      <c r="T33" s="426">
        <v>46022</v>
      </c>
      <c r="U33" s="427">
        <v>791986</v>
      </c>
      <c r="V33" s="427"/>
      <c r="W33" s="427"/>
      <c r="X33" s="427"/>
      <c r="Y33" s="427"/>
      <c r="Z33" s="427"/>
      <c r="AA33" s="427"/>
      <c r="AB33" s="427"/>
      <c r="AC33" s="427"/>
      <c r="AD33" s="427"/>
      <c r="AE33" s="427"/>
      <c r="AF33" s="427"/>
      <c r="AG33" s="427"/>
      <c r="AH33" s="427"/>
      <c r="AI33" s="427"/>
      <c r="AJ33" s="427"/>
      <c r="AK33" s="427"/>
      <c r="AL33" s="427"/>
      <c r="AM33" s="427"/>
      <c r="AN33" s="427"/>
      <c r="AO33" s="428"/>
      <c r="AP33" s="427"/>
      <c r="AQ33" s="427"/>
    </row>
    <row r="34" spans="1:43" ht="31.5" customHeight="1">
      <c r="A34" s="419">
        <v>26</v>
      </c>
      <c r="B34" s="2216"/>
      <c r="C34" s="2219"/>
      <c r="D34" s="422" t="s">
        <v>2405</v>
      </c>
      <c r="E34" s="212" t="s">
        <v>63</v>
      </c>
      <c r="F34" s="212" t="s">
        <v>120</v>
      </c>
      <c r="G34" s="212" t="s">
        <v>120</v>
      </c>
      <c r="H34" s="212" t="s">
        <v>120</v>
      </c>
      <c r="I34" s="212" t="s">
        <v>120</v>
      </c>
      <c r="J34" s="212" t="s">
        <v>120</v>
      </c>
      <c r="K34" s="212" t="s">
        <v>2401</v>
      </c>
      <c r="L34" s="16" t="s">
        <v>2270</v>
      </c>
      <c r="M34" s="14" t="s">
        <v>69</v>
      </c>
      <c r="N34" s="13">
        <v>0</v>
      </c>
      <c r="O34" s="429" t="s">
        <v>70</v>
      </c>
      <c r="P34" s="443">
        <v>1</v>
      </c>
      <c r="Q34" s="222" t="s">
        <v>2403</v>
      </c>
      <c r="R34" s="437" t="s">
        <v>2404</v>
      </c>
      <c r="S34" s="425">
        <v>45658</v>
      </c>
      <c r="T34" s="426">
        <v>46022</v>
      </c>
      <c r="U34" s="427">
        <v>791986</v>
      </c>
      <c r="V34" s="427"/>
      <c r="W34" s="427"/>
      <c r="X34" s="427"/>
      <c r="Y34" s="427"/>
      <c r="Z34" s="427"/>
      <c r="AA34" s="427"/>
      <c r="AB34" s="427"/>
      <c r="AC34" s="427"/>
      <c r="AD34" s="427"/>
      <c r="AE34" s="427"/>
      <c r="AF34" s="427"/>
      <c r="AG34" s="427"/>
      <c r="AH34" s="427"/>
      <c r="AI34" s="427"/>
      <c r="AJ34" s="427"/>
      <c r="AK34" s="427"/>
      <c r="AL34" s="427"/>
      <c r="AM34" s="427"/>
      <c r="AN34" s="427"/>
      <c r="AO34" s="428"/>
      <c r="AP34" s="427"/>
      <c r="AQ34" s="427"/>
    </row>
    <row r="35" spans="1:43" ht="31.5" customHeight="1">
      <c r="A35" s="419">
        <v>27</v>
      </c>
      <c r="B35" s="2216"/>
      <c r="C35" s="2219"/>
      <c r="D35" s="422" t="s">
        <v>2406</v>
      </c>
      <c r="E35" s="212" t="s">
        <v>63</v>
      </c>
      <c r="F35" s="212" t="s">
        <v>120</v>
      </c>
      <c r="G35" s="212" t="s">
        <v>120</v>
      </c>
      <c r="H35" s="212" t="s">
        <v>120</v>
      </c>
      <c r="I35" s="212" t="s">
        <v>120</v>
      </c>
      <c r="J35" s="212" t="s">
        <v>120</v>
      </c>
      <c r="K35" s="212" t="s">
        <v>2401</v>
      </c>
      <c r="L35" s="16" t="s">
        <v>2270</v>
      </c>
      <c r="M35" s="14" t="s">
        <v>69</v>
      </c>
      <c r="N35" s="13">
        <v>0</v>
      </c>
      <c r="O35" s="429" t="s">
        <v>70</v>
      </c>
      <c r="P35" s="443">
        <v>1</v>
      </c>
      <c r="Q35" s="222" t="s">
        <v>2403</v>
      </c>
      <c r="R35" s="437" t="s">
        <v>2404</v>
      </c>
      <c r="S35" s="425">
        <v>45658</v>
      </c>
      <c r="T35" s="426">
        <v>46022</v>
      </c>
      <c r="U35" s="427">
        <v>791986</v>
      </c>
      <c r="V35" s="427"/>
      <c r="W35" s="427"/>
      <c r="X35" s="427"/>
      <c r="Y35" s="427"/>
      <c r="Z35" s="427"/>
      <c r="AA35" s="427"/>
      <c r="AB35" s="427"/>
      <c r="AC35" s="427"/>
      <c r="AD35" s="427"/>
      <c r="AE35" s="427"/>
      <c r="AF35" s="427"/>
      <c r="AG35" s="427"/>
      <c r="AH35" s="427"/>
      <c r="AI35" s="427"/>
      <c r="AJ35" s="427"/>
      <c r="AK35" s="427"/>
      <c r="AL35" s="427"/>
      <c r="AM35" s="427"/>
      <c r="AN35" s="427"/>
      <c r="AO35" s="428"/>
      <c r="AP35" s="427"/>
      <c r="AQ35" s="427"/>
    </row>
    <row r="36" spans="1:43" ht="31.5" customHeight="1">
      <c r="A36" s="419">
        <v>28</v>
      </c>
      <c r="B36" s="2216"/>
      <c r="C36" s="2219"/>
      <c r="D36" s="422" t="s">
        <v>2407</v>
      </c>
      <c r="E36" s="212" t="s">
        <v>63</v>
      </c>
      <c r="F36" s="212" t="s">
        <v>120</v>
      </c>
      <c r="G36" s="212" t="s">
        <v>120</v>
      </c>
      <c r="H36" s="212" t="s">
        <v>120</v>
      </c>
      <c r="I36" s="212" t="s">
        <v>120</v>
      </c>
      <c r="J36" s="212" t="s">
        <v>120</v>
      </c>
      <c r="K36" s="212" t="s">
        <v>2401</v>
      </c>
      <c r="L36" s="16" t="s">
        <v>2270</v>
      </c>
      <c r="M36" s="14" t="s">
        <v>69</v>
      </c>
      <c r="N36" s="13">
        <v>0</v>
      </c>
      <c r="O36" s="429" t="s">
        <v>70</v>
      </c>
      <c r="P36" s="443">
        <v>1</v>
      </c>
      <c r="Q36" s="222" t="s">
        <v>2403</v>
      </c>
      <c r="R36" s="437" t="s">
        <v>2404</v>
      </c>
      <c r="S36" s="425">
        <v>45658</v>
      </c>
      <c r="T36" s="426">
        <v>46022</v>
      </c>
      <c r="U36" s="427">
        <v>791986</v>
      </c>
      <c r="V36" s="427"/>
      <c r="W36" s="427"/>
      <c r="X36" s="427"/>
      <c r="Y36" s="427"/>
      <c r="Z36" s="427"/>
      <c r="AA36" s="427"/>
      <c r="AB36" s="427"/>
      <c r="AC36" s="427"/>
      <c r="AD36" s="427"/>
      <c r="AE36" s="427"/>
      <c r="AF36" s="427"/>
      <c r="AG36" s="427"/>
      <c r="AH36" s="427"/>
      <c r="AI36" s="427"/>
      <c r="AJ36" s="427"/>
      <c r="AK36" s="427"/>
      <c r="AL36" s="427"/>
      <c r="AM36" s="427"/>
      <c r="AN36" s="427"/>
      <c r="AO36" s="428"/>
      <c r="AP36" s="427"/>
      <c r="AQ36" s="427"/>
    </row>
    <row r="37" spans="1:43" ht="31.5" customHeight="1">
      <c r="A37" s="419">
        <v>29</v>
      </c>
      <c r="B37" s="2216"/>
      <c r="C37" s="2219"/>
      <c r="D37" s="422" t="s">
        <v>2408</v>
      </c>
      <c r="E37" s="212" t="s">
        <v>63</v>
      </c>
      <c r="F37" s="212" t="s">
        <v>120</v>
      </c>
      <c r="G37" s="212" t="s">
        <v>120</v>
      </c>
      <c r="H37" s="212" t="s">
        <v>120</v>
      </c>
      <c r="I37" s="212" t="s">
        <v>120</v>
      </c>
      <c r="J37" s="212" t="s">
        <v>120</v>
      </c>
      <c r="K37" s="212" t="s">
        <v>2401</v>
      </c>
      <c r="L37" s="16" t="s">
        <v>2270</v>
      </c>
      <c r="M37" s="14" t="s">
        <v>69</v>
      </c>
      <c r="N37" s="13">
        <v>0</v>
      </c>
      <c r="O37" s="429" t="s">
        <v>70</v>
      </c>
      <c r="P37" s="443">
        <v>1</v>
      </c>
      <c r="Q37" s="222" t="s">
        <v>2403</v>
      </c>
      <c r="R37" s="437" t="s">
        <v>2404</v>
      </c>
      <c r="S37" s="425">
        <v>45658</v>
      </c>
      <c r="T37" s="426">
        <v>46022</v>
      </c>
      <c r="U37" s="427">
        <v>791986</v>
      </c>
      <c r="V37" s="427"/>
      <c r="W37" s="427"/>
      <c r="X37" s="427"/>
      <c r="Y37" s="427"/>
      <c r="Z37" s="427"/>
      <c r="AA37" s="427"/>
      <c r="AB37" s="427"/>
      <c r="AC37" s="427"/>
      <c r="AD37" s="427"/>
      <c r="AE37" s="427"/>
      <c r="AF37" s="427"/>
      <c r="AG37" s="427"/>
      <c r="AH37" s="427"/>
      <c r="AI37" s="427"/>
      <c r="AJ37" s="427"/>
      <c r="AK37" s="427"/>
      <c r="AL37" s="427"/>
      <c r="AM37" s="427"/>
      <c r="AN37" s="427"/>
      <c r="AO37" s="428"/>
      <c r="AP37" s="427"/>
      <c r="AQ37" s="427"/>
    </row>
    <row r="38" spans="1:43" ht="31.5" customHeight="1">
      <c r="A38" s="419">
        <v>30</v>
      </c>
      <c r="B38" s="2216"/>
      <c r="C38" s="2219"/>
      <c r="D38" s="422" t="s">
        <v>2409</v>
      </c>
      <c r="E38" s="212" t="s">
        <v>63</v>
      </c>
      <c r="F38" s="212" t="s">
        <v>120</v>
      </c>
      <c r="G38" s="212" t="s">
        <v>120</v>
      </c>
      <c r="H38" s="212" t="s">
        <v>120</v>
      </c>
      <c r="I38" s="212" t="s">
        <v>120</v>
      </c>
      <c r="J38" s="212" t="s">
        <v>120</v>
      </c>
      <c r="K38" s="212" t="s">
        <v>2401</v>
      </c>
      <c r="L38" s="16" t="s">
        <v>2270</v>
      </c>
      <c r="M38" s="14" t="s">
        <v>69</v>
      </c>
      <c r="N38" s="13">
        <v>0</v>
      </c>
      <c r="O38" s="429" t="s">
        <v>70</v>
      </c>
      <c r="P38" s="443">
        <v>1</v>
      </c>
      <c r="Q38" s="222" t="s">
        <v>2410</v>
      </c>
      <c r="R38" s="437" t="s">
        <v>2404</v>
      </c>
      <c r="S38" s="425">
        <v>45658</v>
      </c>
      <c r="T38" s="426">
        <v>46022</v>
      </c>
      <c r="U38" s="427">
        <v>791986</v>
      </c>
      <c r="V38" s="427"/>
      <c r="W38" s="427"/>
      <c r="X38" s="427"/>
      <c r="Y38" s="427"/>
      <c r="Z38" s="427"/>
      <c r="AA38" s="427"/>
      <c r="AB38" s="427"/>
      <c r="AC38" s="427"/>
      <c r="AD38" s="427"/>
      <c r="AE38" s="427"/>
      <c r="AF38" s="427"/>
      <c r="AG38" s="427"/>
      <c r="AH38" s="427"/>
      <c r="AI38" s="427"/>
      <c r="AJ38" s="427"/>
      <c r="AK38" s="427"/>
      <c r="AL38" s="427"/>
      <c r="AM38" s="427"/>
      <c r="AN38" s="427"/>
      <c r="AO38" s="428"/>
      <c r="AP38" s="427"/>
      <c r="AQ38" s="427"/>
    </row>
    <row r="39" spans="1:43" ht="31.5" customHeight="1">
      <c r="A39" s="419">
        <v>31</v>
      </c>
      <c r="B39" s="2216"/>
      <c r="C39" s="2219"/>
      <c r="D39" s="422" t="s">
        <v>2411</v>
      </c>
      <c r="E39" s="212" t="s">
        <v>63</v>
      </c>
      <c r="F39" s="212" t="s">
        <v>120</v>
      </c>
      <c r="G39" s="212" t="s">
        <v>120</v>
      </c>
      <c r="H39" s="212" t="s">
        <v>120</v>
      </c>
      <c r="I39" s="212" t="s">
        <v>120</v>
      </c>
      <c r="J39" s="212" t="s">
        <v>120</v>
      </c>
      <c r="K39" s="212" t="s">
        <v>2401</v>
      </c>
      <c r="L39" s="16" t="s">
        <v>2270</v>
      </c>
      <c r="M39" s="14" t="s">
        <v>69</v>
      </c>
      <c r="N39" s="13">
        <v>0</v>
      </c>
      <c r="O39" s="429" t="s">
        <v>70</v>
      </c>
      <c r="P39" s="443">
        <v>1</v>
      </c>
      <c r="Q39" s="222" t="s">
        <v>2412</v>
      </c>
      <c r="R39" s="437" t="s">
        <v>2404</v>
      </c>
      <c r="S39" s="425">
        <v>45658</v>
      </c>
      <c r="T39" s="426">
        <v>46022</v>
      </c>
      <c r="U39" s="427">
        <v>791986</v>
      </c>
      <c r="V39" s="427"/>
      <c r="W39" s="427"/>
      <c r="X39" s="427"/>
      <c r="Y39" s="427"/>
      <c r="Z39" s="427"/>
      <c r="AA39" s="427"/>
      <c r="AB39" s="427"/>
      <c r="AC39" s="427"/>
      <c r="AD39" s="427"/>
      <c r="AE39" s="427"/>
      <c r="AF39" s="427"/>
      <c r="AG39" s="427"/>
      <c r="AH39" s="427"/>
      <c r="AI39" s="427"/>
      <c r="AJ39" s="427"/>
      <c r="AK39" s="427"/>
      <c r="AL39" s="427"/>
      <c r="AM39" s="427"/>
      <c r="AN39" s="427"/>
      <c r="AO39" s="428"/>
      <c r="AP39" s="427"/>
      <c r="AQ39" s="427"/>
    </row>
    <row r="40" spans="1:43" ht="31.5" customHeight="1">
      <c r="A40" s="419">
        <v>32</v>
      </c>
      <c r="B40" s="2216"/>
      <c r="C40" s="2220"/>
      <c r="D40" s="422" t="s">
        <v>2413</v>
      </c>
      <c r="E40" s="212" t="s">
        <v>63</v>
      </c>
      <c r="F40" s="212" t="s">
        <v>120</v>
      </c>
      <c r="G40" s="212" t="s">
        <v>120</v>
      </c>
      <c r="H40" s="212" t="s">
        <v>120</v>
      </c>
      <c r="I40" s="212" t="s">
        <v>120</v>
      </c>
      <c r="J40" s="212" t="s">
        <v>120</v>
      </c>
      <c r="K40" s="212" t="s">
        <v>2401</v>
      </c>
      <c r="L40" s="16" t="s">
        <v>2270</v>
      </c>
      <c r="M40" s="14" t="s">
        <v>69</v>
      </c>
      <c r="N40" s="13">
        <v>0</v>
      </c>
      <c r="O40" s="429" t="s">
        <v>70</v>
      </c>
      <c r="P40" s="443">
        <v>1</v>
      </c>
      <c r="Q40" s="222" t="s">
        <v>2414</v>
      </c>
      <c r="R40" s="437" t="s">
        <v>2404</v>
      </c>
      <c r="S40" s="425">
        <v>45658</v>
      </c>
      <c r="T40" s="426">
        <v>46022</v>
      </c>
      <c r="U40" s="427">
        <v>791986</v>
      </c>
      <c r="V40" s="427"/>
      <c r="W40" s="427"/>
      <c r="X40" s="427"/>
      <c r="Y40" s="427"/>
      <c r="Z40" s="427"/>
      <c r="AA40" s="427"/>
      <c r="AB40" s="427"/>
      <c r="AC40" s="427"/>
      <c r="AD40" s="427"/>
      <c r="AE40" s="427"/>
      <c r="AF40" s="427"/>
      <c r="AG40" s="427"/>
      <c r="AH40" s="427"/>
      <c r="AI40" s="427"/>
      <c r="AJ40" s="427"/>
      <c r="AK40" s="427"/>
      <c r="AL40" s="427"/>
      <c r="AM40" s="427"/>
      <c r="AN40" s="427"/>
      <c r="AO40" s="428"/>
      <c r="AP40" s="427"/>
      <c r="AQ40" s="427"/>
    </row>
    <row r="41" spans="1:43" ht="31.5" customHeight="1">
      <c r="A41" s="419">
        <v>33</v>
      </c>
      <c r="B41" s="2216"/>
      <c r="C41" s="2221" t="s">
        <v>2415</v>
      </c>
      <c r="D41" s="422" t="s">
        <v>1214</v>
      </c>
      <c r="E41" s="212" t="s">
        <v>63</v>
      </c>
      <c r="F41" s="212" t="s">
        <v>120</v>
      </c>
      <c r="G41" s="212" t="s">
        <v>120</v>
      </c>
      <c r="H41" s="212" t="s">
        <v>120</v>
      </c>
      <c r="I41" s="212" t="s">
        <v>120</v>
      </c>
      <c r="J41" s="212" t="s">
        <v>120</v>
      </c>
      <c r="K41" s="212" t="s">
        <v>949</v>
      </c>
      <c r="L41" s="16" t="s">
        <v>2270</v>
      </c>
      <c r="M41" s="14" t="s">
        <v>69</v>
      </c>
      <c r="N41" s="13">
        <v>1</v>
      </c>
      <c r="O41" s="429" t="s">
        <v>70</v>
      </c>
      <c r="P41" s="423" t="s">
        <v>2416</v>
      </c>
      <c r="Q41" s="222" t="s">
        <v>2417</v>
      </c>
      <c r="R41" s="424" t="s">
        <v>2418</v>
      </c>
      <c r="S41" s="425">
        <v>45658</v>
      </c>
      <c r="T41" s="426">
        <v>46022</v>
      </c>
      <c r="U41" s="427">
        <v>791986</v>
      </c>
      <c r="V41" s="427"/>
      <c r="W41" s="427"/>
      <c r="X41" s="427"/>
      <c r="Y41" s="427"/>
      <c r="Z41" s="427"/>
      <c r="AA41" s="427"/>
      <c r="AB41" s="427"/>
      <c r="AC41" s="427"/>
      <c r="AD41" s="427"/>
      <c r="AE41" s="427"/>
      <c r="AF41" s="427"/>
      <c r="AG41" s="427"/>
      <c r="AH41" s="427"/>
      <c r="AI41" s="427"/>
      <c r="AJ41" s="427"/>
      <c r="AK41" s="427"/>
      <c r="AL41" s="427"/>
      <c r="AM41" s="427"/>
      <c r="AN41" s="427"/>
      <c r="AO41" s="428"/>
      <c r="AP41" s="427"/>
      <c r="AQ41" s="427"/>
    </row>
    <row r="42" spans="1:43" ht="31.5" customHeight="1">
      <c r="A42" s="419">
        <v>34</v>
      </c>
      <c r="B42" s="2216"/>
      <c r="C42" s="2220"/>
      <c r="D42" s="422" t="s">
        <v>2036</v>
      </c>
      <c r="E42" s="212" t="s">
        <v>63</v>
      </c>
      <c r="F42" s="212" t="s">
        <v>120</v>
      </c>
      <c r="G42" s="212" t="s">
        <v>120</v>
      </c>
      <c r="H42" s="212" t="s">
        <v>120</v>
      </c>
      <c r="I42" s="212" t="s">
        <v>120</v>
      </c>
      <c r="J42" s="212" t="s">
        <v>120</v>
      </c>
      <c r="K42" s="212" t="s">
        <v>949</v>
      </c>
      <c r="L42" s="16" t="s">
        <v>2270</v>
      </c>
      <c r="M42" s="14" t="s">
        <v>69</v>
      </c>
      <c r="N42" s="13">
        <v>1</v>
      </c>
      <c r="O42" s="429" t="s">
        <v>70</v>
      </c>
      <c r="P42" s="423" t="s">
        <v>2419</v>
      </c>
      <c r="Q42" s="222" t="s">
        <v>2417</v>
      </c>
      <c r="R42" s="430" t="s">
        <v>2420</v>
      </c>
      <c r="S42" s="425">
        <v>45658</v>
      </c>
      <c r="T42" s="426">
        <v>46022</v>
      </c>
      <c r="U42" s="427">
        <v>791986</v>
      </c>
      <c r="V42" s="427"/>
      <c r="W42" s="427"/>
      <c r="X42" s="427"/>
      <c r="Y42" s="427"/>
      <c r="Z42" s="427"/>
      <c r="AA42" s="427"/>
      <c r="AB42" s="427"/>
      <c r="AC42" s="427"/>
      <c r="AD42" s="427"/>
      <c r="AE42" s="427"/>
      <c r="AF42" s="427"/>
      <c r="AG42" s="427"/>
      <c r="AH42" s="427"/>
      <c r="AI42" s="427"/>
      <c r="AJ42" s="427"/>
      <c r="AK42" s="427"/>
      <c r="AL42" s="427"/>
      <c r="AM42" s="427"/>
      <c r="AN42" s="427"/>
      <c r="AO42" s="428"/>
      <c r="AP42" s="427"/>
      <c r="AQ42" s="427"/>
    </row>
    <row r="43" spans="1:43" ht="57" customHeight="1">
      <c r="A43" s="419">
        <v>35</v>
      </c>
      <c r="B43" s="2216"/>
      <c r="C43" s="2221" t="s">
        <v>2421</v>
      </c>
      <c r="D43" s="422" t="s">
        <v>2422</v>
      </c>
      <c r="E43" s="212" t="s">
        <v>63</v>
      </c>
      <c r="F43" s="212" t="s">
        <v>120</v>
      </c>
      <c r="G43" s="212" t="s">
        <v>120</v>
      </c>
      <c r="H43" s="212" t="s">
        <v>120</v>
      </c>
      <c r="I43" s="212" t="s">
        <v>120</v>
      </c>
      <c r="J43" s="212" t="s">
        <v>120</v>
      </c>
      <c r="K43" s="212" t="s">
        <v>2423</v>
      </c>
      <c r="L43" s="16" t="s">
        <v>2270</v>
      </c>
      <c r="M43" s="14" t="s">
        <v>69</v>
      </c>
      <c r="N43" s="13">
        <v>0.5</v>
      </c>
      <c r="O43" s="429" t="s">
        <v>70</v>
      </c>
      <c r="P43" s="423" t="s">
        <v>2280</v>
      </c>
      <c r="Q43" s="222" t="s">
        <v>2424</v>
      </c>
      <c r="R43" s="430" t="s">
        <v>2425</v>
      </c>
      <c r="S43" s="425">
        <v>45658</v>
      </c>
      <c r="T43" s="426">
        <v>46022</v>
      </c>
      <c r="U43" s="427">
        <v>791986</v>
      </c>
      <c r="V43" s="427"/>
      <c r="W43" s="427"/>
      <c r="X43" s="427"/>
      <c r="Y43" s="427"/>
      <c r="Z43" s="427"/>
      <c r="AA43" s="427"/>
      <c r="AB43" s="427"/>
      <c r="AC43" s="427"/>
      <c r="AD43" s="427"/>
      <c r="AE43" s="427"/>
      <c r="AF43" s="427"/>
      <c r="AG43" s="427"/>
      <c r="AH43" s="427"/>
      <c r="AI43" s="427"/>
      <c r="AJ43" s="427"/>
      <c r="AK43" s="427"/>
      <c r="AL43" s="427"/>
      <c r="AM43" s="427"/>
      <c r="AN43" s="427"/>
      <c r="AO43" s="428"/>
      <c r="AP43" s="427"/>
      <c r="AQ43" s="427"/>
    </row>
    <row r="44" spans="1:43" ht="51" customHeight="1">
      <c r="A44" s="419">
        <v>36</v>
      </c>
      <c r="B44" s="2216"/>
      <c r="C44" s="2219"/>
      <c r="D44" s="422" t="s">
        <v>2426</v>
      </c>
      <c r="E44" s="212" t="s">
        <v>63</v>
      </c>
      <c r="F44" s="212" t="s">
        <v>120</v>
      </c>
      <c r="G44" s="212" t="s">
        <v>120</v>
      </c>
      <c r="H44" s="212" t="s">
        <v>120</v>
      </c>
      <c r="I44" s="212" t="s">
        <v>120</v>
      </c>
      <c r="J44" s="212" t="s">
        <v>120</v>
      </c>
      <c r="K44" s="212" t="s">
        <v>2423</v>
      </c>
      <c r="L44" s="16" t="s">
        <v>2270</v>
      </c>
      <c r="M44" s="14" t="s">
        <v>69</v>
      </c>
      <c r="N44" s="13">
        <v>0.5</v>
      </c>
      <c r="O44" s="429" t="s">
        <v>70</v>
      </c>
      <c r="P44" s="423" t="s">
        <v>2280</v>
      </c>
      <c r="Q44" s="222" t="s">
        <v>2424</v>
      </c>
      <c r="R44" s="437" t="s">
        <v>2425</v>
      </c>
      <c r="S44" s="425">
        <v>45658</v>
      </c>
      <c r="T44" s="426">
        <v>46022</v>
      </c>
      <c r="U44" s="427">
        <v>791986</v>
      </c>
      <c r="V44" s="427"/>
      <c r="W44" s="427"/>
      <c r="X44" s="427"/>
      <c r="Y44" s="427"/>
      <c r="Z44" s="427"/>
      <c r="AA44" s="427"/>
      <c r="AB44" s="427"/>
      <c r="AC44" s="427"/>
      <c r="AD44" s="427"/>
      <c r="AE44" s="427"/>
      <c r="AF44" s="427"/>
      <c r="AG44" s="427"/>
      <c r="AH44" s="427"/>
      <c r="AI44" s="427"/>
      <c r="AJ44" s="427"/>
      <c r="AK44" s="427"/>
      <c r="AL44" s="427"/>
      <c r="AM44" s="427"/>
      <c r="AN44" s="427"/>
      <c r="AO44" s="428"/>
      <c r="AP44" s="427"/>
      <c r="AQ44" s="427"/>
    </row>
    <row r="45" spans="1:43" ht="48.75" customHeight="1">
      <c r="A45" s="419">
        <v>37</v>
      </c>
      <c r="B45" s="2217"/>
      <c r="C45" s="2220"/>
      <c r="D45" s="422" t="s">
        <v>2427</v>
      </c>
      <c r="E45" s="212" t="s">
        <v>63</v>
      </c>
      <c r="F45" s="212" t="s">
        <v>120</v>
      </c>
      <c r="G45" s="212" t="s">
        <v>120</v>
      </c>
      <c r="H45" s="212" t="s">
        <v>120</v>
      </c>
      <c r="I45" s="212" t="s">
        <v>120</v>
      </c>
      <c r="J45" s="212" t="s">
        <v>120</v>
      </c>
      <c r="K45" s="212" t="s">
        <v>2423</v>
      </c>
      <c r="L45" s="16" t="s">
        <v>2270</v>
      </c>
      <c r="M45" s="14" t="s">
        <v>69</v>
      </c>
      <c r="N45" s="13">
        <v>0.5</v>
      </c>
      <c r="O45" s="429" t="s">
        <v>70</v>
      </c>
      <c r="P45" s="423" t="s">
        <v>2280</v>
      </c>
      <c r="Q45" s="222" t="s">
        <v>2424</v>
      </c>
      <c r="R45" s="437" t="s">
        <v>2425</v>
      </c>
      <c r="S45" s="425">
        <v>45658</v>
      </c>
      <c r="T45" s="426">
        <v>46022</v>
      </c>
      <c r="U45" s="427">
        <v>791986</v>
      </c>
      <c r="V45" s="427"/>
      <c r="W45" s="427"/>
      <c r="X45" s="427"/>
      <c r="Y45" s="427"/>
      <c r="Z45" s="427"/>
      <c r="AA45" s="427"/>
      <c r="AB45" s="427"/>
      <c r="AC45" s="427"/>
      <c r="AD45" s="427"/>
      <c r="AE45" s="427"/>
      <c r="AF45" s="427"/>
      <c r="AG45" s="427"/>
      <c r="AH45" s="427"/>
      <c r="AI45" s="427"/>
      <c r="AJ45" s="427"/>
      <c r="AK45" s="427"/>
      <c r="AL45" s="427"/>
      <c r="AM45" s="427"/>
      <c r="AN45" s="427"/>
      <c r="AO45" s="428"/>
      <c r="AP45" s="427"/>
      <c r="AQ45" s="427"/>
    </row>
    <row r="46" spans="1:43" ht="72" customHeight="1">
      <c r="A46" s="419">
        <v>38</v>
      </c>
      <c r="B46" s="444" t="s">
        <v>623</v>
      </c>
      <c r="C46" s="421" t="s">
        <v>2428</v>
      </c>
      <c r="D46" s="422" t="s">
        <v>2429</v>
      </c>
      <c r="E46" s="212" t="s">
        <v>63</v>
      </c>
      <c r="F46" s="212" t="s">
        <v>120</v>
      </c>
      <c r="G46" s="212" t="s">
        <v>120</v>
      </c>
      <c r="H46" s="212" t="s">
        <v>1038</v>
      </c>
      <c r="I46" s="212" t="s">
        <v>120</v>
      </c>
      <c r="J46" s="212" t="s">
        <v>120</v>
      </c>
      <c r="K46" s="212" t="s">
        <v>2423</v>
      </c>
      <c r="L46" s="16" t="s">
        <v>2270</v>
      </c>
      <c r="M46" s="429" t="s">
        <v>69</v>
      </c>
      <c r="N46" s="13">
        <v>0</v>
      </c>
      <c r="O46" s="429" t="s">
        <v>70</v>
      </c>
      <c r="P46" s="423" t="s">
        <v>2430</v>
      </c>
      <c r="Q46" s="222" t="s">
        <v>2293</v>
      </c>
      <c r="R46" s="430" t="s">
        <v>2431</v>
      </c>
      <c r="S46" s="425">
        <v>45658</v>
      </c>
      <c r="T46" s="426">
        <v>46022</v>
      </c>
      <c r="U46" s="427">
        <v>791986</v>
      </c>
      <c r="V46" s="427"/>
      <c r="W46" s="427"/>
      <c r="X46" s="427"/>
      <c r="Y46" s="427"/>
      <c r="Z46" s="427"/>
      <c r="AA46" s="427"/>
      <c r="AB46" s="427"/>
      <c r="AC46" s="427"/>
      <c r="AD46" s="427"/>
      <c r="AE46" s="427"/>
      <c r="AF46" s="427"/>
      <c r="AG46" s="427"/>
      <c r="AH46" s="427"/>
      <c r="AI46" s="427"/>
      <c r="AJ46" s="427"/>
      <c r="AK46" s="427"/>
      <c r="AL46" s="427"/>
      <c r="AM46" s="427"/>
      <c r="AN46" s="427"/>
      <c r="AO46" s="428"/>
      <c r="AP46" s="427"/>
      <c r="AQ46" s="427"/>
    </row>
    <row r="47" spans="1:43" ht="57" customHeight="1">
      <c r="A47" s="419">
        <v>39</v>
      </c>
      <c r="B47" s="444" t="s">
        <v>2118</v>
      </c>
      <c r="C47" s="421" t="s">
        <v>2432</v>
      </c>
      <c r="D47" s="422" t="s">
        <v>2433</v>
      </c>
      <c r="E47" s="212" t="s">
        <v>63</v>
      </c>
      <c r="F47" s="212" t="s">
        <v>120</v>
      </c>
      <c r="G47" s="212" t="s">
        <v>120</v>
      </c>
      <c r="H47" s="212" t="s">
        <v>120</v>
      </c>
      <c r="I47" s="212" t="s">
        <v>120</v>
      </c>
      <c r="J47" s="212" t="s">
        <v>120</v>
      </c>
      <c r="K47" s="212" t="s">
        <v>2423</v>
      </c>
      <c r="L47" s="16" t="s">
        <v>2270</v>
      </c>
      <c r="M47" s="429" t="s">
        <v>69</v>
      </c>
      <c r="N47" s="13">
        <v>0</v>
      </c>
      <c r="O47" s="429" t="s">
        <v>70</v>
      </c>
      <c r="P47" s="443">
        <v>0.03</v>
      </c>
      <c r="Q47" s="222" t="s">
        <v>2434</v>
      </c>
      <c r="R47" s="424" t="s">
        <v>2435</v>
      </c>
      <c r="S47" s="425">
        <v>45658</v>
      </c>
      <c r="T47" s="426">
        <v>46022</v>
      </c>
      <c r="U47" s="427">
        <v>791986</v>
      </c>
      <c r="V47" s="427"/>
      <c r="W47" s="427"/>
      <c r="X47" s="427"/>
      <c r="Y47" s="427"/>
      <c r="Z47" s="427"/>
      <c r="AA47" s="427"/>
      <c r="AB47" s="427"/>
      <c r="AC47" s="427"/>
      <c r="AD47" s="427"/>
      <c r="AE47" s="427"/>
      <c r="AF47" s="427"/>
      <c r="AG47" s="427"/>
      <c r="AH47" s="427"/>
      <c r="AI47" s="427"/>
      <c r="AJ47" s="427"/>
      <c r="AK47" s="427"/>
      <c r="AL47" s="427"/>
      <c r="AM47" s="427"/>
      <c r="AN47" s="427"/>
      <c r="AO47" s="428"/>
      <c r="AP47" s="427"/>
      <c r="AQ47" s="427"/>
    </row>
    <row r="48" spans="1:43" ht="15.75" customHeight="1">
      <c r="A48" s="445"/>
    </row>
    <row r="49" spans="14:14" ht="15.75" customHeight="1"/>
    <row r="50" spans="14:14" ht="15.75" customHeight="1">
      <c r="N50" s="446" t="s">
        <v>2436</v>
      </c>
    </row>
    <row r="51" spans="14:14" ht="15.75" customHeight="1"/>
    <row r="52" spans="14:14" ht="15.75" customHeight="1"/>
    <row r="53" spans="14:14" ht="15.75" customHeight="1"/>
    <row r="54" spans="14:14" ht="15.75" customHeight="1"/>
    <row r="55" spans="14:14" ht="15.75" customHeight="1"/>
    <row r="56" spans="14:14" ht="15.75" customHeight="1"/>
    <row r="57" spans="14:14" ht="15.75" customHeight="1"/>
    <row r="58" spans="14:14" ht="15.75" customHeight="1"/>
    <row r="59" spans="14:14" ht="15.75" customHeight="1"/>
    <row r="60" spans="14:14" ht="15.75" customHeight="1"/>
    <row r="61" spans="14:14" ht="15.75" customHeight="1"/>
    <row r="62" spans="14:14" ht="15.75" customHeight="1"/>
    <row r="63" spans="14:14" ht="15.75" customHeight="1"/>
    <row r="64" spans="14: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D20:D21"/>
    <mergeCell ref="A1:B4"/>
    <mergeCell ref="C1:AP2"/>
    <mergeCell ref="C3:AP4"/>
    <mergeCell ref="B5:AQ5"/>
    <mergeCell ref="A6:AQ6"/>
    <mergeCell ref="A7:B7"/>
    <mergeCell ref="C7:K7"/>
    <mergeCell ref="L7:O7"/>
    <mergeCell ref="P7:R7"/>
    <mergeCell ref="S7:T7"/>
    <mergeCell ref="U7:AL7"/>
    <mergeCell ref="AN7:AO7"/>
    <mergeCell ref="B33:B45"/>
    <mergeCell ref="C33:C40"/>
    <mergeCell ref="C41:C42"/>
    <mergeCell ref="C43:C45"/>
    <mergeCell ref="B10:B14"/>
    <mergeCell ref="C10:C11"/>
    <mergeCell ref="C13:C14"/>
    <mergeCell ref="B23:B32"/>
    <mergeCell ref="C26:C27"/>
    <mergeCell ref="C31:C32"/>
    <mergeCell ref="B15:B22"/>
    <mergeCell ref="C16:C18"/>
    <mergeCell ref="C19:C21"/>
  </mergeCells>
  <conditionalFormatting sqref="E9:E15 E45:E47">
    <cfRule type="colorScale" priority="1">
      <colorScale>
        <cfvo type="min"/>
        <cfvo type="max"/>
        <color rgb="FF57BB8A"/>
        <color rgb="FFFFFFFF"/>
      </colorScale>
    </cfRule>
  </conditionalFormatting>
  <conditionalFormatting sqref="M9:M47">
    <cfRule type="containsText" dxfId="71" priority="2" operator="containsText" text="En Progreso">
      <formula>NOT(ISERROR(SEARCH(("En Progreso"),(M9))))</formula>
    </cfRule>
    <cfRule type="containsText" dxfId="70" priority="3" operator="containsText" text="Completo">
      <formula>NOT(ISERROR(SEARCH(("Completo"),(M9))))</formula>
    </cfRule>
    <cfRule type="containsText" dxfId="69" priority="4" operator="containsText" text="En espera">
      <formula>NOT(ISERROR(SEARCH(("En espera"),(M9))))</formula>
    </cfRule>
    <cfRule type="containsText" dxfId="68" priority="5" operator="containsText" text="Vencido">
      <formula>NOT(ISERROR(SEARCH(("Vencido"),(M9))))</formula>
    </cfRule>
  </conditionalFormatting>
  <conditionalFormatting sqref="N9:N47 O10:O47">
    <cfRule type="colorScale" priority="6">
      <colorScale>
        <cfvo type="formula" val="0%"/>
        <cfvo type="formula" val="50%"/>
        <cfvo type="formula" val="100%"/>
        <color rgb="FFF3F3F3"/>
        <color rgb="FF6AA84F"/>
        <color rgb="FF38761D"/>
      </colorScale>
    </cfRule>
  </conditionalFormatting>
  <conditionalFormatting sqref="O9 P28 P30:P44">
    <cfRule type="containsText" dxfId="67" priority="7" operator="containsText" text="Bajo">
      <formula>NOT(ISERROR(SEARCH(("Bajo"),(O9))))</formula>
    </cfRule>
    <cfRule type="containsText" dxfId="66" priority="8" operator="containsText" text="Medio">
      <formula>NOT(ISERROR(SEARCH(("Medio"),(O9))))</formula>
    </cfRule>
    <cfRule type="containsText" dxfId="65" priority="9" operator="containsText" text="Alto">
      <formula>NOT(ISERROR(SEARCH(("Alto"),(O9))))</formula>
    </cfRule>
  </conditionalFormatting>
  <dataValidations count="3">
    <dataValidation type="list" allowBlank="1" sqref="E9:E15 E45:E47" xr:uid="{25B7BD97-DE5A-484A-BD37-0B1506FE58C1}">
      <formula1>"Acción de gestión,Acción derivada de un proyecto de inversión"</formula1>
    </dataValidation>
    <dataValidation type="list" allowBlank="1" sqref="O9:O15 P26:P44" xr:uid="{7A742F82-278E-486A-BBF7-49A92EE0A090}">
      <formula1>"Medio,Alto"</formula1>
    </dataValidation>
    <dataValidation type="list" allowBlank="1" sqref="M9:M47" xr:uid="{2D115497-499D-46A0-ABB2-47312369C195}">
      <formula1>"Completo,En progreso,En espera,Vencido"</formula1>
    </dataValidation>
  </dataValidations>
  <hyperlinks>
    <hyperlink ref="R9" r:id="rId1" xr:uid="{A1D8D10B-FE9A-48DB-8DD8-21A85EAA09B3}"/>
    <hyperlink ref="R10" r:id="rId2" xr:uid="{53A159E8-435C-440C-AFF1-6286DA37E02F}"/>
    <hyperlink ref="R11" r:id="rId3" xr:uid="{0CE18409-AD26-4BEF-8224-CE3EFA5DF600}"/>
    <hyperlink ref="R12" r:id="rId4" xr:uid="{A9CB872B-E228-4117-A288-0AD5B21139CA}"/>
    <hyperlink ref="R13" r:id="rId5" xr:uid="{742577CD-5447-471C-81FA-D0453AE8BA7A}"/>
    <hyperlink ref="R14" r:id="rId6" xr:uid="{20828F34-6F9E-4106-97D9-459C4EB78656}"/>
    <hyperlink ref="R15" r:id="rId7" xr:uid="{3B2D81E0-4A30-4117-BD61-6C58DFF908D1}"/>
    <hyperlink ref="R16" r:id="rId8" xr:uid="{78BD35A4-7A60-46A7-9C10-2B7E390F121C}"/>
    <hyperlink ref="R17" r:id="rId9" xr:uid="{C3EF8667-D409-49A8-B0FA-E4EFCB341621}"/>
    <hyperlink ref="R18" r:id="rId10" xr:uid="{23E78EE9-5844-46FA-841B-EB23118DC806}"/>
    <hyperlink ref="R19" r:id="rId11" xr:uid="{18EFB165-CFF5-46C9-B47C-B46817A5B9F0}"/>
    <hyperlink ref="R20" r:id="rId12" xr:uid="{EFB27CA3-FDA9-47D2-B462-A7B0BEC727F4}"/>
    <hyperlink ref="R21" r:id="rId13" xr:uid="{89C90363-205C-4DE4-99CB-91BD6011AD4F}"/>
    <hyperlink ref="R22" r:id="rId14" xr:uid="{F68B3FE7-FC1C-470E-B249-A2FE87FC5096}"/>
    <hyperlink ref="R23" r:id="rId15" xr:uid="{03FB6F51-BB31-48EE-B70B-3F07188DCEAB}"/>
    <hyperlink ref="R24" r:id="rId16" xr:uid="{338454AA-3749-42C1-8A19-BB5C2D75DB7C}"/>
    <hyperlink ref="R25" r:id="rId17" xr:uid="{7317258B-12B3-41D6-BB24-0BFA169B6D3B}"/>
    <hyperlink ref="R26" r:id="rId18" xr:uid="{97175986-F60B-40E5-B99B-BF794D388F5F}"/>
    <hyperlink ref="R27" r:id="rId19" xr:uid="{CD025DFA-0E4A-4721-ADEC-78D6A0B3B15A}"/>
    <hyperlink ref="R28" r:id="rId20" xr:uid="{0E5F7F45-CB6A-41B6-8511-7A11087F42DB}"/>
    <hyperlink ref="R29" r:id="rId21" xr:uid="{A35E13A6-2B9C-433E-9EC9-3535CDBC5849}"/>
    <hyperlink ref="R30" r:id="rId22" xr:uid="{CE514478-D629-4DDA-9A2A-4CB423C332AB}"/>
    <hyperlink ref="R31" r:id="rId23" xr:uid="{1B989CA3-C538-4294-8A53-506DB50E94BB}"/>
    <hyperlink ref="R32" r:id="rId24" xr:uid="{2211548F-BC82-434E-A563-FA5F1A5B2AF9}"/>
    <hyperlink ref="R33" r:id="rId25" xr:uid="{474F6BC4-D3CE-43C5-8512-074E20162845}"/>
    <hyperlink ref="R34" r:id="rId26" xr:uid="{6C5EA7B9-0EC8-4C92-9CF2-E66643F66F96}"/>
    <hyperlink ref="R35" r:id="rId27" xr:uid="{8B7364D0-37B1-427A-86D8-54DD40F15409}"/>
    <hyperlink ref="R36" r:id="rId28" xr:uid="{B4FA4225-41CC-4E8C-BB9C-2C74171DEE72}"/>
    <hyperlink ref="R37" r:id="rId29" xr:uid="{A4C71B37-AE87-48EF-AC03-555E0F5D5BDB}"/>
    <hyperlink ref="R38" r:id="rId30" xr:uid="{54F0D5A4-3034-440F-AE7E-2FF0815E428E}"/>
    <hyperlink ref="R39" r:id="rId31" xr:uid="{D8D1983D-E6F3-4EAF-8461-26F6A666833B}"/>
    <hyperlink ref="R40" r:id="rId32" xr:uid="{96A8468C-FE2C-4C10-960C-B873ACCD90AE}"/>
    <hyperlink ref="R41" r:id="rId33" xr:uid="{76B37DC8-EAC3-4974-8A0A-1BA273DC5148}"/>
    <hyperlink ref="R42" r:id="rId34" xr:uid="{0F46FB32-2A77-4C59-A3E6-18819901F841}"/>
    <hyperlink ref="R43" r:id="rId35" xr:uid="{B8EF54A8-A58C-4D6E-928F-C903E6F4E4AC}"/>
    <hyperlink ref="R44" r:id="rId36" xr:uid="{7DBBAE8C-007D-4C7B-A731-E8CBC3706A7F}"/>
    <hyperlink ref="R45" r:id="rId37" xr:uid="{AF1730C2-5C9E-48B3-8559-D0CF8D6F9C9D}"/>
    <hyperlink ref="R46" r:id="rId38" xr:uid="{12A3B170-08B0-48E2-93D1-C6CE197B7509}"/>
    <hyperlink ref="R47" r:id="rId39" xr:uid="{9A6FC225-F842-4D2D-89EA-8F7D2E15F006}"/>
  </hyperlinks>
  <pageMargins left="0.7" right="0.7" top="0.75" bottom="0.75" header="0.3" footer="0.3"/>
  <drawing r:id="rId40"/>
  <legacyDrawing r:id="rId4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BC3AD-C8A0-4E51-8CFF-A65A4FE38EDC}">
  <dimension ref="A1:AQ53"/>
  <sheetViews>
    <sheetView zoomScale="77" zoomScaleNormal="77" workbookViewId="0">
      <selection activeCell="D10" sqref="D10"/>
    </sheetView>
  </sheetViews>
  <sheetFormatPr baseColWidth="10" defaultColWidth="14.42578125" defaultRowHeight="15.75" outlineLevelCol="1"/>
  <cols>
    <col min="1" max="1" width="26" style="1017" customWidth="1"/>
    <col min="2" max="2" width="21.5703125" style="1017" customWidth="1"/>
    <col min="3" max="3" width="32.28515625" style="1017" customWidth="1"/>
    <col min="4" max="4" width="31.28515625" style="1017" customWidth="1" outlineLevel="1"/>
    <col min="5" max="5" width="21.7109375" style="1017" customWidth="1" outlineLevel="1"/>
    <col min="6" max="6" width="26.140625" style="1017" customWidth="1"/>
    <col min="7" max="7" width="25" style="1017" customWidth="1" outlineLevel="1"/>
    <col min="8" max="8" width="14" style="1017" customWidth="1" outlineLevel="1"/>
    <col min="9" max="9" width="25.42578125" style="1017" customWidth="1" outlineLevel="1"/>
    <col min="10" max="10" width="18.7109375" style="1017" customWidth="1" outlineLevel="1"/>
    <col min="11" max="11" width="19.42578125" style="1017" customWidth="1"/>
    <col min="12" max="12" width="23.85546875" style="1017" customWidth="1"/>
    <col min="13" max="13" width="17.7109375" style="1017" customWidth="1" outlineLevel="1"/>
    <col min="14" max="14" width="22.42578125" style="1017" customWidth="1" outlineLevel="1"/>
    <col min="15" max="15" width="17.7109375" style="1017" customWidth="1" outlineLevel="1"/>
    <col min="16" max="16" width="17.7109375" style="1017" customWidth="1"/>
    <col min="17" max="17" width="35.7109375" style="1017" customWidth="1" outlineLevel="1"/>
    <col min="18" max="18" width="20.28515625" style="1017" customWidth="1" outlineLevel="1"/>
    <col min="19" max="19" width="21.140625" style="1017" customWidth="1"/>
    <col min="20" max="20" width="24.42578125" style="1017" customWidth="1" outlineLevel="1"/>
    <col min="21" max="21" width="17.42578125" style="1017" customWidth="1"/>
    <col min="22" max="22" width="19.42578125" style="1017" customWidth="1"/>
    <col min="23" max="23" width="14.7109375" style="1017" customWidth="1" outlineLevel="1"/>
    <col min="24" max="24" width="13.140625" style="1017" customWidth="1" outlineLevel="1"/>
    <col min="25" max="25" width="11.28515625" style="1017" customWidth="1" outlineLevel="1"/>
    <col min="26" max="26" width="9.7109375" style="1017" customWidth="1" outlineLevel="1"/>
    <col min="27" max="27" width="9.140625" style="1017" customWidth="1" outlineLevel="1"/>
    <col min="28" max="28" width="8.42578125" style="1017" customWidth="1" outlineLevel="1"/>
    <col min="29" max="29" width="12.140625" style="1017" customWidth="1" outlineLevel="1"/>
    <col min="30" max="30" width="12.28515625" style="1017" customWidth="1" outlineLevel="1"/>
    <col min="31" max="31" width="9.85546875" style="1017" customWidth="1" outlineLevel="1"/>
    <col min="32" max="32" width="12" style="1017" customWidth="1" outlineLevel="1"/>
    <col min="33" max="33" width="10.42578125" style="1017" customWidth="1" outlineLevel="1"/>
    <col min="34" max="34" width="9.140625" style="1017" customWidth="1" outlineLevel="1"/>
    <col min="35" max="35" width="9.28515625" style="1017" customWidth="1" outlineLevel="1"/>
    <col min="36" max="36" width="9.85546875" style="1017" customWidth="1" outlineLevel="1"/>
    <col min="37" max="38" width="14.7109375" style="1017" customWidth="1" outlineLevel="1"/>
    <col min="39" max="39" width="30" style="1017" customWidth="1"/>
    <col min="40" max="40" width="29.42578125" style="1017" customWidth="1"/>
    <col min="41" max="41" width="29.42578125" style="1017" hidden="1" customWidth="1" outlineLevel="1"/>
    <col min="42" max="42" width="27.28515625" style="1017" customWidth="1" collapsed="1"/>
    <col min="43" max="43" width="22.28515625" style="1017" customWidth="1"/>
    <col min="44" max="16384" width="14.42578125" style="1017"/>
  </cols>
  <sheetData>
    <row r="1" spans="1:43" ht="31.5">
      <c r="A1" s="53" t="s">
        <v>17</v>
      </c>
      <c r="B1" s="53" t="s">
        <v>18</v>
      </c>
      <c r="C1" s="53" t="s">
        <v>19</v>
      </c>
      <c r="D1" s="53" t="s">
        <v>20</v>
      </c>
      <c r="E1" s="53" t="s">
        <v>21</v>
      </c>
      <c r="F1" s="53" t="s">
        <v>112</v>
      </c>
      <c r="G1" s="53" t="s">
        <v>23</v>
      </c>
      <c r="H1" s="53" t="s">
        <v>24</v>
      </c>
      <c r="I1" s="53" t="s">
        <v>25</v>
      </c>
      <c r="J1" s="53" t="s">
        <v>26</v>
      </c>
      <c r="K1" s="53" t="s">
        <v>27</v>
      </c>
      <c r="L1" s="53" t="s">
        <v>28</v>
      </c>
      <c r="M1" s="53" t="s">
        <v>29</v>
      </c>
      <c r="N1" s="53" t="s">
        <v>30</v>
      </c>
      <c r="O1" s="53" t="s">
        <v>31</v>
      </c>
      <c r="P1" s="53" t="s">
        <v>32</v>
      </c>
      <c r="Q1" s="53" t="s">
        <v>33</v>
      </c>
      <c r="R1" s="53" t="s">
        <v>34</v>
      </c>
      <c r="S1" s="53" t="s">
        <v>35</v>
      </c>
      <c r="T1" s="53" t="s">
        <v>36</v>
      </c>
      <c r="U1" s="53" t="s">
        <v>113</v>
      </c>
      <c r="V1" s="53" t="s">
        <v>38</v>
      </c>
      <c r="W1" s="53" t="s">
        <v>39</v>
      </c>
      <c r="X1" s="53" t="s">
        <v>40</v>
      </c>
      <c r="Y1" s="53" t="s">
        <v>41</v>
      </c>
      <c r="Z1" s="53" t="s">
        <v>42</v>
      </c>
      <c r="AA1" s="53" t="s">
        <v>43</v>
      </c>
      <c r="AB1" s="53" t="s">
        <v>44</v>
      </c>
      <c r="AC1" s="53" t="s">
        <v>45</v>
      </c>
      <c r="AD1" s="53" t="s">
        <v>46</v>
      </c>
      <c r="AE1" s="53" t="s">
        <v>47</v>
      </c>
      <c r="AF1" s="53" t="s">
        <v>48</v>
      </c>
      <c r="AG1" s="53" t="s">
        <v>49</v>
      </c>
      <c r="AH1" s="53" t="s">
        <v>50</v>
      </c>
      <c r="AI1" s="53" t="s">
        <v>51</v>
      </c>
      <c r="AJ1" s="53" t="s">
        <v>52</v>
      </c>
      <c r="AK1" s="53" t="s">
        <v>53</v>
      </c>
      <c r="AL1" s="53" t="s">
        <v>54</v>
      </c>
      <c r="AM1" s="53" t="s">
        <v>55</v>
      </c>
      <c r="AN1" s="53" t="s">
        <v>56</v>
      </c>
      <c r="AO1" s="53" t="s">
        <v>57</v>
      </c>
      <c r="AP1" s="53" t="s">
        <v>114</v>
      </c>
      <c r="AQ1" s="53" t="s">
        <v>59</v>
      </c>
    </row>
    <row r="2" spans="1:43" ht="126">
      <c r="A2" s="944"/>
      <c r="B2" s="1025"/>
      <c r="C2" s="944" t="s">
        <v>115</v>
      </c>
      <c r="D2" s="944" t="s">
        <v>116</v>
      </c>
      <c r="E2" s="944" t="s">
        <v>63</v>
      </c>
      <c r="F2" s="944" t="s">
        <v>117</v>
      </c>
      <c r="G2" s="944" t="s">
        <v>118</v>
      </c>
      <c r="H2" s="944" t="s">
        <v>119</v>
      </c>
      <c r="I2" s="944" t="s">
        <v>120</v>
      </c>
      <c r="J2" s="944" t="s">
        <v>120</v>
      </c>
      <c r="K2" s="944" t="s">
        <v>121</v>
      </c>
      <c r="L2" s="944" t="s">
        <v>3501</v>
      </c>
      <c r="M2" s="944" t="s">
        <v>69</v>
      </c>
      <c r="N2" s="945">
        <v>0.6</v>
      </c>
      <c r="O2" s="944" t="s">
        <v>70</v>
      </c>
      <c r="P2" s="944">
        <v>2</v>
      </c>
      <c r="Q2" s="946" t="s">
        <v>122</v>
      </c>
      <c r="R2" s="947" t="s">
        <v>123</v>
      </c>
      <c r="S2" s="944" t="s">
        <v>124</v>
      </c>
      <c r="T2" s="948">
        <v>46022</v>
      </c>
      <c r="U2" s="944"/>
      <c r="V2" s="944"/>
      <c r="W2" s="1006"/>
      <c r="X2" s="1006"/>
      <c r="Y2" s="1006"/>
      <c r="Z2" s="1006"/>
      <c r="AA2" s="1006"/>
      <c r="AB2" s="1006"/>
      <c r="AC2" s="1006"/>
      <c r="AD2" s="1006"/>
      <c r="AE2" s="1006"/>
      <c r="AF2" s="1006"/>
      <c r="AG2" s="1006"/>
      <c r="AH2" s="1006"/>
      <c r="AI2" s="1006"/>
      <c r="AJ2" s="1006"/>
      <c r="AK2" s="1006"/>
      <c r="AL2" s="1006"/>
      <c r="AM2" s="1006"/>
      <c r="AN2" s="1006"/>
      <c r="AO2" s="1006"/>
      <c r="AP2" s="1006"/>
      <c r="AQ2" s="1006"/>
    </row>
    <row r="3" spans="1:43" ht="110.25">
      <c r="A3" s="944"/>
      <c r="B3" s="1026"/>
      <c r="C3" s="949" t="s">
        <v>125</v>
      </c>
      <c r="D3" s="944" t="s">
        <v>3502</v>
      </c>
      <c r="E3" s="944" t="s">
        <v>63</v>
      </c>
      <c r="F3" s="944" t="s">
        <v>117</v>
      </c>
      <c r="G3" s="944" t="s">
        <v>118</v>
      </c>
      <c r="H3" s="944" t="s">
        <v>119</v>
      </c>
      <c r="I3" s="944" t="s">
        <v>120</v>
      </c>
      <c r="J3" s="944" t="s">
        <v>120</v>
      </c>
      <c r="K3" s="944" t="s">
        <v>121</v>
      </c>
      <c r="L3" s="944" t="s">
        <v>3503</v>
      </c>
      <c r="M3" s="944" t="s">
        <v>69</v>
      </c>
      <c r="N3" s="945">
        <v>0.6</v>
      </c>
      <c r="O3" s="944" t="s">
        <v>126</v>
      </c>
      <c r="P3" s="944">
        <v>100</v>
      </c>
      <c r="Q3" s="946" t="s">
        <v>127</v>
      </c>
      <c r="R3" s="950" t="s">
        <v>128</v>
      </c>
      <c r="S3" s="944" t="s">
        <v>129</v>
      </c>
      <c r="T3" s="948" t="s">
        <v>130</v>
      </c>
      <c r="U3" s="944"/>
      <c r="V3" s="944"/>
      <c r="W3" s="1006"/>
      <c r="X3" s="1006"/>
      <c r="Y3" s="1006"/>
      <c r="Z3" s="1006"/>
      <c r="AA3" s="1006"/>
      <c r="AB3" s="1006"/>
      <c r="AC3" s="1006"/>
      <c r="AD3" s="1006"/>
      <c r="AE3" s="1006"/>
      <c r="AF3" s="1006"/>
      <c r="AG3" s="1006"/>
      <c r="AH3" s="1006"/>
      <c r="AI3" s="1006"/>
      <c r="AJ3" s="1006"/>
      <c r="AK3" s="1006"/>
      <c r="AL3" s="1006"/>
      <c r="AM3" s="1006"/>
      <c r="AN3" s="1006"/>
      <c r="AO3" s="1006"/>
      <c r="AP3" s="1006"/>
      <c r="AQ3" s="1006"/>
    </row>
    <row r="4" spans="1:43" ht="110.25">
      <c r="A4" s="944"/>
      <c r="B4" s="1026"/>
      <c r="C4" s="949" t="s">
        <v>3504</v>
      </c>
      <c r="D4" s="944" t="s">
        <v>131</v>
      </c>
      <c r="E4" s="944" t="s">
        <v>63</v>
      </c>
      <c r="F4" s="944" t="s">
        <v>117</v>
      </c>
      <c r="G4" s="944" t="s">
        <v>118</v>
      </c>
      <c r="H4" s="944" t="s">
        <v>119</v>
      </c>
      <c r="I4" s="944" t="s">
        <v>120</v>
      </c>
      <c r="J4" s="944" t="s">
        <v>120</v>
      </c>
      <c r="K4" s="944" t="s">
        <v>121</v>
      </c>
      <c r="L4" s="944" t="s">
        <v>3505</v>
      </c>
      <c r="M4" s="944" t="s">
        <v>69</v>
      </c>
      <c r="N4" s="945">
        <v>0.6</v>
      </c>
      <c r="O4" s="944" t="s">
        <v>126</v>
      </c>
      <c r="P4" s="944">
        <v>600</v>
      </c>
      <c r="Q4" s="946" t="s">
        <v>132</v>
      </c>
      <c r="R4" s="950" t="s">
        <v>133</v>
      </c>
      <c r="S4" s="944" t="s">
        <v>129</v>
      </c>
      <c r="T4" s="948" t="s">
        <v>134</v>
      </c>
      <c r="U4" s="944"/>
      <c r="V4" s="944"/>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43" ht="110.25">
      <c r="A5" s="944"/>
      <c r="B5" s="1026"/>
      <c r="C5" s="949" t="s">
        <v>135</v>
      </c>
      <c r="D5" s="944" t="s">
        <v>136</v>
      </c>
      <c r="E5" s="944" t="s">
        <v>137</v>
      </c>
      <c r="F5" s="944" t="s">
        <v>117</v>
      </c>
      <c r="G5" s="944" t="s">
        <v>118</v>
      </c>
      <c r="H5" s="944" t="s">
        <v>119</v>
      </c>
      <c r="I5" s="944" t="s">
        <v>120</v>
      </c>
      <c r="J5" s="944" t="s">
        <v>120</v>
      </c>
      <c r="K5" s="944" t="s">
        <v>121</v>
      </c>
      <c r="L5" s="944" t="s">
        <v>3506</v>
      </c>
      <c r="M5" s="944" t="s">
        <v>110</v>
      </c>
      <c r="N5" s="945">
        <v>0.6</v>
      </c>
      <c r="O5" s="944" t="s">
        <v>70</v>
      </c>
      <c r="P5" s="944">
        <v>500</v>
      </c>
      <c r="Q5" s="946" t="s">
        <v>138</v>
      </c>
      <c r="R5" s="950" t="s">
        <v>133</v>
      </c>
      <c r="S5" s="944" t="s">
        <v>139</v>
      </c>
      <c r="T5" s="948" t="s">
        <v>130</v>
      </c>
      <c r="U5" s="944"/>
      <c r="V5" s="944"/>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43" ht="78.75">
      <c r="A6" s="951"/>
      <c r="B6" s="1027"/>
      <c r="C6" s="952"/>
      <c r="D6" s="951" t="s">
        <v>3507</v>
      </c>
      <c r="E6" s="953" t="s">
        <v>140</v>
      </c>
      <c r="F6" s="944" t="s">
        <v>117</v>
      </c>
      <c r="G6" s="946" t="s">
        <v>141</v>
      </c>
      <c r="H6" s="954" t="s">
        <v>119</v>
      </c>
      <c r="I6" s="954" t="s">
        <v>142</v>
      </c>
      <c r="J6" s="954" t="s">
        <v>143</v>
      </c>
      <c r="K6" s="954" t="s">
        <v>144</v>
      </c>
      <c r="L6" s="944" t="s">
        <v>3508</v>
      </c>
      <c r="M6" s="944" t="s">
        <v>69</v>
      </c>
      <c r="N6" s="955">
        <v>0.6</v>
      </c>
      <c r="O6" s="951" t="s">
        <v>70</v>
      </c>
      <c r="P6" s="951">
        <v>1</v>
      </c>
      <c r="Q6" s="951" t="s">
        <v>145</v>
      </c>
      <c r="R6" s="956" t="s">
        <v>128</v>
      </c>
      <c r="S6" s="944" t="s">
        <v>146</v>
      </c>
      <c r="T6" s="944" t="s">
        <v>147</v>
      </c>
      <c r="U6" s="951"/>
      <c r="V6" s="951"/>
      <c r="W6" s="1028"/>
      <c r="X6" s="1028"/>
      <c r="Y6" s="1028"/>
      <c r="Z6" s="1028"/>
      <c r="AA6" s="1028"/>
      <c r="AB6" s="1028"/>
      <c r="AC6" s="1028"/>
      <c r="AD6" s="1028"/>
      <c r="AE6" s="1028"/>
      <c r="AF6" s="1028"/>
      <c r="AG6" s="1028"/>
      <c r="AH6" s="1028"/>
      <c r="AI6" s="1028"/>
      <c r="AJ6" s="1028"/>
      <c r="AK6" s="1028"/>
      <c r="AL6" s="1028"/>
      <c r="AM6" s="1028"/>
      <c r="AN6" s="1028"/>
      <c r="AO6" s="1006"/>
      <c r="AP6" s="1028"/>
      <c r="AQ6" s="1028"/>
    </row>
    <row r="7" spans="1:43" ht="94.5">
      <c r="A7" s="946"/>
      <c r="B7" s="1026"/>
      <c r="C7" s="957"/>
      <c r="D7" s="946" t="s">
        <v>3509</v>
      </c>
      <c r="E7" s="958" t="s">
        <v>140</v>
      </c>
      <c r="F7" s="944" t="s">
        <v>117</v>
      </c>
      <c r="G7" s="946" t="s">
        <v>141</v>
      </c>
      <c r="H7" s="951" t="s">
        <v>119</v>
      </c>
      <c r="I7" s="951" t="s">
        <v>142</v>
      </c>
      <c r="J7" s="954" t="s">
        <v>143</v>
      </c>
      <c r="K7" s="954" t="s">
        <v>121</v>
      </c>
      <c r="L7" s="944" t="s">
        <v>3510</v>
      </c>
      <c r="M7" s="951" t="s">
        <v>69</v>
      </c>
      <c r="N7" s="955">
        <v>0.6</v>
      </c>
      <c r="O7" s="951" t="s">
        <v>126</v>
      </c>
      <c r="P7" s="951">
        <v>1</v>
      </c>
      <c r="Q7" s="951" t="s">
        <v>148</v>
      </c>
      <c r="R7" s="959" t="s">
        <v>149</v>
      </c>
      <c r="S7" s="944" t="s">
        <v>146</v>
      </c>
      <c r="T7" s="944" t="s">
        <v>147</v>
      </c>
      <c r="V7" s="946"/>
      <c r="W7" s="1006"/>
      <c r="X7" s="1006"/>
      <c r="Y7" s="1006"/>
      <c r="Z7" s="1006"/>
      <c r="AA7" s="1006"/>
      <c r="AB7" s="1006"/>
      <c r="AC7" s="1006"/>
      <c r="AD7" s="1006"/>
      <c r="AE7" s="1006"/>
      <c r="AF7" s="1006"/>
      <c r="AG7" s="1006"/>
      <c r="AH7" s="1006"/>
      <c r="AI7" s="1006"/>
      <c r="AJ7" s="1006"/>
      <c r="AK7" s="1006"/>
      <c r="AL7" s="1006"/>
      <c r="AM7" s="1006"/>
      <c r="AN7" s="1006"/>
      <c r="AO7" s="1006"/>
      <c r="AP7" s="1006"/>
      <c r="AQ7" s="1006"/>
    </row>
    <row r="8" spans="1:43" ht="110.25">
      <c r="A8" s="946"/>
      <c r="B8" s="1026"/>
      <c r="C8" s="960"/>
      <c r="D8" s="946" t="s">
        <v>3511</v>
      </c>
      <c r="E8" s="958" t="s">
        <v>140</v>
      </c>
      <c r="F8" s="944" t="s">
        <v>117</v>
      </c>
      <c r="G8" s="946" t="s">
        <v>141</v>
      </c>
      <c r="H8" s="951" t="s">
        <v>119</v>
      </c>
      <c r="I8" s="951" t="s">
        <v>142</v>
      </c>
      <c r="J8" s="954" t="s">
        <v>143</v>
      </c>
      <c r="K8" s="954" t="s">
        <v>121</v>
      </c>
      <c r="L8" s="944" t="s">
        <v>150</v>
      </c>
      <c r="M8" s="951" t="s">
        <v>69</v>
      </c>
      <c r="N8" s="955">
        <v>0.6</v>
      </c>
      <c r="O8" s="951" t="s">
        <v>126</v>
      </c>
      <c r="P8" s="951">
        <v>1</v>
      </c>
      <c r="Q8" s="951" t="s">
        <v>3512</v>
      </c>
      <c r="R8" s="1029" t="s">
        <v>151</v>
      </c>
      <c r="S8" s="944" t="s">
        <v>146</v>
      </c>
      <c r="T8" s="944" t="s">
        <v>147</v>
      </c>
      <c r="U8" s="946"/>
      <c r="V8" s="946"/>
      <c r="W8" s="1006"/>
      <c r="X8" s="1006"/>
      <c r="Y8" s="1006"/>
      <c r="Z8" s="1006"/>
      <c r="AA8" s="1006"/>
      <c r="AB8" s="1006"/>
      <c r="AC8" s="1006"/>
      <c r="AD8" s="1006"/>
      <c r="AE8" s="1006"/>
      <c r="AF8" s="1006"/>
      <c r="AG8" s="1006"/>
      <c r="AH8" s="1006"/>
      <c r="AI8" s="1006"/>
      <c r="AJ8" s="1006"/>
      <c r="AK8" s="1006"/>
      <c r="AL8" s="1006"/>
      <c r="AM8" s="1006"/>
      <c r="AN8" s="1006"/>
      <c r="AO8" s="1006"/>
      <c r="AP8" s="1006"/>
      <c r="AQ8" s="1006"/>
    </row>
    <row r="9" spans="1:43" ht="78.75">
      <c r="A9" s="944"/>
      <c r="B9" s="961"/>
      <c r="C9" s="960"/>
      <c r="D9" s="944" t="s">
        <v>3495</v>
      </c>
      <c r="E9" s="944" t="s">
        <v>63</v>
      </c>
      <c r="F9" s="944" t="s">
        <v>117</v>
      </c>
      <c r="G9" s="946" t="s">
        <v>141</v>
      </c>
      <c r="H9" s="944" t="s">
        <v>119</v>
      </c>
      <c r="I9" s="944" t="s">
        <v>120</v>
      </c>
      <c r="J9" s="944" t="s">
        <v>120</v>
      </c>
      <c r="K9" s="944" t="s">
        <v>152</v>
      </c>
      <c r="L9" s="944" t="s">
        <v>3513</v>
      </c>
      <c r="M9" s="944" t="s">
        <v>69</v>
      </c>
      <c r="N9" s="962">
        <v>0.6</v>
      </c>
      <c r="O9" s="944" t="s">
        <v>70</v>
      </c>
      <c r="P9" s="944">
        <v>1</v>
      </c>
      <c r="Q9" s="946" t="s">
        <v>153</v>
      </c>
      <c r="R9" s="963" t="s">
        <v>154</v>
      </c>
      <c r="S9" s="944" t="s">
        <v>146</v>
      </c>
      <c r="T9" s="944" t="s">
        <v>147</v>
      </c>
      <c r="U9" s="944"/>
      <c r="V9" s="944"/>
      <c r="W9" s="1006"/>
      <c r="X9" s="1006"/>
      <c r="Y9" s="1006"/>
      <c r="Z9" s="1006"/>
      <c r="AA9" s="1006"/>
      <c r="AB9" s="1006"/>
      <c r="AC9" s="1006"/>
      <c r="AD9" s="1006"/>
      <c r="AE9" s="1006"/>
      <c r="AF9" s="1006"/>
      <c r="AG9" s="1006"/>
      <c r="AH9" s="1006"/>
      <c r="AI9" s="1006"/>
      <c r="AJ9" s="1006"/>
      <c r="AK9" s="1006"/>
      <c r="AL9" s="1006"/>
      <c r="AM9" s="1006"/>
      <c r="AN9" s="1006"/>
      <c r="AO9" s="1006"/>
      <c r="AP9" s="1006"/>
      <c r="AQ9" s="1006"/>
    </row>
    <row r="10" spans="1:43" ht="110.25">
      <c r="A10" s="944"/>
      <c r="B10" s="961"/>
      <c r="C10" s="960"/>
      <c r="D10" s="944" t="s">
        <v>155</v>
      </c>
      <c r="E10" s="944" t="s">
        <v>63</v>
      </c>
      <c r="F10" s="944" t="s">
        <v>117</v>
      </c>
      <c r="G10" s="946" t="s">
        <v>141</v>
      </c>
      <c r="H10" s="944" t="s">
        <v>119</v>
      </c>
      <c r="I10" s="944" t="s">
        <v>142</v>
      </c>
      <c r="J10" s="944" t="s">
        <v>156</v>
      </c>
      <c r="K10" s="944" t="s">
        <v>152</v>
      </c>
      <c r="L10" s="944" t="s">
        <v>3514</v>
      </c>
      <c r="M10" s="944" t="s">
        <v>69</v>
      </c>
      <c r="N10" s="962">
        <v>0.6</v>
      </c>
      <c r="O10" s="944" t="s">
        <v>70</v>
      </c>
      <c r="P10" s="944">
        <v>1</v>
      </c>
      <c r="Q10" s="946" t="s">
        <v>157</v>
      </c>
      <c r="R10" s="964" t="s">
        <v>158</v>
      </c>
      <c r="S10" s="944" t="s">
        <v>146</v>
      </c>
      <c r="T10" s="944" t="s">
        <v>147</v>
      </c>
      <c r="U10" s="944"/>
      <c r="V10" s="944"/>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row>
    <row r="11" spans="1:43" ht="78.75">
      <c r="A11" s="944"/>
      <c r="B11" s="961"/>
      <c r="C11" s="960" t="s">
        <v>159</v>
      </c>
      <c r="D11" s="944" t="s">
        <v>160</v>
      </c>
      <c r="E11" s="944" t="s">
        <v>63</v>
      </c>
      <c r="F11" s="944" t="s">
        <v>117</v>
      </c>
      <c r="G11" s="946" t="s">
        <v>141</v>
      </c>
      <c r="H11" s="944" t="s">
        <v>119</v>
      </c>
      <c r="I11" s="944" t="s">
        <v>142</v>
      </c>
      <c r="J11" s="944" t="s">
        <v>156</v>
      </c>
      <c r="K11" s="946" t="s">
        <v>121</v>
      </c>
      <c r="L11" s="944" t="s">
        <v>3515</v>
      </c>
      <c r="M11" s="944" t="s">
        <v>161</v>
      </c>
      <c r="N11" s="962">
        <v>0.9</v>
      </c>
      <c r="O11" s="944" t="s">
        <v>70</v>
      </c>
      <c r="P11" s="944">
        <v>1</v>
      </c>
      <c r="Q11" s="946" t="s">
        <v>162</v>
      </c>
      <c r="R11" s="947" t="s">
        <v>163</v>
      </c>
      <c r="S11" s="944" t="s">
        <v>164</v>
      </c>
      <c r="T11" s="944" t="s">
        <v>165</v>
      </c>
      <c r="U11" s="944"/>
      <c r="V11" s="944"/>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row>
    <row r="12" spans="1:43" ht="173.25">
      <c r="A12" s="965"/>
      <c r="B12" s="965"/>
      <c r="C12" s="960" t="s">
        <v>166</v>
      </c>
      <c r="D12" s="944" t="s">
        <v>167</v>
      </c>
      <c r="E12" s="944" t="s">
        <v>63</v>
      </c>
      <c r="F12" s="944" t="s">
        <v>117</v>
      </c>
      <c r="G12" s="946" t="s">
        <v>141</v>
      </c>
      <c r="H12" s="944" t="s">
        <v>119</v>
      </c>
      <c r="I12" s="944" t="s">
        <v>142</v>
      </c>
      <c r="J12" s="944" t="s">
        <v>156</v>
      </c>
      <c r="K12" s="946" t="s">
        <v>121</v>
      </c>
      <c r="L12" s="944" t="s">
        <v>168</v>
      </c>
      <c r="M12" s="944" t="s">
        <v>169</v>
      </c>
      <c r="N12" s="962"/>
      <c r="O12" s="944" t="s">
        <v>70</v>
      </c>
      <c r="P12" s="944">
        <v>2</v>
      </c>
      <c r="Q12" s="946" t="s">
        <v>3516</v>
      </c>
      <c r="R12" s="966"/>
      <c r="S12" s="944" t="s">
        <v>146</v>
      </c>
      <c r="T12" s="944" t="s">
        <v>147</v>
      </c>
      <c r="U12" s="944"/>
      <c r="V12" s="944"/>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row>
    <row r="13" spans="1:43" ht="141.75">
      <c r="A13" s="965"/>
      <c r="B13" s="965"/>
      <c r="C13" s="957" t="s">
        <v>170</v>
      </c>
      <c r="D13" s="954" t="s">
        <v>171</v>
      </c>
      <c r="E13" s="946" t="s">
        <v>63</v>
      </c>
      <c r="F13" s="944" t="s">
        <v>117</v>
      </c>
      <c r="G13" s="946" t="s">
        <v>141</v>
      </c>
      <c r="H13" s="946" t="s">
        <v>119</v>
      </c>
      <c r="I13" s="946" t="s">
        <v>120</v>
      </c>
      <c r="J13" s="946" t="s">
        <v>172</v>
      </c>
      <c r="K13" s="946" t="s">
        <v>121</v>
      </c>
      <c r="L13" s="944" t="s">
        <v>173</v>
      </c>
      <c r="M13" s="946" t="s">
        <v>174</v>
      </c>
      <c r="N13" s="967">
        <v>0.4</v>
      </c>
      <c r="O13" s="946" t="s">
        <v>126</v>
      </c>
      <c r="P13" s="946">
        <v>4</v>
      </c>
      <c r="Q13" s="946" t="s">
        <v>175</v>
      </c>
      <c r="R13" s="963" t="s">
        <v>176</v>
      </c>
      <c r="S13" s="944" t="s">
        <v>146</v>
      </c>
      <c r="T13" s="944" t="s">
        <v>147</v>
      </c>
      <c r="U13" s="946"/>
      <c r="V13" s="94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row>
    <row r="14" spans="1:43" ht="126">
      <c r="A14" s="1000"/>
      <c r="B14" s="968" t="s">
        <v>177</v>
      </c>
      <c r="C14" s="969" t="s">
        <v>178</v>
      </c>
      <c r="D14" s="970" t="s">
        <v>3517</v>
      </c>
      <c r="E14" s="971" t="s">
        <v>137</v>
      </c>
      <c r="F14" s="969" t="s">
        <v>179</v>
      </c>
      <c r="G14" s="969" t="s">
        <v>180</v>
      </c>
      <c r="H14" s="969" t="s">
        <v>181</v>
      </c>
      <c r="I14" s="969" t="s">
        <v>182</v>
      </c>
      <c r="J14" s="969" t="s">
        <v>183</v>
      </c>
      <c r="K14" s="969" t="s">
        <v>121</v>
      </c>
      <c r="L14" s="970" t="s">
        <v>3518</v>
      </c>
      <c r="M14" s="970" t="s">
        <v>184</v>
      </c>
      <c r="N14" s="972">
        <v>0.6</v>
      </c>
      <c r="O14" s="969" t="s">
        <v>126</v>
      </c>
      <c r="P14" s="969">
        <v>1</v>
      </c>
      <c r="Q14" s="969" t="s">
        <v>185</v>
      </c>
      <c r="R14" s="973" t="s">
        <v>186</v>
      </c>
      <c r="S14" s="944" t="s">
        <v>146</v>
      </c>
      <c r="T14" s="944" t="s">
        <v>147</v>
      </c>
      <c r="U14" s="974"/>
      <c r="V14" s="946"/>
      <c r="W14" s="975"/>
      <c r="X14" s="975"/>
      <c r="Y14" s="975"/>
      <c r="Z14" s="975"/>
      <c r="AA14" s="975"/>
      <c r="AB14" s="975"/>
      <c r="AC14" s="975"/>
      <c r="AD14" s="1006"/>
      <c r="AE14" s="1006"/>
      <c r="AF14" s="1006"/>
      <c r="AG14" s="1006"/>
      <c r="AI14" s="1006"/>
      <c r="AJ14" s="1006"/>
      <c r="AK14" s="1006"/>
      <c r="AL14" s="1006"/>
      <c r="AM14" s="1006"/>
      <c r="AN14" s="1006"/>
      <c r="AO14" s="1006"/>
      <c r="AP14" s="1006"/>
    </row>
    <row r="15" spans="1:43" ht="126">
      <c r="A15" s="1000"/>
      <c r="B15" s="968"/>
      <c r="C15" s="969" t="s">
        <v>3519</v>
      </c>
      <c r="D15" s="969" t="s">
        <v>187</v>
      </c>
      <c r="E15" s="971" t="s">
        <v>188</v>
      </c>
      <c r="F15" s="976" t="s">
        <v>179</v>
      </c>
      <c r="G15" s="976" t="s">
        <v>189</v>
      </c>
      <c r="H15" s="969" t="s">
        <v>3520</v>
      </c>
      <c r="I15" s="969" t="s">
        <v>3521</v>
      </c>
      <c r="J15" s="969" t="s">
        <v>190</v>
      </c>
      <c r="K15" s="969" t="s">
        <v>121</v>
      </c>
      <c r="L15" s="970" t="s">
        <v>3522</v>
      </c>
      <c r="M15" s="970" t="s">
        <v>69</v>
      </c>
      <c r="N15" s="972">
        <v>0.38</v>
      </c>
      <c r="O15" s="969" t="s">
        <v>191</v>
      </c>
      <c r="P15" s="976">
        <v>1</v>
      </c>
      <c r="Q15" s="969" t="s">
        <v>192</v>
      </c>
      <c r="R15" s="977" t="s">
        <v>193</v>
      </c>
      <c r="S15" s="944" t="s">
        <v>146</v>
      </c>
      <c r="T15" s="944" t="s">
        <v>147</v>
      </c>
      <c r="U15" s="978"/>
      <c r="V15" s="946"/>
      <c r="W15" s="975"/>
      <c r="X15" s="975"/>
      <c r="Y15" s="975"/>
      <c r="Z15" s="975"/>
      <c r="AA15" s="975"/>
      <c r="AB15" s="975"/>
      <c r="AC15" s="975"/>
      <c r="AD15" s="1006"/>
      <c r="AE15" s="1006"/>
      <c r="AF15" s="1006"/>
      <c r="AG15" s="1006"/>
      <c r="AH15" s="1006"/>
      <c r="AI15" s="1006"/>
      <c r="AJ15" s="1006"/>
      <c r="AK15" s="1006"/>
      <c r="AL15" s="1006"/>
      <c r="AM15" s="1006"/>
      <c r="AN15" s="1006"/>
      <c r="AO15" s="1006"/>
      <c r="AP15" s="1006"/>
    </row>
    <row r="16" spans="1:43" ht="126">
      <c r="A16" s="1000"/>
      <c r="B16" s="968"/>
      <c r="C16" s="976" t="s">
        <v>3523</v>
      </c>
      <c r="D16" s="970" t="s">
        <v>3523</v>
      </c>
      <c r="E16" s="979" t="s">
        <v>63</v>
      </c>
      <c r="F16" s="976" t="s">
        <v>179</v>
      </c>
      <c r="G16" s="976" t="s">
        <v>194</v>
      </c>
      <c r="H16" s="970" t="s">
        <v>3524</v>
      </c>
      <c r="I16" s="970" t="s">
        <v>195</v>
      </c>
      <c r="J16" s="970" t="s">
        <v>196</v>
      </c>
      <c r="K16" s="970" t="s">
        <v>121</v>
      </c>
      <c r="L16" s="970" t="s">
        <v>3525</v>
      </c>
      <c r="M16" s="970" t="s">
        <v>161</v>
      </c>
      <c r="N16" s="980">
        <v>1</v>
      </c>
      <c r="O16" s="970" t="s">
        <v>126</v>
      </c>
      <c r="P16" s="970">
        <v>1</v>
      </c>
      <c r="Q16" s="970" t="s">
        <v>197</v>
      </c>
      <c r="R16" s="973" t="s">
        <v>198</v>
      </c>
      <c r="S16" s="944" t="s">
        <v>146</v>
      </c>
      <c r="T16" s="944" t="s">
        <v>147</v>
      </c>
      <c r="U16" s="981"/>
      <c r="V16" s="946"/>
      <c r="W16" s="975"/>
      <c r="X16" s="975"/>
      <c r="Y16" s="975"/>
      <c r="Z16" s="975"/>
      <c r="AA16" s="975"/>
      <c r="AB16" s="975"/>
      <c r="AC16" s="975"/>
      <c r="AD16" s="1006"/>
      <c r="AE16" s="1006"/>
      <c r="AF16" s="1006"/>
      <c r="AG16" s="1006"/>
      <c r="AH16" s="1006"/>
      <c r="AI16" s="1006"/>
      <c r="AJ16" s="1006"/>
      <c r="AK16" s="1006"/>
      <c r="AL16" s="1006"/>
      <c r="AM16" s="1006"/>
      <c r="AN16" s="1006"/>
      <c r="AO16" s="1006"/>
      <c r="AP16" s="1006"/>
    </row>
    <row r="17" spans="1:43" ht="94.5">
      <c r="A17" s="1000"/>
      <c r="B17" s="968"/>
      <c r="C17" s="969" t="s">
        <v>3526</v>
      </c>
      <c r="D17" s="970" t="s">
        <v>199</v>
      </c>
      <c r="E17" s="979" t="s">
        <v>200</v>
      </c>
      <c r="F17" s="976" t="s">
        <v>117</v>
      </c>
      <c r="G17" s="976" t="s">
        <v>141</v>
      </c>
      <c r="H17" s="970" t="s">
        <v>3527</v>
      </c>
      <c r="I17" s="976" t="s">
        <v>201</v>
      </c>
      <c r="J17" s="976" t="s">
        <v>202</v>
      </c>
      <c r="K17" s="970" t="s">
        <v>203</v>
      </c>
      <c r="L17" s="944" t="s">
        <v>3528</v>
      </c>
      <c r="M17" s="970" t="s">
        <v>69</v>
      </c>
      <c r="N17" s="980">
        <v>0.51</v>
      </c>
      <c r="O17" s="970" t="s">
        <v>191</v>
      </c>
      <c r="P17" s="976">
        <v>23</v>
      </c>
      <c r="Q17" s="976" t="s">
        <v>204</v>
      </c>
      <c r="R17" s="950" t="s">
        <v>193</v>
      </c>
      <c r="S17" s="944" t="s">
        <v>146</v>
      </c>
      <c r="T17" s="944" t="s">
        <v>147</v>
      </c>
      <c r="U17" s="982"/>
      <c r="V17" s="944"/>
      <c r="W17" s="975"/>
      <c r="X17" s="975"/>
      <c r="Y17" s="975"/>
      <c r="Z17" s="975"/>
      <c r="AA17" s="975"/>
      <c r="AB17" s="975"/>
      <c r="AC17" s="975"/>
      <c r="AD17" s="1006"/>
      <c r="AE17" s="1006"/>
      <c r="AF17" s="1006"/>
      <c r="AG17" s="1006"/>
      <c r="AH17" s="1006"/>
      <c r="AI17" s="1006"/>
      <c r="AJ17" s="1006"/>
      <c r="AK17" s="1006"/>
      <c r="AL17" s="1006"/>
      <c r="AM17" s="1006"/>
      <c r="AN17" s="1006"/>
      <c r="AO17" s="1006"/>
      <c r="AP17" s="1006"/>
    </row>
    <row r="18" spans="1:43" ht="157.5">
      <c r="A18" s="1000"/>
      <c r="B18" s="968"/>
      <c r="C18" s="969" t="s">
        <v>3529</v>
      </c>
      <c r="D18" s="970" t="s">
        <v>3530</v>
      </c>
      <c r="E18" s="979" t="s">
        <v>200</v>
      </c>
      <c r="F18" s="976" t="s">
        <v>179</v>
      </c>
      <c r="G18" s="976" t="s">
        <v>205</v>
      </c>
      <c r="H18" s="970" t="s">
        <v>206</v>
      </c>
      <c r="I18" s="976" t="s">
        <v>207</v>
      </c>
      <c r="J18" s="976" t="s">
        <v>208</v>
      </c>
      <c r="K18" s="970" t="s">
        <v>203</v>
      </c>
      <c r="L18" s="944" t="s">
        <v>3532</v>
      </c>
      <c r="M18" s="970" t="s">
        <v>69</v>
      </c>
      <c r="N18" s="980">
        <v>0</v>
      </c>
      <c r="O18" s="970" t="s">
        <v>191</v>
      </c>
      <c r="P18" s="976">
        <v>1</v>
      </c>
      <c r="Q18" s="976" t="s">
        <v>209</v>
      </c>
      <c r="R18" s="973" t="s">
        <v>210</v>
      </c>
      <c r="S18" s="944" t="s">
        <v>146</v>
      </c>
      <c r="T18" s="944" t="s">
        <v>147</v>
      </c>
      <c r="U18" s="982"/>
      <c r="V18" s="944"/>
      <c r="W18" s="975"/>
      <c r="X18" s="975"/>
      <c r="Y18" s="975"/>
      <c r="Z18" s="975"/>
      <c r="AA18" s="975"/>
      <c r="AB18" s="975"/>
      <c r="AC18" s="975"/>
      <c r="AD18" s="1006"/>
      <c r="AE18" s="1006"/>
      <c r="AF18" s="1006"/>
      <c r="AG18" s="1006"/>
      <c r="AH18" s="1006"/>
      <c r="AI18" s="1006"/>
      <c r="AJ18" s="1006"/>
      <c r="AK18" s="1006"/>
      <c r="AL18" s="1006"/>
      <c r="AM18" s="1006"/>
      <c r="AN18" s="1006"/>
      <c r="AO18" s="1006"/>
      <c r="AP18" s="1006"/>
    </row>
    <row r="19" spans="1:43" ht="110.25">
      <c r="A19" s="1000"/>
      <c r="B19" s="968"/>
      <c r="C19" s="969" t="s">
        <v>211</v>
      </c>
      <c r="D19" s="970" t="s">
        <v>3531</v>
      </c>
      <c r="E19" s="979" t="s">
        <v>200</v>
      </c>
      <c r="F19" s="976" t="s">
        <v>212</v>
      </c>
      <c r="G19" s="976" t="s">
        <v>213</v>
      </c>
      <c r="H19" s="970" t="s">
        <v>206</v>
      </c>
      <c r="I19" s="983" t="s">
        <v>214</v>
      </c>
      <c r="J19" s="970" t="s">
        <v>215</v>
      </c>
      <c r="K19" s="970" t="s">
        <v>203</v>
      </c>
      <c r="L19" s="944" t="s">
        <v>3533</v>
      </c>
      <c r="M19" s="970" t="s">
        <v>174</v>
      </c>
      <c r="N19" s="980">
        <v>0.72</v>
      </c>
      <c r="O19" s="970" t="s">
        <v>191</v>
      </c>
      <c r="P19" s="976">
        <v>23</v>
      </c>
      <c r="Q19" s="976" t="s">
        <v>216</v>
      </c>
      <c r="R19" s="973" t="s">
        <v>217</v>
      </c>
      <c r="S19" s="944" t="s">
        <v>146</v>
      </c>
      <c r="T19" s="944" t="s">
        <v>147</v>
      </c>
      <c r="U19" s="974"/>
      <c r="V19" s="944"/>
      <c r="W19" s="975"/>
      <c r="X19" s="975"/>
      <c r="Y19" s="975"/>
      <c r="Z19" s="975"/>
      <c r="AA19" s="975"/>
      <c r="AB19" s="975"/>
      <c r="AC19" s="975"/>
      <c r="AD19" s="1006"/>
      <c r="AE19" s="1006"/>
      <c r="AF19" s="1006"/>
      <c r="AG19" s="1006"/>
      <c r="AH19" s="1006"/>
      <c r="AI19" s="1006"/>
      <c r="AJ19" s="1006"/>
      <c r="AK19" s="1006"/>
      <c r="AL19" s="1006"/>
      <c r="AM19" s="1006"/>
      <c r="AN19" s="1006"/>
      <c r="AO19" s="1006"/>
      <c r="AP19" s="1006"/>
    </row>
    <row r="20" spans="1:43" ht="94.5">
      <c r="A20" s="1000"/>
      <c r="B20" s="968"/>
      <c r="C20" s="969" t="s">
        <v>218</v>
      </c>
      <c r="D20" s="969" t="s">
        <v>3534</v>
      </c>
      <c r="E20" s="979" t="s">
        <v>219</v>
      </c>
      <c r="F20" s="976" t="s">
        <v>220</v>
      </c>
      <c r="G20" s="970" t="s">
        <v>213</v>
      </c>
      <c r="H20" s="970" t="s">
        <v>206</v>
      </c>
      <c r="I20" s="970" t="s">
        <v>3535</v>
      </c>
      <c r="J20" s="970" t="s">
        <v>221</v>
      </c>
      <c r="K20" s="970" t="s">
        <v>121</v>
      </c>
      <c r="L20" s="970" t="s">
        <v>3536</v>
      </c>
      <c r="M20" s="970" t="s">
        <v>174</v>
      </c>
      <c r="N20" s="980">
        <v>0.42</v>
      </c>
      <c r="O20" s="970" t="s">
        <v>191</v>
      </c>
      <c r="P20" s="970">
        <v>0.25</v>
      </c>
      <c r="Q20" s="970" t="s">
        <v>221</v>
      </c>
      <c r="R20" s="973" t="s">
        <v>222</v>
      </c>
      <c r="S20" s="944" t="s">
        <v>146</v>
      </c>
      <c r="T20" s="944" t="s">
        <v>147</v>
      </c>
      <c r="U20" s="974"/>
      <c r="V20" s="944"/>
      <c r="W20" s="975"/>
      <c r="X20" s="975"/>
      <c r="Y20" s="975"/>
      <c r="Z20" s="975"/>
      <c r="AA20" s="975"/>
      <c r="AB20" s="975"/>
      <c r="AC20" s="975"/>
      <c r="AD20" s="1006"/>
      <c r="AE20" s="1006"/>
      <c r="AF20" s="1006"/>
      <c r="AG20" s="1006"/>
      <c r="AH20" s="1006"/>
      <c r="AI20" s="1006"/>
      <c r="AJ20" s="1006"/>
      <c r="AK20" s="1006"/>
      <c r="AL20" s="1006"/>
      <c r="AM20" s="1006"/>
      <c r="AN20" s="1006"/>
      <c r="AO20" s="1006"/>
      <c r="AP20" s="1006"/>
    </row>
    <row r="21" spans="1:43" s="1032" customFormat="1" ht="157.5">
      <c r="A21" s="1030"/>
      <c r="B21" s="984"/>
      <c r="C21" s="969" t="s">
        <v>3537</v>
      </c>
      <c r="D21" s="969" t="s">
        <v>3538</v>
      </c>
      <c r="E21" s="985" t="s">
        <v>219</v>
      </c>
      <c r="F21" s="986" t="s">
        <v>179</v>
      </c>
      <c r="G21" s="987" t="s">
        <v>194</v>
      </c>
      <c r="H21" s="987" t="s">
        <v>3539</v>
      </c>
      <c r="I21" s="987" t="s">
        <v>223</v>
      </c>
      <c r="J21" s="987" t="s">
        <v>224</v>
      </c>
      <c r="K21" s="987" t="s">
        <v>121</v>
      </c>
      <c r="L21" s="987" t="s">
        <v>3540</v>
      </c>
      <c r="M21" s="987" t="s">
        <v>184</v>
      </c>
      <c r="N21" s="988">
        <v>0.6</v>
      </c>
      <c r="O21" s="987" t="s">
        <v>126</v>
      </c>
      <c r="P21" s="987">
        <v>1</v>
      </c>
      <c r="Q21" s="987" t="s">
        <v>185</v>
      </c>
      <c r="R21" s="989" t="s">
        <v>225</v>
      </c>
      <c r="S21" s="990" t="s">
        <v>146</v>
      </c>
      <c r="T21" s="990" t="s">
        <v>147</v>
      </c>
      <c r="U21" s="991"/>
      <c r="V21" s="990"/>
      <c r="W21" s="992"/>
      <c r="X21" s="992"/>
      <c r="Y21" s="992"/>
      <c r="Z21" s="992"/>
      <c r="AA21" s="992"/>
      <c r="AB21" s="992"/>
      <c r="AC21" s="992"/>
      <c r="AD21" s="1031"/>
      <c r="AE21" s="1031"/>
      <c r="AF21" s="1031"/>
      <c r="AG21" s="1031"/>
      <c r="AH21" s="1031"/>
      <c r="AI21" s="1031"/>
      <c r="AJ21" s="1031"/>
      <c r="AK21" s="1031"/>
      <c r="AL21" s="1031"/>
      <c r="AM21" s="1031"/>
      <c r="AN21" s="1031"/>
      <c r="AO21" s="1006"/>
      <c r="AP21" s="1031"/>
    </row>
    <row r="22" spans="1:43" s="1032" customFormat="1" ht="141.75">
      <c r="A22" s="1030"/>
      <c r="B22" s="984"/>
      <c r="C22" s="969" t="s">
        <v>3541</v>
      </c>
      <c r="D22" s="987" t="s">
        <v>3542</v>
      </c>
      <c r="E22" s="985" t="s">
        <v>219</v>
      </c>
      <c r="F22" s="986" t="s">
        <v>179</v>
      </c>
      <c r="G22" s="987" t="s">
        <v>194</v>
      </c>
      <c r="H22" s="987" t="s">
        <v>3539</v>
      </c>
      <c r="I22" s="987" t="s">
        <v>223</v>
      </c>
      <c r="J22" s="987" t="s">
        <v>224</v>
      </c>
      <c r="K22" s="987" t="s">
        <v>121</v>
      </c>
      <c r="L22" s="987" t="s">
        <v>3540</v>
      </c>
      <c r="M22" s="987" t="s">
        <v>174</v>
      </c>
      <c r="N22" s="988">
        <v>0.4</v>
      </c>
      <c r="O22" s="987" t="s">
        <v>126</v>
      </c>
      <c r="P22" s="987">
        <v>1</v>
      </c>
      <c r="Q22" s="987" t="s">
        <v>185</v>
      </c>
      <c r="R22" s="989" t="s">
        <v>225</v>
      </c>
      <c r="S22" s="990" t="s">
        <v>146</v>
      </c>
      <c r="T22" s="990" t="s">
        <v>147</v>
      </c>
      <c r="U22" s="991"/>
      <c r="V22" s="990"/>
      <c r="W22" s="992"/>
      <c r="X22" s="992"/>
      <c r="Y22" s="992"/>
      <c r="Z22" s="992"/>
      <c r="AA22" s="992"/>
      <c r="AB22" s="992"/>
      <c r="AC22" s="992"/>
      <c r="AD22" s="1031"/>
      <c r="AE22" s="1031"/>
      <c r="AF22" s="1031"/>
      <c r="AG22" s="1031"/>
      <c r="AH22" s="1031"/>
      <c r="AI22" s="1031"/>
      <c r="AJ22" s="1031"/>
      <c r="AK22" s="1031"/>
      <c r="AL22" s="1031"/>
      <c r="AM22" s="1031"/>
      <c r="AN22" s="1031"/>
      <c r="AO22" s="1006"/>
      <c r="AP22" s="1031"/>
    </row>
    <row r="23" spans="1:43" ht="110.25">
      <c r="A23" s="1000"/>
      <c r="B23" s="993"/>
      <c r="C23" s="969" t="s">
        <v>3496</v>
      </c>
      <c r="D23" s="970" t="s">
        <v>226</v>
      </c>
      <c r="E23" s="979" t="s">
        <v>219</v>
      </c>
      <c r="F23" s="976" t="s">
        <v>179</v>
      </c>
      <c r="G23" s="970" t="s">
        <v>194</v>
      </c>
      <c r="H23" s="970" t="s">
        <v>3539</v>
      </c>
      <c r="I23" s="970" t="s">
        <v>223</v>
      </c>
      <c r="J23" s="970" t="s">
        <v>227</v>
      </c>
      <c r="K23" s="970" t="s">
        <v>121</v>
      </c>
      <c r="L23" s="970" t="s">
        <v>3586</v>
      </c>
      <c r="M23" s="970" t="s">
        <v>69</v>
      </c>
      <c r="N23" s="980">
        <v>1</v>
      </c>
      <c r="O23" s="970" t="s">
        <v>126</v>
      </c>
      <c r="P23" s="970">
        <v>3</v>
      </c>
      <c r="Q23" s="970" t="s">
        <v>228</v>
      </c>
      <c r="R23" s="973" t="s">
        <v>229</v>
      </c>
      <c r="S23" s="944" t="s">
        <v>146</v>
      </c>
      <c r="T23" s="944" t="s">
        <v>147</v>
      </c>
      <c r="U23" s="974"/>
      <c r="V23" s="944"/>
      <c r="W23" s="975"/>
      <c r="X23" s="975"/>
      <c r="Y23" s="975"/>
      <c r="Z23" s="975"/>
      <c r="AA23" s="975"/>
      <c r="AB23" s="975"/>
      <c r="AC23" s="975"/>
      <c r="AD23" s="1006"/>
      <c r="AE23" s="1006"/>
      <c r="AF23" s="1006"/>
      <c r="AG23" s="1006"/>
      <c r="AH23" s="1006"/>
      <c r="AI23" s="1006"/>
      <c r="AJ23" s="1006"/>
      <c r="AK23" s="1006"/>
      <c r="AL23" s="1006"/>
      <c r="AM23" s="1006"/>
      <c r="AN23" s="1006"/>
      <c r="AO23" s="1006"/>
      <c r="AP23" s="1006"/>
    </row>
    <row r="24" spans="1:43" ht="94.5">
      <c r="A24" s="1000"/>
      <c r="B24" s="993"/>
      <c r="C24" s="975" t="s">
        <v>230</v>
      </c>
      <c r="D24" s="975" t="s">
        <v>231</v>
      </c>
      <c r="E24" s="970" t="s">
        <v>219</v>
      </c>
      <c r="F24" s="976" t="s">
        <v>117</v>
      </c>
      <c r="G24" s="970" t="s">
        <v>141</v>
      </c>
      <c r="H24" s="975" t="s">
        <v>3527</v>
      </c>
      <c r="I24" s="975" t="s">
        <v>232</v>
      </c>
      <c r="J24" s="970" t="s">
        <v>233</v>
      </c>
      <c r="K24" s="975" t="s">
        <v>234</v>
      </c>
      <c r="L24" s="970" t="s">
        <v>3543</v>
      </c>
      <c r="M24" s="975" t="s">
        <v>69</v>
      </c>
      <c r="N24" s="980">
        <v>0.68</v>
      </c>
      <c r="O24" s="970" t="s">
        <v>70</v>
      </c>
      <c r="P24" s="975">
        <v>1</v>
      </c>
      <c r="Q24" s="975" t="s">
        <v>235</v>
      </c>
      <c r="R24" s="994" t="s">
        <v>236</v>
      </c>
      <c r="S24" s="944" t="s">
        <v>146</v>
      </c>
      <c r="T24" s="944" t="s">
        <v>147</v>
      </c>
      <c r="U24" s="974"/>
      <c r="V24" s="944"/>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row>
    <row r="25" spans="1:43" ht="141.75">
      <c r="A25" s="1000"/>
      <c r="B25" s="995" t="s">
        <v>3544</v>
      </c>
      <c r="C25" s="975" t="s">
        <v>3545</v>
      </c>
      <c r="D25" s="975" t="s">
        <v>3546</v>
      </c>
      <c r="E25" s="975" t="s">
        <v>63</v>
      </c>
      <c r="F25" s="976" t="s">
        <v>179</v>
      </c>
      <c r="G25" s="970" t="s">
        <v>194</v>
      </c>
      <c r="H25" s="975" t="s">
        <v>237</v>
      </c>
      <c r="I25" s="975" t="s">
        <v>120</v>
      </c>
      <c r="J25" s="975" t="s">
        <v>120</v>
      </c>
      <c r="K25" s="975" t="s">
        <v>234</v>
      </c>
      <c r="L25" s="970" t="s">
        <v>3547</v>
      </c>
      <c r="M25" s="975" t="s">
        <v>174</v>
      </c>
      <c r="N25" s="996">
        <v>0.6</v>
      </c>
      <c r="O25" s="975" t="s">
        <v>70</v>
      </c>
      <c r="P25" s="997">
        <v>2</v>
      </c>
      <c r="Q25" s="975" t="s">
        <v>238</v>
      </c>
      <c r="R25" s="950" t="s">
        <v>239</v>
      </c>
      <c r="S25" s="944" t="s">
        <v>146</v>
      </c>
      <c r="T25" s="944" t="s">
        <v>147</v>
      </c>
      <c r="U25" s="974"/>
      <c r="V25" s="944"/>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row>
    <row r="26" spans="1:43" ht="126">
      <c r="A26" s="1000"/>
      <c r="B26" s="995" t="s">
        <v>3548</v>
      </c>
      <c r="C26" s="975" t="s">
        <v>3549</v>
      </c>
      <c r="D26" s="975" t="s">
        <v>3550</v>
      </c>
      <c r="E26" s="975" t="s">
        <v>63</v>
      </c>
      <c r="F26" s="976" t="s">
        <v>179</v>
      </c>
      <c r="G26" s="970" t="s">
        <v>194</v>
      </c>
      <c r="H26" s="975" t="s">
        <v>237</v>
      </c>
      <c r="I26" s="975" t="s">
        <v>120</v>
      </c>
      <c r="J26" s="975" t="s">
        <v>120</v>
      </c>
      <c r="K26" s="975" t="s">
        <v>234</v>
      </c>
      <c r="L26" s="970" t="s">
        <v>3547</v>
      </c>
      <c r="M26" s="975" t="s">
        <v>174</v>
      </c>
      <c r="N26" s="996">
        <v>0.6</v>
      </c>
      <c r="O26" s="975" t="s">
        <v>70</v>
      </c>
      <c r="P26" s="997">
        <v>100</v>
      </c>
      <c r="Q26" s="975" t="s">
        <v>240</v>
      </c>
      <c r="R26" s="994" t="s">
        <v>241</v>
      </c>
      <c r="S26" s="944" t="s">
        <v>146</v>
      </c>
      <c r="T26" s="944" t="s">
        <v>147</v>
      </c>
      <c r="U26" s="974"/>
      <c r="V26" s="944"/>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row>
    <row r="27" spans="1:43" ht="110.25">
      <c r="A27" s="1000"/>
      <c r="B27" s="995"/>
      <c r="C27" s="975" t="s">
        <v>242</v>
      </c>
      <c r="D27" s="975" t="s">
        <v>3551</v>
      </c>
      <c r="E27" s="975" t="s">
        <v>63</v>
      </c>
      <c r="F27" s="976" t="s">
        <v>179</v>
      </c>
      <c r="G27" s="970" t="s">
        <v>194</v>
      </c>
      <c r="H27" s="975" t="s">
        <v>237</v>
      </c>
      <c r="I27" s="975" t="s">
        <v>120</v>
      </c>
      <c r="J27" s="975" t="s">
        <v>120</v>
      </c>
      <c r="K27" s="975" t="s">
        <v>234</v>
      </c>
      <c r="L27" s="970" t="s">
        <v>3547</v>
      </c>
      <c r="M27" s="975" t="s">
        <v>110</v>
      </c>
      <c r="N27" s="996">
        <v>0.6</v>
      </c>
      <c r="O27" s="975" t="s">
        <v>70</v>
      </c>
      <c r="P27" s="997">
        <v>1</v>
      </c>
      <c r="Q27" s="975" t="s">
        <v>243</v>
      </c>
      <c r="R27" s="994" t="s">
        <v>244</v>
      </c>
      <c r="S27" s="944" t="s">
        <v>146</v>
      </c>
      <c r="T27" s="944" t="s">
        <v>147</v>
      </c>
      <c r="U27" s="974"/>
      <c r="V27" s="944"/>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row>
    <row r="28" spans="1:43" ht="126">
      <c r="A28" s="1000"/>
      <c r="B28" s="998" t="s">
        <v>3552</v>
      </c>
      <c r="C28" s="975" t="s">
        <v>3553</v>
      </c>
      <c r="D28" s="975" t="s">
        <v>3554</v>
      </c>
      <c r="E28" s="975" t="s">
        <v>63</v>
      </c>
      <c r="F28" s="976" t="s">
        <v>179</v>
      </c>
      <c r="G28" s="970" t="s">
        <v>194</v>
      </c>
      <c r="H28" s="975" t="s">
        <v>3524</v>
      </c>
      <c r="I28" s="975" t="s">
        <v>120</v>
      </c>
      <c r="J28" s="975" t="s">
        <v>120</v>
      </c>
      <c r="K28" s="975" t="s">
        <v>234</v>
      </c>
      <c r="L28" s="970" t="s">
        <v>3555</v>
      </c>
      <c r="M28" s="975" t="s">
        <v>161</v>
      </c>
      <c r="N28" s="996">
        <v>1</v>
      </c>
      <c r="O28" s="975" t="s">
        <v>70</v>
      </c>
      <c r="P28" s="970" t="s">
        <v>3556</v>
      </c>
      <c r="Q28" s="975" t="s">
        <v>245</v>
      </c>
      <c r="R28" s="999" t="s">
        <v>246</v>
      </c>
      <c r="S28" s="944" t="s">
        <v>146</v>
      </c>
      <c r="T28" s="944" t="s">
        <v>147</v>
      </c>
      <c r="U28" s="1005"/>
      <c r="V28" s="1000"/>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row>
    <row r="29" spans="1:43" ht="94.5">
      <c r="A29" s="1000"/>
      <c r="B29" s="1001"/>
      <c r="C29" s="975" t="s">
        <v>3557</v>
      </c>
      <c r="D29" s="975" t="s">
        <v>3558</v>
      </c>
      <c r="E29" s="975" t="s">
        <v>63</v>
      </c>
      <c r="F29" s="976" t="s">
        <v>179</v>
      </c>
      <c r="G29" s="970" t="s">
        <v>194</v>
      </c>
      <c r="H29" s="975" t="s">
        <v>119</v>
      </c>
      <c r="I29" s="975" t="s">
        <v>120</v>
      </c>
      <c r="J29" s="975" t="s">
        <v>120</v>
      </c>
      <c r="K29" s="975" t="s">
        <v>247</v>
      </c>
      <c r="L29" s="970" t="s">
        <v>3559</v>
      </c>
      <c r="M29" s="975" t="s">
        <v>174</v>
      </c>
      <c r="N29" s="996">
        <v>0.5</v>
      </c>
      <c r="O29" s="975" t="s">
        <v>70</v>
      </c>
      <c r="P29" s="1002" t="s">
        <v>248</v>
      </c>
      <c r="Q29" s="975" t="s">
        <v>249</v>
      </c>
      <c r="R29" s="966" t="s">
        <v>250</v>
      </c>
      <c r="S29" s="944" t="s">
        <v>146</v>
      </c>
      <c r="T29" s="944" t="s">
        <v>147</v>
      </c>
      <c r="U29" s="1005"/>
      <c r="V29" s="94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row>
    <row r="30" spans="1:43" ht="78.75">
      <c r="A30" s="1000"/>
      <c r="B30" s="1001"/>
      <c r="C30" s="975" t="s">
        <v>251</v>
      </c>
      <c r="D30" s="970" t="s">
        <v>3560</v>
      </c>
      <c r="E30" s="975" t="s">
        <v>63</v>
      </c>
      <c r="F30" s="976" t="s">
        <v>179</v>
      </c>
      <c r="G30" s="970" t="s">
        <v>194</v>
      </c>
      <c r="H30" s="975" t="s">
        <v>119</v>
      </c>
      <c r="I30" s="975" t="s">
        <v>120</v>
      </c>
      <c r="J30" s="975" t="s">
        <v>120</v>
      </c>
      <c r="K30" s="975" t="s">
        <v>247</v>
      </c>
      <c r="L30" s="970" t="s">
        <v>3559</v>
      </c>
      <c r="M30" s="975" t="s">
        <v>161</v>
      </c>
      <c r="N30" s="996">
        <v>1</v>
      </c>
      <c r="O30" s="975" t="s">
        <v>70</v>
      </c>
      <c r="P30" s="970" t="s">
        <v>252</v>
      </c>
      <c r="Q30" s="975" t="s">
        <v>3561</v>
      </c>
      <c r="R30" s="966" t="s">
        <v>253</v>
      </c>
      <c r="S30" s="944" t="s">
        <v>146</v>
      </c>
      <c r="T30" s="944" t="s">
        <v>147</v>
      </c>
      <c r="U30" s="1005"/>
      <c r="V30" s="1000"/>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row>
    <row r="31" spans="1:43" ht="141.75">
      <c r="A31" s="1000"/>
      <c r="B31" s="1003"/>
      <c r="C31" s="975" t="s">
        <v>254</v>
      </c>
      <c r="D31" s="975" t="s">
        <v>3562</v>
      </c>
      <c r="E31" s="975" t="s">
        <v>63</v>
      </c>
      <c r="F31" s="976" t="s">
        <v>179</v>
      </c>
      <c r="G31" s="970" t="s">
        <v>194</v>
      </c>
      <c r="H31" s="975" t="s">
        <v>119</v>
      </c>
      <c r="I31" s="975" t="s">
        <v>120</v>
      </c>
      <c r="J31" s="975" t="s">
        <v>120</v>
      </c>
      <c r="K31" s="975" t="s">
        <v>247</v>
      </c>
      <c r="L31" s="970" t="s">
        <v>3563</v>
      </c>
      <c r="M31" s="975" t="s">
        <v>161</v>
      </c>
      <c r="N31" s="996">
        <v>1</v>
      </c>
      <c r="O31" s="975" t="s">
        <v>70</v>
      </c>
      <c r="P31" s="970" t="s">
        <v>255</v>
      </c>
      <c r="Q31" s="975" t="s">
        <v>3564</v>
      </c>
      <c r="R31" s="950" t="s">
        <v>256</v>
      </c>
      <c r="S31" s="944" t="s">
        <v>146</v>
      </c>
      <c r="T31" s="944" t="s">
        <v>147</v>
      </c>
      <c r="U31" s="1005"/>
      <c r="V31" s="94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row>
    <row r="32" spans="1:43" ht="126">
      <c r="A32" s="1000"/>
      <c r="B32" s="1003"/>
      <c r="C32" s="975" t="s">
        <v>254</v>
      </c>
      <c r="D32" s="975" t="s">
        <v>3565</v>
      </c>
      <c r="E32" s="975" t="s">
        <v>63</v>
      </c>
      <c r="F32" s="976" t="s">
        <v>179</v>
      </c>
      <c r="G32" s="970" t="s">
        <v>194</v>
      </c>
      <c r="H32" s="975" t="s">
        <v>119</v>
      </c>
      <c r="I32" s="975" t="s">
        <v>120</v>
      </c>
      <c r="J32" s="975" t="s">
        <v>120</v>
      </c>
      <c r="K32" s="975" t="s">
        <v>247</v>
      </c>
      <c r="L32" s="970" t="s">
        <v>3563</v>
      </c>
      <c r="M32" s="975" t="s">
        <v>69</v>
      </c>
      <c r="N32" s="996">
        <v>1</v>
      </c>
      <c r="O32" s="975" t="s">
        <v>70</v>
      </c>
      <c r="P32" s="970" t="s">
        <v>257</v>
      </c>
      <c r="Q32" s="975" t="s">
        <v>258</v>
      </c>
      <c r="R32" s="1004" t="s">
        <v>259</v>
      </c>
      <c r="S32" s="944" t="s">
        <v>146</v>
      </c>
      <c r="T32" s="944" t="s">
        <v>147</v>
      </c>
      <c r="U32" s="1005" t="s">
        <v>3566</v>
      </c>
      <c r="V32" s="94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row>
    <row r="33" spans="1:43" ht="189">
      <c r="A33" s="1000"/>
      <c r="B33" s="1007"/>
      <c r="C33" s="975" t="s">
        <v>3567</v>
      </c>
      <c r="D33" s="975" t="s">
        <v>3568</v>
      </c>
      <c r="E33" s="975" t="s">
        <v>63</v>
      </c>
      <c r="F33" s="976" t="s">
        <v>179</v>
      </c>
      <c r="G33" s="970" t="s">
        <v>194</v>
      </c>
      <c r="H33" s="975" t="s">
        <v>119</v>
      </c>
      <c r="I33" s="975" t="s">
        <v>120</v>
      </c>
      <c r="J33" s="975" t="s">
        <v>120</v>
      </c>
      <c r="K33" s="975" t="s">
        <v>247</v>
      </c>
      <c r="L33" s="970" t="s">
        <v>3569</v>
      </c>
      <c r="M33" s="975" t="s">
        <v>260</v>
      </c>
      <c r="N33" s="996">
        <v>1</v>
      </c>
      <c r="O33" s="975" t="s">
        <v>70</v>
      </c>
      <c r="P33" s="970" t="s">
        <v>3570</v>
      </c>
      <c r="Q33" s="975" t="s">
        <v>261</v>
      </c>
      <c r="R33" s="1008" t="s">
        <v>262</v>
      </c>
      <c r="S33" s="944" t="s">
        <v>146</v>
      </c>
      <c r="T33" s="944" t="s">
        <v>147</v>
      </c>
      <c r="U33" s="1005"/>
      <c r="V33" s="1000"/>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row>
    <row r="34" spans="1:43" ht="94.5">
      <c r="A34" s="1000"/>
      <c r="B34" s="1007"/>
      <c r="C34" s="975" t="s">
        <v>263</v>
      </c>
      <c r="D34" s="975" t="s">
        <v>264</v>
      </c>
      <c r="E34" s="975" t="s">
        <v>63</v>
      </c>
      <c r="F34" s="976" t="s">
        <v>179</v>
      </c>
      <c r="G34" s="975" t="s">
        <v>180</v>
      </c>
      <c r="H34" s="975" t="s">
        <v>119</v>
      </c>
      <c r="I34" s="975" t="s">
        <v>120</v>
      </c>
      <c r="J34" s="975" t="s">
        <v>120</v>
      </c>
      <c r="K34" s="975" t="s">
        <v>247</v>
      </c>
      <c r="L34" s="970" t="s">
        <v>3571</v>
      </c>
      <c r="M34" s="975" t="s">
        <v>174</v>
      </c>
      <c r="N34" s="996">
        <v>0.6</v>
      </c>
      <c r="O34" s="975" t="s">
        <v>70</v>
      </c>
      <c r="P34" s="970" t="s">
        <v>265</v>
      </c>
      <c r="Q34" s="975" t="s">
        <v>266</v>
      </c>
      <c r="R34" s="994" t="s">
        <v>267</v>
      </c>
      <c r="S34" s="944" t="s">
        <v>146</v>
      </c>
      <c r="T34" s="944" t="s">
        <v>147</v>
      </c>
      <c r="U34" s="1005"/>
      <c r="V34" s="94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row>
    <row r="35" spans="1:43" ht="110.25">
      <c r="A35" s="1000"/>
      <c r="B35" s="1007"/>
      <c r="C35" s="975" t="s">
        <v>268</v>
      </c>
      <c r="D35" s="975" t="s">
        <v>269</v>
      </c>
      <c r="E35" s="975" t="s">
        <v>63</v>
      </c>
      <c r="F35" s="976" t="s">
        <v>179</v>
      </c>
      <c r="G35" s="975" t="s">
        <v>180</v>
      </c>
      <c r="H35" s="975" t="s">
        <v>119</v>
      </c>
      <c r="I35" s="975" t="s">
        <v>120</v>
      </c>
      <c r="J35" s="975" t="s">
        <v>120</v>
      </c>
      <c r="K35" s="975" t="s">
        <v>247</v>
      </c>
      <c r="L35" s="970" t="s">
        <v>3572</v>
      </c>
      <c r="M35" s="975" t="s">
        <v>161</v>
      </c>
      <c r="N35" s="996">
        <v>1</v>
      </c>
      <c r="O35" s="975" t="s">
        <v>70</v>
      </c>
      <c r="P35" s="970" t="s">
        <v>270</v>
      </c>
      <c r="Q35" s="975" t="s">
        <v>271</v>
      </c>
      <c r="R35" s="1008" t="s">
        <v>272</v>
      </c>
      <c r="S35" s="944" t="s">
        <v>146</v>
      </c>
      <c r="T35" s="944" t="s">
        <v>147</v>
      </c>
      <c r="U35" s="1005"/>
      <c r="V35" s="1000"/>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row>
    <row r="36" spans="1:43" ht="94.5">
      <c r="C36" s="1009" t="s">
        <v>3497</v>
      </c>
      <c r="D36" s="1009" t="s">
        <v>273</v>
      </c>
      <c r="E36" s="975" t="s">
        <v>200</v>
      </c>
      <c r="F36" s="976" t="s">
        <v>179</v>
      </c>
      <c r="G36" s="975" t="s">
        <v>180</v>
      </c>
      <c r="H36" s="975" t="s">
        <v>119</v>
      </c>
      <c r="I36" s="1009" t="s">
        <v>274</v>
      </c>
      <c r="J36" s="1006" t="s">
        <v>273</v>
      </c>
      <c r="K36" s="975" t="s">
        <v>247</v>
      </c>
      <c r="L36" s="970" t="s">
        <v>3573</v>
      </c>
      <c r="M36" s="975" t="s">
        <v>69</v>
      </c>
      <c r="N36" s="996">
        <v>0.71</v>
      </c>
      <c r="O36" s="975" t="s">
        <v>275</v>
      </c>
      <c r="P36" s="975">
        <v>4</v>
      </c>
      <c r="Q36" s="975" t="s">
        <v>276</v>
      </c>
      <c r="R36" s="1010" t="s">
        <v>277</v>
      </c>
      <c r="S36" s="944" t="s">
        <v>146</v>
      </c>
      <c r="T36" s="944" t="s">
        <v>147</v>
      </c>
    </row>
    <row r="37" spans="1:43" ht="141.75">
      <c r="B37" s="975"/>
      <c r="C37" s="969" t="s">
        <v>3498</v>
      </c>
      <c r="D37" s="970" t="s">
        <v>3574</v>
      </c>
      <c r="E37" s="979" t="s">
        <v>200</v>
      </c>
      <c r="F37" s="976" t="s">
        <v>3575</v>
      </c>
      <c r="G37" s="970" t="s">
        <v>213</v>
      </c>
      <c r="H37" s="970" t="s">
        <v>3520</v>
      </c>
      <c r="I37" s="969" t="s">
        <v>278</v>
      </c>
      <c r="J37" s="969" t="s">
        <v>273</v>
      </c>
      <c r="K37" s="970" t="s">
        <v>279</v>
      </c>
      <c r="L37" s="970" t="s">
        <v>3576</v>
      </c>
      <c r="M37" s="970" t="s">
        <v>69</v>
      </c>
      <c r="N37" s="980">
        <v>0.48</v>
      </c>
      <c r="O37" s="970" t="s">
        <v>191</v>
      </c>
      <c r="P37" s="970">
        <v>4</v>
      </c>
      <c r="Q37" s="970" t="s">
        <v>273</v>
      </c>
      <c r="R37" s="950" t="s">
        <v>280</v>
      </c>
      <c r="S37" s="944" t="s">
        <v>146</v>
      </c>
      <c r="T37" s="944" t="s">
        <v>147</v>
      </c>
      <c r="U37" s="975"/>
      <c r="V37" s="975"/>
      <c r="W37" s="975"/>
      <c r="X37" s="975"/>
      <c r="Y37" s="975"/>
      <c r="Z37" s="975"/>
      <c r="AA37" s="975"/>
      <c r="AB37" s="975"/>
      <c r="AC37" s="975"/>
    </row>
    <row r="38" spans="1:43" ht="78.75">
      <c r="B38" s="975"/>
      <c r="C38" s="969" t="s">
        <v>3499</v>
      </c>
      <c r="D38" s="970" t="s">
        <v>281</v>
      </c>
      <c r="E38" s="979" t="s">
        <v>200</v>
      </c>
      <c r="F38" s="976" t="s">
        <v>220</v>
      </c>
      <c r="G38" s="970" t="s">
        <v>141</v>
      </c>
      <c r="H38" s="970" t="s">
        <v>3520</v>
      </c>
      <c r="I38" s="969" t="s">
        <v>232</v>
      </c>
      <c r="J38" s="969" t="s">
        <v>3577</v>
      </c>
      <c r="K38" s="970" t="s">
        <v>279</v>
      </c>
      <c r="L38" s="970" t="s">
        <v>3587</v>
      </c>
      <c r="M38" s="970" t="s">
        <v>174</v>
      </c>
      <c r="N38" s="1011">
        <v>0.71</v>
      </c>
      <c r="O38" s="970" t="s">
        <v>282</v>
      </c>
      <c r="P38" s="970">
        <v>1</v>
      </c>
      <c r="Q38" s="970" t="s">
        <v>3578</v>
      </c>
      <c r="R38" s="973" t="s">
        <v>277</v>
      </c>
      <c r="S38" s="1012" t="s">
        <v>283</v>
      </c>
      <c r="T38" s="1012" t="s">
        <v>147</v>
      </c>
      <c r="U38" s="975"/>
      <c r="V38" s="975"/>
      <c r="W38" s="975"/>
      <c r="X38" s="975"/>
      <c r="Y38" s="975"/>
      <c r="Z38" s="975"/>
      <c r="AA38" s="975"/>
      <c r="AB38" s="975"/>
      <c r="AC38" s="975"/>
    </row>
    <row r="39" spans="1:43" ht="189">
      <c r="B39" s="975"/>
      <c r="C39" s="1009" t="s">
        <v>284</v>
      </c>
      <c r="D39" s="970" t="s">
        <v>285</v>
      </c>
      <c r="E39" s="979" t="s">
        <v>200</v>
      </c>
      <c r="F39" s="976" t="s">
        <v>179</v>
      </c>
      <c r="G39" s="975" t="s">
        <v>180</v>
      </c>
      <c r="H39" s="975" t="s">
        <v>286</v>
      </c>
      <c r="I39" s="1009" t="s">
        <v>287</v>
      </c>
      <c r="J39" s="1009" t="s">
        <v>227</v>
      </c>
      <c r="K39" s="975" t="s">
        <v>279</v>
      </c>
      <c r="L39" s="970" t="s">
        <v>3547</v>
      </c>
      <c r="M39" s="975" t="s">
        <v>174</v>
      </c>
      <c r="N39" s="1011">
        <v>0.45</v>
      </c>
      <c r="O39" s="970" t="s">
        <v>282</v>
      </c>
      <c r="P39" s="1006">
        <v>1.25</v>
      </c>
      <c r="Q39" s="975" t="s">
        <v>288</v>
      </c>
      <c r="R39" s="950" t="s">
        <v>289</v>
      </c>
      <c r="S39" s="1006" t="s">
        <v>290</v>
      </c>
      <c r="T39" s="1033" t="s">
        <v>147</v>
      </c>
      <c r="U39" s="975"/>
      <c r="V39" s="975"/>
      <c r="W39" s="975"/>
      <c r="X39" s="975"/>
      <c r="Y39" s="975"/>
      <c r="Z39" s="975"/>
      <c r="AA39" s="975"/>
      <c r="AB39" s="975"/>
      <c r="AC39" s="975"/>
    </row>
    <row r="40" spans="1:43" ht="189">
      <c r="C40" s="1009" t="s">
        <v>284</v>
      </c>
      <c r="D40" s="975" t="s">
        <v>291</v>
      </c>
      <c r="E40" s="975" t="s">
        <v>200</v>
      </c>
      <c r="F40" s="976" t="s">
        <v>179</v>
      </c>
      <c r="G40" s="975" t="s">
        <v>180</v>
      </c>
      <c r="H40" s="975" t="s">
        <v>286</v>
      </c>
      <c r="I40" s="1009" t="s">
        <v>287</v>
      </c>
      <c r="J40" s="1009" t="s">
        <v>288</v>
      </c>
      <c r="K40" s="975" t="s">
        <v>279</v>
      </c>
      <c r="L40" s="970" t="s">
        <v>3547</v>
      </c>
      <c r="M40" s="975" t="s">
        <v>174</v>
      </c>
      <c r="N40" s="1034">
        <v>0.45</v>
      </c>
      <c r="O40" s="975" t="s">
        <v>282</v>
      </c>
      <c r="P40" s="1006">
        <v>1.25</v>
      </c>
      <c r="Q40" s="975" t="s">
        <v>288</v>
      </c>
      <c r="R40" s="1013" t="s">
        <v>289</v>
      </c>
      <c r="S40" s="1006" t="s">
        <v>290</v>
      </c>
      <c r="T40" s="1033" t="s">
        <v>147</v>
      </c>
    </row>
    <row r="41" spans="1:43" ht="141.75">
      <c r="B41" s="975"/>
      <c r="C41" s="976" t="s">
        <v>292</v>
      </c>
      <c r="D41" s="970" t="s">
        <v>3579</v>
      </c>
      <c r="E41" s="979" t="s">
        <v>200</v>
      </c>
      <c r="F41" s="976" t="s">
        <v>179</v>
      </c>
      <c r="G41" s="976" t="s">
        <v>180</v>
      </c>
      <c r="H41" s="970" t="s">
        <v>293</v>
      </c>
      <c r="I41" s="969" t="s">
        <v>287</v>
      </c>
      <c r="J41" s="976" t="s">
        <v>294</v>
      </c>
      <c r="K41" s="970" t="s">
        <v>203</v>
      </c>
      <c r="L41" s="970" t="s">
        <v>3559</v>
      </c>
      <c r="M41" s="970" t="s">
        <v>161</v>
      </c>
      <c r="N41" s="980">
        <v>1</v>
      </c>
      <c r="O41" s="970" t="s">
        <v>191</v>
      </c>
      <c r="P41" s="976">
        <v>2</v>
      </c>
      <c r="Q41" s="970" t="s">
        <v>227</v>
      </c>
      <c r="R41" s="973" t="s">
        <v>295</v>
      </c>
      <c r="S41" s="1014" t="s">
        <v>164</v>
      </c>
      <c r="T41" s="970" t="s">
        <v>130</v>
      </c>
      <c r="U41" s="975"/>
      <c r="V41" s="975"/>
      <c r="W41" s="975"/>
      <c r="X41" s="975"/>
      <c r="Y41" s="975"/>
      <c r="Z41" s="975"/>
      <c r="AA41" s="975"/>
      <c r="AB41" s="975"/>
      <c r="AC41" s="975"/>
    </row>
    <row r="42" spans="1:43" ht="362.25">
      <c r="B42" s="975"/>
      <c r="C42" s="976" t="s">
        <v>3500</v>
      </c>
      <c r="D42" s="970" t="s">
        <v>296</v>
      </c>
      <c r="E42" s="1015" t="s">
        <v>200</v>
      </c>
      <c r="F42" s="1016" t="s">
        <v>179</v>
      </c>
      <c r="G42" s="970" t="s">
        <v>180</v>
      </c>
      <c r="H42" s="970" t="s">
        <v>293</v>
      </c>
      <c r="I42" s="969" t="s">
        <v>297</v>
      </c>
      <c r="J42" s="976" t="s">
        <v>298</v>
      </c>
      <c r="K42" s="970" t="s">
        <v>203</v>
      </c>
      <c r="L42" s="970" t="s">
        <v>3559</v>
      </c>
      <c r="M42" s="970" t="s">
        <v>161</v>
      </c>
      <c r="N42" s="980">
        <v>1</v>
      </c>
      <c r="O42" s="970" t="s">
        <v>191</v>
      </c>
      <c r="P42" s="970">
        <v>1</v>
      </c>
      <c r="Q42" s="970" t="s">
        <v>298</v>
      </c>
      <c r="R42" s="994" t="s">
        <v>299</v>
      </c>
      <c r="S42" s="1014" t="s">
        <v>164</v>
      </c>
      <c r="T42" s="970" t="s">
        <v>130</v>
      </c>
      <c r="U42" s="975"/>
      <c r="V42" s="975"/>
      <c r="W42" s="975"/>
      <c r="X42" s="975"/>
      <c r="Y42" s="975"/>
      <c r="Z42" s="975"/>
      <c r="AA42" s="975"/>
      <c r="AB42" s="975"/>
      <c r="AC42" s="975"/>
      <c r="AM42" s="1035" t="s">
        <v>3580</v>
      </c>
      <c r="AN42" s="1016" t="s">
        <v>3581</v>
      </c>
      <c r="AQ42" s="1016" t="s">
        <v>300</v>
      </c>
    </row>
    <row r="43" spans="1:43" ht="157.5">
      <c r="A43" s="1000"/>
      <c r="B43" s="968"/>
      <c r="C43" s="969" t="s">
        <v>301</v>
      </c>
      <c r="D43" s="969" t="s">
        <v>302</v>
      </c>
      <c r="E43" s="979" t="s">
        <v>219</v>
      </c>
      <c r="F43" s="976" t="s">
        <v>303</v>
      </c>
      <c r="G43" s="970" t="s">
        <v>304</v>
      </c>
      <c r="H43" s="970" t="s">
        <v>3539</v>
      </c>
      <c r="I43" s="970" t="s">
        <v>305</v>
      </c>
      <c r="J43" s="970" t="s">
        <v>306</v>
      </c>
      <c r="K43" s="970" t="s">
        <v>121</v>
      </c>
      <c r="L43" s="970" t="s">
        <v>3540</v>
      </c>
      <c r="M43" s="970" t="s">
        <v>161</v>
      </c>
      <c r="N43" s="980">
        <v>0.82</v>
      </c>
      <c r="O43" s="970" t="s">
        <v>191</v>
      </c>
      <c r="P43" s="970">
        <v>1</v>
      </c>
      <c r="Q43" s="970" t="s">
        <v>306</v>
      </c>
      <c r="R43" s="973" t="s">
        <v>307</v>
      </c>
      <c r="S43" s="1014" t="s">
        <v>164</v>
      </c>
      <c r="T43" s="970" t="s">
        <v>130</v>
      </c>
      <c r="U43" s="974"/>
      <c r="V43" s="944"/>
      <c r="W43" s="975"/>
      <c r="X43" s="975"/>
      <c r="Y43" s="975"/>
      <c r="Z43" s="975"/>
      <c r="AA43" s="975"/>
      <c r="AB43" s="975"/>
      <c r="AC43" s="975"/>
      <c r="AD43" s="1006"/>
      <c r="AE43" s="1006"/>
      <c r="AF43" s="1006"/>
      <c r="AG43" s="1006"/>
      <c r="AH43" s="1006"/>
      <c r="AI43" s="1006"/>
      <c r="AJ43" s="1006"/>
      <c r="AK43" s="1006"/>
      <c r="AL43" s="1006"/>
      <c r="AM43" s="1006"/>
      <c r="AN43" s="1006"/>
      <c r="AO43" s="1006"/>
      <c r="AP43" s="1006"/>
    </row>
    <row r="44" spans="1:43" ht="126">
      <c r="A44" s="1000"/>
      <c r="B44" s="993"/>
      <c r="C44" s="969" t="s">
        <v>308</v>
      </c>
      <c r="D44" s="970" t="s">
        <v>309</v>
      </c>
      <c r="E44" s="979" t="s">
        <v>219</v>
      </c>
      <c r="F44" s="976" t="s">
        <v>310</v>
      </c>
      <c r="G44" s="970" t="s">
        <v>311</v>
      </c>
      <c r="H44" s="970" t="s">
        <v>3539</v>
      </c>
      <c r="I44" s="970" t="s">
        <v>312</v>
      </c>
      <c r="J44" s="970" t="s">
        <v>313</v>
      </c>
      <c r="K44" s="970" t="s">
        <v>121</v>
      </c>
      <c r="L44" s="970" t="s">
        <v>3540</v>
      </c>
      <c r="M44" s="970" t="s">
        <v>69</v>
      </c>
      <c r="N44" s="980">
        <v>0.06</v>
      </c>
      <c r="O44" s="970" t="s">
        <v>126</v>
      </c>
      <c r="P44" s="970">
        <v>1</v>
      </c>
      <c r="Q44" s="970" t="s">
        <v>313</v>
      </c>
      <c r="R44" s="973" t="s">
        <v>225</v>
      </c>
      <c r="S44" s="1014" t="s">
        <v>164</v>
      </c>
      <c r="T44" s="970" t="s">
        <v>130</v>
      </c>
      <c r="U44" s="974"/>
      <c r="V44" s="944"/>
      <c r="W44" s="975"/>
      <c r="X44" s="975"/>
      <c r="Y44" s="975"/>
      <c r="Z44" s="975"/>
      <c r="AA44" s="975"/>
      <c r="AB44" s="975"/>
      <c r="AC44" s="975"/>
      <c r="AD44" s="1006"/>
      <c r="AE44" s="1006"/>
      <c r="AF44" s="1006"/>
      <c r="AG44" s="1006"/>
      <c r="AH44" s="1006"/>
      <c r="AI44" s="1006"/>
      <c r="AJ44" s="1006"/>
      <c r="AK44" s="1006"/>
      <c r="AL44" s="1006"/>
      <c r="AM44" s="1006"/>
      <c r="AN44" s="1006"/>
      <c r="AO44" s="1006"/>
      <c r="AP44" s="1006"/>
    </row>
    <row r="45" spans="1:43" ht="126">
      <c r="A45" s="1000"/>
      <c r="B45" s="993"/>
      <c r="C45" s="969" t="s">
        <v>3582</v>
      </c>
      <c r="D45" s="1017" t="s">
        <v>314</v>
      </c>
      <c r="E45" s="979" t="s">
        <v>219</v>
      </c>
      <c r="F45" s="976" t="s">
        <v>179</v>
      </c>
      <c r="G45" s="970" t="s">
        <v>311</v>
      </c>
      <c r="H45" s="970" t="s">
        <v>3539</v>
      </c>
      <c r="I45" s="970" t="s">
        <v>312</v>
      </c>
      <c r="J45" s="970" t="s">
        <v>315</v>
      </c>
      <c r="K45" s="970" t="s">
        <v>121</v>
      </c>
      <c r="L45" s="970" t="s">
        <v>3540</v>
      </c>
      <c r="M45" s="970" t="s">
        <v>174</v>
      </c>
      <c r="N45" s="980">
        <v>0.06</v>
      </c>
      <c r="O45" s="970" t="s">
        <v>126</v>
      </c>
      <c r="P45" s="970">
        <v>1</v>
      </c>
      <c r="Q45" s="970" t="s">
        <v>315</v>
      </c>
      <c r="R45" s="973" t="s">
        <v>225</v>
      </c>
      <c r="S45" s="1014" t="s">
        <v>164</v>
      </c>
      <c r="T45" s="970" t="s">
        <v>130</v>
      </c>
      <c r="U45" s="974"/>
      <c r="V45" s="944"/>
      <c r="W45" s="975"/>
      <c r="X45" s="975"/>
      <c r="Y45" s="975"/>
      <c r="Z45" s="975"/>
      <c r="AA45" s="975"/>
      <c r="AB45" s="975"/>
      <c r="AC45" s="975"/>
      <c r="AD45" s="1006"/>
      <c r="AE45" s="1006"/>
      <c r="AF45" s="1006"/>
      <c r="AG45" s="1006"/>
      <c r="AH45" s="1006"/>
      <c r="AI45" s="1006"/>
      <c r="AJ45" s="1006"/>
      <c r="AK45" s="1006"/>
      <c r="AL45" s="1006"/>
      <c r="AM45" s="1006"/>
      <c r="AN45" s="1006"/>
      <c r="AO45" s="1006"/>
      <c r="AP45" s="1006"/>
    </row>
    <row r="46" spans="1:43" ht="157.5">
      <c r="C46" s="969" t="s">
        <v>316</v>
      </c>
      <c r="D46" s="1017" t="s">
        <v>317</v>
      </c>
      <c r="E46" s="979" t="s">
        <v>219</v>
      </c>
      <c r="F46" s="976" t="s">
        <v>179</v>
      </c>
      <c r="G46" s="970" t="s">
        <v>304</v>
      </c>
      <c r="H46" s="970" t="s">
        <v>3539</v>
      </c>
      <c r="I46" s="970" t="s">
        <v>318</v>
      </c>
      <c r="J46" s="970" t="s">
        <v>319</v>
      </c>
      <c r="K46" s="1017" t="s">
        <v>121</v>
      </c>
      <c r="L46" s="970" t="s">
        <v>3540</v>
      </c>
      <c r="M46" s="970" t="s">
        <v>169</v>
      </c>
      <c r="N46" s="980">
        <v>0</v>
      </c>
      <c r="O46" s="970" t="s">
        <v>275</v>
      </c>
      <c r="P46" s="970">
        <v>1</v>
      </c>
      <c r="Q46" s="1017" t="s">
        <v>319</v>
      </c>
      <c r="R46" s="1013" t="s">
        <v>320</v>
      </c>
      <c r="S46" s="1014" t="s">
        <v>164</v>
      </c>
      <c r="T46" s="970" t="s">
        <v>130</v>
      </c>
    </row>
    <row r="47" spans="1:43" ht="110.25">
      <c r="C47" s="1036" t="s">
        <v>321</v>
      </c>
      <c r="D47" s="1036" t="s">
        <v>322</v>
      </c>
      <c r="E47" s="979" t="s">
        <v>219</v>
      </c>
      <c r="F47" s="1036" t="s">
        <v>179</v>
      </c>
      <c r="G47" s="1036" t="s">
        <v>304</v>
      </c>
      <c r="H47" s="970" t="s">
        <v>3539</v>
      </c>
      <c r="I47" s="970" t="s">
        <v>3583</v>
      </c>
      <c r="J47" s="1017" t="s">
        <v>323</v>
      </c>
      <c r="K47" s="1017" t="s">
        <v>121</v>
      </c>
      <c r="L47" s="970" t="s">
        <v>3540</v>
      </c>
      <c r="M47" s="970" t="s">
        <v>169</v>
      </c>
      <c r="N47" s="980">
        <v>0</v>
      </c>
      <c r="O47" s="970" t="s">
        <v>275</v>
      </c>
      <c r="P47" s="970">
        <v>10</v>
      </c>
      <c r="Q47" s="1017" t="s">
        <v>323</v>
      </c>
      <c r="R47" s="1017" t="s">
        <v>324</v>
      </c>
      <c r="S47" s="1014" t="s">
        <v>164</v>
      </c>
      <c r="T47" s="970" t="s">
        <v>130</v>
      </c>
    </row>
    <row r="48" spans="1:43" ht="110.25">
      <c r="C48" s="1017" t="s">
        <v>325</v>
      </c>
      <c r="D48" s="1017" t="s">
        <v>326</v>
      </c>
      <c r="E48" s="979" t="s">
        <v>219</v>
      </c>
      <c r="F48" s="1017" t="s">
        <v>179</v>
      </c>
      <c r="G48" s="1036" t="s">
        <v>304</v>
      </c>
      <c r="H48" s="970" t="s">
        <v>3539</v>
      </c>
      <c r="I48" s="970" t="s">
        <v>3583</v>
      </c>
      <c r="J48" s="1017" t="s">
        <v>327</v>
      </c>
      <c r="K48" s="1017" t="s">
        <v>121</v>
      </c>
      <c r="L48" s="970" t="s">
        <v>3540</v>
      </c>
      <c r="M48" s="970" t="s">
        <v>110</v>
      </c>
      <c r="N48" s="980">
        <v>0</v>
      </c>
      <c r="O48" s="970" t="s">
        <v>275</v>
      </c>
      <c r="P48" s="970">
        <v>11</v>
      </c>
      <c r="Q48" s="1017" t="s">
        <v>327</v>
      </c>
      <c r="S48" s="1014" t="s">
        <v>164</v>
      </c>
      <c r="T48" s="970" t="s">
        <v>130</v>
      </c>
    </row>
    <row r="49" spans="3:21" s="1019" customFormat="1" ht="141.75">
      <c r="C49" s="1018" t="s">
        <v>328</v>
      </c>
      <c r="D49" s="1019" t="s">
        <v>329</v>
      </c>
      <c r="E49" s="1020" t="s">
        <v>219</v>
      </c>
      <c r="F49" s="1019" t="s">
        <v>179</v>
      </c>
      <c r="G49" s="1037" t="s">
        <v>304</v>
      </c>
      <c r="H49" s="1021" t="s">
        <v>3539</v>
      </c>
      <c r="I49" s="1019" t="s">
        <v>318</v>
      </c>
      <c r="J49" s="1019" t="s">
        <v>330</v>
      </c>
      <c r="K49" s="1019" t="s">
        <v>121</v>
      </c>
      <c r="L49" s="1021" t="s">
        <v>3540</v>
      </c>
      <c r="M49" s="1021" t="s">
        <v>184</v>
      </c>
      <c r="N49" s="1019">
        <v>30</v>
      </c>
      <c r="O49" s="1021" t="s">
        <v>275</v>
      </c>
      <c r="P49" s="1021">
        <v>59441</v>
      </c>
      <c r="Q49" s="1019" t="s">
        <v>330</v>
      </c>
      <c r="S49" s="1022" t="s">
        <v>164</v>
      </c>
      <c r="T49" s="1021" t="s">
        <v>130</v>
      </c>
      <c r="U49" s="1019" t="s">
        <v>3584</v>
      </c>
    </row>
    <row r="50" spans="3:21" ht="110.25">
      <c r="C50" s="1017" t="s">
        <v>331</v>
      </c>
      <c r="D50" s="1017" t="s">
        <v>332</v>
      </c>
      <c r="E50" s="979" t="s">
        <v>219</v>
      </c>
      <c r="F50" s="1017" t="s">
        <v>179</v>
      </c>
      <c r="G50" s="1036" t="s">
        <v>304</v>
      </c>
      <c r="H50" s="970" t="s">
        <v>3539</v>
      </c>
      <c r="I50" s="1017" t="s">
        <v>305</v>
      </c>
      <c r="J50" s="1017" t="s">
        <v>3585</v>
      </c>
      <c r="K50" s="1017" t="s">
        <v>121</v>
      </c>
      <c r="L50" s="970" t="s">
        <v>3540</v>
      </c>
      <c r="M50" s="970" t="s">
        <v>69</v>
      </c>
      <c r="N50" s="980">
        <v>0.23</v>
      </c>
      <c r="O50" s="970" t="s">
        <v>275</v>
      </c>
      <c r="P50" s="1038">
        <v>123829</v>
      </c>
      <c r="Q50" s="1017" t="s">
        <v>3585</v>
      </c>
      <c r="R50" s="1017" t="s">
        <v>333</v>
      </c>
      <c r="S50" s="1014" t="s">
        <v>164</v>
      </c>
      <c r="T50" s="970" t="s">
        <v>130</v>
      </c>
    </row>
    <row r="51" spans="3:21" ht="110.25">
      <c r="C51" s="1017" t="s">
        <v>334</v>
      </c>
      <c r="D51" s="1017" t="s">
        <v>335</v>
      </c>
      <c r="E51" s="979" t="s">
        <v>219</v>
      </c>
      <c r="F51" s="1017" t="s">
        <v>179</v>
      </c>
      <c r="G51" s="1036" t="s">
        <v>304</v>
      </c>
      <c r="H51" s="970" t="s">
        <v>3539</v>
      </c>
      <c r="I51" s="1017" t="s">
        <v>305</v>
      </c>
      <c r="J51" s="1017" t="s">
        <v>336</v>
      </c>
      <c r="K51" s="1017" t="s">
        <v>121</v>
      </c>
      <c r="L51" s="970" t="s">
        <v>3540</v>
      </c>
      <c r="M51" s="970" t="s">
        <v>69</v>
      </c>
      <c r="N51" s="980">
        <v>0.15</v>
      </c>
      <c r="O51" s="970" t="s">
        <v>275</v>
      </c>
      <c r="P51" s="1038">
        <v>213357</v>
      </c>
      <c r="Q51" s="1017" t="s">
        <v>336</v>
      </c>
      <c r="R51" s="1017" t="s">
        <v>337</v>
      </c>
      <c r="S51" s="1014" t="s">
        <v>164</v>
      </c>
      <c r="T51" s="970" t="s">
        <v>130</v>
      </c>
    </row>
    <row r="52" spans="3:21" ht="110.25">
      <c r="C52" s="1017" t="s">
        <v>338</v>
      </c>
      <c r="D52" s="1017" t="s">
        <v>339</v>
      </c>
      <c r="E52" s="979" t="s">
        <v>219</v>
      </c>
      <c r="F52" s="1017" t="s">
        <v>179</v>
      </c>
      <c r="G52" s="1036" t="s">
        <v>304</v>
      </c>
      <c r="H52" s="970" t="s">
        <v>3539</v>
      </c>
      <c r="I52" s="1017" t="s">
        <v>305</v>
      </c>
      <c r="J52" s="1017" t="s">
        <v>340</v>
      </c>
      <c r="K52" s="1017" t="s">
        <v>121</v>
      </c>
      <c r="L52" s="970" t="s">
        <v>3540</v>
      </c>
      <c r="M52" s="970" t="s">
        <v>174</v>
      </c>
      <c r="N52" s="980">
        <v>7.0000000000000007E-2</v>
      </c>
      <c r="O52" s="970" t="s">
        <v>275</v>
      </c>
      <c r="P52" s="1038">
        <v>122157</v>
      </c>
      <c r="Q52" s="1017" t="s">
        <v>340</v>
      </c>
      <c r="R52" s="1017" t="s">
        <v>341</v>
      </c>
      <c r="S52" s="1014" t="s">
        <v>283</v>
      </c>
      <c r="T52" s="970" t="s">
        <v>130</v>
      </c>
    </row>
    <row r="53" spans="3:21" ht="110.25">
      <c r="C53" s="1017" t="s">
        <v>342</v>
      </c>
      <c r="D53" s="1017" t="s">
        <v>343</v>
      </c>
      <c r="E53" s="979" t="s">
        <v>219</v>
      </c>
      <c r="F53" s="1017" t="s">
        <v>179</v>
      </c>
      <c r="G53" s="1036" t="s">
        <v>304</v>
      </c>
      <c r="H53" s="970" t="s">
        <v>3539</v>
      </c>
      <c r="I53" s="1017" t="s">
        <v>305</v>
      </c>
      <c r="J53" s="1017" t="s">
        <v>344</v>
      </c>
      <c r="K53" s="1017" t="s">
        <v>121</v>
      </c>
      <c r="L53" s="970" t="s">
        <v>3540</v>
      </c>
      <c r="M53" s="970" t="s">
        <v>161</v>
      </c>
      <c r="N53" s="980">
        <v>1</v>
      </c>
      <c r="O53" s="970" t="s">
        <v>275</v>
      </c>
      <c r="P53" s="1038">
        <v>1</v>
      </c>
      <c r="Q53" s="1017" t="s">
        <v>344</v>
      </c>
      <c r="R53" s="1017" t="s">
        <v>193</v>
      </c>
      <c r="S53" s="1014" t="s">
        <v>283</v>
      </c>
      <c r="T53" s="970" t="s">
        <v>130</v>
      </c>
    </row>
  </sheetData>
  <conditionalFormatting sqref="E2:E41">
    <cfRule type="containsText" dxfId="247" priority="10" operator="containsText" text="gestión">
      <formula>NOT(ISERROR(SEARCH(("gestión"),(E2))))</formula>
    </cfRule>
    <cfRule type="containsText" dxfId="246" priority="11" operator="containsText" text="inversión">
      <formula>NOT(ISERROR(SEARCH(("inversión"),(E2))))</formula>
    </cfRule>
  </conditionalFormatting>
  <conditionalFormatting sqref="E43:E53">
    <cfRule type="containsText" dxfId="245" priority="8" operator="containsText" text="gestión">
      <formula>NOT(ISERROR(SEARCH(("gestión"),(E43))))</formula>
    </cfRule>
    <cfRule type="containsText" dxfId="244" priority="9" operator="containsText" text="inversión">
      <formula>NOT(ISERROR(SEARCH(("inversión"),(E43))))</formula>
    </cfRule>
  </conditionalFormatting>
  <conditionalFormatting sqref="M2:M53">
    <cfRule type="containsText" dxfId="243" priority="1" operator="containsText" text="En Progreso">
      <formula>NOT(ISERROR(SEARCH(("En Progreso"),(M2))))</formula>
    </cfRule>
    <cfRule type="containsText" dxfId="242" priority="2" operator="containsText" text="Completo">
      <formula>NOT(ISERROR(SEARCH(("Completo"),(M2))))</formula>
    </cfRule>
    <cfRule type="containsText" dxfId="241" priority="3" operator="containsText" text="En espera">
      <formula>NOT(ISERROR(SEARCH(("En espera"),(M2))))</formula>
    </cfRule>
    <cfRule type="containsText" dxfId="240" priority="4" operator="containsText" text="Vencido">
      <formula>NOT(ISERROR(SEARCH(("Vencido"),(M2))))</formula>
    </cfRule>
  </conditionalFormatting>
  <conditionalFormatting sqref="N13 N3">
    <cfRule type="colorScale" priority="15">
      <colorScale>
        <cfvo type="formula" val="0%"/>
        <cfvo type="formula" val="50%"/>
        <cfvo type="formula" val="100%"/>
        <color rgb="FFF3F3F3"/>
        <color rgb="FF6AA84F"/>
        <color rgb="FF38761D"/>
      </colorScale>
    </cfRule>
  </conditionalFormatting>
  <conditionalFormatting sqref="N8">
    <cfRule type="colorScale" priority="13">
      <colorScale>
        <cfvo type="formula" val="0%"/>
        <cfvo type="formula" val="50%"/>
        <cfvo type="formula" val="100%"/>
        <color rgb="FFF3F3F3"/>
        <color rgb="FF6AA84F"/>
        <color rgb="FF38761D"/>
      </colorScale>
    </cfRule>
  </conditionalFormatting>
  <conditionalFormatting sqref="N9:N12 N2 N25:N35 N4:N6 N16:N23">
    <cfRule type="colorScale" priority="14">
      <colorScale>
        <cfvo type="formula" val="0%"/>
        <cfvo type="formula" val="50%"/>
        <cfvo type="formula" val="100%"/>
        <color rgb="FFF3F3F3"/>
        <color rgb="FF6AA84F"/>
        <color rgb="FF38761D"/>
      </colorScale>
    </cfRule>
  </conditionalFormatting>
  <conditionalFormatting sqref="N14">
    <cfRule type="colorScale" priority="17">
      <colorScale>
        <cfvo type="formula" val="0%"/>
        <cfvo type="formula" val="50%"/>
        <cfvo type="formula" val="100%"/>
        <color rgb="FFF3F3F3"/>
        <color rgb="FF6AA84F"/>
        <color rgb="FF38761D"/>
      </colorScale>
    </cfRule>
  </conditionalFormatting>
  <conditionalFormatting sqref="N15">
    <cfRule type="colorScale" priority="16">
      <colorScale>
        <cfvo type="formula" val="0%"/>
        <cfvo type="formula" val="50%"/>
        <cfvo type="formula" val="100%"/>
        <color rgb="FFF3F3F3"/>
        <color rgb="FF6AA84F"/>
        <color rgb="FF38761D"/>
      </colorScale>
    </cfRule>
  </conditionalFormatting>
  <conditionalFormatting sqref="N24">
    <cfRule type="colorScale" priority="18">
      <colorScale>
        <cfvo type="formula" val="0%"/>
        <cfvo type="formula" val="50%"/>
        <cfvo type="formula" val="100%"/>
        <color rgb="FFF3F3F3"/>
        <color rgb="FF6AA84F"/>
        <color rgb="FF38761D"/>
      </colorScale>
    </cfRule>
  </conditionalFormatting>
  <conditionalFormatting sqref="N43:N48 N7 N50:N53">
    <cfRule type="colorScale" priority="12">
      <colorScale>
        <cfvo type="formula" val="0%"/>
        <cfvo type="formula" val="50%"/>
        <cfvo type="formula" val="100%"/>
        <color rgb="FFF3F3F3"/>
        <color rgb="FF6AA84F"/>
        <color rgb="FF38761D"/>
      </colorScale>
    </cfRule>
  </conditionalFormatting>
  <conditionalFormatting sqref="O2:O53">
    <cfRule type="containsText" dxfId="239" priority="5" operator="containsText" text="Bajo">
      <formula>NOT(ISERROR(SEARCH(("Bajo"),(O2))))</formula>
    </cfRule>
    <cfRule type="containsText" dxfId="238" priority="6" operator="containsText" text="Medio">
      <formula>NOT(ISERROR(SEARCH(("Medio"),(O2))))</formula>
    </cfRule>
    <cfRule type="containsText" dxfId="237" priority="7" operator="containsText" text="Alto">
      <formula>NOT(ISERROR(SEARCH(("Alto"),(O2))))</formula>
    </cfRule>
  </conditionalFormatting>
  <dataValidations count="4">
    <dataValidation type="list" allowBlank="1" sqref="E43:E53 E2:E35" xr:uid="{872D670E-1B59-4F63-B2F1-50A7F67A598E}">
      <formula1>"Acción de gestión,Acción derivada de un proyecto de inversión"</formula1>
    </dataValidation>
    <dataValidation type="list" allowBlank="1" sqref="K43:K45 K2:K8 K10:K36" xr:uid="{153E33B5-5A1E-4E2A-8CEE-7DFADB80E9D4}">
      <formula1>#REF!</formula1>
    </dataValidation>
    <dataValidation type="list" allowBlank="1" sqref="O43:O45 O2:O35" xr:uid="{FC4A5422-05C4-481B-A142-D1B1E7B75A14}">
      <formula1>"Medio,Alto"</formula1>
    </dataValidation>
    <dataValidation type="list" allowBlank="1" sqref="M43:M45 M2:M35" xr:uid="{0D28F5CE-E031-48A0-8A1E-4835054AF4E9}">
      <formula1>"Completo,En progreso,En espera,Vencido"</formula1>
    </dataValidation>
  </dataValidations>
  <hyperlinks>
    <hyperlink ref="R3" r:id="rId1" xr:uid="{8A794343-19D2-4370-A1D1-36F1705C219C}"/>
    <hyperlink ref="R4" r:id="rId2" location="gid=437621297" xr:uid="{48EE3081-1CB8-4097-8DDB-958BCA29B946}"/>
    <hyperlink ref="R5" r:id="rId3" location="gid=437621297" xr:uid="{FA5C90F5-8026-43E9-ACC9-442BD2C7D66A}"/>
    <hyperlink ref="R10" r:id="rId4" xr:uid="{DE6FC809-9C34-4DD6-B6D8-A4737D04D630}"/>
    <hyperlink ref="R15" r:id="rId5" xr:uid="{99067CAC-4680-47A5-A45F-24AB710899E9}"/>
    <hyperlink ref="R21" r:id="rId6" xr:uid="{FA71B8FD-B588-4267-9C44-3B39EE455EAF}"/>
    <hyperlink ref="R36" r:id="rId7" xr:uid="{23E6B58A-FD3C-4953-BAC7-50E55231B3FF}"/>
    <hyperlink ref="R39" r:id="rId8" xr:uid="{66D9BB8C-6885-4A8E-A833-CBEE298E8841}"/>
    <hyperlink ref="R22" r:id="rId9" xr:uid="{7D5B5B02-D26E-419A-A505-1415F311F6F6}"/>
    <hyperlink ref="R46" r:id="rId10" xr:uid="{9C13F821-D5D6-4A57-B316-3A791CCB9A6D}"/>
    <hyperlink ref="R31" r:id="rId11" xr:uid="{DBC29680-DE3E-468F-9CEB-A9F7EDB58B40}"/>
    <hyperlink ref="R25" r:id="rId12" xr:uid="{0DE3D6A9-138A-4FDE-95EE-25A416729B7D}"/>
    <hyperlink ref="R37" r:id="rId13" xr:uid="{CBA1FAE7-F44A-4658-B548-CAF336BDE7B8}"/>
  </hyperlinks>
  <pageMargins left="0.7" right="0.7" top="0.75" bottom="0.75" header="0.3" footer="0.3"/>
  <drawing r:id="rId14"/>
  <legacy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FF38-467D-4C6E-9A1F-6B307E830B76}">
  <dimension ref="A1:AQ141"/>
  <sheetViews>
    <sheetView workbookViewId="0">
      <selection activeCell="F4" sqref="F4"/>
    </sheetView>
  </sheetViews>
  <sheetFormatPr baseColWidth="10" defaultColWidth="12.5703125" defaultRowHeight="12.75"/>
  <cols>
    <col min="1" max="1" width="7.5703125" style="765" bestFit="1" customWidth="1"/>
    <col min="2" max="2" width="24.7109375" style="680" customWidth="1"/>
    <col min="3" max="3" width="24.85546875" style="766" customWidth="1"/>
    <col min="4" max="4" width="29.85546875" style="767" customWidth="1"/>
    <col min="5" max="5" width="28.28515625" style="765" customWidth="1"/>
    <col min="6" max="6" width="24.85546875" style="680" customWidth="1"/>
    <col min="7" max="7" width="19.5703125" style="680" customWidth="1"/>
    <col min="8" max="8" width="23" style="680" customWidth="1"/>
    <col min="9" max="9" width="20.28515625" style="680" customWidth="1"/>
    <col min="10" max="10" width="20.5703125" style="680" customWidth="1"/>
    <col min="11" max="11" width="18.7109375" style="680" customWidth="1"/>
    <col min="12" max="12" width="39" style="768" customWidth="1"/>
    <col min="13" max="13" width="15.140625" style="768" customWidth="1"/>
    <col min="14" max="14" width="19.28515625" style="769" customWidth="1"/>
    <col min="15" max="15" width="9.140625" style="768" bestFit="1" customWidth="1"/>
    <col min="16" max="16" width="14.28515625" style="770" bestFit="1" customWidth="1"/>
    <col min="17" max="17" width="40.85546875" style="680" customWidth="1"/>
    <col min="18" max="18" width="46.140625" style="771" customWidth="1"/>
    <col min="19" max="19" width="16.28515625" style="765" customWidth="1"/>
    <col min="20" max="20" width="24.7109375" style="765" customWidth="1"/>
    <col min="21" max="21" width="31.140625" style="679" customWidth="1"/>
    <col min="22" max="22" width="7.7109375" style="679" customWidth="1"/>
    <col min="23" max="23" width="16" style="679" customWidth="1"/>
    <col min="24" max="24" width="16.85546875" style="679" customWidth="1"/>
    <col min="25" max="25" width="21.42578125" style="679" customWidth="1"/>
    <col min="26" max="26" width="12.28515625" style="679" customWidth="1"/>
    <col min="27" max="38" width="7.7109375" style="679" customWidth="1"/>
    <col min="39" max="39" width="7.7109375" style="680" customWidth="1"/>
    <col min="40" max="40" width="19.140625" style="680" bestFit="1" customWidth="1"/>
    <col min="41" max="41" width="12.5703125" style="680"/>
    <col min="42" max="42" width="39.28515625" style="680" customWidth="1"/>
    <col min="43" max="43" width="53.85546875" style="680" customWidth="1"/>
    <col min="44" max="16384" width="12.5703125" style="680"/>
  </cols>
  <sheetData>
    <row r="1" spans="1:43" s="460" customFormat="1" ht="21.75" customHeight="1">
      <c r="A1" s="2236" t="s">
        <v>7</v>
      </c>
      <c r="B1" s="2237"/>
      <c r="C1" s="2238" t="s">
        <v>8</v>
      </c>
      <c r="D1" s="2239"/>
      <c r="E1" s="2239"/>
      <c r="F1" s="2239"/>
      <c r="G1" s="2239"/>
      <c r="H1" s="2239"/>
      <c r="I1" s="2239"/>
      <c r="J1" s="2239"/>
      <c r="K1" s="2240"/>
      <c r="L1" s="2241" t="s">
        <v>9</v>
      </c>
      <c r="M1" s="2241"/>
      <c r="N1" s="2241"/>
      <c r="O1" s="2242"/>
      <c r="P1" s="2243" t="s">
        <v>10</v>
      </c>
      <c r="Q1" s="2244"/>
      <c r="R1" s="2245"/>
      <c r="S1" s="2250" t="s">
        <v>11</v>
      </c>
      <c r="T1" s="2251"/>
      <c r="U1" s="2252" t="s">
        <v>12</v>
      </c>
      <c r="V1" s="2252"/>
      <c r="W1" s="2252"/>
      <c r="X1" s="2252"/>
      <c r="Y1" s="2252"/>
      <c r="Z1" s="2252"/>
      <c r="AA1" s="2252"/>
      <c r="AB1" s="2252"/>
      <c r="AC1" s="2252"/>
      <c r="AD1" s="2252"/>
      <c r="AE1" s="2252"/>
      <c r="AF1" s="2252"/>
      <c r="AG1" s="2252"/>
      <c r="AH1" s="2252"/>
      <c r="AI1" s="2252"/>
      <c r="AJ1" s="2252"/>
      <c r="AK1" s="2252"/>
      <c r="AL1" s="2253"/>
      <c r="AM1" s="457" t="s">
        <v>13</v>
      </c>
      <c r="AN1" s="2246" t="s">
        <v>14</v>
      </c>
      <c r="AO1" s="2247"/>
      <c r="AP1" s="458" t="s">
        <v>15</v>
      </c>
      <c r="AQ1" s="459" t="s">
        <v>16</v>
      </c>
    </row>
    <row r="2" spans="1:43" s="467" customFormat="1" ht="75" customHeight="1">
      <c r="A2" s="461" t="s">
        <v>17</v>
      </c>
      <c r="B2" s="461" t="s">
        <v>18</v>
      </c>
      <c r="C2" s="462" t="s">
        <v>19</v>
      </c>
      <c r="D2" s="461" t="s">
        <v>20</v>
      </c>
      <c r="E2" s="461" t="s">
        <v>21</v>
      </c>
      <c r="F2" s="461" t="s">
        <v>573</v>
      </c>
      <c r="G2" s="461" t="s">
        <v>23</v>
      </c>
      <c r="H2" s="461" t="s">
        <v>24</v>
      </c>
      <c r="I2" s="461" t="s">
        <v>25</v>
      </c>
      <c r="J2" s="461" t="s">
        <v>26</v>
      </c>
      <c r="K2" s="461" t="s">
        <v>27</v>
      </c>
      <c r="L2" s="461" t="s">
        <v>28</v>
      </c>
      <c r="M2" s="463" t="s">
        <v>29</v>
      </c>
      <c r="N2" s="464" t="s">
        <v>30</v>
      </c>
      <c r="O2" s="463" t="s">
        <v>31</v>
      </c>
      <c r="P2" s="465" t="s">
        <v>32</v>
      </c>
      <c r="Q2" s="465" t="s">
        <v>33</v>
      </c>
      <c r="R2" s="461" t="s">
        <v>34</v>
      </c>
      <c r="S2" s="461" t="s">
        <v>35</v>
      </c>
      <c r="T2" s="461" t="s">
        <v>36</v>
      </c>
      <c r="U2" s="466" t="s">
        <v>37</v>
      </c>
      <c r="V2" s="466" t="s">
        <v>38</v>
      </c>
      <c r="W2" s="466" t="s">
        <v>39</v>
      </c>
      <c r="X2" s="466" t="s">
        <v>40</v>
      </c>
      <c r="Y2" s="466" t="s">
        <v>41</v>
      </c>
      <c r="Z2" s="466" t="s">
        <v>42</v>
      </c>
      <c r="AA2" s="466" t="s">
        <v>43</v>
      </c>
      <c r="AB2" s="466" t="s">
        <v>44</v>
      </c>
      <c r="AC2" s="466" t="s">
        <v>45</v>
      </c>
      <c r="AD2" s="466" t="s">
        <v>46</v>
      </c>
      <c r="AE2" s="466" t="s">
        <v>47</v>
      </c>
      <c r="AF2" s="466" t="s">
        <v>48</v>
      </c>
      <c r="AG2" s="466" t="s">
        <v>49</v>
      </c>
      <c r="AH2" s="466" t="s">
        <v>50</v>
      </c>
      <c r="AI2" s="466" t="s">
        <v>51</v>
      </c>
      <c r="AJ2" s="466" t="s">
        <v>52</v>
      </c>
      <c r="AK2" s="466" t="s">
        <v>53</v>
      </c>
      <c r="AL2" s="466" t="s">
        <v>54</v>
      </c>
      <c r="AM2" s="461" t="s">
        <v>55</v>
      </c>
      <c r="AN2" s="461" t="s">
        <v>56</v>
      </c>
      <c r="AO2" s="461" t="s">
        <v>57</v>
      </c>
      <c r="AP2" s="461" t="s">
        <v>114</v>
      </c>
      <c r="AQ2" s="461" t="s">
        <v>59</v>
      </c>
    </row>
    <row r="3" spans="1:43" s="486" customFormat="1" ht="89.25" customHeight="1">
      <c r="A3" s="468">
        <v>1</v>
      </c>
      <c r="B3" s="469" t="s">
        <v>2118</v>
      </c>
      <c r="C3" s="470" t="s">
        <v>2478</v>
      </c>
      <c r="D3" s="471" t="s">
        <v>2479</v>
      </c>
      <c r="E3" s="472" t="s">
        <v>219</v>
      </c>
      <c r="F3" s="473" t="s">
        <v>2480</v>
      </c>
      <c r="G3" s="473" t="s">
        <v>2481</v>
      </c>
      <c r="H3" s="473" t="s">
        <v>2482</v>
      </c>
      <c r="I3" s="473" t="s">
        <v>2483</v>
      </c>
      <c r="J3" s="473" t="s">
        <v>2484</v>
      </c>
      <c r="K3" s="474" t="s">
        <v>931</v>
      </c>
      <c r="L3" s="475" t="s">
        <v>2485</v>
      </c>
      <c r="M3" s="475" t="s">
        <v>2486</v>
      </c>
      <c r="N3" s="476">
        <v>0.54630000000000001</v>
      </c>
      <c r="O3" s="477" t="s">
        <v>2487</v>
      </c>
      <c r="P3" s="478">
        <v>800</v>
      </c>
      <c r="Q3" s="479" t="s">
        <v>2488</v>
      </c>
      <c r="R3" s="480" t="s">
        <v>2489</v>
      </c>
      <c r="S3" s="481" t="s">
        <v>2490</v>
      </c>
      <c r="T3" s="482" t="s">
        <v>2491</v>
      </c>
      <c r="U3" s="483">
        <v>508</v>
      </c>
      <c r="V3" s="484"/>
      <c r="W3" s="484"/>
      <c r="X3" s="484"/>
      <c r="Y3" s="483">
        <v>508</v>
      </c>
      <c r="Z3" s="484"/>
      <c r="AA3" s="484"/>
      <c r="AB3" s="484"/>
      <c r="AC3" s="484"/>
      <c r="AD3" s="484"/>
      <c r="AE3" s="484"/>
      <c r="AF3" s="484"/>
      <c r="AG3" s="484"/>
      <c r="AH3" s="484"/>
      <c r="AI3" s="484"/>
      <c r="AJ3" s="484"/>
      <c r="AK3" s="484"/>
      <c r="AL3" s="484"/>
      <c r="AM3" s="485"/>
      <c r="AN3" s="485"/>
      <c r="AO3" s="485"/>
      <c r="AP3" s="469" t="s">
        <v>2492</v>
      </c>
      <c r="AQ3" s="469" t="s">
        <v>2493</v>
      </c>
    </row>
    <row r="4" spans="1:43" s="486" customFormat="1" ht="101.25" customHeight="1">
      <c r="A4" s="468">
        <v>2</v>
      </c>
      <c r="B4" s="487" t="s">
        <v>2118</v>
      </c>
      <c r="C4" s="488" t="s">
        <v>2494</v>
      </c>
      <c r="D4" s="471" t="s">
        <v>2495</v>
      </c>
      <c r="E4" s="472" t="s">
        <v>219</v>
      </c>
      <c r="F4" s="473" t="s">
        <v>2480</v>
      </c>
      <c r="G4" s="473" t="s">
        <v>2481</v>
      </c>
      <c r="H4" s="474" t="s">
        <v>2496</v>
      </c>
      <c r="I4" s="474" t="s">
        <v>2497</v>
      </c>
      <c r="J4" s="474" t="s">
        <v>2498</v>
      </c>
      <c r="K4" s="474" t="s">
        <v>931</v>
      </c>
      <c r="L4" s="475" t="s">
        <v>2485</v>
      </c>
      <c r="M4" s="475" t="s">
        <v>2499</v>
      </c>
      <c r="N4" s="476">
        <v>0</v>
      </c>
      <c r="O4" s="477" t="s">
        <v>2487</v>
      </c>
      <c r="P4" s="478">
        <v>10</v>
      </c>
      <c r="Q4" s="479" t="s">
        <v>2500</v>
      </c>
      <c r="R4" s="480" t="s">
        <v>2489</v>
      </c>
      <c r="S4" s="481" t="s">
        <v>2501</v>
      </c>
      <c r="T4" s="482" t="s">
        <v>2491</v>
      </c>
      <c r="U4" s="483">
        <v>0</v>
      </c>
      <c r="V4" s="484"/>
      <c r="W4" s="484"/>
      <c r="X4" s="484"/>
      <c r="Y4" s="484"/>
      <c r="Z4" s="484"/>
      <c r="AA4" s="484"/>
      <c r="AB4" s="484"/>
      <c r="AC4" s="484"/>
      <c r="AD4" s="484"/>
      <c r="AE4" s="484"/>
      <c r="AF4" s="484"/>
      <c r="AG4" s="484"/>
      <c r="AH4" s="484"/>
      <c r="AI4" s="484"/>
      <c r="AJ4" s="484"/>
      <c r="AK4" s="484"/>
      <c r="AL4" s="484"/>
      <c r="AM4" s="485"/>
      <c r="AN4" s="485"/>
      <c r="AO4" s="485"/>
      <c r="AP4" s="485"/>
      <c r="AQ4" s="469" t="s">
        <v>2502</v>
      </c>
    </row>
    <row r="5" spans="1:43" s="507" customFormat="1" ht="75" customHeight="1">
      <c r="A5" s="489">
        <v>3</v>
      </c>
      <c r="B5" s="490" t="s">
        <v>2118</v>
      </c>
      <c r="C5" s="491" t="s">
        <v>2503</v>
      </c>
      <c r="D5" s="492" t="s">
        <v>2504</v>
      </c>
      <c r="E5" s="493" t="s">
        <v>219</v>
      </c>
      <c r="F5" s="494" t="s">
        <v>2480</v>
      </c>
      <c r="G5" s="495" t="s">
        <v>2505</v>
      </c>
      <c r="H5" s="495" t="s">
        <v>2506</v>
      </c>
      <c r="I5" s="495" t="s">
        <v>2507</v>
      </c>
      <c r="J5" s="495" t="s">
        <v>2508</v>
      </c>
      <c r="K5" s="495" t="s">
        <v>2509</v>
      </c>
      <c r="L5" s="492" t="s">
        <v>2510</v>
      </c>
      <c r="M5" s="496" t="s">
        <v>2486</v>
      </c>
      <c r="N5" s="497">
        <v>0</v>
      </c>
      <c r="O5" s="498" t="s">
        <v>2487</v>
      </c>
      <c r="P5" s="499">
        <v>1000</v>
      </c>
      <c r="Q5" s="500" t="s">
        <v>2511</v>
      </c>
      <c r="R5" s="501" t="s">
        <v>2512</v>
      </c>
      <c r="S5" s="502" t="s">
        <v>2490</v>
      </c>
      <c r="T5" s="503" t="s">
        <v>2513</v>
      </c>
      <c r="U5" s="504"/>
      <c r="V5" s="505"/>
      <c r="W5" s="505"/>
      <c r="X5" s="505"/>
      <c r="Y5" s="505"/>
      <c r="Z5" s="505"/>
      <c r="AA5" s="505"/>
      <c r="AB5" s="505"/>
      <c r="AC5" s="505"/>
      <c r="AD5" s="505"/>
      <c r="AE5" s="505"/>
      <c r="AF5" s="505"/>
      <c r="AG5" s="505"/>
      <c r="AH5" s="505"/>
      <c r="AI5" s="505"/>
      <c r="AJ5" s="505"/>
      <c r="AK5" s="505"/>
      <c r="AL5" s="505"/>
      <c r="AM5" s="506"/>
      <c r="AN5" s="506"/>
      <c r="AO5" s="506"/>
      <c r="AP5" s="506"/>
      <c r="AQ5" s="490" t="s">
        <v>2514</v>
      </c>
    </row>
    <row r="6" spans="1:43" s="507" customFormat="1" ht="75" customHeight="1">
      <c r="A6" s="508">
        <v>4</v>
      </c>
      <c r="B6" s="490" t="s">
        <v>2118</v>
      </c>
      <c r="C6" s="509" t="s">
        <v>2503</v>
      </c>
      <c r="D6" s="492" t="s">
        <v>2515</v>
      </c>
      <c r="E6" s="493" t="s">
        <v>219</v>
      </c>
      <c r="F6" s="494" t="s">
        <v>2480</v>
      </c>
      <c r="G6" s="495" t="s">
        <v>2505</v>
      </c>
      <c r="H6" s="495" t="s">
        <v>2516</v>
      </c>
      <c r="I6" s="495" t="s">
        <v>2517</v>
      </c>
      <c r="J6" s="495" t="s">
        <v>2518</v>
      </c>
      <c r="K6" s="495" t="s">
        <v>2509</v>
      </c>
      <c r="L6" s="492" t="s">
        <v>2510</v>
      </c>
      <c r="M6" s="496" t="s">
        <v>2486</v>
      </c>
      <c r="N6" s="497">
        <f>27/P6</f>
        <v>0.42857142857142855</v>
      </c>
      <c r="O6" s="498" t="s">
        <v>2487</v>
      </c>
      <c r="P6" s="499">
        <v>63</v>
      </c>
      <c r="Q6" s="500" t="s">
        <v>2519</v>
      </c>
      <c r="R6" s="501" t="s">
        <v>2520</v>
      </c>
      <c r="S6" s="502" t="s">
        <v>2490</v>
      </c>
      <c r="T6" s="503" t="s">
        <v>2513</v>
      </c>
      <c r="U6" s="510"/>
      <c r="V6" s="511"/>
      <c r="W6" s="511"/>
      <c r="X6" s="511"/>
      <c r="Y6" s="511"/>
      <c r="Z6" s="511"/>
      <c r="AA6" s="511"/>
      <c r="AB6" s="511"/>
      <c r="AC6" s="511"/>
      <c r="AD6" s="511"/>
      <c r="AE6" s="511"/>
      <c r="AF6" s="511"/>
      <c r="AG6" s="511"/>
      <c r="AH6" s="511"/>
      <c r="AI6" s="511"/>
      <c r="AJ6" s="511"/>
      <c r="AK6" s="511"/>
      <c r="AL6" s="511"/>
      <c r="AM6" s="512"/>
      <c r="AN6" s="506"/>
      <c r="AO6" s="506"/>
      <c r="AP6" s="506"/>
      <c r="AQ6" s="506"/>
    </row>
    <row r="7" spans="1:43" s="507" customFormat="1" ht="117" customHeight="1">
      <c r="A7" s="508">
        <v>5</v>
      </c>
      <c r="B7" s="490" t="s">
        <v>2118</v>
      </c>
      <c r="C7" s="491" t="s">
        <v>2503</v>
      </c>
      <c r="D7" s="513" t="s">
        <v>2521</v>
      </c>
      <c r="E7" s="493" t="s">
        <v>219</v>
      </c>
      <c r="F7" s="494" t="s">
        <v>2480</v>
      </c>
      <c r="G7" s="495" t="s">
        <v>2505</v>
      </c>
      <c r="H7" s="495" t="s">
        <v>2522</v>
      </c>
      <c r="I7" s="495" t="s">
        <v>2523</v>
      </c>
      <c r="J7" s="495" t="s">
        <v>2524</v>
      </c>
      <c r="K7" s="495" t="s">
        <v>2509</v>
      </c>
      <c r="L7" s="492" t="s">
        <v>2510</v>
      </c>
      <c r="M7" s="496" t="s">
        <v>2499</v>
      </c>
      <c r="N7" s="497">
        <v>0</v>
      </c>
      <c r="O7" s="498" t="s">
        <v>2487</v>
      </c>
      <c r="P7" s="499">
        <v>4000</v>
      </c>
      <c r="Q7" s="500" t="s">
        <v>2525</v>
      </c>
      <c r="R7" s="501" t="s">
        <v>2526</v>
      </c>
      <c r="S7" s="502" t="s">
        <v>2490</v>
      </c>
      <c r="T7" s="503" t="s">
        <v>2513</v>
      </c>
      <c r="U7" s="504"/>
      <c r="V7" s="505"/>
      <c r="W7" s="505"/>
      <c r="X7" s="505"/>
      <c r="Y7" s="505"/>
      <c r="Z7" s="505"/>
      <c r="AA7" s="505"/>
      <c r="AB7" s="505"/>
      <c r="AC7" s="505"/>
      <c r="AD7" s="505"/>
      <c r="AE7" s="505"/>
      <c r="AF7" s="505"/>
      <c r="AG7" s="505"/>
      <c r="AH7" s="505"/>
      <c r="AI7" s="505"/>
      <c r="AJ7" s="505"/>
      <c r="AK7" s="505"/>
      <c r="AL7" s="505"/>
      <c r="AM7" s="506"/>
      <c r="AN7" s="506"/>
      <c r="AO7" s="506"/>
      <c r="AP7" s="506"/>
      <c r="AQ7" s="506"/>
    </row>
    <row r="8" spans="1:43" s="507" customFormat="1" ht="161.25" customHeight="1">
      <c r="A8" s="489">
        <v>6</v>
      </c>
      <c r="B8" s="490" t="s">
        <v>2118</v>
      </c>
      <c r="C8" s="491" t="s">
        <v>2503</v>
      </c>
      <c r="D8" s="492" t="s">
        <v>2527</v>
      </c>
      <c r="E8" s="493" t="s">
        <v>219</v>
      </c>
      <c r="F8" s="494" t="s">
        <v>2480</v>
      </c>
      <c r="G8" s="495" t="s">
        <v>2505</v>
      </c>
      <c r="H8" s="495" t="s">
        <v>2528</v>
      </c>
      <c r="I8" s="495" t="s">
        <v>2523</v>
      </c>
      <c r="J8" s="495" t="s">
        <v>2529</v>
      </c>
      <c r="K8" s="495" t="s">
        <v>2509</v>
      </c>
      <c r="L8" s="492" t="s">
        <v>2510</v>
      </c>
      <c r="M8" s="496" t="s">
        <v>2499</v>
      </c>
      <c r="N8" s="514">
        <v>0</v>
      </c>
      <c r="O8" s="498" t="s">
        <v>2487</v>
      </c>
      <c r="P8" s="499">
        <v>1</v>
      </c>
      <c r="Q8" s="500" t="s">
        <v>2530</v>
      </c>
      <c r="R8" s="501" t="s">
        <v>2531</v>
      </c>
      <c r="S8" s="502" t="s">
        <v>2490</v>
      </c>
      <c r="T8" s="503" t="s">
        <v>2513</v>
      </c>
      <c r="U8" s="504"/>
      <c r="V8" s="505"/>
      <c r="W8" s="505"/>
      <c r="X8" s="505"/>
      <c r="Y8" s="505"/>
      <c r="Z8" s="505"/>
      <c r="AA8" s="505"/>
      <c r="AB8" s="505"/>
      <c r="AC8" s="505"/>
      <c r="AD8" s="505"/>
      <c r="AE8" s="505"/>
      <c r="AF8" s="505"/>
      <c r="AG8" s="505"/>
      <c r="AH8" s="505"/>
      <c r="AI8" s="505"/>
      <c r="AJ8" s="505"/>
      <c r="AK8" s="505"/>
      <c r="AL8" s="505"/>
      <c r="AM8" s="506"/>
      <c r="AN8" s="506"/>
      <c r="AO8" s="506"/>
      <c r="AP8" s="506"/>
      <c r="AQ8" s="506"/>
    </row>
    <row r="9" spans="1:43" s="507" customFormat="1" ht="135" customHeight="1">
      <c r="A9" s="508">
        <v>7</v>
      </c>
      <c r="B9" s="490" t="s">
        <v>2118</v>
      </c>
      <c r="C9" s="491" t="s">
        <v>2503</v>
      </c>
      <c r="D9" s="492" t="s">
        <v>2532</v>
      </c>
      <c r="E9" s="493" t="s">
        <v>219</v>
      </c>
      <c r="F9" s="494" t="s">
        <v>2480</v>
      </c>
      <c r="G9" s="495" t="s">
        <v>2505</v>
      </c>
      <c r="H9" s="495" t="s">
        <v>2533</v>
      </c>
      <c r="I9" s="495" t="s">
        <v>2507</v>
      </c>
      <c r="J9" s="495" t="s">
        <v>2534</v>
      </c>
      <c r="K9" s="495" t="s">
        <v>2509</v>
      </c>
      <c r="L9" s="492" t="s">
        <v>2510</v>
      </c>
      <c r="M9" s="496" t="s">
        <v>2499</v>
      </c>
      <c r="N9" s="497">
        <v>0</v>
      </c>
      <c r="O9" s="498" t="s">
        <v>2487</v>
      </c>
      <c r="P9" s="499">
        <v>2</v>
      </c>
      <c r="Q9" s="500" t="s">
        <v>2535</v>
      </c>
      <c r="R9" s="501" t="s">
        <v>2536</v>
      </c>
      <c r="S9" s="502" t="s">
        <v>2490</v>
      </c>
      <c r="T9" s="503" t="s">
        <v>2513</v>
      </c>
      <c r="U9" s="504"/>
      <c r="V9" s="505"/>
      <c r="W9" s="505"/>
      <c r="X9" s="505"/>
      <c r="Y9" s="505"/>
      <c r="Z9" s="505"/>
      <c r="AA9" s="505"/>
      <c r="AB9" s="505"/>
      <c r="AC9" s="505"/>
      <c r="AD9" s="505"/>
      <c r="AE9" s="505"/>
      <c r="AF9" s="505"/>
      <c r="AG9" s="505"/>
      <c r="AH9" s="505"/>
      <c r="AI9" s="505"/>
      <c r="AJ9" s="505"/>
      <c r="AK9" s="505"/>
      <c r="AL9" s="505"/>
      <c r="AM9" s="506"/>
      <c r="AN9" s="506"/>
      <c r="AO9" s="506"/>
      <c r="AP9" s="506"/>
      <c r="AQ9" s="506"/>
    </row>
    <row r="10" spans="1:43" s="507" customFormat="1" ht="98.25" customHeight="1">
      <c r="A10" s="508">
        <v>8</v>
      </c>
      <c r="B10" s="490" t="s">
        <v>2118</v>
      </c>
      <c r="C10" s="491" t="s">
        <v>2503</v>
      </c>
      <c r="D10" s="492" t="s">
        <v>2537</v>
      </c>
      <c r="E10" s="493" t="s">
        <v>219</v>
      </c>
      <c r="F10" s="494" t="s">
        <v>2480</v>
      </c>
      <c r="G10" s="495" t="s">
        <v>2505</v>
      </c>
      <c r="H10" s="495" t="s">
        <v>2538</v>
      </c>
      <c r="I10" s="495" t="s">
        <v>2523</v>
      </c>
      <c r="J10" s="495" t="s">
        <v>2539</v>
      </c>
      <c r="K10" s="495" t="s">
        <v>2509</v>
      </c>
      <c r="L10" s="492" t="s">
        <v>2510</v>
      </c>
      <c r="M10" s="496" t="s">
        <v>2499</v>
      </c>
      <c r="N10" s="497">
        <v>0</v>
      </c>
      <c r="O10" s="498" t="s">
        <v>2487</v>
      </c>
      <c r="P10" s="499">
        <v>126</v>
      </c>
      <c r="Q10" s="500" t="s">
        <v>2540</v>
      </c>
      <c r="R10" s="501" t="s">
        <v>2541</v>
      </c>
      <c r="S10" s="502" t="s">
        <v>2490</v>
      </c>
      <c r="T10" s="503" t="s">
        <v>2513</v>
      </c>
      <c r="U10" s="504"/>
      <c r="V10" s="505"/>
      <c r="W10" s="505"/>
      <c r="X10" s="505"/>
      <c r="Y10" s="505"/>
      <c r="Z10" s="505"/>
      <c r="AA10" s="505"/>
      <c r="AB10" s="505"/>
      <c r="AC10" s="505"/>
      <c r="AD10" s="505"/>
      <c r="AE10" s="505"/>
      <c r="AF10" s="505"/>
      <c r="AG10" s="505"/>
      <c r="AH10" s="505"/>
      <c r="AI10" s="505"/>
      <c r="AJ10" s="505"/>
      <c r="AK10" s="505"/>
      <c r="AL10" s="505"/>
      <c r="AM10" s="506"/>
      <c r="AN10" s="506"/>
      <c r="AO10" s="506"/>
      <c r="AP10" s="506"/>
      <c r="AQ10" s="506"/>
    </row>
    <row r="11" spans="1:43" s="507" customFormat="1" ht="96.75" customHeight="1">
      <c r="A11" s="489">
        <v>9</v>
      </c>
      <c r="B11" s="490" t="s">
        <v>2118</v>
      </c>
      <c r="C11" s="491" t="s">
        <v>2503</v>
      </c>
      <c r="D11" s="492" t="s">
        <v>2542</v>
      </c>
      <c r="E11" s="493" t="s">
        <v>219</v>
      </c>
      <c r="F11" s="494" t="s">
        <v>2480</v>
      </c>
      <c r="G11" s="495" t="s">
        <v>2505</v>
      </c>
      <c r="H11" s="495" t="s">
        <v>2538</v>
      </c>
      <c r="I11" s="495" t="s">
        <v>2523</v>
      </c>
      <c r="J11" s="495" t="s">
        <v>2543</v>
      </c>
      <c r="K11" s="495" t="s">
        <v>2509</v>
      </c>
      <c r="L11" s="492" t="s">
        <v>2510</v>
      </c>
      <c r="M11" s="496" t="s">
        <v>2486</v>
      </c>
      <c r="N11" s="497">
        <v>0</v>
      </c>
      <c r="O11" s="498" t="s">
        <v>2487</v>
      </c>
      <c r="P11" s="499">
        <v>6000</v>
      </c>
      <c r="Q11" s="500" t="s">
        <v>2073</v>
      </c>
      <c r="R11" s="501" t="s">
        <v>2544</v>
      </c>
      <c r="S11" s="502" t="s">
        <v>2490</v>
      </c>
      <c r="T11" s="503" t="s">
        <v>2513</v>
      </c>
      <c r="U11" s="504"/>
      <c r="V11" s="505"/>
      <c r="W11" s="505"/>
      <c r="X11" s="505"/>
      <c r="Y11" s="505"/>
      <c r="Z11" s="505"/>
      <c r="AA11" s="505"/>
      <c r="AB11" s="505"/>
      <c r="AC11" s="505"/>
      <c r="AD11" s="505"/>
      <c r="AE11" s="505"/>
      <c r="AF11" s="505"/>
      <c r="AG11" s="505"/>
      <c r="AH11" s="505"/>
      <c r="AI11" s="505"/>
      <c r="AJ11" s="505"/>
      <c r="AK11" s="505"/>
      <c r="AL11" s="505"/>
      <c r="AM11" s="506"/>
      <c r="AN11" s="506"/>
      <c r="AO11" s="506"/>
      <c r="AP11" s="506"/>
      <c r="AQ11" s="490" t="s">
        <v>2545</v>
      </c>
    </row>
    <row r="12" spans="1:43" s="507" customFormat="1" ht="101.25" customHeight="1">
      <c r="A12" s="508">
        <v>10</v>
      </c>
      <c r="B12" s="490" t="s">
        <v>2118</v>
      </c>
      <c r="C12" s="491" t="s">
        <v>2503</v>
      </c>
      <c r="D12" s="492" t="s">
        <v>2546</v>
      </c>
      <c r="E12" s="493" t="s">
        <v>219</v>
      </c>
      <c r="F12" s="494" t="s">
        <v>2480</v>
      </c>
      <c r="G12" s="495" t="s">
        <v>2505</v>
      </c>
      <c r="H12" s="495" t="s">
        <v>2547</v>
      </c>
      <c r="I12" s="495" t="s">
        <v>2517</v>
      </c>
      <c r="J12" s="495" t="s">
        <v>2548</v>
      </c>
      <c r="K12" s="495" t="s">
        <v>2509</v>
      </c>
      <c r="L12" s="492" t="s">
        <v>2510</v>
      </c>
      <c r="M12" s="496" t="s">
        <v>2486</v>
      </c>
      <c r="N12" s="497">
        <v>0</v>
      </c>
      <c r="O12" s="498" t="s">
        <v>2487</v>
      </c>
      <c r="P12" s="499">
        <v>3</v>
      </c>
      <c r="Q12" s="500" t="s">
        <v>2549</v>
      </c>
      <c r="R12" s="501" t="s">
        <v>2550</v>
      </c>
      <c r="S12" s="502" t="s">
        <v>2490</v>
      </c>
      <c r="T12" s="503" t="s">
        <v>2513</v>
      </c>
      <c r="U12" s="504"/>
      <c r="V12" s="505"/>
      <c r="W12" s="505"/>
      <c r="X12" s="505"/>
      <c r="Y12" s="505"/>
      <c r="Z12" s="505"/>
      <c r="AA12" s="505"/>
      <c r="AB12" s="505"/>
      <c r="AC12" s="505"/>
      <c r="AD12" s="505"/>
      <c r="AE12" s="505"/>
      <c r="AF12" s="505"/>
      <c r="AG12" s="505"/>
      <c r="AH12" s="505"/>
      <c r="AI12" s="505"/>
      <c r="AJ12" s="505"/>
      <c r="AK12" s="505"/>
      <c r="AL12" s="505"/>
      <c r="AM12" s="506"/>
      <c r="AN12" s="506"/>
      <c r="AO12" s="506"/>
      <c r="AP12" s="506"/>
      <c r="AQ12" s="490" t="s">
        <v>2551</v>
      </c>
    </row>
    <row r="13" spans="1:43" s="507" customFormat="1" ht="75" customHeight="1">
      <c r="A13" s="508">
        <v>11</v>
      </c>
      <c r="B13" s="490" t="s">
        <v>2118</v>
      </c>
      <c r="C13" s="491" t="s">
        <v>2503</v>
      </c>
      <c r="D13" s="492" t="s">
        <v>2552</v>
      </c>
      <c r="E13" s="493" t="s">
        <v>219</v>
      </c>
      <c r="F13" s="494" t="s">
        <v>2480</v>
      </c>
      <c r="G13" s="495" t="s">
        <v>2505</v>
      </c>
      <c r="H13" s="495" t="s">
        <v>2553</v>
      </c>
      <c r="I13" s="495" t="s">
        <v>2517</v>
      </c>
      <c r="J13" s="495" t="s">
        <v>2554</v>
      </c>
      <c r="K13" s="495" t="s">
        <v>2509</v>
      </c>
      <c r="L13" s="492" t="s">
        <v>2510</v>
      </c>
      <c r="M13" s="496" t="s">
        <v>2486</v>
      </c>
      <c r="N13" s="497">
        <v>0</v>
      </c>
      <c r="O13" s="498" t="s">
        <v>2487</v>
      </c>
      <c r="P13" s="499">
        <v>6000</v>
      </c>
      <c r="Q13" s="500" t="s">
        <v>2555</v>
      </c>
      <c r="R13" s="501" t="s">
        <v>2556</v>
      </c>
      <c r="S13" s="502" t="s">
        <v>2490</v>
      </c>
      <c r="T13" s="503" t="s">
        <v>2513</v>
      </c>
      <c r="U13" s="504"/>
      <c r="V13" s="505"/>
      <c r="W13" s="505"/>
      <c r="X13" s="505"/>
      <c r="Y13" s="505"/>
      <c r="Z13" s="505"/>
      <c r="AA13" s="505"/>
      <c r="AB13" s="505"/>
      <c r="AC13" s="505"/>
      <c r="AD13" s="505"/>
      <c r="AE13" s="505"/>
      <c r="AF13" s="505"/>
      <c r="AG13" s="505"/>
      <c r="AH13" s="505"/>
      <c r="AI13" s="505"/>
      <c r="AJ13" s="505"/>
      <c r="AK13" s="505"/>
      <c r="AL13" s="505"/>
      <c r="AM13" s="506"/>
      <c r="AN13" s="506"/>
      <c r="AO13" s="506"/>
      <c r="AP13" s="506"/>
      <c r="AQ13" s="490" t="s">
        <v>2557</v>
      </c>
    </row>
    <row r="14" spans="1:43" s="507" customFormat="1" ht="75" customHeight="1">
      <c r="A14" s="489">
        <v>12</v>
      </c>
      <c r="B14" s="490" t="s">
        <v>2118</v>
      </c>
      <c r="C14" s="491" t="s">
        <v>2503</v>
      </c>
      <c r="D14" s="492" t="s">
        <v>2558</v>
      </c>
      <c r="E14" s="493" t="s">
        <v>219</v>
      </c>
      <c r="F14" s="494" t="s">
        <v>2480</v>
      </c>
      <c r="G14" s="495" t="s">
        <v>2505</v>
      </c>
      <c r="H14" s="495" t="s">
        <v>2547</v>
      </c>
      <c r="I14" s="495" t="s">
        <v>2523</v>
      </c>
      <c r="J14" s="495" t="s">
        <v>2559</v>
      </c>
      <c r="K14" s="495" t="s">
        <v>2509</v>
      </c>
      <c r="L14" s="492" t="s">
        <v>2510</v>
      </c>
      <c r="M14" s="496" t="s">
        <v>2486</v>
      </c>
      <c r="N14" s="497">
        <f>1/P14</f>
        <v>0.5</v>
      </c>
      <c r="O14" s="498" t="s">
        <v>2487</v>
      </c>
      <c r="P14" s="499">
        <v>2</v>
      </c>
      <c r="Q14" s="500" t="s">
        <v>2560</v>
      </c>
      <c r="R14" s="501" t="s">
        <v>2561</v>
      </c>
      <c r="S14" s="502" t="s">
        <v>2490</v>
      </c>
      <c r="T14" s="503" t="s">
        <v>2513</v>
      </c>
      <c r="U14" s="504"/>
      <c r="V14" s="505"/>
      <c r="W14" s="505"/>
      <c r="X14" s="505"/>
      <c r="Y14" s="505"/>
      <c r="Z14" s="505"/>
      <c r="AA14" s="505"/>
      <c r="AB14" s="505"/>
      <c r="AC14" s="505"/>
      <c r="AD14" s="505"/>
      <c r="AE14" s="505"/>
      <c r="AF14" s="505"/>
      <c r="AG14" s="505"/>
      <c r="AH14" s="505"/>
      <c r="AI14" s="505"/>
      <c r="AJ14" s="505"/>
      <c r="AK14" s="505"/>
      <c r="AL14" s="505"/>
      <c r="AM14" s="506"/>
      <c r="AN14" s="506"/>
      <c r="AO14" s="506"/>
      <c r="AP14" s="506"/>
      <c r="AQ14" s="506" t="s">
        <v>2562</v>
      </c>
    </row>
    <row r="15" spans="1:43" s="507" customFormat="1" ht="75" customHeight="1">
      <c r="A15" s="508">
        <v>13</v>
      </c>
      <c r="B15" s="490" t="s">
        <v>2118</v>
      </c>
      <c r="C15" s="491" t="s">
        <v>2503</v>
      </c>
      <c r="D15" s="492" t="s">
        <v>2563</v>
      </c>
      <c r="E15" s="493" t="s">
        <v>219</v>
      </c>
      <c r="F15" s="494" t="s">
        <v>2480</v>
      </c>
      <c r="G15" s="495" t="s">
        <v>2505</v>
      </c>
      <c r="H15" s="495" t="s">
        <v>2547</v>
      </c>
      <c r="I15" s="495" t="s">
        <v>2517</v>
      </c>
      <c r="J15" s="495" t="s">
        <v>2564</v>
      </c>
      <c r="K15" s="495" t="s">
        <v>2509</v>
      </c>
      <c r="L15" s="492" t="s">
        <v>2510</v>
      </c>
      <c r="M15" s="496" t="s">
        <v>2486</v>
      </c>
      <c r="N15" s="497">
        <v>0</v>
      </c>
      <c r="O15" s="498" t="s">
        <v>2487</v>
      </c>
      <c r="P15" s="499">
        <v>6000</v>
      </c>
      <c r="Q15" s="500" t="s">
        <v>2565</v>
      </c>
      <c r="R15" s="501" t="s">
        <v>2566</v>
      </c>
      <c r="S15" s="502" t="s">
        <v>2490</v>
      </c>
      <c r="T15" s="503" t="s">
        <v>2513</v>
      </c>
      <c r="U15" s="504"/>
      <c r="V15" s="505"/>
      <c r="W15" s="505"/>
      <c r="X15" s="505"/>
      <c r="Y15" s="505"/>
      <c r="Z15" s="505"/>
      <c r="AA15" s="505"/>
      <c r="AB15" s="505"/>
      <c r="AC15" s="505"/>
      <c r="AD15" s="505"/>
      <c r="AE15" s="505"/>
      <c r="AF15" s="505"/>
      <c r="AG15" s="505"/>
      <c r="AH15" s="505"/>
      <c r="AI15" s="505"/>
      <c r="AJ15" s="505"/>
      <c r="AK15" s="505"/>
      <c r="AL15" s="505"/>
      <c r="AM15" s="506"/>
      <c r="AN15" s="506"/>
      <c r="AO15" s="506"/>
      <c r="AP15" s="506"/>
      <c r="AQ15" s="490" t="s">
        <v>2557</v>
      </c>
    </row>
    <row r="16" spans="1:43" s="533" customFormat="1" ht="75" customHeight="1">
      <c r="A16" s="515">
        <v>14</v>
      </c>
      <c r="B16" s="516" t="s">
        <v>2118</v>
      </c>
      <c r="C16" s="517" t="s">
        <v>2567</v>
      </c>
      <c r="D16" s="518" t="s">
        <v>2568</v>
      </c>
      <c r="E16" s="519" t="s">
        <v>219</v>
      </c>
      <c r="F16" s="520" t="s">
        <v>2480</v>
      </c>
      <c r="G16" s="521" t="s">
        <v>2505</v>
      </c>
      <c r="H16" s="521" t="s">
        <v>2569</v>
      </c>
      <c r="I16" s="521" t="s">
        <v>2507</v>
      </c>
      <c r="J16" s="521" t="s">
        <v>2570</v>
      </c>
      <c r="K16" s="521" t="s">
        <v>2176</v>
      </c>
      <c r="L16" s="522" t="s">
        <v>2571</v>
      </c>
      <c r="M16" s="496" t="s">
        <v>2486</v>
      </c>
      <c r="N16" s="523">
        <v>0.40670000000000001</v>
      </c>
      <c r="O16" s="524" t="s">
        <v>2487</v>
      </c>
      <c r="P16" s="525">
        <v>16122140</v>
      </c>
      <c r="Q16" s="526" t="s">
        <v>2572</v>
      </c>
      <c r="R16" s="527"/>
      <c r="S16" s="528" t="s">
        <v>2490</v>
      </c>
      <c r="T16" s="529" t="s">
        <v>2491</v>
      </c>
      <c r="U16" s="530"/>
      <c r="V16" s="531"/>
      <c r="W16" s="531"/>
      <c r="X16" s="531"/>
      <c r="Y16" s="531"/>
      <c r="Z16" s="531"/>
      <c r="AA16" s="531"/>
      <c r="AB16" s="531"/>
      <c r="AC16" s="531"/>
      <c r="AD16" s="531"/>
      <c r="AE16" s="531"/>
      <c r="AF16" s="531"/>
      <c r="AG16" s="531"/>
      <c r="AH16" s="531"/>
      <c r="AI16" s="531"/>
      <c r="AJ16" s="531"/>
      <c r="AK16" s="531"/>
      <c r="AL16" s="531"/>
      <c r="AM16" s="532"/>
      <c r="AN16" s="532"/>
      <c r="AO16" s="532"/>
      <c r="AP16" s="532"/>
      <c r="AQ16" s="532"/>
    </row>
    <row r="17" spans="1:43" s="507" customFormat="1" ht="105.75" customHeight="1">
      <c r="A17" s="489">
        <v>15</v>
      </c>
      <c r="B17" s="490" t="s">
        <v>2118</v>
      </c>
      <c r="C17" s="534" t="s">
        <v>2573</v>
      </c>
      <c r="D17" s="492" t="s">
        <v>2574</v>
      </c>
      <c r="E17" s="493" t="s">
        <v>219</v>
      </c>
      <c r="F17" s="495" t="s">
        <v>2480</v>
      </c>
      <c r="G17" s="495" t="s">
        <v>2505</v>
      </c>
      <c r="H17" s="495" t="s">
        <v>2538</v>
      </c>
      <c r="I17" s="495" t="s">
        <v>2523</v>
      </c>
      <c r="J17" s="495" t="s">
        <v>2575</v>
      </c>
      <c r="K17" s="495" t="s">
        <v>2176</v>
      </c>
      <c r="L17" s="492" t="s">
        <v>2510</v>
      </c>
      <c r="M17" s="496" t="s">
        <v>2486</v>
      </c>
      <c r="N17" s="497">
        <f>52/P17</f>
        <v>0.82539682539682535</v>
      </c>
      <c r="O17" s="498" t="s">
        <v>2487</v>
      </c>
      <c r="P17" s="499">
        <v>63</v>
      </c>
      <c r="Q17" s="500" t="s">
        <v>2576</v>
      </c>
      <c r="R17" s="501" t="s">
        <v>2577</v>
      </c>
      <c r="S17" s="502" t="s">
        <v>2490</v>
      </c>
      <c r="T17" s="503" t="s">
        <v>2513</v>
      </c>
      <c r="U17" s="504"/>
      <c r="V17" s="505"/>
      <c r="W17" s="505"/>
      <c r="X17" s="505"/>
      <c r="Y17" s="505"/>
      <c r="Z17" s="505"/>
      <c r="AA17" s="505"/>
      <c r="AB17" s="505"/>
      <c r="AC17" s="505"/>
      <c r="AD17" s="505"/>
      <c r="AE17" s="505"/>
      <c r="AF17" s="505"/>
      <c r="AG17" s="505"/>
      <c r="AH17" s="505"/>
      <c r="AI17" s="505"/>
      <c r="AJ17" s="505"/>
      <c r="AK17" s="505"/>
      <c r="AL17" s="505"/>
      <c r="AM17" s="506"/>
      <c r="AN17" s="506"/>
      <c r="AO17" s="506"/>
      <c r="AP17" s="506"/>
      <c r="AQ17" s="506"/>
    </row>
    <row r="18" spans="1:43" s="507" customFormat="1" ht="105" customHeight="1">
      <c r="A18" s="508">
        <v>16</v>
      </c>
      <c r="B18" s="490" t="s">
        <v>2118</v>
      </c>
      <c r="C18" s="534" t="s">
        <v>2578</v>
      </c>
      <c r="D18" s="492" t="s">
        <v>2579</v>
      </c>
      <c r="E18" s="493" t="s">
        <v>219</v>
      </c>
      <c r="F18" s="495" t="s">
        <v>2480</v>
      </c>
      <c r="G18" s="495" t="s">
        <v>2505</v>
      </c>
      <c r="H18" s="495" t="s">
        <v>2538</v>
      </c>
      <c r="I18" s="495" t="s">
        <v>2523</v>
      </c>
      <c r="J18" s="495" t="s">
        <v>2580</v>
      </c>
      <c r="K18" s="495" t="s">
        <v>2176</v>
      </c>
      <c r="L18" s="492" t="s">
        <v>2510</v>
      </c>
      <c r="M18" s="496" t="s">
        <v>2486</v>
      </c>
      <c r="N18" s="497">
        <f>47/P18</f>
        <v>0.74603174603174605</v>
      </c>
      <c r="O18" s="498" t="s">
        <v>2487</v>
      </c>
      <c r="P18" s="499">
        <v>63</v>
      </c>
      <c r="Q18" s="500" t="s">
        <v>2581</v>
      </c>
      <c r="R18" s="501" t="s">
        <v>2582</v>
      </c>
      <c r="S18" s="502" t="s">
        <v>2490</v>
      </c>
      <c r="T18" s="503" t="s">
        <v>2513</v>
      </c>
      <c r="U18" s="504"/>
      <c r="V18" s="505"/>
      <c r="W18" s="505"/>
      <c r="X18" s="505"/>
      <c r="Y18" s="505"/>
      <c r="Z18" s="505"/>
      <c r="AA18" s="505"/>
      <c r="AB18" s="505"/>
      <c r="AC18" s="505"/>
      <c r="AD18" s="505"/>
      <c r="AE18" s="505"/>
      <c r="AF18" s="505"/>
      <c r="AG18" s="505"/>
      <c r="AH18" s="505"/>
      <c r="AI18" s="505"/>
      <c r="AJ18" s="505"/>
      <c r="AK18" s="505"/>
      <c r="AL18" s="505"/>
      <c r="AM18" s="506"/>
      <c r="AN18" s="506"/>
      <c r="AO18" s="506"/>
      <c r="AP18" s="506"/>
      <c r="AQ18" s="506"/>
    </row>
    <row r="19" spans="1:43" s="552" customFormat="1" ht="75" customHeight="1">
      <c r="A19" s="535">
        <v>17</v>
      </c>
      <c r="B19" s="536" t="s">
        <v>2118</v>
      </c>
      <c r="C19" s="537" t="s">
        <v>2583</v>
      </c>
      <c r="D19" s="538" t="s">
        <v>2584</v>
      </c>
      <c r="E19" s="535" t="s">
        <v>219</v>
      </c>
      <c r="F19" s="539" t="s">
        <v>2480</v>
      </c>
      <c r="G19" s="540" t="s">
        <v>2505</v>
      </c>
      <c r="H19" s="540" t="s">
        <v>2585</v>
      </c>
      <c r="I19" s="540" t="s">
        <v>2507</v>
      </c>
      <c r="J19" s="540" t="s">
        <v>2586</v>
      </c>
      <c r="K19" s="541" t="s">
        <v>2587</v>
      </c>
      <c r="L19" s="540" t="s">
        <v>2588</v>
      </c>
      <c r="M19" s="540" t="s">
        <v>2589</v>
      </c>
      <c r="N19" s="542">
        <v>1</v>
      </c>
      <c r="O19" s="543" t="s">
        <v>2487</v>
      </c>
      <c r="P19" s="544">
        <v>4400</v>
      </c>
      <c r="Q19" s="545" t="s">
        <v>2590</v>
      </c>
      <c r="R19" s="546" t="s">
        <v>2591</v>
      </c>
      <c r="S19" s="547" t="s">
        <v>575</v>
      </c>
      <c r="T19" s="548" t="s">
        <v>586</v>
      </c>
      <c r="U19" s="549">
        <v>4400</v>
      </c>
      <c r="V19" s="550"/>
      <c r="W19" s="550"/>
      <c r="X19" s="550"/>
      <c r="Y19" s="550"/>
      <c r="Z19" s="550"/>
      <c r="AA19" s="550"/>
      <c r="AB19" s="550"/>
      <c r="AC19" s="550"/>
      <c r="AD19" s="550"/>
      <c r="AE19" s="550"/>
      <c r="AF19" s="550"/>
      <c r="AG19" s="550"/>
      <c r="AH19" s="550"/>
      <c r="AI19" s="550"/>
      <c r="AJ19" s="550"/>
      <c r="AK19" s="550"/>
      <c r="AL19" s="550"/>
      <c r="AM19" s="551"/>
      <c r="AN19" s="551" t="s">
        <v>2592</v>
      </c>
      <c r="AO19" s="551"/>
      <c r="AP19" s="551"/>
      <c r="AQ19" s="551"/>
    </row>
    <row r="20" spans="1:43" s="533" customFormat="1" ht="75" customHeight="1">
      <c r="A20" s="553">
        <v>18</v>
      </c>
      <c r="B20" s="554" t="s">
        <v>2118</v>
      </c>
      <c r="C20" s="517" t="s">
        <v>2593</v>
      </c>
      <c r="D20" s="518" t="s">
        <v>2594</v>
      </c>
      <c r="E20" s="519" t="s">
        <v>219</v>
      </c>
      <c r="F20" s="520" t="s">
        <v>2480</v>
      </c>
      <c r="G20" s="521" t="s">
        <v>2505</v>
      </c>
      <c r="H20" s="521" t="s">
        <v>2595</v>
      </c>
      <c r="I20" s="521" t="s">
        <v>2507</v>
      </c>
      <c r="J20" s="521" t="s">
        <v>2596</v>
      </c>
      <c r="K20" s="521" t="s">
        <v>2447</v>
      </c>
      <c r="L20" s="522" t="s">
        <v>2571</v>
      </c>
      <c r="M20" s="496" t="s">
        <v>2486</v>
      </c>
      <c r="N20" s="523">
        <v>1</v>
      </c>
      <c r="O20" s="524" t="s">
        <v>2487</v>
      </c>
      <c r="P20" s="555">
        <v>56</v>
      </c>
      <c r="Q20" s="526" t="s">
        <v>2597</v>
      </c>
      <c r="R20" s="527" t="s">
        <v>2598</v>
      </c>
      <c r="S20" s="528" t="s">
        <v>2490</v>
      </c>
      <c r="T20" s="529" t="s">
        <v>2491</v>
      </c>
      <c r="U20" s="530"/>
      <c r="V20" s="531"/>
      <c r="W20" s="531"/>
      <c r="X20" s="531"/>
      <c r="Y20" s="531"/>
      <c r="Z20" s="531"/>
      <c r="AA20" s="531"/>
      <c r="AB20" s="531"/>
      <c r="AC20" s="531"/>
      <c r="AD20" s="531"/>
      <c r="AE20" s="531"/>
      <c r="AF20" s="531"/>
      <c r="AG20" s="531"/>
      <c r="AH20" s="531"/>
      <c r="AI20" s="531"/>
      <c r="AJ20" s="531"/>
      <c r="AK20" s="531"/>
      <c r="AL20" s="531"/>
      <c r="AM20" s="532"/>
      <c r="AN20" s="532"/>
      <c r="AO20" s="532"/>
      <c r="AP20" s="532"/>
      <c r="AQ20" s="532"/>
    </row>
    <row r="21" spans="1:43" s="552" customFormat="1" ht="75" customHeight="1">
      <c r="A21" s="535">
        <v>19</v>
      </c>
      <c r="B21" s="541" t="s">
        <v>2118</v>
      </c>
      <c r="C21" s="556" t="s">
        <v>2599</v>
      </c>
      <c r="D21" s="538" t="s">
        <v>2600</v>
      </c>
      <c r="E21" s="535" t="s">
        <v>219</v>
      </c>
      <c r="F21" s="539" t="s">
        <v>2480</v>
      </c>
      <c r="G21" s="540" t="s">
        <v>2505</v>
      </c>
      <c r="H21" s="540" t="s">
        <v>2601</v>
      </c>
      <c r="I21" s="540" t="s">
        <v>2523</v>
      </c>
      <c r="J21" s="540" t="s">
        <v>2602</v>
      </c>
      <c r="K21" s="541" t="s">
        <v>2603</v>
      </c>
      <c r="L21" s="540" t="s">
        <v>2588</v>
      </c>
      <c r="M21" s="540" t="s">
        <v>2499</v>
      </c>
      <c r="N21" s="542">
        <v>0</v>
      </c>
      <c r="O21" s="543" t="s">
        <v>2487</v>
      </c>
      <c r="P21" s="557">
        <v>24</v>
      </c>
      <c r="Q21" s="545" t="s">
        <v>2602</v>
      </c>
      <c r="R21" s="546" t="s">
        <v>2604</v>
      </c>
      <c r="S21" s="547" t="s">
        <v>575</v>
      </c>
      <c r="T21" s="548" t="s">
        <v>586</v>
      </c>
      <c r="U21" s="549"/>
      <c r="V21" s="550"/>
      <c r="W21" s="550"/>
      <c r="X21" s="550"/>
      <c r="Y21" s="550"/>
      <c r="Z21" s="550"/>
      <c r="AA21" s="550"/>
      <c r="AB21" s="550"/>
      <c r="AC21" s="550"/>
      <c r="AD21" s="550"/>
      <c r="AE21" s="550"/>
      <c r="AF21" s="550"/>
      <c r="AG21" s="550"/>
      <c r="AH21" s="550"/>
      <c r="AI21" s="550"/>
      <c r="AJ21" s="550"/>
      <c r="AK21" s="550"/>
      <c r="AL21" s="550"/>
      <c r="AM21" s="551"/>
      <c r="AN21" s="551"/>
      <c r="AO21" s="551"/>
      <c r="AP21" s="551"/>
      <c r="AQ21" s="551"/>
    </row>
    <row r="22" spans="1:43" s="552" customFormat="1" ht="75" customHeight="1">
      <c r="A22" s="535">
        <v>20</v>
      </c>
      <c r="B22" s="541" t="s">
        <v>2118</v>
      </c>
      <c r="C22" s="537" t="s">
        <v>2605</v>
      </c>
      <c r="D22" s="538" t="s">
        <v>2606</v>
      </c>
      <c r="E22" s="535" t="s">
        <v>219</v>
      </c>
      <c r="F22" s="539" t="s">
        <v>2480</v>
      </c>
      <c r="G22" s="540" t="s">
        <v>2505</v>
      </c>
      <c r="H22" s="540" t="s">
        <v>2601</v>
      </c>
      <c r="I22" s="540" t="s">
        <v>2607</v>
      </c>
      <c r="J22" s="540" t="s">
        <v>2608</v>
      </c>
      <c r="K22" s="541" t="s">
        <v>2603</v>
      </c>
      <c r="L22" s="540" t="s">
        <v>2588</v>
      </c>
      <c r="M22" s="496" t="s">
        <v>2486</v>
      </c>
      <c r="N22" s="542">
        <v>0</v>
      </c>
      <c r="O22" s="543" t="s">
        <v>2487</v>
      </c>
      <c r="P22" s="557">
        <v>1</v>
      </c>
      <c r="Q22" s="545" t="s">
        <v>2606</v>
      </c>
      <c r="R22" s="546" t="s">
        <v>2604</v>
      </c>
      <c r="S22" s="547" t="s">
        <v>575</v>
      </c>
      <c r="T22" s="548" t="s">
        <v>586</v>
      </c>
      <c r="U22" s="549"/>
      <c r="V22" s="550"/>
      <c r="W22" s="550"/>
      <c r="X22" s="550"/>
      <c r="Y22" s="550"/>
      <c r="Z22" s="550"/>
      <c r="AA22" s="550"/>
      <c r="AB22" s="550"/>
      <c r="AC22" s="550"/>
      <c r="AD22" s="550"/>
      <c r="AE22" s="550"/>
      <c r="AF22" s="550"/>
      <c r="AG22" s="550"/>
      <c r="AH22" s="550"/>
      <c r="AI22" s="550"/>
      <c r="AJ22" s="550"/>
      <c r="AK22" s="550"/>
      <c r="AL22" s="550"/>
      <c r="AM22" s="551"/>
      <c r="AN22" s="551"/>
      <c r="AO22" s="551"/>
      <c r="AP22" s="551"/>
      <c r="AQ22" s="551"/>
    </row>
    <row r="23" spans="1:43" s="552" customFormat="1" ht="75" customHeight="1">
      <c r="A23" s="558">
        <v>21</v>
      </c>
      <c r="B23" s="541" t="s">
        <v>2118</v>
      </c>
      <c r="C23" s="537" t="s">
        <v>2605</v>
      </c>
      <c r="D23" s="538" t="s">
        <v>2609</v>
      </c>
      <c r="E23" s="535" t="s">
        <v>219</v>
      </c>
      <c r="F23" s="539" t="s">
        <v>2480</v>
      </c>
      <c r="G23" s="540" t="s">
        <v>2505</v>
      </c>
      <c r="H23" s="540" t="s">
        <v>2610</v>
      </c>
      <c r="I23" s="540" t="s">
        <v>2507</v>
      </c>
      <c r="J23" s="540" t="s">
        <v>2611</v>
      </c>
      <c r="K23" s="541" t="s">
        <v>2603</v>
      </c>
      <c r="L23" s="540" t="s">
        <v>2588</v>
      </c>
      <c r="M23" s="540" t="s">
        <v>2499</v>
      </c>
      <c r="N23" s="542">
        <v>0</v>
      </c>
      <c r="O23" s="543" t="s">
        <v>2487</v>
      </c>
      <c r="P23" s="557">
        <v>33</v>
      </c>
      <c r="Q23" s="545" t="s">
        <v>2612</v>
      </c>
      <c r="R23" s="546" t="s">
        <v>2604</v>
      </c>
      <c r="S23" s="547" t="s">
        <v>575</v>
      </c>
      <c r="T23" s="548" t="s">
        <v>586</v>
      </c>
      <c r="U23" s="549"/>
      <c r="V23" s="550"/>
      <c r="W23" s="550"/>
      <c r="X23" s="550"/>
      <c r="Y23" s="550"/>
      <c r="Z23" s="550"/>
      <c r="AA23" s="550"/>
      <c r="AB23" s="550"/>
      <c r="AC23" s="550"/>
      <c r="AD23" s="550"/>
      <c r="AE23" s="550"/>
      <c r="AF23" s="550"/>
      <c r="AG23" s="550"/>
      <c r="AH23" s="550"/>
      <c r="AI23" s="550"/>
      <c r="AJ23" s="550"/>
      <c r="AK23" s="550"/>
      <c r="AL23" s="550"/>
      <c r="AM23" s="551"/>
      <c r="AN23" s="551"/>
      <c r="AO23" s="551"/>
      <c r="AP23" s="551"/>
      <c r="AQ23" s="551"/>
    </row>
    <row r="24" spans="1:43" s="552" customFormat="1" ht="75" customHeight="1">
      <c r="A24" s="535">
        <v>22</v>
      </c>
      <c r="B24" s="541" t="s">
        <v>2118</v>
      </c>
      <c r="C24" s="537" t="s">
        <v>2605</v>
      </c>
      <c r="D24" s="538" t="s">
        <v>2613</v>
      </c>
      <c r="E24" s="535" t="s">
        <v>219</v>
      </c>
      <c r="F24" s="539" t="s">
        <v>2480</v>
      </c>
      <c r="G24" s="540" t="s">
        <v>2505</v>
      </c>
      <c r="H24" s="540" t="s">
        <v>2614</v>
      </c>
      <c r="I24" s="540" t="s">
        <v>2523</v>
      </c>
      <c r="J24" s="540" t="s">
        <v>879</v>
      </c>
      <c r="K24" s="541" t="s">
        <v>2603</v>
      </c>
      <c r="L24" s="540" t="s">
        <v>2588</v>
      </c>
      <c r="M24" s="540" t="s">
        <v>2499</v>
      </c>
      <c r="N24" s="542">
        <v>0</v>
      </c>
      <c r="O24" s="543" t="s">
        <v>2487</v>
      </c>
      <c r="P24" s="557">
        <v>22</v>
      </c>
      <c r="Q24" s="545" t="s">
        <v>2615</v>
      </c>
      <c r="R24" s="546" t="s">
        <v>2604</v>
      </c>
      <c r="S24" s="547" t="s">
        <v>575</v>
      </c>
      <c r="T24" s="548" t="s">
        <v>586</v>
      </c>
      <c r="U24" s="549"/>
      <c r="V24" s="550"/>
      <c r="W24" s="550"/>
      <c r="X24" s="550"/>
      <c r="Y24" s="550"/>
      <c r="Z24" s="550"/>
      <c r="AA24" s="550"/>
      <c r="AB24" s="550"/>
      <c r="AC24" s="550"/>
      <c r="AD24" s="550"/>
      <c r="AE24" s="550"/>
      <c r="AF24" s="550"/>
      <c r="AG24" s="550"/>
      <c r="AH24" s="550"/>
      <c r="AI24" s="550"/>
      <c r="AJ24" s="550"/>
      <c r="AK24" s="550"/>
      <c r="AL24" s="550"/>
      <c r="AM24" s="551"/>
      <c r="AN24" s="551"/>
      <c r="AO24" s="551"/>
      <c r="AP24" s="551"/>
      <c r="AQ24" s="551"/>
    </row>
    <row r="25" spans="1:43" s="576" customFormat="1" ht="88.5" customHeight="1">
      <c r="A25" s="559">
        <v>23</v>
      </c>
      <c r="B25" s="560" t="s">
        <v>2616</v>
      </c>
      <c r="C25" s="561" t="s">
        <v>2617</v>
      </c>
      <c r="D25" s="562" t="s">
        <v>2618</v>
      </c>
      <c r="E25" s="563" t="s">
        <v>219</v>
      </c>
      <c r="F25" s="564" t="s">
        <v>2480</v>
      </c>
      <c r="G25" s="564" t="s">
        <v>2505</v>
      </c>
      <c r="H25" s="564" t="s">
        <v>2619</v>
      </c>
      <c r="I25" s="564" t="s">
        <v>2620</v>
      </c>
      <c r="J25" s="564" t="s">
        <v>2621</v>
      </c>
      <c r="K25" s="564" t="s">
        <v>2509</v>
      </c>
      <c r="L25" s="565" t="s">
        <v>2622</v>
      </c>
      <c r="M25" s="565" t="s">
        <v>2486</v>
      </c>
      <c r="N25" s="566">
        <v>0</v>
      </c>
      <c r="O25" s="567" t="s">
        <v>2487</v>
      </c>
      <c r="P25" s="568">
        <v>1531</v>
      </c>
      <c r="Q25" s="569" t="s">
        <v>2623</v>
      </c>
      <c r="R25" s="570" t="s">
        <v>2624</v>
      </c>
      <c r="S25" s="571" t="s">
        <v>2490</v>
      </c>
      <c r="T25" s="560" t="s">
        <v>2491</v>
      </c>
      <c r="U25" s="572"/>
      <c r="V25" s="573"/>
      <c r="W25" s="573"/>
      <c r="X25" s="573"/>
      <c r="Y25" s="573"/>
      <c r="Z25" s="573"/>
      <c r="AA25" s="573"/>
      <c r="AB25" s="573"/>
      <c r="AC25" s="573"/>
      <c r="AD25" s="573"/>
      <c r="AE25" s="573"/>
      <c r="AF25" s="573"/>
      <c r="AG25" s="573"/>
      <c r="AH25" s="573"/>
      <c r="AI25" s="573"/>
      <c r="AJ25" s="573"/>
      <c r="AK25" s="573"/>
      <c r="AL25" s="573"/>
      <c r="AM25" s="574"/>
      <c r="AN25" s="574"/>
      <c r="AO25" s="574"/>
      <c r="AP25" s="574"/>
      <c r="AQ25" s="575"/>
    </row>
    <row r="26" spans="1:43" s="576" customFormat="1" ht="85.5" customHeight="1">
      <c r="A26" s="577">
        <v>24</v>
      </c>
      <c r="B26" s="560" t="s">
        <v>2616</v>
      </c>
      <c r="C26" s="561" t="s">
        <v>2617</v>
      </c>
      <c r="D26" s="562" t="s">
        <v>2073</v>
      </c>
      <c r="E26" s="563" t="s">
        <v>219</v>
      </c>
      <c r="F26" s="564" t="s">
        <v>2480</v>
      </c>
      <c r="G26" s="564" t="s">
        <v>2505</v>
      </c>
      <c r="H26" s="564" t="s">
        <v>2619</v>
      </c>
      <c r="I26" s="564" t="s">
        <v>2620</v>
      </c>
      <c r="J26" s="564" t="s">
        <v>2621</v>
      </c>
      <c r="K26" s="564" t="s">
        <v>2509</v>
      </c>
      <c r="L26" s="565" t="s">
        <v>2622</v>
      </c>
      <c r="M26" s="565" t="s">
        <v>2486</v>
      </c>
      <c r="N26" s="566">
        <v>0</v>
      </c>
      <c r="O26" s="567" t="s">
        <v>2487</v>
      </c>
      <c r="P26" s="568">
        <v>1531</v>
      </c>
      <c r="Q26" s="569" t="s">
        <v>2623</v>
      </c>
      <c r="R26" s="578" t="s">
        <v>2624</v>
      </c>
      <c r="S26" s="571" t="s">
        <v>2625</v>
      </c>
      <c r="T26" s="560" t="s">
        <v>2626</v>
      </c>
      <c r="U26" s="572">
        <v>1531</v>
      </c>
      <c r="V26" s="573"/>
      <c r="W26" s="573"/>
      <c r="X26" s="573"/>
      <c r="Y26" s="573"/>
      <c r="Z26" s="573"/>
      <c r="AA26" s="573"/>
      <c r="AB26" s="573"/>
      <c r="AC26" s="573"/>
      <c r="AD26" s="573"/>
      <c r="AE26" s="573"/>
      <c r="AF26" s="573"/>
      <c r="AG26" s="573"/>
      <c r="AH26" s="573"/>
      <c r="AI26" s="573"/>
      <c r="AJ26" s="573"/>
      <c r="AK26" s="573"/>
      <c r="AL26" s="573"/>
      <c r="AM26" s="574"/>
      <c r="AN26" s="574"/>
      <c r="AO26" s="574"/>
      <c r="AP26" s="574"/>
      <c r="AQ26" s="575"/>
    </row>
    <row r="27" spans="1:43" s="576" customFormat="1" ht="85.5" customHeight="1">
      <c r="A27" s="559">
        <v>25</v>
      </c>
      <c r="B27" s="560" t="s">
        <v>2616</v>
      </c>
      <c r="C27" s="561" t="s">
        <v>2617</v>
      </c>
      <c r="D27" s="562" t="s">
        <v>2627</v>
      </c>
      <c r="E27" s="563" t="s">
        <v>219</v>
      </c>
      <c r="F27" s="564" t="s">
        <v>2480</v>
      </c>
      <c r="G27" s="564" t="s">
        <v>2505</v>
      </c>
      <c r="H27" s="564" t="s">
        <v>2619</v>
      </c>
      <c r="I27" s="564" t="s">
        <v>2620</v>
      </c>
      <c r="J27" s="564" t="s">
        <v>2621</v>
      </c>
      <c r="K27" s="564" t="s">
        <v>2509</v>
      </c>
      <c r="L27" s="565" t="s">
        <v>2622</v>
      </c>
      <c r="M27" s="565" t="s">
        <v>2486</v>
      </c>
      <c r="N27" s="566">
        <v>0</v>
      </c>
      <c r="O27" s="567" t="s">
        <v>2487</v>
      </c>
      <c r="P27" s="568">
        <v>1531</v>
      </c>
      <c r="Q27" s="569" t="s">
        <v>2623</v>
      </c>
      <c r="R27" s="578" t="s">
        <v>2624</v>
      </c>
      <c r="S27" s="571" t="s">
        <v>2625</v>
      </c>
      <c r="T27" s="560" t="s">
        <v>2626</v>
      </c>
      <c r="U27" s="572">
        <v>1531</v>
      </c>
      <c r="V27" s="573"/>
      <c r="W27" s="573"/>
      <c r="X27" s="573"/>
      <c r="Y27" s="573"/>
      <c r="Z27" s="573"/>
      <c r="AA27" s="573"/>
      <c r="AB27" s="573"/>
      <c r="AC27" s="573"/>
      <c r="AD27" s="573"/>
      <c r="AE27" s="573"/>
      <c r="AF27" s="573"/>
      <c r="AG27" s="573"/>
      <c r="AH27" s="573"/>
      <c r="AI27" s="573"/>
      <c r="AJ27" s="573"/>
      <c r="AK27" s="573"/>
      <c r="AL27" s="573"/>
      <c r="AM27" s="574"/>
      <c r="AN27" s="574"/>
      <c r="AO27" s="574"/>
      <c r="AP27" s="574"/>
      <c r="AQ27" s="575"/>
    </row>
    <row r="28" spans="1:43" s="552" customFormat="1" ht="75" customHeight="1">
      <c r="A28" s="535">
        <v>26</v>
      </c>
      <c r="B28" s="541" t="s">
        <v>2118</v>
      </c>
      <c r="C28" s="579" t="s">
        <v>2628</v>
      </c>
      <c r="D28" s="538" t="s">
        <v>2629</v>
      </c>
      <c r="E28" s="535" t="s">
        <v>219</v>
      </c>
      <c r="F28" s="540" t="s">
        <v>2480</v>
      </c>
      <c r="G28" s="540" t="s">
        <v>2505</v>
      </c>
      <c r="H28" s="540" t="s">
        <v>2601</v>
      </c>
      <c r="I28" s="540" t="s">
        <v>2523</v>
      </c>
      <c r="J28" s="540" t="s">
        <v>2630</v>
      </c>
      <c r="K28" s="541" t="s">
        <v>2603</v>
      </c>
      <c r="L28" s="540" t="s">
        <v>2588</v>
      </c>
      <c r="M28" s="496" t="s">
        <v>2486</v>
      </c>
      <c r="N28" s="542">
        <v>0</v>
      </c>
      <c r="O28" s="543" t="s">
        <v>2487</v>
      </c>
      <c r="P28" s="544">
        <v>2</v>
      </c>
      <c r="Q28" s="545" t="s">
        <v>2629</v>
      </c>
      <c r="R28" s="546" t="s">
        <v>2631</v>
      </c>
      <c r="S28" s="547" t="s">
        <v>575</v>
      </c>
      <c r="T28" s="548" t="s">
        <v>586</v>
      </c>
      <c r="U28" s="549"/>
      <c r="V28" s="550"/>
      <c r="W28" s="550"/>
      <c r="X28" s="550"/>
      <c r="Y28" s="550"/>
      <c r="Z28" s="550"/>
      <c r="AA28" s="550"/>
      <c r="AB28" s="550"/>
      <c r="AC28" s="550"/>
      <c r="AD28" s="550"/>
      <c r="AE28" s="550"/>
      <c r="AF28" s="550"/>
      <c r="AG28" s="550"/>
      <c r="AH28" s="550"/>
      <c r="AI28" s="550"/>
      <c r="AJ28" s="550"/>
      <c r="AK28" s="550"/>
      <c r="AL28" s="550"/>
      <c r="AM28" s="551"/>
      <c r="AN28" s="551"/>
      <c r="AO28" s="551"/>
      <c r="AP28" s="551"/>
      <c r="AQ28" s="551"/>
    </row>
    <row r="29" spans="1:43" s="552" customFormat="1" ht="75" customHeight="1">
      <c r="A29" s="558">
        <v>27</v>
      </c>
      <c r="B29" s="541" t="s">
        <v>2118</v>
      </c>
      <c r="C29" s="579" t="s">
        <v>2632</v>
      </c>
      <c r="D29" s="538" t="s">
        <v>2633</v>
      </c>
      <c r="E29" s="535" t="s">
        <v>219</v>
      </c>
      <c r="F29" s="540" t="s">
        <v>2480</v>
      </c>
      <c r="G29" s="540" t="s">
        <v>2505</v>
      </c>
      <c r="H29" s="540" t="s">
        <v>2634</v>
      </c>
      <c r="I29" s="540" t="s">
        <v>2523</v>
      </c>
      <c r="J29" s="580" t="s">
        <v>2635</v>
      </c>
      <c r="K29" s="541" t="s">
        <v>2636</v>
      </c>
      <c r="L29" s="540" t="s">
        <v>2588</v>
      </c>
      <c r="M29" s="496" t="s">
        <v>2486</v>
      </c>
      <c r="N29" s="542">
        <v>0</v>
      </c>
      <c r="O29" s="543" t="s">
        <v>2487</v>
      </c>
      <c r="P29" s="544">
        <v>1</v>
      </c>
      <c r="Q29" s="581" t="s">
        <v>2635</v>
      </c>
      <c r="R29" s="546" t="s">
        <v>2631</v>
      </c>
      <c r="S29" s="547" t="s">
        <v>575</v>
      </c>
      <c r="T29" s="548" t="s">
        <v>586</v>
      </c>
      <c r="U29" s="549"/>
      <c r="V29" s="550"/>
      <c r="W29" s="550"/>
      <c r="X29" s="550"/>
      <c r="Y29" s="550"/>
      <c r="Z29" s="550"/>
      <c r="AA29" s="550"/>
      <c r="AB29" s="550"/>
      <c r="AC29" s="550"/>
      <c r="AD29" s="550"/>
      <c r="AE29" s="550"/>
      <c r="AF29" s="550"/>
      <c r="AG29" s="550"/>
      <c r="AH29" s="550"/>
      <c r="AI29" s="550"/>
      <c r="AJ29" s="550"/>
      <c r="AK29" s="550"/>
      <c r="AL29" s="550"/>
      <c r="AM29" s="551"/>
      <c r="AN29" s="551"/>
      <c r="AO29" s="551"/>
      <c r="AP29" s="551"/>
      <c r="AQ29" s="551"/>
    </row>
    <row r="30" spans="1:43" s="552" customFormat="1" ht="75" customHeight="1">
      <c r="A30" s="535">
        <v>28</v>
      </c>
      <c r="B30" s="541" t="s">
        <v>2616</v>
      </c>
      <c r="C30" s="579" t="s">
        <v>2628</v>
      </c>
      <c r="D30" s="538" t="s">
        <v>2637</v>
      </c>
      <c r="E30" s="535" t="s">
        <v>219</v>
      </c>
      <c r="F30" s="540" t="s">
        <v>2480</v>
      </c>
      <c r="G30" s="540" t="s">
        <v>2505</v>
      </c>
      <c r="H30" s="540" t="s">
        <v>2601</v>
      </c>
      <c r="I30" s="540" t="s">
        <v>2607</v>
      </c>
      <c r="J30" s="540" t="s">
        <v>2638</v>
      </c>
      <c r="K30" s="541" t="s">
        <v>2603</v>
      </c>
      <c r="L30" s="540" t="s">
        <v>2588</v>
      </c>
      <c r="M30" s="496" t="s">
        <v>2486</v>
      </c>
      <c r="N30" s="542">
        <v>0</v>
      </c>
      <c r="O30" s="543" t="s">
        <v>2487</v>
      </c>
      <c r="P30" s="544">
        <v>21</v>
      </c>
      <c r="Q30" s="545" t="s">
        <v>2638</v>
      </c>
      <c r="R30" s="546" t="s">
        <v>2631</v>
      </c>
      <c r="S30" s="547" t="s">
        <v>575</v>
      </c>
      <c r="T30" s="548" t="s">
        <v>586</v>
      </c>
      <c r="U30" s="549"/>
      <c r="V30" s="550"/>
      <c r="W30" s="550"/>
      <c r="X30" s="550"/>
      <c r="Y30" s="550"/>
      <c r="Z30" s="550"/>
      <c r="AA30" s="550"/>
      <c r="AB30" s="550"/>
      <c r="AC30" s="550"/>
      <c r="AD30" s="550"/>
      <c r="AE30" s="550"/>
      <c r="AF30" s="550"/>
      <c r="AG30" s="550"/>
      <c r="AH30" s="550"/>
      <c r="AI30" s="550"/>
      <c r="AJ30" s="550"/>
      <c r="AK30" s="550"/>
      <c r="AL30" s="550"/>
      <c r="AM30" s="551"/>
      <c r="AN30" s="551"/>
      <c r="AO30" s="551"/>
      <c r="AP30" s="551"/>
      <c r="AQ30" s="551"/>
    </row>
    <row r="31" spans="1:43" s="593" customFormat="1" ht="75" customHeight="1">
      <c r="A31" s="548">
        <v>29</v>
      </c>
      <c r="B31" s="582" t="s">
        <v>2616</v>
      </c>
      <c r="C31" s="583" t="s">
        <v>2628</v>
      </c>
      <c r="D31" s="584" t="s">
        <v>2639</v>
      </c>
      <c r="E31" s="548" t="s">
        <v>219</v>
      </c>
      <c r="F31" s="539" t="s">
        <v>2480</v>
      </c>
      <c r="G31" s="539" t="s">
        <v>2505</v>
      </c>
      <c r="H31" s="539" t="s">
        <v>2634</v>
      </c>
      <c r="I31" s="539" t="s">
        <v>2507</v>
      </c>
      <c r="J31" s="539" t="s">
        <v>2640</v>
      </c>
      <c r="K31" s="582" t="s">
        <v>2603</v>
      </c>
      <c r="L31" s="539" t="s">
        <v>2588</v>
      </c>
      <c r="M31" s="585" t="s">
        <v>2486</v>
      </c>
      <c r="N31" s="586">
        <v>8.1000000000000003E-2</v>
      </c>
      <c r="O31" s="587" t="s">
        <v>2487</v>
      </c>
      <c r="P31" s="544">
        <v>2000</v>
      </c>
      <c r="Q31" s="588" t="s">
        <v>2640</v>
      </c>
      <c r="R31" s="589" t="s">
        <v>2631</v>
      </c>
      <c r="S31" s="547" t="s">
        <v>575</v>
      </c>
      <c r="T31" s="548" t="s">
        <v>586</v>
      </c>
      <c r="U31" s="590"/>
      <c r="V31" s="591"/>
      <c r="W31" s="591"/>
      <c r="X31" s="591"/>
      <c r="Y31" s="591"/>
      <c r="Z31" s="591"/>
      <c r="AA31" s="591"/>
      <c r="AB31" s="591"/>
      <c r="AC31" s="591"/>
      <c r="AD31" s="591"/>
      <c r="AE31" s="591"/>
      <c r="AF31" s="591"/>
      <c r="AG31" s="591"/>
      <c r="AH31" s="591"/>
      <c r="AI31" s="591"/>
      <c r="AJ31" s="591"/>
      <c r="AK31" s="591"/>
      <c r="AL31" s="591"/>
      <c r="AM31" s="592"/>
      <c r="AN31" s="592"/>
      <c r="AO31" s="592"/>
      <c r="AP31" s="592"/>
      <c r="AQ31" s="592"/>
    </row>
    <row r="32" spans="1:43" s="610" customFormat="1" ht="75" customHeight="1">
      <c r="A32" s="594">
        <v>30</v>
      </c>
      <c r="B32" s="595" t="s">
        <v>2118</v>
      </c>
      <c r="C32" s="596" t="s">
        <v>2641</v>
      </c>
      <c r="D32" s="597" t="s">
        <v>2642</v>
      </c>
      <c r="E32" s="598" t="s">
        <v>219</v>
      </c>
      <c r="F32" s="599" t="s">
        <v>2480</v>
      </c>
      <c r="G32" s="599" t="s">
        <v>2505</v>
      </c>
      <c r="H32" s="599" t="s">
        <v>2634</v>
      </c>
      <c r="I32" s="599" t="s">
        <v>2507</v>
      </c>
      <c r="J32" s="599" t="s">
        <v>2596</v>
      </c>
      <c r="K32" s="595" t="s">
        <v>2603</v>
      </c>
      <c r="L32" s="599" t="s">
        <v>2571</v>
      </c>
      <c r="M32" s="599" t="s">
        <v>2486</v>
      </c>
      <c r="N32" s="600">
        <v>0</v>
      </c>
      <c r="O32" s="601" t="s">
        <v>2487</v>
      </c>
      <c r="P32" s="602">
        <v>54</v>
      </c>
      <c r="Q32" s="603" t="s">
        <v>2596</v>
      </c>
      <c r="R32" s="604" t="s">
        <v>2631</v>
      </c>
      <c r="S32" s="605" t="s">
        <v>575</v>
      </c>
      <c r="T32" s="606" t="s">
        <v>586</v>
      </c>
      <c r="U32" s="607"/>
      <c r="V32" s="608"/>
      <c r="W32" s="608"/>
      <c r="X32" s="608"/>
      <c r="Y32" s="608"/>
      <c r="Z32" s="608"/>
      <c r="AA32" s="608"/>
      <c r="AB32" s="608"/>
      <c r="AC32" s="608"/>
      <c r="AD32" s="608"/>
      <c r="AE32" s="608"/>
      <c r="AF32" s="608"/>
      <c r="AG32" s="608"/>
      <c r="AH32" s="608"/>
      <c r="AI32" s="608"/>
      <c r="AJ32" s="608"/>
      <c r="AK32" s="608"/>
      <c r="AL32" s="608"/>
      <c r="AM32" s="609"/>
      <c r="AN32" s="609"/>
      <c r="AO32" s="609"/>
      <c r="AP32" s="609"/>
      <c r="AQ32" s="609"/>
    </row>
    <row r="33" spans="1:43" s="552" customFormat="1" ht="75" customHeight="1">
      <c r="A33" s="535">
        <v>31</v>
      </c>
      <c r="B33" s="541" t="s">
        <v>2118</v>
      </c>
      <c r="C33" s="579" t="s">
        <v>2628</v>
      </c>
      <c r="D33" s="538" t="s">
        <v>2643</v>
      </c>
      <c r="E33" s="535" t="s">
        <v>219</v>
      </c>
      <c r="F33" s="540" t="s">
        <v>2480</v>
      </c>
      <c r="G33" s="540" t="s">
        <v>2505</v>
      </c>
      <c r="H33" s="540" t="s">
        <v>2601</v>
      </c>
      <c r="I33" s="540" t="s">
        <v>2507</v>
      </c>
      <c r="J33" s="540" t="s">
        <v>2644</v>
      </c>
      <c r="K33" s="541" t="s">
        <v>2603</v>
      </c>
      <c r="L33" s="540" t="s">
        <v>2588</v>
      </c>
      <c r="M33" s="496" t="s">
        <v>2486</v>
      </c>
      <c r="N33" s="542">
        <v>0.7</v>
      </c>
      <c r="O33" s="543" t="s">
        <v>2487</v>
      </c>
      <c r="P33" s="544">
        <v>112500</v>
      </c>
      <c r="Q33" s="545" t="s">
        <v>2644</v>
      </c>
      <c r="R33" s="546" t="s">
        <v>2631</v>
      </c>
      <c r="S33" s="547" t="s">
        <v>575</v>
      </c>
      <c r="T33" s="548" t="s">
        <v>586</v>
      </c>
      <c r="U33" s="549"/>
      <c r="V33" s="550"/>
      <c r="W33" s="550"/>
      <c r="X33" s="550"/>
      <c r="Y33" s="550"/>
      <c r="Z33" s="550"/>
      <c r="AA33" s="550"/>
      <c r="AB33" s="550"/>
      <c r="AC33" s="550"/>
      <c r="AD33" s="550"/>
      <c r="AE33" s="550"/>
      <c r="AF33" s="550"/>
      <c r="AG33" s="550"/>
      <c r="AH33" s="550"/>
      <c r="AI33" s="550"/>
      <c r="AJ33" s="550"/>
      <c r="AK33" s="550"/>
      <c r="AL33" s="550"/>
      <c r="AM33" s="551"/>
      <c r="AN33" s="551"/>
      <c r="AO33" s="551"/>
      <c r="AP33" s="551"/>
      <c r="AQ33" s="551"/>
    </row>
    <row r="34" spans="1:43" s="552" customFormat="1" ht="75" customHeight="1">
      <c r="A34" s="535">
        <v>32</v>
      </c>
      <c r="B34" s="541" t="s">
        <v>2118</v>
      </c>
      <c r="C34" s="579" t="s">
        <v>2628</v>
      </c>
      <c r="D34" s="538" t="s">
        <v>2645</v>
      </c>
      <c r="E34" s="535" t="s">
        <v>219</v>
      </c>
      <c r="F34" s="540" t="s">
        <v>2480</v>
      </c>
      <c r="G34" s="540" t="s">
        <v>2505</v>
      </c>
      <c r="H34" s="540" t="s">
        <v>2646</v>
      </c>
      <c r="I34" s="540" t="s">
        <v>2523</v>
      </c>
      <c r="J34" s="540" t="s">
        <v>2647</v>
      </c>
      <c r="K34" s="541" t="s">
        <v>2636</v>
      </c>
      <c r="L34" s="540" t="s">
        <v>2588</v>
      </c>
      <c r="M34" s="496" t="s">
        <v>2486</v>
      </c>
      <c r="N34" s="542">
        <v>0</v>
      </c>
      <c r="O34" s="543" t="s">
        <v>2487</v>
      </c>
      <c r="P34" s="544">
        <v>112000</v>
      </c>
      <c r="Q34" s="545" t="s">
        <v>2647</v>
      </c>
      <c r="R34" s="546" t="s">
        <v>2631</v>
      </c>
      <c r="S34" s="547" t="s">
        <v>575</v>
      </c>
      <c r="T34" s="548" t="s">
        <v>586</v>
      </c>
      <c r="U34" s="549"/>
      <c r="V34" s="550"/>
      <c r="W34" s="550"/>
      <c r="X34" s="550"/>
      <c r="Y34" s="550"/>
      <c r="Z34" s="550"/>
      <c r="AA34" s="550"/>
      <c r="AB34" s="550"/>
      <c r="AC34" s="550"/>
      <c r="AD34" s="550"/>
      <c r="AE34" s="550"/>
      <c r="AF34" s="550"/>
      <c r="AG34" s="550"/>
      <c r="AH34" s="550"/>
      <c r="AI34" s="550"/>
      <c r="AJ34" s="550"/>
      <c r="AK34" s="550"/>
      <c r="AL34" s="550"/>
      <c r="AM34" s="551"/>
      <c r="AN34" s="551"/>
      <c r="AO34" s="551"/>
      <c r="AP34" s="551"/>
      <c r="AQ34" s="551"/>
    </row>
    <row r="35" spans="1:43" s="552" customFormat="1" ht="75" customHeight="1">
      <c r="A35" s="558">
        <v>33</v>
      </c>
      <c r="B35" s="541" t="s">
        <v>2118</v>
      </c>
      <c r="C35" s="579" t="s">
        <v>2628</v>
      </c>
      <c r="D35" s="538" t="s">
        <v>2648</v>
      </c>
      <c r="E35" s="535" t="s">
        <v>219</v>
      </c>
      <c r="F35" s="540" t="s">
        <v>2480</v>
      </c>
      <c r="G35" s="540" t="s">
        <v>2505</v>
      </c>
      <c r="H35" s="540" t="s">
        <v>2649</v>
      </c>
      <c r="I35" s="540" t="s">
        <v>2507</v>
      </c>
      <c r="J35" s="540" t="s">
        <v>2650</v>
      </c>
      <c r="K35" s="541" t="s">
        <v>2603</v>
      </c>
      <c r="L35" s="540" t="s">
        <v>2588</v>
      </c>
      <c r="M35" s="496" t="s">
        <v>2486</v>
      </c>
      <c r="N35" s="542">
        <v>4.7999999999999996E-3</v>
      </c>
      <c r="O35" s="543" t="s">
        <v>2487</v>
      </c>
      <c r="P35" s="544">
        <v>1</v>
      </c>
      <c r="Q35" s="545" t="s">
        <v>2650</v>
      </c>
      <c r="R35" s="546" t="s">
        <v>2631</v>
      </c>
      <c r="S35" s="547" t="s">
        <v>575</v>
      </c>
      <c r="T35" s="548" t="s">
        <v>586</v>
      </c>
      <c r="U35" s="549"/>
      <c r="V35" s="550"/>
      <c r="W35" s="550"/>
      <c r="X35" s="550"/>
      <c r="Y35" s="550"/>
      <c r="Z35" s="550"/>
      <c r="AA35" s="550"/>
      <c r="AB35" s="550"/>
      <c r="AC35" s="550"/>
      <c r="AD35" s="550"/>
      <c r="AE35" s="550"/>
      <c r="AF35" s="550"/>
      <c r="AG35" s="550"/>
      <c r="AH35" s="550"/>
      <c r="AI35" s="550"/>
      <c r="AJ35" s="550"/>
      <c r="AK35" s="550"/>
      <c r="AL35" s="550"/>
      <c r="AM35" s="551"/>
      <c r="AN35" s="551"/>
      <c r="AO35" s="551"/>
      <c r="AP35" s="551"/>
      <c r="AQ35" s="551"/>
    </row>
    <row r="36" spans="1:43" s="552" customFormat="1" ht="75" customHeight="1">
      <c r="A36" s="535">
        <v>34</v>
      </c>
      <c r="B36" s="541" t="s">
        <v>2118</v>
      </c>
      <c r="C36" s="579" t="s">
        <v>2628</v>
      </c>
      <c r="D36" s="538" t="s">
        <v>2651</v>
      </c>
      <c r="E36" s="535" t="s">
        <v>219</v>
      </c>
      <c r="F36" s="540" t="s">
        <v>2480</v>
      </c>
      <c r="G36" s="540" t="s">
        <v>2505</v>
      </c>
      <c r="H36" s="540" t="s">
        <v>2646</v>
      </c>
      <c r="I36" s="540" t="s">
        <v>2517</v>
      </c>
      <c r="J36" s="540" t="s">
        <v>2652</v>
      </c>
      <c r="K36" s="541" t="s">
        <v>2603</v>
      </c>
      <c r="L36" s="540" t="s">
        <v>2588</v>
      </c>
      <c r="M36" s="496" t="s">
        <v>2486</v>
      </c>
      <c r="N36" s="542">
        <v>0</v>
      </c>
      <c r="O36" s="543" t="s">
        <v>2487</v>
      </c>
      <c r="P36" s="544">
        <v>1</v>
      </c>
      <c r="Q36" s="581" t="s">
        <v>2652</v>
      </c>
      <c r="R36" s="546" t="s">
        <v>2631</v>
      </c>
      <c r="S36" s="547" t="s">
        <v>575</v>
      </c>
      <c r="T36" s="548" t="s">
        <v>586</v>
      </c>
      <c r="U36" s="549"/>
      <c r="V36" s="550"/>
      <c r="W36" s="550"/>
      <c r="X36" s="550"/>
      <c r="Y36" s="550"/>
      <c r="Z36" s="550"/>
      <c r="AA36" s="550"/>
      <c r="AB36" s="550"/>
      <c r="AC36" s="550"/>
      <c r="AD36" s="550"/>
      <c r="AE36" s="550"/>
      <c r="AF36" s="550"/>
      <c r="AG36" s="550"/>
      <c r="AH36" s="550"/>
      <c r="AI36" s="550"/>
      <c r="AJ36" s="550"/>
      <c r="AK36" s="550"/>
      <c r="AL36" s="550"/>
      <c r="AM36" s="551"/>
      <c r="AN36" s="551"/>
      <c r="AO36" s="551"/>
      <c r="AP36" s="551"/>
      <c r="AQ36" s="551"/>
    </row>
    <row r="37" spans="1:43" s="552" customFormat="1" ht="75" customHeight="1">
      <c r="A37" s="535">
        <v>35</v>
      </c>
      <c r="B37" s="541" t="s">
        <v>2118</v>
      </c>
      <c r="C37" s="579" t="s">
        <v>2628</v>
      </c>
      <c r="D37" s="538" t="s">
        <v>2653</v>
      </c>
      <c r="E37" s="535" t="s">
        <v>219</v>
      </c>
      <c r="F37" s="540" t="s">
        <v>2480</v>
      </c>
      <c r="G37" s="540" t="s">
        <v>2505</v>
      </c>
      <c r="H37" s="540" t="s">
        <v>2601</v>
      </c>
      <c r="I37" s="540" t="s">
        <v>2517</v>
      </c>
      <c r="J37" s="540" t="s">
        <v>2654</v>
      </c>
      <c r="K37" s="541" t="s">
        <v>2603</v>
      </c>
      <c r="L37" s="540" t="s">
        <v>2588</v>
      </c>
      <c r="M37" s="496" t="s">
        <v>2486</v>
      </c>
      <c r="N37" s="542">
        <v>0</v>
      </c>
      <c r="O37" s="543" t="s">
        <v>2487</v>
      </c>
      <c r="P37" s="544">
        <v>1</v>
      </c>
      <c r="Q37" s="545" t="s">
        <v>2654</v>
      </c>
      <c r="R37" s="546" t="s">
        <v>2631</v>
      </c>
      <c r="S37" s="547" t="s">
        <v>575</v>
      </c>
      <c r="T37" s="548" t="s">
        <v>586</v>
      </c>
      <c r="U37" s="549"/>
      <c r="V37" s="550"/>
      <c r="W37" s="550"/>
      <c r="X37" s="550"/>
      <c r="Y37" s="550"/>
      <c r="Z37" s="550"/>
      <c r="AA37" s="550"/>
      <c r="AB37" s="550"/>
      <c r="AC37" s="550"/>
      <c r="AD37" s="550"/>
      <c r="AE37" s="550"/>
      <c r="AF37" s="550"/>
      <c r="AG37" s="550"/>
      <c r="AH37" s="550"/>
      <c r="AI37" s="550"/>
      <c r="AJ37" s="550"/>
      <c r="AK37" s="550"/>
      <c r="AL37" s="550"/>
      <c r="AM37" s="551"/>
      <c r="AN37" s="551"/>
      <c r="AO37" s="551"/>
      <c r="AP37" s="551"/>
      <c r="AQ37" s="551"/>
    </row>
    <row r="38" spans="1:43" s="552" customFormat="1" ht="75" customHeight="1">
      <c r="A38" s="558">
        <v>36</v>
      </c>
      <c r="B38" s="541" t="s">
        <v>2118</v>
      </c>
      <c r="C38" s="579" t="s">
        <v>2628</v>
      </c>
      <c r="D38" s="538" t="s">
        <v>2655</v>
      </c>
      <c r="E38" s="535" t="s">
        <v>219</v>
      </c>
      <c r="F38" s="540" t="s">
        <v>2480</v>
      </c>
      <c r="G38" s="540" t="s">
        <v>2505</v>
      </c>
      <c r="H38" s="540" t="s">
        <v>2601</v>
      </c>
      <c r="I38" s="540" t="s">
        <v>2517</v>
      </c>
      <c r="J38" s="540" t="s">
        <v>2656</v>
      </c>
      <c r="K38" s="541" t="s">
        <v>2603</v>
      </c>
      <c r="L38" s="540" t="s">
        <v>2588</v>
      </c>
      <c r="M38" s="496" t="s">
        <v>2486</v>
      </c>
      <c r="N38" s="542">
        <v>0</v>
      </c>
      <c r="O38" s="543" t="s">
        <v>2487</v>
      </c>
      <c r="P38" s="544">
        <v>21</v>
      </c>
      <c r="Q38" s="545" t="s">
        <v>2656</v>
      </c>
      <c r="R38" s="546" t="s">
        <v>2631</v>
      </c>
      <c r="S38" s="547" t="s">
        <v>575</v>
      </c>
      <c r="T38" s="548" t="s">
        <v>586</v>
      </c>
      <c r="U38" s="549"/>
      <c r="V38" s="550"/>
      <c r="W38" s="550"/>
      <c r="X38" s="550"/>
      <c r="Y38" s="550"/>
      <c r="Z38" s="550"/>
      <c r="AA38" s="550"/>
      <c r="AB38" s="550"/>
      <c r="AC38" s="550"/>
      <c r="AD38" s="550"/>
      <c r="AE38" s="550"/>
      <c r="AF38" s="550"/>
      <c r="AG38" s="550"/>
      <c r="AH38" s="550"/>
      <c r="AI38" s="550"/>
      <c r="AJ38" s="550"/>
      <c r="AK38" s="550"/>
      <c r="AL38" s="550"/>
      <c r="AM38" s="551"/>
      <c r="AN38" s="551"/>
      <c r="AO38" s="551"/>
      <c r="AP38" s="551"/>
      <c r="AQ38" s="551"/>
    </row>
    <row r="39" spans="1:43" s="552" customFormat="1" ht="75" customHeight="1">
      <c r="A39" s="535">
        <v>37</v>
      </c>
      <c r="B39" s="541" t="s">
        <v>2118</v>
      </c>
      <c r="C39" s="537" t="s">
        <v>2657</v>
      </c>
      <c r="D39" s="538" t="s">
        <v>2596</v>
      </c>
      <c r="E39" s="535" t="s">
        <v>219</v>
      </c>
      <c r="F39" s="540" t="s">
        <v>2480</v>
      </c>
      <c r="G39" s="540" t="s">
        <v>2505</v>
      </c>
      <c r="H39" s="540" t="s">
        <v>2634</v>
      </c>
      <c r="I39" s="540" t="s">
        <v>2507</v>
      </c>
      <c r="J39" s="540" t="s">
        <v>2596</v>
      </c>
      <c r="K39" s="541" t="s">
        <v>2603</v>
      </c>
      <c r="L39" s="540" t="s">
        <v>2588</v>
      </c>
      <c r="M39" s="496" t="s">
        <v>2589</v>
      </c>
      <c r="N39" s="542">
        <v>1</v>
      </c>
      <c r="O39" s="543" t="s">
        <v>2487</v>
      </c>
      <c r="P39" s="557">
        <v>4</v>
      </c>
      <c r="Q39" s="611" t="s">
        <v>2658</v>
      </c>
      <c r="R39" s="546" t="s">
        <v>2659</v>
      </c>
      <c r="S39" s="547" t="s">
        <v>575</v>
      </c>
      <c r="T39" s="548" t="s">
        <v>586</v>
      </c>
      <c r="U39" s="549"/>
      <c r="V39" s="550"/>
      <c r="W39" s="550"/>
      <c r="X39" s="550"/>
      <c r="Y39" s="550"/>
      <c r="Z39" s="550"/>
      <c r="AA39" s="550"/>
      <c r="AB39" s="550"/>
      <c r="AC39" s="550"/>
      <c r="AD39" s="550"/>
      <c r="AE39" s="550"/>
      <c r="AF39" s="550"/>
      <c r="AG39" s="550"/>
      <c r="AH39" s="550"/>
      <c r="AI39" s="550"/>
      <c r="AJ39" s="550"/>
      <c r="AK39" s="550"/>
      <c r="AL39" s="550"/>
      <c r="AM39" s="551"/>
      <c r="AN39" s="551"/>
      <c r="AO39" s="551"/>
      <c r="AP39" s="551"/>
      <c r="AQ39" s="551"/>
    </row>
    <row r="40" spans="1:43" s="576" customFormat="1" ht="86.25" customHeight="1">
      <c r="A40" s="559">
        <v>38</v>
      </c>
      <c r="B40" s="560" t="s">
        <v>2118</v>
      </c>
      <c r="C40" s="561" t="s">
        <v>2660</v>
      </c>
      <c r="D40" s="562" t="s">
        <v>2661</v>
      </c>
      <c r="E40" s="563" t="s">
        <v>219</v>
      </c>
      <c r="F40" s="564" t="s">
        <v>2480</v>
      </c>
      <c r="G40" s="564" t="s">
        <v>2505</v>
      </c>
      <c r="H40" s="612" t="s">
        <v>2662</v>
      </c>
      <c r="I40" s="564" t="s">
        <v>2663</v>
      </c>
      <c r="J40" s="564" t="s">
        <v>2664</v>
      </c>
      <c r="K40" s="564" t="s">
        <v>2509</v>
      </c>
      <c r="L40" s="565" t="s">
        <v>2622</v>
      </c>
      <c r="M40" s="565" t="s">
        <v>2486</v>
      </c>
      <c r="N40" s="566">
        <v>1</v>
      </c>
      <c r="O40" s="567" t="s">
        <v>2487</v>
      </c>
      <c r="P40" s="568">
        <v>30</v>
      </c>
      <c r="Q40" s="569" t="s">
        <v>2623</v>
      </c>
      <c r="R40" s="613" t="s">
        <v>2665</v>
      </c>
      <c r="S40" s="571" t="s">
        <v>2490</v>
      </c>
      <c r="T40" s="560" t="s">
        <v>2491</v>
      </c>
      <c r="U40" s="572"/>
      <c r="V40" s="573"/>
      <c r="W40" s="573"/>
      <c r="X40" s="573"/>
      <c r="Y40" s="573"/>
      <c r="Z40" s="573"/>
      <c r="AA40" s="573"/>
      <c r="AB40" s="573"/>
      <c r="AC40" s="573"/>
      <c r="AD40" s="573"/>
      <c r="AE40" s="573"/>
      <c r="AF40" s="573"/>
      <c r="AG40" s="573"/>
      <c r="AH40" s="573"/>
      <c r="AI40" s="573"/>
      <c r="AJ40" s="573"/>
      <c r="AK40" s="573"/>
      <c r="AL40" s="573"/>
      <c r="AM40" s="574"/>
      <c r="AN40" s="574"/>
      <c r="AO40" s="574"/>
      <c r="AP40" s="574"/>
      <c r="AQ40" s="575"/>
    </row>
    <row r="41" spans="1:43" s="533" customFormat="1" ht="75" customHeight="1">
      <c r="A41" s="553">
        <v>39</v>
      </c>
      <c r="B41" s="614" t="s">
        <v>2666</v>
      </c>
      <c r="C41" s="517" t="s">
        <v>2667</v>
      </c>
      <c r="D41" s="518" t="s">
        <v>2668</v>
      </c>
      <c r="E41" s="519" t="s">
        <v>219</v>
      </c>
      <c r="F41" s="521" t="s">
        <v>2480</v>
      </c>
      <c r="G41" s="521" t="s">
        <v>2505</v>
      </c>
      <c r="H41" s="521" t="s">
        <v>2595</v>
      </c>
      <c r="I41" s="521" t="s">
        <v>2507</v>
      </c>
      <c r="J41" s="521" t="s">
        <v>2596</v>
      </c>
      <c r="K41" s="521" t="s">
        <v>121</v>
      </c>
      <c r="L41" s="522" t="s">
        <v>2571</v>
      </c>
      <c r="M41" s="496" t="s">
        <v>2486</v>
      </c>
      <c r="N41" s="523">
        <v>1</v>
      </c>
      <c r="O41" s="522" t="s">
        <v>2487</v>
      </c>
      <c r="P41" s="615">
        <v>63</v>
      </c>
      <c r="Q41" s="616" t="s">
        <v>2597</v>
      </c>
      <c r="R41" s="617" t="s">
        <v>2598</v>
      </c>
      <c r="S41" s="618" t="s">
        <v>2490</v>
      </c>
      <c r="T41" s="529" t="s">
        <v>2491</v>
      </c>
      <c r="U41" s="529" t="s">
        <v>2491</v>
      </c>
      <c r="V41" s="531"/>
      <c r="W41" s="531"/>
      <c r="X41" s="531"/>
      <c r="Y41" s="531"/>
      <c r="Z41" s="531"/>
      <c r="AA41" s="531"/>
      <c r="AB41" s="531"/>
      <c r="AC41" s="531"/>
      <c r="AD41" s="531"/>
      <c r="AE41" s="531"/>
      <c r="AF41" s="531"/>
      <c r="AG41" s="531"/>
      <c r="AH41" s="531"/>
      <c r="AI41" s="531"/>
      <c r="AJ41" s="531"/>
      <c r="AK41" s="531"/>
      <c r="AL41" s="531"/>
      <c r="AM41" s="532"/>
      <c r="AN41" s="532"/>
      <c r="AO41" s="532"/>
      <c r="AP41" s="532"/>
      <c r="AQ41" s="532"/>
    </row>
    <row r="42" spans="1:43" s="507" customFormat="1" ht="75" customHeight="1">
      <c r="A42" s="508">
        <v>40</v>
      </c>
      <c r="B42" s="490" t="s">
        <v>2118</v>
      </c>
      <c r="C42" s="534" t="s">
        <v>2669</v>
      </c>
      <c r="D42" s="492" t="s">
        <v>2670</v>
      </c>
      <c r="E42" s="493" t="s">
        <v>219</v>
      </c>
      <c r="F42" s="495" t="s">
        <v>2480</v>
      </c>
      <c r="G42" s="495" t="s">
        <v>2505</v>
      </c>
      <c r="H42" s="495" t="s">
        <v>2547</v>
      </c>
      <c r="I42" s="495" t="s">
        <v>2523</v>
      </c>
      <c r="J42" s="495" t="s">
        <v>2671</v>
      </c>
      <c r="K42" s="495" t="s">
        <v>2587</v>
      </c>
      <c r="L42" s="619" t="s">
        <v>2510</v>
      </c>
      <c r="M42" s="496" t="s">
        <v>2499</v>
      </c>
      <c r="N42" s="497">
        <v>0</v>
      </c>
      <c r="O42" s="498" t="s">
        <v>2487</v>
      </c>
      <c r="P42" s="499">
        <v>10</v>
      </c>
      <c r="Q42" s="500" t="s">
        <v>2670</v>
      </c>
      <c r="R42" s="501" t="s">
        <v>2672</v>
      </c>
      <c r="S42" s="502" t="s">
        <v>2490</v>
      </c>
      <c r="T42" s="503" t="s">
        <v>2513</v>
      </c>
      <c r="U42" s="504"/>
      <c r="V42" s="505"/>
      <c r="W42" s="505"/>
      <c r="X42" s="505"/>
      <c r="Y42" s="505"/>
      <c r="Z42" s="505"/>
      <c r="AA42" s="505"/>
      <c r="AB42" s="505"/>
      <c r="AC42" s="505"/>
      <c r="AD42" s="505"/>
      <c r="AE42" s="505"/>
      <c r="AF42" s="505"/>
      <c r="AG42" s="505"/>
      <c r="AH42" s="505"/>
      <c r="AI42" s="505"/>
      <c r="AJ42" s="505"/>
      <c r="AK42" s="505"/>
      <c r="AL42" s="505"/>
      <c r="AM42" s="506"/>
      <c r="AN42" s="506"/>
      <c r="AO42" s="506"/>
      <c r="AP42" s="506"/>
      <c r="AQ42" s="506"/>
    </row>
    <row r="43" spans="1:43" s="623" customFormat="1" ht="75" customHeight="1">
      <c r="A43" s="559">
        <v>41</v>
      </c>
      <c r="B43" s="620" t="s">
        <v>2666</v>
      </c>
      <c r="C43" s="561" t="s">
        <v>2673</v>
      </c>
      <c r="D43" s="562" t="s">
        <v>2594</v>
      </c>
      <c r="E43" s="563" t="s">
        <v>219</v>
      </c>
      <c r="F43" s="564" t="s">
        <v>2480</v>
      </c>
      <c r="G43" s="564" t="s">
        <v>2505</v>
      </c>
      <c r="H43" s="612"/>
      <c r="I43" s="564" t="s">
        <v>2674</v>
      </c>
      <c r="J43" s="564" t="s">
        <v>2675</v>
      </c>
      <c r="K43" s="564" t="s">
        <v>2596</v>
      </c>
      <c r="L43" s="565" t="s">
        <v>2676</v>
      </c>
      <c r="M43" s="565" t="s">
        <v>2486</v>
      </c>
      <c r="N43" s="566">
        <v>1</v>
      </c>
      <c r="O43" s="567" t="s">
        <v>2487</v>
      </c>
      <c r="P43" s="568">
        <v>58</v>
      </c>
      <c r="Q43" s="569" t="s">
        <v>2623</v>
      </c>
      <c r="R43" s="578" t="s">
        <v>2677</v>
      </c>
      <c r="S43" s="571" t="s">
        <v>2490</v>
      </c>
      <c r="T43" s="560" t="s">
        <v>2491</v>
      </c>
      <c r="U43" s="621"/>
      <c r="V43" s="573"/>
      <c r="W43" s="573"/>
      <c r="X43" s="573"/>
      <c r="Y43" s="573"/>
      <c r="Z43" s="573"/>
      <c r="AA43" s="573"/>
      <c r="AB43" s="573"/>
      <c r="AC43" s="573"/>
      <c r="AD43" s="573"/>
      <c r="AE43" s="573"/>
      <c r="AF43" s="573"/>
      <c r="AG43" s="573"/>
      <c r="AH43" s="573"/>
      <c r="AI43" s="573"/>
      <c r="AJ43" s="573"/>
      <c r="AK43" s="573"/>
      <c r="AL43" s="573"/>
      <c r="AM43" s="574"/>
      <c r="AN43" s="574"/>
      <c r="AO43" s="574"/>
      <c r="AP43" s="574"/>
      <c r="AQ43" s="622"/>
    </row>
    <row r="44" spans="1:43" s="552" customFormat="1" ht="75" customHeight="1">
      <c r="A44" s="558">
        <v>42</v>
      </c>
      <c r="B44" s="541" t="s">
        <v>2118</v>
      </c>
      <c r="C44" s="579" t="s">
        <v>2628</v>
      </c>
      <c r="D44" s="538" t="s">
        <v>2678</v>
      </c>
      <c r="E44" s="535" t="s">
        <v>219</v>
      </c>
      <c r="F44" s="540" t="s">
        <v>2480</v>
      </c>
      <c r="G44" s="540" t="s">
        <v>2505</v>
      </c>
      <c r="H44" s="540" t="s">
        <v>2646</v>
      </c>
      <c r="I44" s="540" t="s">
        <v>2507</v>
      </c>
      <c r="J44" s="540" t="s">
        <v>2679</v>
      </c>
      <c r="K44" s="541" t="s">
        <v>2603</v>
      </c>
      <c r="L44" s="540" t="s">
        <v>2588</v>
      </c>
      <c r="M44" s="496" t="s">
        <v>2486</v>
      </c>
      <c r="N44" s="542">
        <v>0.9</v>
      </c>
      <c r="O44" s="543" t="s">
        <v>2487</v>
      </c>
      <c r="P44" s="544">
        <v>218</v>
      </c>
      <c r="Q44" s="545" t="s">
        <v>2679</v>
      </c>
      <c r="R44" s="546" t="s">
        <v>2631</v>
      </c>
      <c r="S44" s="547" t="s">
        <v>575</v>
      </c>
      <c r="T44" s="548" t="s">
        <v>586</v>
      </c>
      <c r="U44" s="549"/>
      <c r="V44" s="550"/>
      <c r="W44" s="550"/>
      <c r="X44" s="550"/>
      <c r="Y44" s="550"/>
      <c r="Z44" s="550"/>
      <c r="AA44" s="550"/>
      <c r="AB44" s="550"/>
      <c r="AC44" s="550"/>
      <c r="AD44" s="550"/>
      <c r="AE44" s="550"/>
      <c r="AF44" s="550"/>
      <c r="AG44" s="550"/>
      <c r="AH44" s="550"/>
      <c r="AI44" s="550"/>
      <c r="AJ44" s="550"/>
      <c r="AK44" s="550"/>
      <c r="AL44" s="550"/>
      <c r="AM44" s="551"/>
      <c r="AN44" s="551"/>
      <c r="AO44" s="551"/>
      <c r="AP44" s="551"/>
      <c r="AQ44" s="551"/>
    </row>
    <row r="45" spans="1:43" s="552" customFormat="1" ht="75" customHeight="1">
      <c r="A45" s="535">
        <v>43</v>
      </c>
      <c r="B45" s="541" t="s">
        <v>2616</v>
      </c>
      <c r="C45" s="537" t="s">
        <v>2680</v>
      </c>
      <c r="D45" s="538" t="s">
        <v>2681</v>
      </c>
      <c r="E45" s="535" t="s">
        <v>219</v>
      </c>
      <c r="F45" s="540" t="s">
        <v>2480</v>
      </c>
      <c r="G45" s="540" t="s">
        <v>2505</v>
      </c>
      <c r="H45" s="540" t="s">
        <v>2634</v>
      </c>
      <c r="I45" s="540" t="s">
        <v>2507</v>
      </c>
      <c r="J45" s="540" t="s">
        <v>2596</v>
      </c>
      <c r="K45" s="541" t="s">
        <v>2603</v>
      </c>
      <c r="L45" s="540" t="s">
        <v>2588</v>
      </c>
      <c r="M45" s="496" t="s">
        <v>2589</v>
      </c>
      <c r="N45" s="542">
        <v>1</v>
      </c>
      <c r="O45" s="543" t="s">
        <v>2487</v>
      </c>
      <c r="P45" s="544">
        <v>8</v>
      </c>
      <c r="Q45" s="545" t="s">
        <v>2682</v>
      </c>
      <c r="R45" s="546" t="s">
        <v>2683</v>
      </c>
      <c r="S45" s="547" t="s">
        <v>575</v>
      </c>
      <c r="T45" s="548" t="s">
        <v>586</v>
      </c>
      <c r="U45" s="549"/>
      <c r="V45" s="550"/>
      <c r="W45" s="550"/>
      <c r="X45" s="550"/>
      <c r="Y45" s="550"/>
      <c r="Z45" s="550"/>
      <c r="AA45" s="550"/>
      <c r="AB45" s="550"/>
      <c r="AC45" s="550"/>
      <c r="AD45" s="550"/>
      <c r="AE45" s="550"/>
      <c r="AF45" s="550"/>
      <c r="AG45" s="550"/>
      <c r="AH45" s="550"/>
      <c r="AI45" s="550"/>
      <c r="AJ45" s="550"/>
      <c r="AK45" s="550"/>
      <c r="AL45" s="550"/>
      <c r="AM45" s="551"/>
      <c r="AN45" s="551"/>
      <c r="AO45" s="551"/>
      <c r="AP45" s="551"/>
      <c r="AQ45" s="551"/>
    </row>
    <row r="46" spans="1:43" s="533" customFormat="1" ht="75" customHeight="1">
      <c r="A46" s="515">
        <v>44</v>
      </c>
      <c r="B46" s="554" t="s">
        <v>2616</v>
      </c>
      <c r="C46" s="517" t="s">
        <v>2684</v>
      </c>
      <c r="D46" s="518" t="s">
        <v>2594</v>
      </c>
      <c r="E46" s="519" t="s">
        <v>219</v>
      </c>
      <c r="F46" s="521" t="s">
        <v>2480</v>
      </c>
      <c r="G46" s="521" t="s">
        <v>2505</v>
      </c>
      <c r="H46" s="521" t="s">
        <v>2595</v>
      </c>
      <c r="I46" s="521" t="s">
        <v>2507</v>
      </c>
      <c r="J46" s="521" t="s">
        <v>2596</v>
      </c>
      <c r="K46" s="521" t="s">
        <v>2596</v>
      </c>
      <c r="L46" s="522" t="s">
        <v>2571</v>
      </c>
      <c r="M46" s="496" t="s">
        <v>2486</v>
      </c>
      <c r="N46" s="624">
        <v>1</v>
      </c>
      <c r="O46" s="522" t="s">
        <v>2487</v>
      </c>
      <c r="P46" s="615">
        <v>59</v>
      </c>
      <c r="Q46" s="616" t="s">
        <v>2597</v>
      </c>
      <c r="R46" s="617" t="s">
        <v>2685</v>
      </c>
      <c r="S46" s="618" t="s">
        <v>2490</v>
      </c>
      <c r="T46" s="529" t="s">
        <v>2491</v>
      </c>
      <c r="U46" s="529" t="s">
        <v>2491</v>
      </c>
      <c r="V46" s="531"/>
      <c r="W46" s="531"/>
      <c r="X46" s="531"/>
      <c r="Y46" s="531"/>
      <c r="Z46" s="531"/>
      <c r="AA46" s="531"/>
      <c r="AB46" s="531"/>
      <c r="AC46" s="531"/>
      <c r="AD46" s="531"/>
      <c r="AE46" s="531"/>
      <c r="AF46" s="531"/>
      <c r="AG46" s="531"/>
      <c r="AH46" s="531"/>
      <c r="AI46" s="531"/>
      <c r="AJ46" s="531"/>
      <c r="AK46" s="531"/>
      <c r="AL46" s="531"/>
      <c r="AM46" s="532"/>
      <c r="AN46" s="532"/>
      <c r="AO46" s="532"/>
      <c r="AP46" s="532"/>
      <c r="AQ46" s="532"/>
    </row>
    <row r="47" spans="1:43" s="552" customFormat="1" ht="75" customHeight="1">
      <c r="A47" s="558">
        <v>45</v>
      </c>
      <c r="B47" s="541" t="s">
        <v>2616</v>
      </c>
      <c r="C47" s="537" t="s">
        <v>2686</v>
      </c>
      <c r="D47" s="538" t="s">
        <v>2687</v>
      </c>
      <c r="E47" s="535" t="s">
        <v>219</v>
      </c>
      <c r="F47" s="540" t="s">
        <v>2480</v>
      </c>
      <c r="G47" s="540" t="s">
        <v>2505</v>
      </c>
      <c r="H47" s="540" t="s">
        <v>2634</v>
      </c>
      <c r="I47" s="540" t="s">
        <v>2507</v>
      </c>
      <c r="J47" s="540" t="s">
        <v>2596</v>
      </c>
      <c r="K47" s="541" t="s">
        <v>2603</v>
      </c>
      <c r="L47" s="540" t="s">
        <v>2588</v>
      </c>
      <c r="M47" s="540" t="s">
        <v>2499</v>
      </c>
      <c r="N47" s="542">
        <v>0</v>
      </c>
      <c r="O47" s="543" t="s">
        <v>2487</v>
      </c>
      <c r="P47" s="544">
        <v>6</v>
      </c>
      <c r="Q47" s="545" t="s">
        <v>2688</v>
      </c>
      <c r="R47" s="546" t="s">
        <v>2689</v>
      </c>
      <c r="S47" s="547" t="s">
        <v>575</v>
      </c>
      <c r="T47" s="548" t="s">
        <v>586</v>
      </c>
      <c r="U47" s="549"/>
      <c r="V47" s="550"/>
      <c r="W47" s="550"/>
      <c r="X47" s="550"/>
      <c r="Y47" s="550"/>
      <c r="Z47" s="550"/>
      <c r="AA47" s="550"/>
      <c r="AB47" s="550"/>
      <c r="AC47" s="550"/>
      <c r="AD47" s="550"/>
      <c r="AE47" s="550"/>
      <c r="AF47" s="550"/>
      <c r="AG47" s="550"/>
      <c r="AH47" s="550"/>
      <c r="AI47" s="550"/>
      <c r="AJ47" s="550"/>
      <c r="AK47" s="550"/>
      <c r="AL47" s="550"/>
      <c r="AM47" s="551"/>
      <c r="AN47" s="551"/>
      <c r="AO47" s="551"/>
      <c r="AP47" s="551"/>
      <c r="AQ47" s="551"/>
    </row>
    <row r="48" spans="1:43" s="486" customFormat="1" ht="75" customHeight="1">
      <c r="A48" s="468">
        <v>46</v>
      </c>
      <c r="B48" s="469" t="s">
        <v>2616</v>
      </c>
      <c r="C48" s="488" t="s">
        <v>2690</v>
      </c>
      <c r="D48" s="471" t="s">
        <v>2691</v>
      </c>
      <c r="E48" s="472" t="s">
        <v>219</v>
      </c>
      <c r="F48" s="474" t="s">
        <v>2480</v>
      </c>
      <c r="G48" s="474" t="s">
        <v>2692</v>
      </c>
      <c r="H48" s="474" t="s">
        <v>2496</v>
      </c>
      <c r="I48" s="474" t="s">
        <v>2497</v>
      </c>
      <c r="J48" s="474" t="s">
        <v>2693</v>
      </c>
      <c r="K48" s="474" t="s">
        <v>931</v>
      </c>
      <c r="L48" s="475" t="s">
        <v>2485</v>
      </c>
      <c r="M48" s="475" t="s">
        <v>2499</v>
      </c>
      <c r="N48" s="476">
        <v>0</v>
      </c>
      <c r="O48" s="477" t="s">
        <v>2487</v>
      </c>
      <c r="P48" s="478">
        <v>9</v>
      </c>
      <c r="Q48" s="479" t="s">
        <v>2694</v>
      </c>
      <c r="R48" s="625" t="s">
        <v>2695</v>
      </c>
      <c r="S48" s="481" t="s">
        <v>2696</v>
      </c>
      <c r="T48" s="482" t="s">
        <v>2491</v>
      </c>
      <c r="U48" s="626"/>
      <c r="V48" s="484"/>
      <c r="W48" s="484"/>
      <c r="X48" s="484"/>
      <c r="Y48" s="484"/>
      <c r="Z48" s="484"/>
      <c r="AA48" s="484"/>
      <c r="AB48" s="484"/>
      <c r="AC48" s="484"/>
      <c r="AD48" s="484"/>
      <c r="AE48" s="484"/>
      <c r="AF48" s="484"/>
      <c r="AG48" s="484"/>
      <c r="AH48" s="484"/>
      <c r="AI48" s="484"/>
      <c r="AJ48" s="484"/>
      <c r="AK48" s="484"/>
      <c r="AL48" s="484"/>
      <c r="AM48" s="485"/>
      <c r="AN48" s="485"/>
      <c r="AO48" s="485"/>
      <c r="AP48" s="485"/>
      <c r="AQ48" s="469" t="s">
        <v>2697</v>
      </c>
    </row>
    <row r="49" spans="1:43" s="486" customFormat="1" ht="75" customHeight="1">
      <c r="A49" s="468">
        <v>47</v>
      </c>
      <c r="B49" s="469" t="s">
        <v>2616</v>
      </c>
      <c r="C49" s="488" t="s">
        <v>2690</v>
      </c>
      <c r="D49" s="471" t="s">
        <v>2698</v>
      </c>
      <c r="E49" s="472" t="s">
        <v>219</v>
      </c>
      <c r="F49" s="474" t="s">
        <v>2480</v>
      </c>
      <c r="G49" s="474" t="s">
        <v>2692</v>
      </c>
      <c r="H49" s="474" t="s">
        <v>2496</v>
      </c>
      <c r="I49" s="474" t="s">
        <v>2699</v>
      </c>
      <c r="J49" s="474" t="s">
        <v>2700</v>
      </c>
      <c r="K49" s="474" t="s">
        <v>931</v>
      </c>
      <c r="L49" s="475" t="s">
        <v>2485</v>
      </c>
      <c r="M49" s="475" t="s">
        <v>2499</v>
      </c>
      <c r="N49" s="476">
        <v>0</v>
      </c>
      <c r="O49" s="477" t="s">
        <v>2487</v>
      </c>
      <c r="P49" s="478">
        <v>50</v>
      </c>
      <c r="Q49" s="479" t="s">
        <v>2701</v>
      </c>
      <c r="R49" s="625" t="s">
        <v>2695</v>
      </c>
      <c r="S49" s="481" t="s">
        <v>2702</v>
      </c>
      <c r="T49" s="482" t="s">
        <v>2703</v>
      </c>
      <c r="U49" s="626"/>
      <c r="V49" s="484"/>
      <c r="W49" s="484"/>
      <c r="X49" s="484"/>
      <c r="Y49" s="484"/>
      <c r="Z49" s="484"/>
      <c r="AA49" s="484"/>
      <c r="AB49" s="484"/>
      <c r="AC49" s="484"/>
      <c r="AD49" s="484"/>
      <c r="AE49" s="484"/>
      <c r="AF49" s="484"/>
      <c r="AG49" s="484"/>
      <c r="AH49" s="484"/>
      <c r="AI49" s="484"/>
      <c r="AJ49" s="484"/>
      <c r="AK49" s="484"/>
      <c r="AL49" s="484"/>
      <c r="AM49" s="485"/>
      <c r="AN49" s="485"/>
      <c r="AO49" s="485"/>
      <c r="AP49" s="485"/>
      <c r="AQ49" s="469" t="s">
        <v>2704</v>
      </c>
    </row>
    <row r="50" spans="1:43" s="486" customFormat="1" ht="75" customHeight="1">
      <c r="A50" s="627">
        <v>48</v>
      </c>
      <c r="B50" s="469" t="s">
        <v>2616</v>
      </c>
      <c r="C50" s="488" t="s">
        <v>2705</v>
      </c>
      <c r="D50" s="471" t="s">
        <v>2073</v>
      </c>
      <c r="E50" s="472" t="s">
        <v>219</v>
      </c>
      <c r="F50" s="474" t="s">
        <v>2480</v>
      </c>
      <c r="G50" s="474" t="s">
        <v>2692</v>
      </c>
      <c r="H50" s="474" t="s">
        <v>2706</v>
      </c>
      <c r="I50" s="474" t="s">
        <v>2707</v>
      </c>
      <c r="J50" s="474" t="s">
        <v>2708</v>
      </c>
      <c r="K50" s="474" t="s">
        <v>931</v>
      </c>
      <c r="L50" s="475" t="s">
        <v>2485</v>
      </c>
      <c r="M50" s="475" t="s">
        <v>2486</v>
      </c>
      <c r="N50" s="476">
        <v>0</v>
      </c>
      <c r="O50" s="477" t="s">
        <v>70</v>
      </c>
      <c r="P50" s="628">
        <v>500</v>
      </c>
      <c r="Q50" s="479" t="s">
        <v>2709</v>
      </c>
      <c r="R50" s="2248" t="s">
        <v>2489</v>
      </c>
      <c r="S50" s="481" t="s">
        <v>2710</v>
      </c>
      <c r="T50" s="482" t="s">
        <v>2711</v>
      </c>
      <c r="U50" s="626"/>
      <c r="V50" s="484"/>
      <c r="W50" s="484"/>
      <c r="X50" s="484"/>
      <c r="Y50" s="484"/>
      <c r="Z50" s="484"/>
      <c r="AA50" s="484"/>
      <c r="AB50" s="484"/>
      <c r="AC50" s="484"/>
      <c r="AD50" s="484"/>
      <c r="AE50" s="484"/>
      <c r="AF50" s="484"/>
      <c r="AG50" s="484"/>
      <c r="AH50" s="484"/>
      <c r="AI50" s="484"/>
      <c r="AJ50" s="484"/>
      <c r="AK50" s="484"/>
      <c r="AL50" s="484"/>
      <c r="AM50" s="485"/>
      <c r="AN50" s="485"/>
      <c r="AO50" s="485"/>
      <c r="AP50" s="485"/>
      <c r="AQ50" s="485"/>
    </row>
    <row r="51" spans="1:43" s="486" customFormat="1" ht="75" customHeight="1">
      <c r="A51" s="468">
        <v>49</v>
      </c>
      <c r="B51" s="469" t="s">
        <v>2616</v>
      </c>
      <c r="C51" s="488" t="s">
        <v>2705</v>
      </c>
      <c r="D51" s="471" t="s">
        <v>2712</v>
      </c>
      <c r="E51" s="472" t="s">
        <v>219</v>
      </c>
      <c r="F51" s="474" t="s">
        <v>2480</v>
      </c>
      <c r="G51" s="474" t="s">
        <v>2692</v>
      </c>
      <c r="H51" s="474" t="s">
        <v>2706</v>
      </c>
      <c r="I51" s="474" t="s">
        <v>2707</v>
      </c>
      <c r="J51" s="474" t="s">
        <v>2713</v>
      </c>
      <c r="K51" s="474" t="s">
        <v>931</v>
      </c>
      <c r="L51" s="475" t="s">
        <v>2485</v>
      </c>
      <c r="M51" s="475" t="s">
        <v>2499</v>
      </c>
      <c r="N51" s="476">
        <v>0</v>
      </c>
      <c r="O51" s="477" t="s">
        <v>2487</v>
      </c>
      <c r="P51" s="628">
        <v>1</v>
      </c>
      <c r="Q51" s="479" t="s">
        <v>2714</v>
      </c>
      <c r="R51" s="2248"/>
      <c r="S51" s="481" t="s">
        <v>2715</v>
      </c>
      <c r="T51" s="482" t="s">
        <v>2513</v>
      </c>
      <c r="U51" s="626"/>
      <c r="V51" s="484"/>
      <c r="W51" s="484"/>
      <c r="X51" s="484"/>
      <c r="Y51" s="484"/>
      <c r="Z51" s="484"/>
      <c r="AA51" s="484"/>
      <c r="AB51" s="484"/>
      <c r="AC51" s="484"/>
      <c r="AD51" s="484"/>
      <c r="AE51" s="484"/>
      <c r="AF51" s="484"/>
      <c r="AG51" s="484"/>
      <c r="AH51" s="484"/>
      <c r="AI51" s="484"/>
      <c r="AJ51" s="484"/>
      <c r="AK51" s="484"/>
      <c r="AL51" s="484"/>
      <c r="AM51" s="485"/>
      <c r="AN51" s="485"/>
      <c r="AO51" s="485"/>
      <c r="AP51" s="485"/>
      <c r="AQ51" s="485"/>
    </row>
    <row r="52" spans="1:43" s="486" customFormat="1" ht="75" customHeight="1">
      <c r="A52" s="468">
        <v>50</v>
      </c>
      <c r="B52" s="469" t="s">
        <v>2616</v>
      </c>
      <c r="C52" s="488" t="s">
        <v>2705</v>
      </c>
      <c r="D52" s="471" t="s">
        <v>2555</v>
      </c>
      <c r="E52" s="472" t="s">
        <v>219</v>
      </c>
      <c r="F52" s="474" t="s">
        <v>2480</v>
      </c>
      <c r="G52" s="474" t="s">
        <v>2692</v>
      </c>
      <c r="H52" s="474" t="s">
        <v>2706</v>
      </c>
      <c r="I52" s="474" t="s">
        <v>2707</v>
      </c>
      <c r="J52" s="474" t="s">
        <v>2554</v>
      </c>
      <c r="K52" s="474" t="s">
        <v>931</v>
      </c>
      <c r="L52" s="475" t="s">
        <v>2485</v>
      </c>
      <c r="M52" s="496" t="s">
        <v>2486</v>
      </c>
      <c r="N52" s="476">
        <v>0.60570000000000002</v>
      </c>
      <c r="O52" s="477" t="s">
        <v>70</v>
      </c>
      <c r="P52" s="628">
        <v>700</v>
      </c>
      <c r="Q52" s="479" t="s">
        <v>2716</v>
      </c>
      <c r="R52" s="2248"/>
      <c r="S52" s="481" t="s">
        <v>2717</v>
      </c>
      <c r="T52" s="482" t="s">
        <v>2711</v>
      </c>
      <c r="U52" s="626"/>
      <c r="V52" s="484"/>
      <c r="W52" s="484"/>
      <c r="X52" s="484"/>
      <c r="Y52" s="484"/>
      <c r="Z52" s="484"/>
      <c r="AA52" s="484"/>
      <c r="AB52" s="484"/>
      <c r="AC52" s="484"/>
      <c r="AD52" s="484"/>
      <c r="AE52" s="484"/>
      <c r="AF52" s="484"/>
      <c r="AG52" s="484"/>
      <c r="AH52" s="484"/>
      <c r="AI52" s="484"/>
      <c r="AJ52" s="484"/>
      <c r="AK52" s="484"/>
      <c r="AL52" s="484"/>
      <c r="AM52" s="485"/>
      <c r="AN52" s="485"/>
      <c r="AO52" s="485"/>
      <c r="AP52" s="485"/>
      <c r="AQ52" s="469" t="s">
        <v>2718</v>
      </c>
    </row>
    <row r="53" spans="1:43" s="486" customFormat="1" ht="75" customHeight="1">
      <c r="A53" s="627">
        <v>51</v>
      </c>
      <c r="B53" s="469" t="s">
        <v>2616</v>
      </c>
      <c r="C53" s="488" t="s">
        <v>2705</v>
      </c>
      <c r="D53" s="471" t="s">
        <v>2719</v>
      </c>
      <c r="E53" s="472" t="s">
        <v>219</v>
      </c>
      <c r="F53" s="474" t="s">
        <v>2480</v>
      </c>
      <c r="G53" s="474" t="s">
        <v>2692</v>
      </c>
      <c r="H53" s="474" t="s">
        <v>2720</v>
      </c>
      <c r="I53" s="474" t="s">
        <v>2497</v>
      </c>
      <c r="J53" s="474" t="s">
        <v>2713</v>
      </c>
      <c r="K53" s="474" t="s">
        <v>931</v>
      </c>
      <c r="L53" s="475" t="s">
        <v>2485</v>
      </c>
      <c r="M53" s="475" t="s">
        <v>2499</v>
      </c>
      <c r="N53" s="476">
        <v>0</v>
      </c>
      <c r="O53" s="477" t="s">
        <v>2487</v>
      </c>
      <c r="P53" s="628">
        <v>1</v>
      </c>
      <c r="Q53" s="479" t="s">
        <v>2721</v>
      </c>
      <c r="R53" s="2248"/>
      <c r="S53" s="481" t="s">
        <v>2722</v>
      </c>
      <c r="T53" s="482" t="s">
        <v>2513</v>
      </c>
      <c r="U53" s="626"/>
      <c r="V53" s="484"/>
      <c r="W53" s="484"/>
      <c r="X53" s="484"/>
      <c r="Y53" s="484"/>
      <c r="Z53" s="484"/>
      <c r="AA53" s="484"/>
      <c r="AB53" s="484"/>
      <c r="AC53" s="484"/>
      <c r="AD53" s="484"/>
      <c r="AE53" s="484"/>
      <c r="AF53" s="484"/>
      <c r="AG53" s="484"/>
      <c r="AH53" s="484"/>
      <c r="AI53" s="484"/>
      <c r="AJ53" s="484"/>
      <c r="AK53" s="484"/>
      <c r="AL53" s="484"/>
      <c r="AM53" s="485"/>
      <c r="AN53" s="485"/>
      <c r="AO53" s="485"/>
      <c r="AP53" s="485"/>
      <c r="AQ53" s="485"/>
    </row>
    <row r="54" spans="1:43" s="486" customFormat="1" ht="75" customHeight="1">
      <c r="A54" s="468">
        <v>52</v>
      </c>
      <c r="B54" s="469" t="s">
        <v>2118</v>
      </c>
      <c r="C54" s="488" t="s">
        <v>2723</v>
      </c>
      <c r="D54" s="471" t="s">
        <v>2724</v>
      </c>
      <c r="E54" s="472" t="s">
        <v>219</v>
      </c>
      <c r="F54" s="474" t="s">
        <v>2480</v>
      </c>
      <c r="G54" s="474" t="s">
        <v>2692</v>
      </c>
      <c r="H54" s="474" t="s">
        <v>2482</v>
      </c>
      <c r="I54" s="474" t="s">
        <v>2707</v>
      </c>
      <c r="J54" s="474" t="s">
        <v>454</v>
      </c>
      <c r="K54" s="474" t="s">
        <v>931</v>
      </c>
      <c r="L54" s="475" t="s">
        <v>2485</v>
      </c>
      <c r="M54" s="475" t="s">
        <v>2499</v>
      </c>
      <c r="N54" s="476">
        <v>0</v>
      </c>
      <c r="O54" s="477" t="s">
        <v>70</v>
      </c>
      <c r="P54" s="628">
        <v>300</v>
      </c>
      <c r="Q54" s="479" t="s">
        <v>2724</v>
      </c>
      <c r="R54" s="625" t="s">
        <v>2489</v>
      </c>
      <c r="S54" s="481" t="s">
        <v>2725</v>
      </c>
      <c r="T54" s="482" t="s">
        <v>2491</v>
      </c>
      <c r="U54" s="626"/>
      <c r="V54" s="484"/>
      <c r="W54" s="484"/>
      <c r="X54" s="484"/>
      <c r="Y54" s="484"/>
      <c r="Z54" s="484"/>
      <c r="AA54" s="484"/>
      <c r="AB54" s="484"/>
      <c r="AC54" s="484"/>
      <c r="AD54" s="484"/>
      <c r="AE54" s="484"/>
      <c r="AF54" s="484"/>
      <c r="AG54" s="484"/>
      <c r="AH54" s="484"/>
      <c r="AI54" s="484"/>
      <c r="AJ54" s="484"/>
      <c r="AK54" s="484"/>
      <c r="AL54" s="484"/>
      <c r="AM54" s="485"/>
      <c r="AN54" s="485"/>
      <c r="AO54" s="485"/>
      <c r="AP54" s="485"/>
      <c r="AQ54" s="485"/>
    </row>
    <row r="55" spans="1:43" s="486" customFormat="1" ht="75" customHeight="1">
      <c r="A55" s="468">
        <v>53</v>
      </c>
      <c r="B55" s="469" t="s">
        <v>2118</v>
      </c>
      <c r="C55" s="488" t="s">
        <v>2726</v>
      </c>
      <c r="D55" s="471" t="s">
        <v>2727</v>
      </c>
      <c r="E55" s="472" t="s">
        <v>219</v>
      </c>
      <c r="F55" s="474" t="s">
        <v>2480</v>
      </c>
      <c r="G55" s="474" t="s">
        <v>2692</v>
      </c>
      <c r="H55" s="629" t="s">
        <v>2496</v>
      </c>
      <c r="I55" s="474" t="s">
        <v>2699</v>
      </c>
      <c r="J55" s="474" t="s">
        <v>2728</v>
      </c>
      <c r="K55" s="474" t="s">
        <v>931</v>
      </c>
      <c r="L55" s="475" t="s">
        <v>2485</v>
      </c>
      <c r="M55" s="475" t="s">
        <v>2486</v>
      </c>
      <c r="N55" s="476">
        <v>0</v>
      </c>
      <c r="O55" s="477" t="s">
        <v>70</v>
      </c>
      <c r="P55" s="628">
        <v>300</v>
      </c>
      <c r="Q55" s="479" t="s">
        <v>2729</v>
      </c>
      <c r="R55" s="469" t="s">
        <v>2730</v>
      </c>
      <c r="S55" s="481" t="s">
        <v>2490</v>
      </c>
      <c r="T55" s="482" t="s">
        <v>2491</v>
      </c>
      <c r="U55" s="626"/>
      <c r="V55" s="484"/>
      <c r="W55" s="484"/>
      <c r="X55" s="484"/>
      <c r="Y55" s="484"/>
      <c r="Z55" s="484"/>
      <c r="AA55" s="484"/>
      <c r="AB55" s="484"/>
      <c r="AC55" s="484"/>
      <c r="AD55" s="484"/>
      <c r="AE55" s="484"/>
      <c r="AF55" s="484"/>
      <c r="AG55" s="484"/>
      <c r="AH55" s="484"/>
      <c r="AI55" s="484"/>
      <c r="AJ55" s="484"/>
      <c r="AK55" s="484"/>
      <c r="AL55" s="484"/>
      <c r="AM55" s="485"/>
      <c r="AN55" s="485"/>
      <c r="AO55" s="485"/>
      <c r="AP55" s="485"/>
      <c r="AQ55" s="469" t="s">
        <v>2731</v>
      </c>
    </row>
    <row r="56" spans="1:43" s="486" customFormat="1" ht="75" customHeight="1">
      <c r="A56" s="627">
        <v>54</v>
      </c>
      <c r="B56" s="469" t="s">
        <v>2118</v>
      </c>
      <c r="C56" s="488" t="s">
        <v>2726</v>
      </c>
      <c r="D56" s="471" t="s">
        <v>2732</v>
      </c>
      <c r="E56" s="472" t="s">
        <v>219</v>
      </c>
      <c r="F56" s="474" t="s">
        <v>2480</v>
      </c>
      <c r="G56" s="474" t="s">
        <v>2692</v>
      </c>
      <c r="H56" s="629" t="s">
        <v>2496</v>
      </c>
      <c r="I56" s="474" t="s">
        <v>2497</v>
      </c>
      <c r="J56" s="474" t="s">
        <v>2732</v>
      </c>
      <c r="K56" s="474" t="s">
        <v>931</v>
      </c>
      <c r="L56" s="475" t="s">
        <v>2485</v>
      </c>
      <c r="M56" s="475" t="s">
        <v>2499</v>
      </c>
      <c r="N56" s="476">
        <v>0</v>
      </c>
      <c r="O56" s="477" t="s">
        <v>70</v>
      </c>
      <c r="P56" s="628">
        <v>1</v>
      </c>
      <c r="Q56" s="479" t="s">
        <v>2733</v>
      </c>
      <c r="R56" s="469" t="s">
        <v>2730</v>
      </c>
      <c r="S56" s="481" t="s">
        <v>2710</v>
      </c>
      <c r="T56" s="482" t="s">
        <v>2734</v>
      </c>
      <c r="U56" s="626"/>
      <c r="V56" s="484"/>
      <c r="W56" s="484"/>
      <c r="X56" s="484"/>
      <c r="Y56" s="484"/>
      <c r="Z56" s="484"/>
      <c r="AA56" s="484"/>
      <c r="AB56" s="484"/>
      <c r="AC56" s="484"/>
      <c r="AD56" s="484"/>
      <c r="AE56" s="484"/>
      <c r="AF56" s="484"/>
      <c r="AG56" s="484"/>
      <c r="AH56" s="484"/>
      <c r="AI56" s="484"/>
      <c r="AJ56" s="484"/>
      <c r="AK56" s="484"/>
      <c r="AL56" s="484"/>
      <c r="AM56" s="485"/>
      <c r="AN56" s="485"/>
      <c r="AO56" s="485"/>
      <c r="AP56" s="485"/>
      <c r="AQ56" s="469" t="s">
        <v>2735</v>
      </c>
    </row>
    <row r="57" spans="1:43" s="486" customFormat="1" ht="75" customHeight="1">
      <c r="A57" s="468">
        <v>55</v>
      </c>
      <c r="B57" s="469" t="s">
        <v>2118</v>
      </c>
      <c r="C57" s="488" t="s">
        <v>2726</v>
      </c>
      <c r="D57" s="471" t="s">
        <v>2736</v>
      </c>
      <c r="E57" s="472" t="s">
        <v>219</v>
      </c>
      <c r="F57" s="474" t="s">
        <v>2480</v>
      </c>
      <c r="G57" s="474" t="s">
        <v>2692</v>
      </c>
      <c r="H57" s="629" t="s">
        <v>2496</v>
      </c>
      <c r="I57" s="474" t="s">
        <v>2699</v>
      </c>
      <c r="J57" s="474" t="s">
        <v>2728</v>
      </c>
      <c r="K57" s="474" t="s">
        <v>931</v>
      </c>
      <c r="L57" s="475" t="s">
        <v>2485</v>
      </c>
      <c r="M57" s="496" t="s">
        <v>2486</v>
      </c>
      <c r="N57" s="476">
        <v>0.39500000000000002</v>
      </c>
      <c r="O57" s="477" t="s">
        <v>70</v>
      </c>
      <c r="P57" s="628">
        <v>200</v>
      </c>
      <c r="Q57" s="479" t="s">
        <v>2737</v>
      </c>
      <c r="R57" s="469" t="s">
        <v>2730</v>
      </c>
      <c r="S57" s="481" t="s">
        <v>2738</v>
      </c>
      <c r="T57" s="482" t="s">
        <v>2739</v>
      </c>
      <c r="U57" s="483">
        <v>20</v>
      </c>
      <c r="V57" s="484"/>
      <c r="W57" s="484"/>
      <c r="X57" s="484"/>
      <c r="Y57" s="484"/>
      <c r="Z57" s="484"/>
      <c r="AA57" s="484"/>
      <c r="AB57" s="484"/>
      <c r="AC57" s="484"/>
      <c r="AD57" s="484"/>
      <c r="AE57" s="484"/>
      <c r="AF57" s="484"/>
      <c r="AG57" s="484"/>
      <c r="AH57" s="484"/>
      <c r="AI57" s="484"/>
      <c r="AJ57" s="484"/>
      <c r="AK57" s="484"/>
      <c r="AL57" s="484"/>
      <c r="AM57" s="485"/>
      <c r="AN57" s="485"/>
      <c r="AO57" s="485"/>
      <c r="AP57" s="485"/>
      <c r="AQ57" s="469" t="s">
        <v>2740</v>
      </c>
    </row>
    <row r="58" spans="1:43" s="630" customFormat="1" ht="75" customHeight="1">
      <c r="A58" s="468">
        <v>56</v>
      </c>
      <c r="B58" s="469" t="s">
        <v>2118</v>
      </c>
      <c r="C58" s="488" t="s">
        <v>2741</v>
      </c>
      <c r="D58" s="471" t="s">
        <v>2742</v>
      </c>
      <c r="E58" s="472" t="s">
        <v>219</v>
      </c>
      <c r="F58" s="473" t="s">
        <v>2480</v>
      </c>
      <c r="G58" s="474" t="s">
        <v>2692</v>
      </c>
      <c r="H58" s="629" t="s">
        <v>2496</v>
      </c>
      <c r="I58" s="474" t="s">
        <v>2699</v>
      </c>
      <c r="J58" s="474" t="s">
        <v>2743</v>
      </c>
      <c r="K58" s="474" t="s">
        <v>931</v>
      </c>
      <c r="L58" s="475" t="s">
        <v>2485</v>
      </c>
      <c r="M58" s="475" t="s">
        <v>2499</v>
      </c>
      <c r="N58" s="476">
        <v>0</v>
      </c>
      <c r="O58" s="477" t="s">
        <v>2487</v>
      </c>
      <c r="P58" s="628">
        <v>1</v>
      </c>
      <c r="Q58" s="479" t="s">
        <v>2744</v>
      </c>
      <c r="R58" s="469" t="s">
        <v>2489</v>
      </c>
      <c r="S58" s="481" t="s">
        <v>2501</v>
      </c>
      <c r="T58" s="482" t="s">
        <v>2491</v>
      </c>
      <c r="U58" s="626"/>
      <c r="V58" s="484"/>
      <c r="W58" s="484"/>
      <c r="X58" s="484"/>
      <c r="Y58" s="484"/>
      <c r="Z58" s="484"/>
      <c r="AA58" s="484"/>
      <c r="AB58" s="484"/>
      <c r="AC58" s="484"/>
      <c r="AD58" s="484"/>
      <c r="AE58" s="484"/>
      <c r="AF58" s="484"/>
      <c r="AG58" s="484"/>
      <c r="AH58" s="484"/>
      <c r="AI58" s="484"/>
      <c r="AJ58" s="484"/>
      <c r="AK58" s="484"/>
      <c r="AL58" s="484"/>
      <c r="AM58" s="485"/>
      <c r="AN58" s="485"/>
      <c r="AO58" s="485"/>
      <c r="AP58" s="485"/>
      <c r="AQ58" s="485"/>
    </row>
    <row r="59" spans="1:43" s="636" customFormat="1" ht="75" customHeight="1">
      <c r="A59" s="559">
        <v>57</v>
      </c>
      <c r="B59" s="631" t="s">
        <v>2616</v>
      </c>
      <c r="C59" s="632" t="s">
        <v>2745</v>
      </c>
      <c r="D59" s="562" t="s">
        <v>2746</v>
      </c>
      <c r="E59" s="563" t="s">
        <v>2747</v>
      </c>
      <c r="F59" s="564" t="s">
        <v>2480</v>
      </c>
      <c r="G59" s="564" t="s">
        <v>2505</v>
      </c>
      <c r="H59" s="633"/>
      <c r="I59" s="564" t="s">
        <v>2607</v>
      </c>
      <c r="J59" s="564" t="s">
        <v>2596</v>
      </c>
      <c r="K59" s="564" t="s">
        <v>2748</v>
      </c>
      <c r="L59" s="565" t="s">
        <v>2749</v>
      </c>
      <c r="M59" s="565" t="s">
        <v>2486</v>
      </c>
      <c r="N59" s="566">
        <v>0.4</v>
      </c>
      <c r="O59" s="567" t="s">
        <v>70</v>
      </c>
      <c r="P59" s="634">
        <v>1</v>
      </c>
      <c r="Q59" s="569" t="s">
        <v>2750</v>
      </c>
      <c r="R59" s="635" t="s">
        <v>2751</v>
      </c>
      <c r="S59" s="571" t="s">
        <v>2625</v>
      </c>
      <c r="T59" s="560" t="s">
        <v>2626</v>
      </c>
      <c r="U59" s="572"/>
      <c r="V59" s="573"/>
      <c r="W59" s="573" t="s">
        <v>2752</v>
      </c>
      <c r="X59" s="573"/>
      <c r="Y59" s="573"/>
      <c r="Z59" s="573"/>
      <c r="AA59" s="573"/>
      <c r="AB59" s="573"/>
      <c r="AC59" s="573"/>
      <c r="AD59" s="573"/>
      <c r="AE59" s="573"/>
      <c r="AF59" s="573"/>
      <c r="AG59" s="573"/>
      <c r="AH59" s="573"/>
      <c r="AI59" s="573"/>
      <c r="AJ59" s="573"/>
      <c r="AK59" s="573"/>
      <c r="AL59" s="573"/>
      <c r="AM59" s="574"/>
      <c r="AN59" s="574"/>
      <c r="AO59" s="574"/>
      <c r="AP59" s="574"/>
      <c r="AQ59" s="575"/>
    </row>
    <row r="60" spans="1:43" s="636" customFormat="1" ht="75" customHeight="1">
      <c r="A60" s="559">
        <v>58</v>
      </c>
      <c r="B60" s="631" t="s">
        <v>2616</v>
      </c>
      <c r="C60" s="637"/>
      <c r="D60" s="562" t="s">
        <v>2753</v>
      </c>
      <c r="E60" s="563" t="s">
        <v>2747</v>
      </c>
      <c r="F60" s="564" t="s">
        <v>2480</v>
      </c>
      <c r="G60" s="564" t="s">
        <v>2505</v>
      </c>
      <c r="H60" s="564"/>
      <c r="I60" s="564" t="s">
        <v>2607</v>
      </c>
      <c r="J60" s="564" t="s">
        <v>2596</v>
      </c>
      <c r="K60" s="564" t="s">
        <v>2748</v>
      </c>
      <c r="L60" s="565" t="s">
        <v>2749</v>
      </c>
      <c r="M60" s="565" t="s">
        <v>2486</v>
      </c>
      <c r="N60" s="566">
        <v>0.9</v>
      </c>
      <c r="O60" s="567" t="s">
        <v>70</v>
      </c>
      <c r="P60" s="634">
        <v>1</v>
      </c>
      <c r="Q60" s="569" t="s">
        <v>2754</v>
      </c>
      <c r="R60" s="578" t="s">
        <v>2755</v>
      </c>
      <c r="S60" s="571" t="s">
        <v>2625</v>
      </c>
      <c r="T60" s="560" t="s">
        <v>2626</v>
      </c>
      <c r="U60" s="572" t="s">
        <v>2756</v>
      </c>
      <c r="V60" s="573" t="s">
        <v>2757</v>
      </c>
      <c r="W60" s="573" t="s">
        <v>2752</v>
      </c>
      <c r="X60" s="573" t="s">
        <v>2758</v>
      </c>
      <c r="Y60" s="573" t="s">
        <v>2759</v>
      </c>
      <c r="Z60" s="573"/>
      <c r="AA60" s="573"/>
      <c r="AB60" s="573"/>
      <c r="AC60" s="573"/>
      <c r="AD60" s="573"/>
      <c r="AE60" s="573"/>
      <c r="AF60" s="573"/>
      <c r="AG60" s="573"/>
      <c r="AH60" s="573"/>
      <c r="AI60" s="573"/>
      <c r="AJ60" s="573"/>
      <c r="AK60" s="573"/>
      <c r="AL60" s="573"/>
      <c r="AM60" s="574"/>
      <c r="AN60" s="574"/>
      <c r="AO60" s="574"/>
      <c r="AP60" s="574"/>
      <c r="AQ60" s="575"/>
    </row>
    <row r="61" spans="1:43" s="636" customFormat="1" ht="75" customHeight="1">
      <c r="A61" s="577">
        <v>59</v>
      </c>
      <c r="B61" s="631" t="s">
        <v>2616</v>
      </c>
      <c r="C61" s="637"/>
      <c r="D61" s="562" t="s">
        <v>2760</v>
      </c>
      <c r="E61" s="563" t="s">
        <v>2747</v>
      </c>
      <c r="F61" s="564" t="s">
        <v>2480</v>
      </c>
      <c r="G61" s="564" t="s">
        <v>2505</v>
      </c>
      <c r="H61" s="564"/>
      <c r="I61" s="564" t="s">
        <v>2607</v>
      </c>
      <c r="J61" s="564" t="s">
        <v>2596</v>
      </c>
      <c r="K61" s="564" t="s">
        <v>2748</v>
      </c>
      <c r="L61" s="565" t="s">
        <v>2749</v>
      </c>
      <c r="M61" s="565" t="s">
        <v>2486</v>
      </c>
      <c r="N61" s="566">
        <v>0.5</v>
      </c>
      <c r="O61" s="567" t="s">
        <v>70</v>
      </c>
      <c r="P61" s="634">
        <v>1</v>
      </c>
      <c r="Q61" s="569" t="s">
        <v>2761</v>
      </c>
      <c r="R61" s="578" t="s">
        <v>2755</v>
      </c>
      <c r="S61" s="571" t="s">
        <v>2625</v>
      </c>
      <c r="T61" s="560" t="s">
        <v>2626</v>
      </c>
      <c r="U61" s="572" t="s">
        <v>2762</v>
      </c>
      <c r="V61" s="573" t="s">
        <v>2763</v>
      </c>
      <c r="W61" s="573" t="s">
        <v>2752</v>
      </c>
      <c r="X61" s="573" t="s">
        <v>2758</v>
      </c>
      <c r="Y61" s="573" t="s">
        <v>2764</v>
      </c>
      <c r="Z61" s="573"/>
      <c r="AA61" s="573"/>
      <c r="AB61" s="573"/>
      <c r="AC61" s="573"/>
      <c r="AD61" s="573"/>
      <c r="AE61" s="573"/>
      <c r="AF61" s="573"/>
      <c r="AG61" s="573"/>
      <c r="AH61" s="573"/>
      <c r="AI61" s="573"/>
      <c r="AJ61" s="573"/>
      <c r="AK61" s="573"/>
      <c r="AL61" s="573"/>
      <c r="AM61" s="574"/>
      <c r="AN61" s="574"/>
      <c r="AO61" s="574"/>
      <c r="AP61" s="574"/>
      <c r="AQ61" s="575"/>
    </row>
    <row r="62" spans="1:43" s="576" customFormat="1" ht="75" customHeight="1">
      <c r="A62" s="559">
        <v>60</v>
      </c>
      <c r="B62" s="631" t="s">
        <v>2616</v>
      </c>
      <c r="C62" s="2235" t="s">
        <v>2765</v>
      </c>
      <c r="D62" s="562" t="s">
        <v>2766</v>
      </c>
      <c r="E62" s="563" t="s">
        <v>2747</v>
      </c>
      <c r="F62" s="564" t="s">
        <v>2480</v>
      </c>
      <c r="G62" s="564" t="s">
        <v>2505</v>
      </c>
      <c r="H62" s="564"/>
      <c r="I62" s="564" t="s">
        <v>2607</v>
      </c>
      <c r="J62" s="564" t="s">
        <v>2596</v>
      </c>
      <c r="K62" s="564" t="s">
        <v>2748</v>
      </c>
      <c r="L62" s="565" t="s">
        <v>2749</v>
      </c>
      <c r="M62" s="565" t="s">
        <v>2486</v>
      </c>
      <c r="N62" s="566">
        <v>0.85</v>
      </c>
      <c r="O62" s="567" t="s">
        <v>70</v>
      </c>
      <c r="P62" s="634">
        <v>1</v>
      </c>
      <c r="Q62" s="569" t="s">
        <v>2767</v>
      </c>
      <c r="R62" s="578" t="s">
        <v>2755</v>
      </c>
      <c r="S62" s="571" t="s">
        <v>2625</v>
      </c>
      <c r="T62" s="560" t="s">
        <v>2626</v>
      </c>
      <c r="U62" s="638" t="s">
        <v>2768</v>
      </c>
      <c r="V62" s="638" t="s">
        <v>2769</v>
      </c>
      <c r="W62" s="638" t="s">
        <v>2752</v>
      </c>
      <c r="X62" s="638" t="s">
        <v>2770</v>
      </c>
      <c r="Y62" s="638" t="s">
        <v>2771</v>
      </c>
      <c r="Z62" s="638"/>
      <c r="AA62" s="638"/>
      <c r="AB62" s="638"/>
      <c r="AC62" s="638"/>
      <c r="AD62" s="638"/>
      <c r="AE62" s="638"/>
      <c r="AF62" s="639"/>
      <c r="AG62" s="639"/>
      <c r="AH62" s="639"/>
      <c r="AI62" s="639"/>
      <c r="AJ62" s="639"/>
      <c r="AK62" s="639"/>
      <c r="AL62" s="639"/>
    </row>
    <row r="63" spans="1:43" s="576" customFormat="1" ht="75" customHeight="1">
      <c r="A63" s="559">
        <v>61</v>
      </c>
      <c r="B63" s="631" t="s">
        <v>2616</v>
      </c>
      <c r="C63" s="2249"/>
      <c r="D63" s="562" t="s">
        <v>2772</v>
      </c>
      <c r="E63" s="563" t="s">
        <v>2747</v>
      </c>
      <c r="F63" s="564" t="s">
        <v>2480</v>
      </c>
      <c r="G63" s="564" t="s">
        <v>2505</v>
      </c>
      <c r="H63" s="564"/>
      <c r="I63" s="564" t="s">
        <v>2607</v>
      </c>
      <c r="J63" s="564" t="s">
        <v>2596</v>
      </c>
      <c r="K63" s="564" t="s">
        <v>2748</v>
      </c>
      <c r="L63" s="565" t="s">
        <v>2749</v>
      </c>
      <c r="M63" s="565" t="s">
        <v>2486</v>
      </c>
      <c r="N63" s="566">
        <v>0.85</v>
      </c>
      <c r="O63" s="567" t="s">
        <v>70</v>
      </c>
      <c r="P63" s="634">
        <v>1</v>
      </c>
      <c r="Q63" s="569" t="s">
        <v>2773</v>
      </c>
      <c r="R63" s="578" t="s">
        <v>2755</v>
      </c>
      <c r="S63" s="571" t="s">
        <v>2625</v>
      </c>
      <c r="T63" s="560" t="s">
        <v>2626</v>
      </c>
      <c r="U63" s="638" t="s">
        <v>2774</v>
      </c>
      <c r="V63" s="638" t="s">
        <v>2769</v>
      </c>
      <c r="W63" s="638" t="s">
        <v>2752</v>
      </c>
      <c r="X63" s="638" t="s">
        <v>2770</v>
      </c>
      <c r="Y63" s="638" t="s">
        <v>2775</v>
      </c>
      <c r="Z63" s="638"/>
      <c r="AA63" s="638"/>
      <c r="AB63" s="638"/>
      <c r="AC63" s="638"/>
      <c r="AD63" s="638"/>
      <c r="AE63" s="638"/>
      <c r="AF63" s="639"/>
      <c r="AG63" s="639"/>
      <c r="AH63" s="639"/>
      <c r="AI63" s="639"/>
      <c r="AJ63" s="639"/>
      <c r="AK63" s="639"/>
      <c r="AL63" s="639"/>
    </row>
    <row r="64" spans="1:43" s="576" customFormat="1" ht="75" customHeight="1">
      <c r="A64" s="559">
        <v>62</v>
      </c>
      <c r="B64" s="631" t="s">
        <v>2616</v>
      </c>
      <c r="C64" s="2249"/>
      <c r="D64" s="562" t="s">
        <v>2776</v>
      </c>
      <c r="E64" s="563" t="s">
        <v>2747</v>
      </c>
      <c r="F64" s="564" t="s">
        <v>2480</v>
      </c>
      <c r="G64" s="564" t="s">
        <v>2505</v>
      </c>
      <c r="H64" s="564"/>
      <c r="I64" s="564" t="s">
        <v>2607</v>
      </c>
      <c r="J64" s="564" t="s">
        <v>2596</v>
      </c>
      <c r="K64" s="564" t="s">
        <v>2748</v>
      </c>
      <c r="L64" s="565" t="s">
        <v>2749</v>
      </c>
      <c r="M64" s="565" t="s">
        <v>2486</v>
      </c>
      <c r="N64" s="566">
        <v>0.4</v>
      </c>
      <c r="O64" s="567" t="s">
        <v>70</v>
      </c>
      <c r="P64" s="634">
        <v>1</v>
      </c>
      <c r="Q64" s="569" t="s">
        <v>2773</v>
      </c>
      <c r="R64" s="578" t="s">
        <v>2755</v>
      </c>
      <c r="S64" s="571" t="s">
        <v>2625</v>
      </c>
      <c r="T64" s="560" t="s">
        <v>2626</v>
      </c>
      <c r="U64" s="638" t="s">
        <v>2777</v>
      </c>
      <c r="V64" s="638" t="s">
        <v>2769</v>
      </c>
      <c r="W64" s="638" t="s">
        <v>2752</v>
      </c>
      <c r="X64" s="638" t="s">
        <v>2770</v>
      </c>
      <c r="Y64" s="638" t="s">
        <v>2778</v>
      </c>
      <c r="Z64" s="638"/>
      <c r="AA64" s="638"/>
      <c r="AB64" s="638"/>
      <c r="AC64" s="638"/>
      <c r="AD64" s="638"/>
      <c r="AE64" s="638"/>
      <c r="AF64" s="639"/>
      <c r="AG64" s="639"/>
      <c r="AH64" s="639"/>
      <c r="AI64" s="639"/>
      <c r="AJ64" s="639"/>
      <c r="AK64" s="639"/>
      <c r="AL64" s="639"/>
    </row>
    <row r="65" spans="1:38" s="576" customFormat="1" ht="75" customHeight="1">
      <c r="A65" s="559">
        <v>63</v>
      </c>
      <c r="B65" s="631" t="s">
        <v>2616</v>
      </c>
      <c r="C65" s="2249"/>
      <c r="D65" s="562" t="s">
        <v>2779</v>
      </c>
      <c r="E65" s="563" t="s">
        <v>2747</v>
      </c>
      <c r="F65" s="564" t="s">
        <v>2480</v>
      </c>
      <c r="G65" s="564" t="s">
        <v>2505</v>
      </c>
      <c r="H65" s="564"/>
      <c r="I65" s="564" t="s">
        <v>2607</v>
      </c>
      <c r="J65" s="564" t="s">
        <v>2596</v>
      </c>
      <c r="K65" s="564" t="s">
        <v>2748</v>
      </c>
      <c r="L65" s="565" t="s">
        <v>2749</v>
      </c>
      <c r="M65" s="565" t="s">
        <v>2486</v>
      </c>
      <c r="N65" s="566">
        <v>0.4</v>
      </c>
      <c r="O65" s="567" t="s">
        <v>70</v>
      </c>
      <c r="P65" s="634">
        <v>1</v>
      </c>
      <c r="Q65" s="569" t="s">
        <v>2773</v>
      </c>
      <c r="R65" s="570" t="s">
        <v>2751</v>
      </c>
      <c r="S65" s="571" t="s">
        <v>2625</v>
      </c>
      <c r="T65" s="560" t="s">
        <v>2626</v>
      </c>
      <c r="U65" s="638" t="s">
        <v>2780</v>
      </c>
      <c r="V65" s="638" t="s">
        <v>2769</v>
      </c>
      <c r="W65" s="638" t="s">
        <v>2752</v>
      </c>
      <c r="X65" s="638" t="s">
        <v>2770</v>
      </c>
      <c r="Y65" s="638" t="s">
        <v>2781</v>
      </c>
      <c r="Z65" s="638"/>
      <c r="AA65" s="638"/>
      <c r="AB65" s="638"/>
      <c r="AC65" s="638"/>
      <c r="AD65" s="638"/>
      <c r="AE65" s="638"/>
      <c r="AF65" s="639"/>
      <c r="AG65" s="639"/>
      <c r="AH65" s="639"/>
      <c r="AI65" s="639"/>
      <c r="AJ65" s="639"/>
      <c r="AK65" s="639"/>
      <c r="AL65" s="639"/>
    </row>
    <row r="66" spans="1:38" s="576" customFormat="1" ht="75" customHeight="1">
      <c r="A66" s="577">
        <v>64</v>
      </c>
      <c r="B66" s="631" t="s">
        <v>2616</v>
      </c>
      <c r="C66" s="2235" t="s">
        <v>2782</v>
      </c>
      <c r="D66" s="562" t="s">
        <v>2783</v>
      </c>
      <c r="E66" s="563" t="s">
        <v>2747</v>
      </c>
      <c r="F66" s="564" t="s">
        <v>2480</v>
      </c>
      <c r="G66" s="564" t="s">
        <v>2505</v>
      </c>
      <c r="H66" s="564"/>
      <c r="I66" s="564" t="s">
        <v>2607</v>
      </c>
      <c r="J66" s="564" t="s">
        <v>2596</v>
      </c>
      <c r="K66" s="564" t="s">
        <v>2748</v>
      </c>
      <c r="L66" s="565" t="s">
        <v>2749</v>
      </c>
      <c r="M66" s="565" t="s">
        <v>2486</v>
      </c>
      <c r="N66" s="566">
        <v>0.7</v>
      </c>
      <c r="O66" s="567" t="s">
        <v>70</v>
      </c>
      <c r="P66" s="634">
        <v>1</v>
      </c>
      <c r="Q66" s="569" t="s">
        <v>2784</v>
      </c>
      <c r="R66" s="578" t="s">
        <v>2755</v>
      </c>
      <c r="S66" s="571" t="s">
        <v>2625</v>
      </c>
      <c r="T66" s="560" t="s">
        <v>2626</v>
      </c>
      <c r="U66" s="638" t="s">
        <v>2785</v>
      </c>
      <c r="V66" s="638" t="s">
        <v>2786</v>
      </c>
      <c r="W66" s="638" t="s">
        <v>2752</v>
      </c>
      <c r="X66" s="638" t="s">
        <v>2758</v>
      </c>
      <c r="Y66" s="638" t="s">
        <v>2787</v>
      </c>
      <c r="Z66" s="638"/>
      <c r="AA66" s="638"/>
      <c r="AB66" s="638"/>
      <c r="AC66" s="638"/>
      <c r="AD66" s="638"/>
      <c r="AE66" s="638"/>
      <c r="AF66" s="639"/>
      <c r="AG66" s="639"/>
      <c r="AH66" s="639"/>
      <c r="AI66" s="639"/>
      <c r="AJ66" s="639"/>
      <c r="AK66" s="639"/>
      <c r="AL66" s="639"/>
    </row>
    <row r="67" spans="1:38" s="576" customFormat="1" ht="75" customHeight="1">
      <c r="A67" s="559">
        <v>65</v>
      </c>
      <c r="B67" s="631" t="s">
        <v>2616</v>
      </c>
      <c r="C67" s="2249"/>
      <c r="D67" s="562" t="s">
        <v>2788</v>
      </c>
      <c r="E67" s="563" t="s">
        <v>2747</v>
      </c>
      <c r="F67" s="564" t="s">
        <v>2480</v>
      </c>
      <c r="G67" s="564" t="s">
        <v>2505</v>
      </c>
      <c r="H67" s="564"/>
      <c r="I67" s="564" t="s">
        <v>2607</v>
      </c>
      <c r="J67" s="564" t="s">
        <v>2596</v>
      </c>
      <c r="K67" s="564" t="s">
        <v>2748</v>
      </c>
      <c r="L67" s="565" t="s">
        <v>2749</v>
      </c>
      <c r="M67" s="565" t="s">
        <v>2486</v>
      </c>
      <c r="N67" s="566"/>
      <c r="O67" s="567" t="s">
        <v>70</v>
      </c>
      <c r="P67" s="634">
        <v>1</v>
      </c>
      <c r="Q67" s="569" t="s">
        <v>2789</v>
      </c>
      <c r="R67" s="578" t="s">
        <v>2755</v>
      </c>
      <c r="S67" s="571" t="s">
        <v>2625</v>
      </c>
      <c r="T67" s="560" t="s">
        <v>2626</v>
      </c>
      <c r="U67" s="638" t="s">
        <v>2785</v>
      </c>
      <c r="V67" s="638" t="s">
        <v>2786</v>
      </c>
      <c r="W67" s="638" t="s">
        <v>2752</v>
      </c>
      <c r="X67" s="638" t="s">
        <v>2758</v>
      </c>
      <c r="Y67" s="638" t="s">
        <v>2790</v>
      </c>
      <c r="Z67" s="638"/>
      <c r="AA67" s="638"/>
      <c r="AB67" s="638"/>
      <c r="AC67" s="638"/>
      <c r="AD67" s="638"/>
      <c r="AE67" s="638"/>
      <c r="AF67" s="639"/>
      <c r="AG67" s="639"/>
      <c r="AH67" s="639"/>
      <c r="AI67" s="639"/>
      <c r="AJ67" s="639"/>
      <c r="AK67" s="639"/>
      <c r="AL67" s="639"/>
    </row>
    <row r="68" spans="1:38" s="576" customFormat="1" ht="75" customHeight="1">
      <c r="A68" s="559">
        <v>66</v>
      </c>
      <c r="B68" s="631" t="s">
        <v>2616</v>
      </c>
      <c r="C68" s="2249"/>
      <c r="D68" s="562" t="s">
        <v>2791</v>
      </c>
      <c r="E68" s="563" t="s">
        <v>2747</v>
      </c>
      <c r="F68" s="564" t="s">
        <v>2480</v>
      </c>
      <c r="G68" s="564" t="s">
        <v>2505</v>
      </c>
      <c r="H68" s="564"/>
      <c r="I68" s="564" t="s">
        <v>2607</v>
      </c>
      <c r="J68" s="564" t="s">
        <v>2596</v>
      </c>
      <c r="K68" s="564" t="s">
        <v>2748</v>
      </c>
      <c r="L68" s="565" t="s">
        <v>2749</v>
      </c>
      <c r="M68" s="565" t="s">
        <v>2486</v>
      </c>
      <c r="N68" s="566"/>
      <c r="O68" s="567" t="s">
        <v>70</v>
      </c>
      <c r="P68" s="634">
        <v>1</v>
      </c>
      <c r="Q68" s="569" t="s">
        <v>2789</v>
      </c>
      <c r="R68" s="578" t="s">
        <v>2755</v>
      </c>
      <c r="S68" s="571" t="s">
        <v>2625</v>
      </c>
      <c r="T68" s="560" t="s">
        <v>2626</v>
      </c>
      <c r="U68" s="638" t="s">
        <v>2785</v>
      </c>
      <c r="V68" s="638" t="s">
        <v>2786</v>
      </c>
      <c r="W68" s="638" t="s">
        <v>2752</v>
      </c>
      <c r="X68" s="638" t="s">
        <v>2758</v>
      </c>
      <c r="Y68" s="638" t="s">
        <v>2790</v>
      </c>
      <c r="Z68" s="638"/>
      <c r="AA68" s="638"/>
      <c r="AB68" s="638"/>
      <c r="AC68" s="638"/>
      <c r="AD68" s="638"/>
      <c r="AE68" s="638"/>
      <c r="AF68" s="639"/>
      <c r="AG68" s="639"/>
      <c r="AH68" s="639"/>
      <c r="AI68" s="639"/>
      <c r="AJ68" s="639"/>
      <c r="AK68" s="639"/>
      <c r="AL68" s="639"/>
    </row>
    <row r="69" spans="1:38" s="576" customFormat="1" ht="75" customHeight="1">
      <c r="A69" s="559">
        <v>67</v>
      </c>
      <c r="B69" s="631" t="s">
        <v>2616</v>
      </c>
      <c r="C69" s="632" t="s">
        <v>2792</v>
      </c>
      <c r="D69" s="562" t="s">
        <v>2793</v>
      </c>
      <c r="E69" s="563" t="s">
        <v>2747</v>
      </c>
      <c r="F69" s="564" t="s">
        <v>2480</v>
      </c>
      <c r="G69" s="564" t="s">
        <v>2505</v>
      </c>
      <c r="H69" s="564"/>
      <c r="I69" s="564" t="s">
        <v>2607</v>
      </c>
      <c r="J69" s="564" t="s">
        <v>2596</v>
      </c>
      <c r="K69" s="564" t="s">
        <v>2748</v>
      </c>
      <c r="L69" s="565" t="s">
        <v>2749</v>
      </c>
      <c r="M69" s="565" t="s">
        <v>2486</v>
      </c>
      <c r="N69" s="566">
        <v>0.7</v>
      </c>
      <c r="O69" s="567" t="s">
        <v>70</v>
      </c>
      <c r="P69" s="634">
        <v>1</v>
      </c>
      <c r="Q69" s="569" t="s">
        <v>2794</v>
      </c>
      <c r="R69" s="578" t="s">
        <v>2755</v>
      </c>
      <c r="S69" s="571" t="s">
        <v>2625</v>
      </c>
      <c r="T69" s="560" t="s">
        <v>2626</v>
      </c>
      <c r="U69" s="638"/>
      <c r="V69" s="638"/>
      <c r="W69" s="638" t="s">
        <v>2752</v>
      </c>
      <c r="X69" s="638"/>
      <c r="Y69" s="638"/>
      <c r="Z69" s="638"/>
      <c r="AA69" s="638"/>
      <c r="AB69" s="638"/>
      <c r="AC69" s="638"/>
      <c r="AD69" s="638"/>
      <c r="AE69" s="638"/>
      <c r="AF69" s="639"/>
      <c r="AG69" s="639"/>
      <c r="AH69" s="639"/>
      <c r="AI69" s="639"/>
      <c r="AJ69" s="639"/>
      <c r="AK69" s="639"/>
      <c r="AL69" s="639"/>
    </row>
    <row r="70" spans="1:38" s="576" customFormat="1" ht="75" customHeight="1">
      <c r="A70" s="559">
        <v>68</v>
      </c>
      <c r="B70" s="631" t="s">
        <v>2616</v>
      </c>
      <c r="C70" s="2235" t="s">
        <v>2795</v>
      </c>
      <c r="D70" s="562" t="s">
        <v>2796</v>
      </c>
      <c r="E70" s="563" t="s">
        <v>2747</v>
      </c>
      <c r="F70" s="564" t="s">
        <v>2480</v>
      </c>
      <c r="G70" s="564" t="s">
        <v>2505</v>
      </c>
      <c r="H70" s="564"/>
      <c r="I70" s="564" t="s">
        <v>2607</v>
      </c>
      <c r="J70" s="564" t="s">
        <v>2596</v>
      </c>
      <c r="K70" s="564" t="s">
        <v>2748</v>
      </c>
      <c r="L70" s="565" t="s">
        <v>2749</v>
      </c>
      <c r="M70" s="565" t="s">
        <v>2486</v>
      </c>
      <c r="N70" s="566"/>
      <c r="O70" s="567" t="s">
        <v>70</v>
      </c>
      <c r="P70" s="634">
        <v>1</v>
      </c>
      <c r="Q70" s="569" t="s">
        <v>2797</v>
      </c>
      <c r="R70" s="578" t="s">
        <v>2755</v>
      </c>
      <c r="S70" s="571" t="s">
        <v>2625</v>
      </c>
      <c r="T70" s="560" t="s">
        <v>2626</v>
      </c>
      <c r="U70" s="638">
        <v>3696</v>
      </c>
      <c r="V70" s="638" t="s">
        <v>2798</v>
      </c>
      <c r="W70" s="638" t="s">
        <v>2752</v>
      </c>
      <c r="X70" s="638" t="s">
        <v>2758</v>
      </c>
      <c r="Y70" s="638" t="s">
        <v>2799</v>
      </c>
      <c r="Z70" s="638"/>
      <c r="AA70" s="638"/>
      <c r="AB70" s="638"/>
      <c r="AC70" s="638"/>
      <c r="AD70" s="638"/>
      <c r="AE70" s="638"/>
      <c r="AF70" s="639"/>
      <c r="AG70" s="639"/>
      <c r="AH70" s="639"/>
      <c r="AI70" s="639"/>
      <c r="AJ70" s="639"/>
      <c r="AK70" s="639"/>
      <c r="AL70" s="639"/>
    </row>
    <row r="71" spans="1:38" s="576" customFormat="1" ht="75" customHeight="1">
      <c r="A71" s="577">
        <v>69</v>
      </c>
      <c r="B71" s="631" t="s">
        <v>2616</v>
      </c>
      <c r="C71" s="2249"/>
      <c r="D71" s="562" t="s">
        <v>2800</v>
      </c>
      <c r="E71" s="563" t="s">
        <v>2747</v>
      </c>
      <c r="F71" s="564" t="s">
        <v>2480</v>
      </c>
      <c r="G71" s="564" t="s">
        <v>2505</v>
      </c>
      <c r="H71" s="564"/>
      <c r="I71" s="564" t="s">
        <v>2607</v>
      </c>
      <c r="J71" s="564" t="s">
        <v>2596</v>
      </c>
      <c r="K71" s="564" t="s">
        <v>2748</v>
      </c>
      <c r="L71" s="565" t="s">
        <v>2749</v>
      </c>
      <c r="M71" s="565" t="s">
        <v>2486</v>
      </c>
      <c r="N71" s="566"/>
      <c r="O71" s="567" t="s">
        <v>70</v>
      </c>
      <c r="P71" s="634">
        <v>1</v>
      </c>
      <c r="Q71" s="569" t="s">
        <v>2801</v>
      </c>
      <c r="R71" s="578" t="s">
        <v>2755</v>
      </c>
      <c r="S71" s="571" t="s">
        <v>2625</v>
      </c>
      <c r="T71" s="560" t="s">
        <v>2626</v>
      </c>
      <c r="U71" s="638">
        <v>400</v>
      </c>
      <c r="V71" s="638" t="s">
        <v>2798</v>
      </c>
      <c r="W71" s="638" t="s">
        <v>2752</v>
      </c>
      <c r="X71" s="638" t="s">
        <v>2758</v>
      </c>
      <c r="Y71" s="638" t="s">
        <v>2799</v>
      </c>
      <c r="Z71" s="638"/>
      <c r="AA71" s="638"/>
      <c r="AB71" s="638"/>
      <c r="AC71" s="638"/>
      <c r="AD71" s="638"/>
      <c r="AE71" s="638"/>
      <c r="AF71" s="639"/>
      <c r="AG71" s="639"/>
      <c r="AH71" s="639"/>
      <c r="AI71" s="639"/>
      <c r="AJ71" s="639"/>
      <c r="AK71" s="639"/>
      <c r="AL71" s="639"/>
    </row>
    <row r="72" spans="1:38" s="576" customFormat="1" ht="75" customHeight="1">
      <c r="A72" s="559">
        <v>70</v>
      </c>
      <c r="B72" s="631" t="s">
        <v>2616</v>
      </c>
      <c r="C72" s="2235" t="s">
        <v>2802</v>
      </c>
      <c r="D72" s="562" t="s">
        <v>2803</v>
      </c>
      <c r="E72" s="563" t="s">
        <v>63</v>
      </c>
      <c r="F72" s="564" t="s">
        <v>2480</v>
      </c>
      <c r="G72" s="564" t="s">
        <v>2505</v>
      </c>
      <c r="H72" s="564"/>
      <c r="I72" s="564" t="s">
        <v>2607</v>
      </c>
      <c r="J72" s="564" t="s">
        <v>2596</v>
      </c>
      <c r="K72" s="564" t="s">
        <v>2748</v>
      </c>
      <c r="L72" s="640" t="s">
        <v>2804</v>
      </c>
      <c r="M72" s="565" t="s">
        <v>2589</v>
      </c>
      <c r="N72" s="641"/>
      <c r="O72" s="565" t="s">
        <v>70</v>
      </c>
      <c r="P72" s="642">
        <v>1</v>
      </c>
      <c r="Q72" s="569" t="s">
        <v>2805</v>
      </c>
      <c r="R72" s="578" t="s">
        <v>2755</v>
      </c>
      <c r="S72" s="571" t="s">
        <v>2625</v>
      </c>
      <c r="T72" s="560" t="s">
        <v>2626</v>
      </c>
      <c r="U72" s="643" t="s">
        <v>2806</v>
      </c>
      <c r="V72" s="644" t="s">
        <v>2807</v>
      </c>
      <c r="W72" s="644" t="s">
        <v>2752</v>
      </c>
      <c r="X72" s="644" t="s">
        <v>2758</v>
      </c>
      <c r="Y72" s="644" t="s">
        <v>2808</v>
      </c>
      <c r="Z72" s="638"/>
      <c r="AA72" s="638"/>
      <c r="AB72" s="638"/>
      <c r="AC72" s="638"/>
      <c r="AD72" s="638"/>
      <c r="AE72" s="638"/>
      <c r="AF72" s="639"/>
      <c r="AG72" s="639"/>
      <c r="AH72" s="639"/>
      <c r="AI72" s="639"/>
      <c r="AJ72" s="639"/>
      <c r="AK72" s="639"/>
      <c r="AL72" s="639"/>
    </row>
    <row r="73" spans="1:38" s="576" customFormat="1" ht="75" customHeight="1">
      <c r="A73" s="559">
        <v>71</v>
      </c>
      <c r="B73" s="631" t="s">
        <v>2616</v>
      </c>
      <c r="C73" s="2235"/>
      <c r="D73" s="562" t="s">
        <v>2809</v>
      </c>
      <c r="E73" s="563" t="s">
        <v>63</v>
      </c>
      <c r="F73" s="564" t="s">
        <v>2480</v>
      </c>
      <c r="G73" s="564" t="s">
        <v>2505</v>
      </c>
      <c r="H73" s="564"/>
      <c r="I73" s="564" t="s">
        <v>2607</v>
      </c>
      <c r="J73" s="564" t="s">
        <v>2596</v>
      </c>
      <c r="K73" s="645" t="s">
        <v>2748</v>
      </c>
      <c r="L73" s="565" t="s">
        <v>2810</v>
      </c>
      <c r="M73" s="565" t="s">
        <v>2589</v>
      </c>
      <c r="N73" s="641"/>
      <c r="O73" s="565" t="s">
        <v>70</v>
      </c>
      <c r="P73" s="642">
        <v>1</v>
      </c>
      <c r="Q73" s="569" t="s">
        <v>2811</v>
      </c>
      <c r="R73" s="578" t="s">
        <v>2755</v>
      </c>
      <c r="S73" s="571" t="s">
        <v>2625</v>
      </c>
      <c r="T73" s="560" t="s">
        <v>2626</v>
      </c>
      <c r="U73" s="643" t="s">
        <v>2812</v>
      </c>
      <c r="V73" s="644" t="s">
        <v>2813</v>
      </c>
      <c r="W73" s="644" t="s">
        <v>2752</v>
      </c>
      <c r="X73" s="644" t="s">
        <v>2758</v>
      </c>
      <c r="Y73" s="644" t="s">
        <v>2814</v>
      </c>
      <c r="Z73" s="638"/>
      <c r="AA73" s="638"/>
      <c r="AB73" s="638"/>
      <c r="AC73" s="638"/>
      <c r="AD73" s="638"/>
      <c r="AE73" s="638"/>
      <c r="AF73" s="639"/>
      <c r="AG73" s="639"/>
      <c r="AH73" s="639"/>
      <c r="AI73" s="639"/>
      <c r="AJ73" s="639"/>
      <c r="AK73" s="639"/>
      <c r="AL73" s="639"/>
    </row>
    <row r="74" spans="1:38" s="576" customFormat="1" ht="75" customHeight="1">
      <c r="A74" s="559">
        <v>72</v>
      </c>
      <c r="B74" s="631" t="s">
        <v>2616</v>
      </c>
      <c r="C74" s="2235"/>
      <c r="D74" s="562" t="s">
        <v>2815</v>
      </c>
      <c r="E74" s="563" t="s">
        <v>63</v>
      </c>
      <c r="F74" s="564" t="s">
        <v>2480</v>
      </c>
      <c r="G74" s="564" t="s">
        <v>2505</v>
      </c>
      <c r="H74" s="564"/>
      <c r="I74" s="564" t="s">
        <v>2607</v>
      </c>
      <c r="J74" s="564" t="s">
        <v>2596</v>
      </c>
      <c r="K74" s="645" t="s">
        <v>2748</v>
      </c>
      <c r="L74" s="565" t="s">
        <v>2810</v>
      </c>
      <c r="M74" s="565" t="s">
        <v>2589</v>
      </c>
      <c r="N74" s="641"/>
      <c r="O74" s="565" t="s">
        <v>70</v>
      </c>
      <c r="P74" s="642">
        <v>1</v>
      </c>
      <c r="Q74" s="569" t="s">
        <v>2805</v>
      </c>
      <c r="R74" s="578" t="s">
        <v>2755</v>
      </c>
      <c r="S74" s="571" t="s">
        <v>2625</v>
      </c>
      <c r="T74" s="560" t="s">
        <v>2626</v>
      </c>
      <c r="U74" s="643" t="s">
        <v>2816</v>
      </c>
      <c r="V74" s="644" t="s">
        <v>2816</v>
      </c>
      <c r="W74" s="644" t="s">
        <v>2752</v>
      </c>
      <c r="X74" s="644" t="s">
        <v>2758</v>
      </c>
      <c r="Y74" s="644" t="s">
        <v>2817</v>
      </c>
      <c r="Z74" s="638"/>
      <c r="AA74" s="638"/>
      <c r="AB74" s="638"/>
      <c r="AC74" s="638"/>
      <c r="AD74" s="638"/>
      <c r="AE74" s="638"/>
      <c r="AF74" s="639"/>
      <c r="AG74" s="639"/>
      <c r="AH74" s="639"/>
      <c r="AI74" s="639"/>
      <c r="AJ74" s="639"/>
      <c r="AK74" s="639"/>
      <c r="AL74" s="639"/>
    </row>
    <row r="75" spans="1:38" s="552" customFormat="1" ht="75" customHeight="1">
      <c r="A75" s="535">
        <v>73</v>
      </c>
      <c r="B75" s="646" t="s">
        <v>2616</v>
      </c>
      <c r="C75" s="538" t="s">
        <v>2818</v>
      </c>
      <c r="D75" s="538" t="s">
        <v>2819</v>
      </c>
      <c r="E75" s="535" t="s">
        <v>63</v>
      </c>
      <c r="F75" s="540" t="s">
        <v>2480</v>
      </c>
      <c r="G75" s="540" t="s">
        <v>2505</v>
      </c>
      <c r="H75" s="540" t="s">
        <v>2646</v>
      </c>
      <c r="I75" s="540" t="s">
        <v>2507</v>
      </c>
      <c r="J75" s="540" t="s">
        <v>2820</v>
      </c>
      <c r="K75" s="541" t="s">
        <v>2603</v>
      </c>
      <c r="L75" s="647" t="s">
        <v>2821</v>
      </c>
      <c r="M75" s="496" t="s">
        <v>2486</v>
      </c>
      <c r="N75" s="542">
        <v>0.95</v>
      </c>
      <c r="O75" s="540" t="s">
        <v>70</v>
      </c>
      <c r="P75" s="648">
        <v>1</v>
      </c>
      <c r="Q75" s="545" t="s">
        <v>2822</v>
      </c>
      <c r="R75" s="649" t="s">
        <v>2823</v>
      </c>
      <c r="S75" s="650" t="s">
        <v>2625</v>
      </c>
      <c r="T75" s="582" t="s">
        <v>2626</v>
      </c>
      <c r="U75" s="651">
        <v>43098</v>
      </c>
      <c r="V75" s="651" t="s">
        <v>2824</v>
      </c>
      <c r="W75" s="651" t="s">
        <v>2752</v>
      </c>
      <c r="X75" s="651" t="s">
        <v>2825</v>
      </c>
      <c r="Y75" s="651" t="s">
        <v>2826</v>
      </c>
      <c r="Z75" s="651"/>
      <c r="AA75" s="651"/>
      <c r="AB75" s="651"/>
      <c r="AC75" s="651"/>
      <c r="AD75" s="651"/>
      <c r="AE75" s="651"/>
      <c r="AF75" s="651"/>
      <c r="AG75" s="651"/>
      <c r="AH75" s="651"/>
      <c r="AI75" s="651"/>
      <c r="AJ75" s="651"/>
      <c r="AK75" s="651"/>
      <c r="AL75" s="651"/>
    </row>
    <row r="76" spans="1:38" s="552" customFormat="1" ht="75" customHeight="1">
      <c r="A76" s="558">
        <v>74</v>
      </c>
      <c r="B76" s="646" t="s">
        <v>2616</v>
      </c>
      <c r="C76" s="2260" t="s">
        <v>2827</v>
      </c>
      <c r="D76" s="538" t="s">
        <v>2828</v>
      </c>
      <c r="E76" s="535" t="s">
        <v>63</v>
      </c>
      <c r="F76" s="540" t="s">
        <v>2480</v>
      </c>
      <c r="G76" s="540" t="s">
        <v>2505</v>
      </c>
      <c r="H76" s="540" t="s">
        <v>2646</v>
      </c>
      <c r="I76" s="540" t="s">
        <v>2507</v>
      </c>
      <c r="J76" s="540" t="s">
        <v>2829</v>
      </c>
      <c r="K76" s="541" t="s">
        <v>2603</v>
      </c>
      <c r="L76" s="647" t="s">
        <v>2821</v>
      </c>
      <c r="M76" s="496" t="s">
        <v>2486</v>
      </c>
      <c r="N76" s="542">
        <v>1</v>
      </c>
      <c r="O76" s="540" t="s">
        <v>70</v>
      </c>
      <c r="P76" s="648">
        <v>1</v>
      </c>
      <c r="Q76" s="545" t="s">
        <v>2830</v>
      </c>
      <c r="R76" s="546" t="s">
        <v>2823</v>
      </c>
      <c r="S76" s="650" t="s">
        <v>2625</v>
      </c>
      <c r="T76" s="582" t="s">
        <v>2626</v>
      </c>
      <c r="U76" s="651">
        <v>26046</v>
      </c>
      <c r="V76" s="651" t="s">
        <v>2824</v>
      </c>
      <c r="W76" s="651" t="s">
        <v>2831</v>
      </c>
      <c r="X76" s="651" t="s">
        <v>2832</v>
      </c>
      <c r="Y76" s="651" t="s">
        <v>2833</v>
      </c>
      <c r="Z76" s="651"/>
      <c r="AA76" s="651"/>
      <c r="AB76" s="651"/>
      <c r="AC76" s="651"/>
      <c r="AD76" s="651"/>
      <c r="AE76" s="651"/>
      <c r="AF76" s="651"/>
      <c r="AG76" s="651"/>
      <c r="AH76" s="651"/>
      <c r="AI76" s="651"/>
      <c r="AJ76" s="651"/>
      <c r="AK76" s="651"/>
      <c r="AL76" s="651"/>
    </row>
    <row r="77" spans="1:38" s="552" customFormat="1" ht="75" customHeight="1">
      <c r="A77" s="535">
        <v>75</v>
      </c>
      <c r="B77" s="652" t="s">
        <v>2616</v>
      </c>
      <c r="C77" s="2261"/>
      <c r="D77" s="653" t="s">
        <v>2834</v>
      </c>
      <c r="E77" s="654" t="s">
        <v>63</v>
      </c>
      <c r="F77" s="655" t="s">
        <v>2480</v>
      </c>
      <c r="G77" s="655" t="s">
        <v>2505</v>
      </c>
      <c r="H77" s="655" t="s">
        <v>2646</v>
      </c>
      <c r="I77" s="655" t="s">
        <v>2507</v>
      </c>
      <c r="J77" s="655" t="s">
        <v>2829</v>
      </c>
      <c r="K77" s="656" t="s">
        <v>2603</v>
      </c>
      <c r="L77" s="655" t="s">
        <v>2588</v>
      </c>
      <c r="M77" s="496" t="s">
        <v>2486</v>
      </c>
      <c r="N77" s="542">
        <v>1</v>
      </c>
      <c r="O77" s="540" t="s">
        <v>70</v>
      </c>
      <c r="P77" s="648">
        <v>1</v>
      </c>
      <c r="Q77" s="545" t="s">
        <v>2830</v>
      </c>
      <c r="R77" s="546" t="s">
        <v>2823</v>
      </c>
      <c r="S77" s="650" t="s">
        <v>2625</v>
      </c>
      <c r="T77" s="582" t="s">
        <v>2626</v>
      </c>
      <c r="U77" s="651">
        <v>27261</v>
      </c>
      <c r="V77" s="651" t="s">
        <v>2835</v>
      </c>
      <c r="W77" s="651" t="s">
        <v>2752</v>
      </c>
      <c r="X77" s="651" t="s">
        <v>2836</v>
      </c>
      <c r="Y77" s="651" t="s">
        <v>2837</v>
      </c>
      <c r="Z77" s="651"/>
      <c r="AA77" s="651"/>
      <c r="AB77" s="651"/>
      <c r="AC77" s="651"/>
      <c r="AD77" s="651"/>
      <c r="AE77" s="651"/>
      <c r="AF77" s="651"/>
      <c r="AG77" s="651"/>
      <c r="AH77" s="651"/>
      <c r="AI77" s="651"/>
      <c r="AJ77" s="651"/>
      <c r="AK77" s="651"/>
      <c r="AL77" s="651"/>
    </row>
    <row r="78" spans="1:38" s="552" customFormat="1" ht="75" customHeight="1">
      <c r="A78" s="657">
        <v>76</v>
      </c>
      <c r="B78" s="646" t="s">
        <v>2616</v>
      </c>
      <c r="C78" s="2260" t="s">
        <v>2838</v>
      </c>
      <c r="D78" s="538" t="s">
        <v>2839</v>
      </c>
      <c r="E78" s="535" t="s">
        <v>63</v>
      </c>
      <c r="F78" s="540" t="s">
        <v>2480</v>
      </c>
      <c r="G78" s="540" t="s">
        <v>2505</v>
      </c>
      <c r="H78" s="540" t="s">
        <v>2634</v>
      </c>
      <c r="I78" s="540" t="s">
        <v>2507</v>
      </c>
      <c r="J78" s="540" t="s">
        <v>2640</v>
      </c>
      <c r="K78" s="541" t="s">
        <v>2603</v>
      </c>
      <c r="L78" s="540" t="s">
        <v>2840</v>
      </c>
      <c r="M78" s="658" t="s">
        <v>2589</v>
      </c>
      <c r="N78" s="542">
        <v>1</v>
      </c>
      <c r="O78" s="540" t="s">
        <v>70</v>
      </c>
      <c r="P78" s="648">
        <v>1</v>
      </c>
      <c r="Q78" s="545" t="s">
        <v>2841</v>
      </c>
      <c r="R78" s="546" t="s">
        <v>2842</v>
      </c>
      <c r="S78" s="650" t="s">
        <v>2625</v>
      </c>
      <c r="T78" s="582" t="s">
        <v>2626</v>
      </c>
      <c r="U78" s="651">
        <v>115919</v>
      </c>
      <c r="V78" s="651" t="s">
        <v>2835</v>
      </c>
      <c r="W78" s="651" t="s">
        <v>2752</v>
      </c>
      <c r="X78" s="651" t="s">
        <v>2843</v>
      </c>
      <c r="Y78" s="651" t="s">
        <v>2844</v>
      </c>
      <c r="Z78" s="651"/>
      <c r="AA78" s="651"/>
      <c r="AB78" s="651"/>
      <c r="AC78" s="651"/>
      <c r="AD78" s="651"/>
      <c r="AE78" s="651"/>
      <c r="AF78" s="651"/>
      <c r="AG78" s="651"/>
      <c r="AH78" s="651"/>
      <c r="AI78" s="651"/>
      <c r="AJ78" s="651"/>
      <c r="AK78" s="651"/>
      <c r="AL78" s="651"/>
    </row>
    <row r="79" spans="1:38" s="552" customFormat="1" ht="75" customHeight="1">
      <c r="A79" s="657">
        <v>77</v>
      </c>
      <c r="B79" s="646" t="s">
        <v>2616</v>
      </c>
      <c r="C79" s="2262"/>
      <c r="D79" s="538" t="s">
        <v>2845</v>
      </c>
      <c r="E79" s="535" t="s">
        <v>63</v>
      </c>
      <c r="F79" s="540" t="s">
        <v>2480</v>
      </c>
      <c r="G79" s="540" t="s">
        <v>2505</v>
      </c>
      <c r="H79" s="540" t="s">
        <v>2634</v>
      </c>
      <c r="I79" s="540" t="s">
        <v>2507</v>
      </c>
      <c r="J79" s="540" t="s">
        <v>2640</v>
      </c>
      <c r="K79" s="541" t="s">
        <v>2603</v>
      </c>
      <c r="L79" s="540" t="s">
        <v>2588</v>
      </c>
      <c r="M79" s="658" t="s">
        <v>2486</v>
      </c>
      <c r="N79" s="542">
        <v>1</v>
      </c>
      <c r="O79" s="540" t="s">
        <v>70</v>
      </c>
      <c r="P79" s="648">
        <v>1</v>
      </c>
      <c r="Q79" s="545" t="s">
        <v>2846</v>
      </c>
      <c r="R79" s="546" t="s">
        <v>2842</v>
      </c>
      <c r="S79" s="650" t="s">
        <v>2625</v>
      </c>
      <c r="T79" s="582" t="s">
        <v>2626</v>
      </c>
      <c r="U79" s="651">
        <v>115919</v>
      </c>
      <c r="V79" s="651" t="s">
        <v>2835</v>
      </c>
      <c r="W79" s="651" t="s">
        <v>2752</v>
      </c>
      <c r="X79" s="651" t="s">
        <v>2847</v>
      </c>
      <c r="Y79" s="651" t="s">
        <v>2844</v>
      </c>
      <c r="Z79" s="651"/>
      <c r="AA79" s="651"/>
      <c r="AB79" s="651"/>
      <c r="AC79" s="651"/>
      <c r="AD79" s="651"/>
      <c r="AE79" s="651"/>
      <c r="AF79" s="651"/>
      <c r="AG79" s="651"/>
      <c r="AH79" s="651"/>
      <c r="AI79" s="651"/>
      <c r="AJ79" s="651"/>
      <c r="AK79" s="651"/>
      <c r="AL79" s="651"/>
    </row>
    <row r="80" spans="1:38" s="552" customFormat="1" ht="75" customHeight="1">
      <c r="A80" s="657">
        <v>78</v>
      </c>
      <c r="B80" s="646" t="s">
        <v>2616</v>
      </c>
      <c r="C80" s="2262"/>
      <c r="D80" s="538" t="s">
        <v>2848</v>
      </c>
      <c r="E80" s="535" t="s">
        <v>63</v>
      </c>
      <c r="F80" s="540" t="s">
        <v>2480</v>
      </c>
      <c r="G80" s="540" t="s">
        <v>2505</v>
      </c>
      <c r="H80" s="540" t="s">
        <v>2634</v>
      </c>
      <c r="I80" s="540" t="s">
        <v>2507</v>
      </c>
      <c r="J80" s="540" t="s">
        <v>2640</v>
      </c>
      <c r="K80" s="541" t="s">
        <v>2603</v>
      </c>
      <c r="L80" s="540" t="s">
        <v>2849</v>
      </c>
      <c r="M80" s="658" t="s">
        <v>2589</v>
      </c>
      <c r="N80" s="542">
        <v>1</v>
      </c>
      <c r="O80" s="540" t="s">
        <v>70</v>
      </c>
      <c r="P80" s="648">
        <v>1</v>
      </c>
      <c r="Q80" s="545" t="s">
        <v>2850</v>
      </c>
      <c r="R80" s="546" t="s">
        <v>2842</v>
      </c>
      <c r="S80" s="650" t="s">
        <v>2625</v>
      </c>
      <c r="T80" s="582" t="s">
        <v>2626</v>
      </c>
      <c r="U80" s="651">
        <v>115919</v>
      </c>
      <c r="V80" s="651" t="s">
        <v>2835</v>
      </c>
      <c r="W80" s="651" t="s">
        <v>2851</v>
      </c>
      <c r="X80" s="651" t="s">
        <v>2852</v>
      </c>
      <c r="Y80" s="651" t="s">
        <v>2853</v>
      </c>
      <c r="Z80" s="651"/>
      <c r="AA80" s="651"/>
      <c r="AB80" s="651"/>
      <c r="AC80" s="651"/>
      <c r="AD80" s="651"/>
      <c r="AE80" s="651"/>
      <c r="AF80" s="651"/>
      <c r="AG80" s="651"/>
      <c r="AH80" s="651"/>
      <c r="AI80" s="651"/>
      <c r="AJ80" s="651"/>
      <c r="AK80" s="651"/>
      <c r="AL80" s="651"/>
    </row>
    <row r="81" spans="1:38" s="552" customFormat="1" ht="75" customHeight="1">
      <c r="A81" s="659">
        <v>79</v>
      </c>
      <c r="B81" s="646" t="s">
        <v>2616</v>
      </c>
      <c r="C81" s="2262"/>
      <c r="D81" s="538" t="s">
        <v>2854</v>
      </c>
      <c r="E81" s="535" t="s">
        <v>63</v>
      </c>
      <c r="F81" s="540" t="s">
        <v>2480</v>
      </c>
      <c r="G81" s="540" t="s">
        <v>2505</v>
      </c>
      <c r="H81" s="540" t="s">
        <v>2634</v>
      </c>
      <c r="I81" s="540" t="s">
        <v>2507</v>
      </c>
      <c r="J81" s="540" t="s">
        <v>2640</v>
      </c>
      <c r="K81" s="541" t="s">
        <v>2603</v>
      </c>
      <c r="L81" s="540" t="s">
        <v>2849</v>
      </c>
      <c r="M81" s="658" t="s">
        <v>2589</v>
      </c>
      <c r="N81" s="542">
        <v>1</v>
      </c>
      <c r="O81" s="540" t="s">
        <v>70</v>
      </c>
      <c r="P81" s="648">
        <v>1</v>
      </c>
      <c r="Q81" s="545" t="s">
        <v>2855</v>
      </c>
      <c r="R81" s="660" t="s">
        <v>2842</v>
      </c>
      <c r="S81" s="650" t="s">
        <v>2625</v>
      </c>
      <c r="T81" s="582" t="s">
        <v>2626</v>
      </c>
      <c r="U81" s="651">
        <v>115919</v>
      </c>
      <c r="V81" s="651" t="s">
        <v>2835</v>
      </c>
      <c r="W81" s="651" t="s">
        <v>2752</v>
      </c>
      <c r="X81" s="651" t="s">
        <v>2856</v>
      </c>
      <c r="Y81" s="651" t="s">
        <v>2857</v>
      </c>
      <c r="Z81" s="651"/>
      <c r="AA81" s="651"/>
      <c r="AB81" s="651"/>
      <c r="AC81" s="651"/>
      <c r="AD81" s="651"/>
      <c r="AE81" s="651"/>
      <c r="AF81" s="651"/>
      <c r="AG81" s="651"/>
      <c r="AH81" s="651"/>
      <c r="AI81" s="651"/>
      <c r="AJ81" s="651"/>
      <c r="AK81" s="651"/>
      <c r="AL81" s="651"/>
    </row>
    <row r="82" spans="1:38" s="552" customFormat="1" ht="75" customHeight="1">
      <c r="A82" s="657">
        <v>80</v>
      </c>
      <c r="B82" s="646" t="s">
        <v>2616</v>
      </c>
      <c r="C82" s="2262"/>
      <c r="D82" s="538" t="s">
        <v>2858</v>
      </c>
      <c r="E82" s="535" t="s">
        <v>63</v>
      </c>
      <c r="F82" s="540" t="s">
        <v>2480</v>
      </c>
      <c r="G82" s="540" t="s">
        <v>2505</v>
      </c>
      <c r="H82" s="540" t="s">
        <v>2634</v>
      </c>
      <c r="I82" s="540" t="s">
        <v>2507</v>
      </c>
      <c r="J82" s="540" t="s">
        <v>2640</v>
      </c>
      <c r="K82" s="541" t="s">
        <v>2603</v>
      </c>
      <c r="L82" s="540" t="s">
        <v>2849</v>
      </c>
      <c r="M82" s="658" t="s">
        <v>2589</v>
      </c>
      <c r="N82" s="542">
        <v>1</v>
      </c>
      <c r="O82" s="540" t="s">
        <v>70</v>
      </c>
      <c r="P82" s="648">
        <v>1</v>
      </c>
      <c r="Q82" s="545" t="s">
        <v>2855</v>
      </c>
      <c r="R82" s="546" t="s">
        <v>2842</v>
      </c>
      <c r="S82" s="650" t="s">
        <v>2625</v>
      </c>
      <c r="T82" s="582" t="s">
        <v>2626</v>
      </c>
      <c r="U82" s="651">
        <v>9413</v>
      </c>
      <c r="V82" s="651" t="s">
        <v>2835</v>
      </c>
      <c r="W82" s="651" t="s">
        <v>2752</v>
      </c>
      <c r="X82" s="651" t="s">
        <v>2859</v>
      </c>
      <c r="Y82" s="651" t="s">
        <v>2860</v>
      </c>
      <c r="Z82" s="651"/>
      <c r="AA82" s="651"/>
      <c r="AB82" s="651"/>
      <c r="AC82" s="651"/>
      <c r="AD82" s="651"/>
      <c r="AE82" s="651"/>
      <c r="AF82" s="651"/>
      <c r="AG82" s="651"/>
      <c r="AH82" s="651"/>
      <c r="AI82" s="651"/>
      <c r="AJ82" s="651"/>
      <c r="AK82" s="651"/>
      <c r="AL82" s="651"/>
    </row>
    <row r="83" spans="1:38" s="552" customFormat="1" ht="75" customHeight="1">
      <c r="A83" s="657">
        <v>81</v>
      </c>
      <c r="B83" s="646" t="s">
        <v>2616</v>
      </c>
      <c r="C83" s="2262"/>
      <c r="D83" s="538" t="s">
        <v>2861</v>
      </c>
      <c r="E83" s="535" t="s">
        <v>63</v>
      </c>
      <c r="F83" s="540" t="s">
        <v>2480</v>
      </c>
      <c r="G83" s="540" t="s">
        <v>2505</v>
      </c>
      <c r="H83" s="540" t="s">
        <v>2634</v>
      </c>
      <c r="I83" s="540" t="s">
        <v>2507</v>
      </c>
      <c r="J83" s="540" t="s">
        <v>2640</v>
      </c>
      <c r="K83" s="541" t="s">
        <v>2603</v>
      </c>
      <c r="L83" s="540" t="s">
        <v>2849</v>
      </c>
      <c r="M83" s="658" t="s">
        <v>2486</v>
      </c>
      <c r="N83" s="542">
        <v>1</v>
      </c>
      <c r="O83" s="540" t="s">
        <v>70</v>
      </c>
      <c r="P83" s="648">
        <v>1</v>
      </c>
      <c r="Q83" s="545" t="s">
        <v>2855</v>
      </c>
      <c r="R83" s="546" t="s">
        <v>2842</v>
      </c>
      <c r="S83" s="650" t="s">
        <v>2625</v>
      </c>
      <c r="T83" s="582" t="s">
        <v>2626</v>
      </c>
      <c r="U83" s="651">
        <v>4800</v>
      </c>
      <c r="V83" s="651" t="s">
        <v>2835</v>
      </c>
      <c r="W83" s="651" t="s">
        <v>2752</v>
      </c>
      <c r="X83" s="651" t="s">
        <v>2859</v>
      </c>
      <c r="Y83" s="651" t="s">
        <v>2860</v>
      </c>
      <c r="Z83" s="651"/>
      <c r="AA83" s="651"/>
      <c r="AB83" s="651"/>
      <c r="AC83" s="651"/>
      <c r="AD83" s="651"/>
      <c r="AE83" s="651"/>
      <c r="AF83" s="651"/>
      <c r="AG83" s="651"/>
      <c r="AH83" s="651"/>
      <c r="AI83" s="651"/>
      <c r="AJ83" s="651"/>
      <c r="AK83" s="651"/>
      <c r="AL83" s="651"/>
    </row>
    <row r="84" spans="1:38" s="552" customFormat="1" ht="75" customHeight="1">
      <c r="A84" s="657">
        <v>82</v>
      </c>
      <c r="B84" s="646" t="s">
        <v>2616</v>
      </c>
      <c r="C84" s="2262"/>
      <c r="D84" s="538" t="s">
        <v>2862</v>
      </c>
      <c r="E84" s="535" t="s">
        <v>63</v>
      </c>
      <c r="F84" s="540" t="s">
        <v>2480</v>
      </c>
      <c r="G84" s="540" t="s">
        <v>2505</v>
      </c>
      <c r="H84" s="540" t="s">
        <v>2634</v>
      </c>
      <c r="I84" s="540" t="s">
        <v>2507</v>
      </c>
      <c r="J84" s="540" t="s">
        <v>2640</v>
      </c>
      <c r="K84" s="541" t="s">
        <v>2603</v>
      </c>
      <c r="L84" s="540" t="s">
        <v>2849</v>
      </c>
      <c r="M84" s="658" t="s">
        <v>2486</v>
      </c>
      <c r="N84" s="542">
        <v>1</v>
      </c>
      <c r="O84" s="540" t="s">
        <v>70</v>
      </c>
      <c r="P84" s="648">
        <v>1</v>
      </c>
      <c r="Q84" s="545" t="s">
        <v>2855</v>
      </c>
      <c r="R84" s="546" t="s">
        <v>2842</v>
      </c>
      <c r="S84" s="650" t="s">
        <v>2625</v>
      </c>
      <c r="T84" s="582" t="s">
        <v>2626</v>
      </c>
      <c r="U84" s="651">
        <v>115919</v>
      </c>
      <c r="V84" s="651" t="s">
        <v>2835</v>
      </c>
      <c r="W84" s="651" t="s">
        <v>2752</v>
      </c>
      <c r="X84" s="651" t="s">
        <v>2863</v>
      </c>
      <c r="Y84" s="651" t="s">
        <v>2857</v>
      </c>
      <c r="Z84" s="651"/>
      <c r="AA84" s="651"/>
      <c r="AB84" s="651"/>
      <c r="AC84" s="651"/>
      <c r="AD84" s="651"/>
      <c r="AE84" s="651"/>
      <c r="AF84" s="651"/>
      <c r="AG84" s="651"/>
      <c r="AH84" s="651"/>
      <c r="AI84" s="651"/>
      <c r="AJ84" s="651"/>
      <c r="AK84" s="651"/>
      <c r="AL84" s="651"/>
    </row>
    <row r="85" spans="1:38" s="552" customFormat="1" ht="75" customHeight="1">
      <c r="A85" s="657">
        <v>83</v>
      </c>
      <c r="B85" s="646" t="s">
        <v>2616</v>
      </c>
      <c r="C85" s="2262"/>
      <c r="D85" s="538" t="s">
        <v>2864</v>
      </c>
      <c r="E85" s="535" t="s">
        <v>63</v>
      </c>
      <c r="F85" s="540" t="s">
        <v>2480</v>
      </c>
      <c r="G85" s="540" t="s">
        <v>2505</v>
      </c>
      <c r="H85" s="540" t="s">
        <v>2634</v>
      </c>
      <c r="I85" s="540" t="s">
        <v>2507</v>
      </c>
      <c r="J85" s="540" t="s">
        <v>2640</v>
      </c>
      <c r="K85" s="541" t="s">
        <v>2603</v>
      </c>
      <c r="L85" s="540" t="s">
        <v>2849</v>
      </c>
      <c r="M85" s="658" t="s">
        <v>2486</v>
      </c>
      <c r="N85" s="542">
        <v>1</v>
      </c>
      <c r="O85" s="540" t="s">
        <v>70</v>
      </c>
      <c r="P85" s="648">
        <v>1</v>
      </c>
      <c r="Q85" s="545" t="s">
        <v>2855</v>
      </c>
      <c r="R85" s="546" t="s">
        <v>2842</v>
      </c>
      <c r="S85" s="650" t="s">
        <v>2625</v>
      </c>
      <c r="T85" s="582" t="s">
        <v>2626</v>
      </c>
      <c r="U85" s="651">
        <v>115919</v>
      </c>
      <c r="V85" s="651" t="s">
        <v>2835</v>
      </c>
      <c r="W85" s="651" t="s">
        <v>2752</v>
      </c>
      <c r="X85" s="651" t="s">
        <v>2865</v>
      </c>
      <c r="Y85" s="651" t="s">
        <v>2857</v>
      </c>
      <c r="Z85" s="651"/>
      <c r="AA85" s="651"/>
      <c r="AB85" s="651"/>
      <c r="AC85" s="651"/>
      <c r="AD85" s="651"/>
      <c r="AE85" s="651"/>
      <c r="AF85" s="651"/>
      <c r="AG85" s="651"/>
      <c r="AH85" s="651"/>
      <c r="AI85" s="651"/>
      <c r="AJ85" s="651"/>
      <c r="AK85" s="651"/>
      <c r="AL85" s="651"/>
    </row>
    <row r="86" spans="1:38" s="552" customFormat="1" ht="75" customHeight="1">
      <c r="A86" s="659">
        <v>84</v>
      </c>
      <c r="B86" s="646" t="s">
        <v>2616</v>
      </c>
      <c r="C86" s="2262"/>
      <c r="D86" s="538" t="s">
        <v>2866</v>
      </c>
      <c r="E86" s="535" t="s">
        <v>63</v>
      </c>
      <c r="F86" s="540" t="s">
        <v>2480</v>
      </c>
      <c r="G86" s="540" t="s">
        <v>2505</v>
      </c>
      <c r="H86" s="540" t="s">
        <v>2634</v>
      </c>
      <c r="I86" s="540" t="s">
        <v>2507</v>
      </c>
      <c r="J86" s="540" t="s">
        <v>2640</v>
      </c>
      <c r="K86" s="541" t="s">
        <v>2603</v>
      </c>
      <c r="L86" s="540" t="s">
        <v>2849</v>
      </c>
      <c r="M86" s="658" t="s">
        <v>2486</v>
      </c>
      <c r="N86" s="542">
        <v>1</v>
      </c>
      <c r="O86" s="540" t="s">
        <v>70</v>
      </c>
      <c r="P86" s="648">
        <v>1</v>
      </c>
      <c r="Q86" s="545" t="s">
        <v>2855</v>
      </c>
      <c r="R86" s="546" t="s">
        <v>2842</v>
      </c>
      <c r="S86" s="650" t="s">
        <v>2625</v>
      </c>
      <c r="T86" s="582" t="s">
        <v>2626</v>
      </c>
      <c r="U86" s="651">
        <v>115919</v>
      </c>
      <c r="V86" s="651" t="s">
        <v>2835</v>
      </c>
      <c r="W86" s="651" t="s">
        <v>2752</v>
      </c>
      <c r="X86" s="651" t="s">
        <v>2867</v>
      </c>
      <c r="Y86" s="651" t="s">
        <v>2868</v>
      </c>
      <c r="Z86" s="651"/>
      <c r="AA86" s="651"/>
      <c r="AB86" s="651"/>
      <c r="AC86" s="651"/>
      <c r="AD86" s="651"/>
      <c r="AE86" s="651"/>
      <c r="AF86" s="651"/>
      <c r="AG86" s="651"/>
      <c r="AH86" s="651"/>
      <c r="AI86" s="651"/>
      <c r="AJ86" s="651"/>
      <c r="AK86" s="651"/>
      <c r="AL86" s="651"/>
    </row>
    <row r="87" spans="1:38" s="552" customFormat="1" ht="75" customHeight="1">
      <c r="A87" s="657">
        <v>85</v>
      </c>
      <c r="B87" s="646" t="s">
        <v>2616</v>
      </c>
      <c r="C87" s="2260" t="s">
        <v>2869</v>
      </c>
      <c r="D87" s="538" t="s">
        <v>2870</v>
      </c>
      <c r="E87" s="535" t="s">
        <v>63</v>
      </c>
      <c r="F87" s="540" t="s">
        <v>2480</v>
      </c>
      <c r="G87" s="540" t="s">
        <v>2505</v>
      </c>
      <c r="H87" s="540" t="s">
        <v>2601</v>
      </c>
      <c r="I87" s="540" t="s">
        <v>2507</v>
      </c>
      <c r="J87" s="540" t="s">
        <v>2644</v>
      </c>
      <c r="K87" s="541" t="s">
        <v>2603</v>
      </c>
      <c r="L87" s="540" t="s">
        <v>2849</v>
      </c>
      <c r="M87" s="658" t="s">
        <v>2486</v>
      </c>
      <c r="N87" s="542">
        <v>1</v>
      </c>
      <c r="O87" s="540" t="s">
        <v>70</v>
      </c>
      <c r="P87" s="648">
        <v>1</v>
      </c>
      <c r="Q87" s="545" t="s">
        <v>2850</v>
      </c>
      <c r="R87" s="546" t="s">
        <v>2842</v>
      </c>
      <c r="S87" s="650" t="s">
        <v>2625</v>
      </c>
      <c r="T87" s="582" t="s">
        <v>2626</v>
      </c>
      <c r="U87" s="651">
        <v>83315</v>
      </c>
      <c r="V87" s="651" t="s">
        <v>2835</v>
      </c>
      <c r="W87" s="651" t="s">
        <v>2851</v>
      </c>
      <c r="X87" s="651" t="s">
        <v>2871</v>
      </c>
      <c r="Y87" s="651" t="s">
        <v>2853</v>
      </c>
      <c r="Z87" s="651"/>
      <c r="AA87" s="651"/>
      <c r="AB87" s="651"/>
      <c r="AC87" s="651"/>
      <c r="AD87" s="651"/>
      <c r="AE87" s="651"/>
      <c r="AF87" s="651"/>
      <c r="AG87" s="651"/>
      <c r="AH87" s="651"/>
      <c r="AI87" s="651"/>
      <c r="AJ87" s="651"/>
      <c r="AK87" s="651"/>
      <c r="AL87" s="651"/>
    </row>
    <row r="88" spans="1:38" s="552" customFormat="1" ht="75" customHeight="1">
      <c r="A88" s="657">
        <v>86</v>
      </c>
      <c r="B88" s="646" t="s">
        <v>2616</v>
      </c>
      <c r="C88" s="2262"/>
      <c r="D88" s="538" t="s">
        <v>2872</v>
      </c>
      <c r="E88" s="535" t="s">
        <v>63</v>
      </c>
      <c r="F88" s="540" t="s">
        <v>2480</v>
      </c>
      <c r="G88" s="540" t="s">
        <v>2505</v>
      </c>
      <c r="H88" s="540" t="s">
        <v>2601</v>
      </c>
      <c r="I88" s="540" t="s">
        <v>2507</v>
      </c>
      <c r="J88" s="540" t="s">
        <v>2644</v>
      </c>
      <c r="K88" s="541" t="s">
        <v>2603</v>
      </c>
      <c r="L88" s="540" t="s">
        <v>2849</v>
      </c>
      <c r="M88" s="658" t="s">
        <v>2486</v>
      </c>
      <c r="N88" s="542">
        <v>1</v>
      </c>
      <c r="O88" s="540" t="s">
        <v>70</v>
      </c>
      <c r="P88" s="648">
        <v>1</v>
      </c>
      <c r="Q88" s="545" t="s">
        <v>2850</v>
      </c>
      <c r="R88" s="546" t="s">
        <v>2842</v>
      </c>
      <c r="S88" s="650" t="s">
        <v>2625</v>
      </c>
      <c r="T88" s="582" t="s">
        <v>2626</v>
      </c>
      <c r="U88" s="651">
        <v>83315</v>
      </c>
      <c r="V88" s="651" t="s">
        <v>2835</v>
      </c>
      <c r="W88" s="651" t="s">
        <v>2752</v>
      </c>
      <c r="X88" s="651" t="s">
        <v>2873</v>
      </c>
      <c r="Y88" s="651" t="s">
        <v>2853</v>
      </c>
      <c r="Z88" s="651"/>
      <c r="AA88" s="651"/>
      <c r="AB88" s="651"/>
      <c r="AC88" s="651"/>
      <c r="AD88" s="651"/>
      <c r="AE88" s="651"/>
      <c r="AF88" s="651"/>
      <c r="AG88" s="651"/>
      <c r="AH88" s="651"/>
      <c r="AI88" s="651"/>
      <c r="AJ88" s="651"/>
      <c r="AK88" s="651"/>
      <c r="AL88" s="651"/>
    </row>
    <row r="89" spans="1:38" s="552" customFormat="1" ht="75" customHeight="1">
      <c r="A89" s="657">
        <v>87</v>
      </c>
      <c r="B89" s="646" t="s">
        <v>2616</v>
      </c>
      <c r="C89" s="2262"/>
      <c r="D89" s="538" t="s">
        <v>2874</v>
      </c>
      <c r="E89" s="535" t="s">
        <v>63</v>
      </c>
      <c r="F89" s="540" t="s">
        <v>2480</v>
      </c>
      <c r="G89" s="540" t="s">
        <v>2505</v>
      </c>
      <c r="H89" s="540" t="s">
        <v>2601</v>
      </c>
      <c r="I89" s="540" t="s">
        <v>2507</v>
      </c>
      <c r="J89" s="540" t="s">
        <v>2644</v>
      </c>
      <c r="K89" s="541" t="s">
        <v>2603</v>
      </c>
      <c r="L89" s="540" t="s">
        <v>2849</v>
      </c>
      <c r="M89" s="658" t="s">
        <v>2486</v>
      </c>
      <c r="N89" s="542">
        <v>1</v>
      </c>
      <c r="O89" s="540" t="s">
        <v>70</v>
      </c>
      <c r="P89" s="648">
        <v>1</v>
      </c>
      <c r="Q89" s="545" t="s">
        <v>2850</v>
      </c>
      <c r="R89" s="546" t="s">
        <v>2842</v>
      </c>
      <c r="S89" s="650" t="s">
        <v>2625</v>
      </c>
      <c r="T89" s="582" t="s">
        <v>2626</v>
      </c>
      <c r="U89" s="651">
        <v>115919</v>
      </c>
      <c r="V89" s="651" t="s">
        <v>2835</v>
      </c>
      <c r="W89" s="651" t="s">
        <v>2752</v>
      </c>
      <c r="X89" s="651" t="s">
        <v>2875</v>
      </c>
      <c r="Y89" s="651" t="s">
        <v>2853</v>
      </c>
      <c r="Z89" s="651"/>
      <c r="AA89" s="651"/>
      <c r="AB89" s="651"/>
      <c r="AC89" s="651"/>
      <c r="AD89" s="651"/>
      <c r="AE89" s="651"/>
      <c r="AF89" s="651"/>
      <c r="AG89" s="651"/>
      <c r="AH89" s="651"/>
      <c r="AI89" s="651"/>
      <c r="AJ89" s="651"/>
      <c r="AK89" s="651"/>
      <c r="AL89" s="651"/>
    </row>
    <row r="90" spans="1:38" s="552" customFormat="1" ht="75" customHeight="1">
      <c r="A90" s="657">
        <v>88</v>
      </c>
      <c r="B90" s="646" t="s">
        <v>2616</v>
      </c>
      <c r="C90" s="2262"/>
      <c r="D90" s="538" t="s">
        <v>2876</v>
      </c>
      <c r="E90" s="535" t="s">
        <v>63</v>
      </c>
      <c r="F90" s="540" t="s">
        <v>2480</v>
      </c>
      <c r="G90" s="540" t="s">
        <v>2505</v>
      </c>
      <c r="H90" s="540" t="s">
        <v>2601</v>
      </c>
      <c r="I90" s="540" t="s">
        <v>2507</v>
      </c>
      <c r="J90" s="540" t="s">
        <v>2644</v>
      </c>
      <c r="K90" s="541" t="s">
        <v>2603</v>
      </c>
      <c r="L90" s="540" t="s">
        <v>2849</v>
      </c>
      <c r="M90" s="658" t="s">
        <v>2486</v>
      </c>
      <c r="N90" s="542">
        <v>1</v>
      </c>
      <c r="O90" s="540" t="s">
        <v>70</v>
      </c>
      <c r="P90" s="648">
        <v>1</v>
      </c>
      <c r="Q90" s="545" t="s">
        <v>2877</v>
      </c>
      <c r="R90" s="546" t="s">
        <v>2842</v>
      </c>
      <c r="S90" s="650" t="s">
        <v>2625</v>
      </c>
      <c r="T90" s="582" t="s">
        <v>2626</v>
      </c>
      <c r="U90" s="651">
        <v>115919</v>
      </c>
      <c r="V90" s="651" t="s">
        <v>2835</v>
      </c>
      <c r="W90" s="651" t="s">
        <v>2752</v>
      </c>
      <c r="X90" s="651" t="s">
        <v>2878</v>
      </c>
      <c r="Y90" s="651" t="s">
        <v>2879</v>
      </c>
      <c r="Z90" s="651"/>
      <c r="AA90" s="651"/>
      <c r="AB90" s="651"/>
      <c r="AC90" s="651"/>
      <c r="AD90" s="651"/>
      <c r="AE90" s="651"/>
      <c r="AF90" s="651"/>
      <c r="AG90" s="651"/>
      <c r="AH90" s="651"/>
      <c r="AI90" s="651"/>
      <c r="AJ90" s="651"/>
      <c r="AK90" s="651"/>
      <c r="AL90" s="651"/>
    </row>
    <row r="91" spans="1:38" s="552" customFormat="1" ht="75" customHeight="1">
      <c r="A91" s="659">
        <v>89</v>
      </c>
      <c r="B91" s="646" t="s">
        <v>2616</v>
      </c>
      <c r="C91" s="2262"/>
      <c r="D91" s="538" t="s">
        <v>2880</v>
      </c>
      <c r="E91" s="535" t="s">
        <v>63</v>
      </c>
      <c r="F91" s="540" t="s">
        <v>2480</v>
      </c>
      <c r="G91" s="540" t="s">
        <v>2505</v>
      </c>
      <c r="H91" s="540" t="s">
        <v>2601</v>
      </c>
      <c r="I91" s="540" t="s">
        <v>2507</v>
      </c>
      <c r="J91" s="540" t="s">
        <v>2644</v>
      </c>
      <c r="K91" s="541" t="s">
        <v>2603</v>
      </c>
      <c r="L91" s="540" t="s">
        <v>2849</v>
      </c>
      <c r="M91" s="658" t="s">
        <v>2486</v>
      </c>
      <c r="N91" s="542">
        <v>1</v>
      </c>
      <c r="O91" s="540" t="s">
        <v>70</v>
      </c>
      <c r="P91" s="648">
        <v>1</v>
      </c>
      <c r="Q91" s="545" t="s">
        <v>2881</v>
      </c>
      <c r="R91" s="546" t="s">
        <v>2842</v>
      </c>
      <c r="S91" s="650" t="s">
        <v>2625</v>
      </c>
      <c r="T91" s="582" t="s">
        <v>2626</v>
      </c>
      <c r="U91" s="651">
        <v>115919</v>
      </c>
      <c r="V91" s="651" t="s">
        <v>2835</v>
      </c>
      <c r="W91" s="651" t="s">
        <v>2752</v>
      </c>
      <c r="X91" s="651" t="s">
        <v>2882</v>
      </c>
      <c r="Y91" s="651" t="s">
        <v>2883</v>
      </c>
      <c r="Z91" s="651"/>
      <c r="AA91" s="651"/>
      <c r="AB91" s="651"/>
      <c r="AC91" s="651"/>
      <c r="AD91" s="651"/>
      <c r="AE91" s="651"/>
      <c r="AF91" s="651"/>
      <c r="AG91" s="651"/>
      <c r="AH91" s="651"/>
      <c r="AI91" s="651"/>
      <c r="AJ91" s="651"/>
      <c r="AK91" s="651"/>
      <c r="AL91" s="651"/>
    </row>
    <row r="92" spans="1:38" s="552" customFormat="1" ht="75" customHeight="1">
      <c r="A92" s="657">
        <v>90</v>
      </c>
      <c r="B92" s="646" t="s">
        <v>2616</v>
      </c>
      <c r="C92" s="2260" t="s">
        <v>2884</v>
      </c>
      <c r="D92" s="538" t="s">
        <v>2885</v>
      </c>
      <c r="E92" s="535" t="s">
        <v>63</v>
      </c>
      <c r="F92" s="540" t="s">
        <v>2480</v>
      </c>
      <c r="G92" s="540" t="s">
        <v>2505</v>
      </c>
      <c r="H92" s="540" t="s">
        <v>2601</v>
      </c>
      <c r="I92" s="540" t="s">
        <v>2523</v>
      </c>
      <c r="J92" s="540" t="s">
        <v>2602</v>
      </c>
      <c r="K92" s="541" t="s">
        <v>2603</v>
      </c>
      <c r="L92" s="540" t="s">
        <v>2886</v>
      </c>
      <c r="M92" s="658" t="s">
        <v>2486</v>
      </c>
      <c r="N92" s="542">
        <v>0.5</v>
      </c>
      <c r="O92" s="540" t="s">
        <v>70</v>
      </c>
      <c r="P92" s="648">
        <v>1</v>
      </c>
      <c r="Q92" s="545" t="s">
        <v>2887</v>
      </c>
      <c r="R92" s="546" t="s">
        <v>2888</v>
      </c>
      <c r="S92" s="650" t="s">
        <v>2625</v>
      </c>
      <c r="T92" s="582" t="s">
        <v>2626</v>
      </c>
      <c r="U92" s="651">
        <v>115919</v>
      </c>
      <c r="V92" s="651" t="s">
        <v>2835</v>
      </c>
      <c r="W92" s="651" t="s">
        <v>2752</v>
      </c>
      <c r="X92" s="651" t="s">
        <v>2889</v>
      </c>
      <c r="Y92" s="651" t="s">
        <v>2890</v>
      </c>
      <c r="Z92" s="651"/>
      <c r="AA92" s="651"/>
      <c r="AB92" s="651"/>
      <c r="AC92" s="651"/>
      <c r="AD92" s="651"/>
      <c r="AE92" s="651"/>
      <c r="AF92" s="651"/>
      <c r="AG92" s="651"/>
      <c r="AH92" s="651"/>
      <c r="AI92" s="651"/>
      <c r="AJ92" s="651"/>
      <c r="AK92" s="651"/>
      <c r="AL92" s="651"/>
    </row>
    <row r="93" spans="1:38" s="552" customFormat="1" ht="75" customHeight="1">
      <c r="A93" s="657">
        <v>92</v>
      </c>
      <c r="B93" s="646" t="s">
        <v>2616</v>
      </c>
      <c r="C93" s="2262"/>
      <c r="D93" s="538" t="s">
        <v>2891</v>
      </c>
      <c r="E93" s="535" t="s">
        <v>63</v>
      </c>
      <c r="F93" s="540" t="s">
        <v>2480</v>
      </c>
      <c r="G93" s="540" t="s">
        <v>2505</v>
      </c>
      <c r="H93" s="540" t="s">
        <v>2601</v>
      </c>
      <c r="I93" s="540" t="s">
        <v>2523</v>
      </c>
      <c r="J93" s="540" t="s">
        <v>2602</v>
      </c>
      <c r="K93" s="541" t="s">
        <v>2603</v>
      </c>
      <c r="L93" s="540" t="s">
        <v>2886</v>
      </c>
      <c r="M93" s="658" t="s">
        <v>2486</v>
      </c>
      <c r="N93" s="542">
        <v>0.65</v>
      </c>
      <c r="O93" s="540" t="s">
        <v>70</v>
      </c>
      <c r="P93" s="648">
        <v>1</v>
      </c>
      <c r="Q93" s="545" t="s">
        <v>2892</v>
      </c>
      <c r="R93" s="546" t="s">
        <v>2888</v>
      </c>
      <c r="S93" s="650" t="s">
        <v>2625</v>
      </c>
      <c r="T93" s="582" t="s">
        <v>2626</v>
      </c>
      <c r="U93" s="651">
        <v>115919</v>
      </c>
      <c r="V93" s="651" t="s">
        <v>2835</v>
      </c>
      <c r="W93" s="651" t="s">
        <v>2752</v>
      </c>
      <c r="X93" s="651" t="s">
        <v>2893</v>
      </c>
      <c r="Y93" s="651" t="s">
        <v>2894</v>
      </c>
      <c r="Z93" s="651"/>
      <c r="AA93" s="651"/>
      <c r="AB93" s="651"/>
      <c r="AC93" s="651"/>
      <c r="AD93" s="651"/>
      <c r="AE93" s="651"/>
      <c r="AF93" s="651"/>
      <c r="AG93" s="651"/>
      <c r="AH93" s="651"/>
      <c r="AI93" s="651"/>
      <c r="AJ93" s="651"/>
      <c r="AK93" s="651"/>
      <c r="AL93" s="651"/>
    </row>
    <row r="94" spans="1:38" s="552" customFormat="1" ht="75" customHeight="1">
      <c r="A94" s="657">
        <v>93</v>
      </c>
      <c r="B94" s="646" t="s">
        <v>2616</v>
      </c>
      <c r="C94" s="2262"/>
      <c r="D94" s="538" t="s">
        <v>2895</v>
      </c>
      <c r="E94" s="535" t="s">
        <v>63</v>
      </c>
      <c r="F94" s="540" t="s">
        <v>2480</v>
      </c>
      <c r="G94" s="540" t="s">
        <v>2505</v>
      </c>
      <c r="H94" s="540" t="s">
        <v>2601</v>
      </c>
      <c r="I94" s="540" t="s">
        <v>2523</v>
      </c>
      <c r="J94" s="540" t="s">
        <v>2602</v>
      </c>
      <c r="K94" s="541" t="s">
        <v>2603</v>
      </c>
      <c r="L94" s="540" t="s">
        <v>2886</v>
      </c>
      <c r="M94" s="658" t="s">
        <v>2486</v>
      </c>
      <c r="N94" s="542">
        <v>1</v>
      </c>
      <c r="O94" s="540" t="s">
        <v>70</v>
      </c>
      <c r="P94" s="648">
        <v>1</v>
      </c>
      <c r="Q94" s="545" t="s">
        <v>2896</v>
      </c>
      <c r="R94" s="546" t="s">
        <v>2888</v>
      </c>
      <c r="S94" s="650" t="s">
        <v>2625</v>
      </c>
      <c r="T94" s="582" t="s">
        <v>2626</v>
      </c>
      <c r="U94" s="651">
        <v>115919</v>
      </c>
      <c r="V94" s="651" t="s">
        <v>2835</v>
      </c>
      <c r="W94" s="651" t="s">
        <v>2752</v>
      </c>
      <c r="X94" s="651" t="s">
        <v>2897</v>
      </c>
      <c r="Y94" s="651" t="s">
        <v>2898</v>
      </c>
      <c r="Z94" s="651"/>
      <c r="AA94" s="651"/>
      <c r="AB94" s="651"/>
      <c r="AC94" s="651"/>
      <c r="AD94" s="651"/>
      <c r="AE94" s="651"/>
      <c r="AF94" s="651"/>
      <c r="AG94" s="651"/>
      <c r="AH94" s="651"/>
      <c r="AI94" s="651"/>
      <c r="AJ94" s="651"/>
      <c r="AK94" s="651"/>
      <c r="AL94" s="651"/>
    </row>
    <row r="95" spans="1:38" s="552" customFormat="1" ht="75" customHeight="1">
      <c r="A95" s="659">
        <v>94</v>
      </c>
      <c r="B95" s="646" t="s">
        <v>2616</v>
      </c>
      <c r="C95" s="2262"/>
      <c r="D95" s="538" t="s">
        <v>2899</v>
      </c>
      <c r="E95" s="535" t="s">
        <v>63</v>
      </c>
      <c r="F95" s="540" t="s">
        <v>2480</v>
      </c>
      <c r="G95" s="540" t="s">
        <v>2505</v>
      </c>
      <c r="H95" s="540" t="s">
        <v>2601</v>
      </c>
      <c r="I95" s="540" t="s">
        <v>2523</v>
      </c>
      <c r="J95" s="540" t="s">
        <v>2602</v>
      </c>
      <c r="K95" s="541" t="s">
        <v>2401</v>
      </c>
      <c r="L95" s="540" t="s">
        <v>2588</v>
      </c>
      <c r="M95" s="658" t="s">
        <v>2486</v>
      </c>
      <c r="N95" s="542">
        <v>1</v>
      </c>
      <c r="O95" s="540" t="s">
        <v>70</v>
      </c>
      <c r="P95" s="648">
        <v>1</v>
      </c>
      <c r="Q95" s="545" t="s">
        <v>1481</v>
      </c>
      <c r="R95" s="546" t="s">
        <v>2888</v>
      </c>
      <c r="S95" s="650" t="s">
        <v>2625</v>
      </c>
      <c r="T95" s="582" t="s">
        <v>2626</v>
      </c>
      <c r="U95" s="651"/>
      <c r="V95" s="651"/>
      <c r="W95" s="651" t="s">
        <v>2752</v>
      </c>
      <c r="X95" s="651"/>
      <c r="Y95" s="651"/>
      <c r="Z95" s="651"/>
      <c r="AA95" s="651"/>
      <c r="AB95" s="651"/>
      <c r="AC95" s="651"/>
      <c r="AD95" s="651"/>
      <c r="AE95" s="651"/>
      <c r="AF95" s="651"/>
      <c r="AG95" s="651"/>
      <c r="AH95" s="651"/>
      <c r="AI95" s="651"/>
      <c r="AJ95" s="651"/>
      <c r="AK95" s="651"/>
      <c r="AL95" s="651"/>
    </row>
    <row r="96" spans="1:38" s="533" customFormat="1" ht="75" customHeight="1">
      <c r="A96" s="616">
        <v>95</v>
      </c>
      <c r="B96" s="661" t="s">
        <v>2616</v>
      </c>
      <c r="C96" s="2254" t="s">
        <v>2900</v>
      </c>
      <c r="D96" s="662" t="s">
        <v>2901</v>
      </c>
      <c r="E96" s="663" t="s">
        <v>63</v>
      </c>
      <c r="F96" s="664" t="s">
        <v>2480</v>
      </c>
      <c r="G96" s="664" t="s">
        <v>2505</v>
      </c>
      <c r="H96" s="664"/>
      <c r="I96" s="664"/>
      <c r="J96" s="664" t="s">
        <v>2596</v>
      </c>
      <c r="K96" s="664" t="s">
        <v>931</v>
      </c>
      <c r="L96" s="524" t="s">
        <v>2902</v>
      </c>
      <c r="M96" s="658" t="s">
        <v>2486</v>
      </c>
      <c r="N96" s="665">
        <v>0.8</v>
      </c>
      <c r="O96" s="666" t="s">
        <v>70</v>
      </c>
      <c r="P96" s="667">
        <v>1</v>
      </c>
      <c r="Q96" s="668" t="s">
        <v>2903</v>
      </c>
      <c r="R96" s="669" t="s">
        <v>2904</v>
      </c>
      <c r="S96" s="670" t="s">
        <v>2625</v>
      </c>
      <c r="T96" s="661" t="s">
        <v>2626</v>
      </c>
      <c r="U96" s="671"/>
      <c r="V96" s="672"/>
      <c r="W96" s="672" t="s">
        <v>2905</v>
      </c>
      <c r="X96" s="672" t="s">
        <v>2906</v>
      </c>
      <c r="Y96" s="672" t="s">
        <v>2907</v>
      </c>
      <c r="Z96" s="673"/>
      <c r="AA96" s="673"/>
      <c r="AB96" s="673"/>
      <c r="AC96" s="673"/>
      <c r="AD96" s="673"/>
      <c r="AE96" s="673"/>
      <c r="AF96" s="673"/>
      <c r="AG96" s="673"/>
      <c r="AH96" s="673"/>
      <c r="AI96" s="673"/>
      <c r="AJ96" s="673"/>
      <c r="AK96" s="673"/>
      <c r="AL96" s="673"/>
    </row>
    <row r="97" spans="1:38" s="533" customFormat="1" ht="75" customHeight="1">
      <c r="A97" s="616">
        <v>96</v>
      </c>
      <c r="B97" s="661" t="s">
        <v>2616</v>
      </c>
      <c r="C97" s="2255"/>
      <c r="D97" s="662" t="s">
        <v>2908</v>
      </c>
      <c r="E97" s="663" t="s">
        <v>63</v>
      </c>
      <c r="F97" s="664" t="s">
        <v>2480</v>
      </c>
      <c r="G97" s="664" t="s">
        <v>2505</v>
      </c>
      <c r="H97" s="664"/>
      <c r="I97" s="664"/>
      <c r="J97" s="664" t="s">
        <v>2596</v>
      </c>
      <c r="K97" s="664" t="s">
        <v>931</v>
      </c>
      <c r="L97" s="524" t="s">
        <v>2909</v>
      </c>
      <c r="M97" s="674" t="s">
        <v>2589</v>
      </c>
      <c r="N97" s="665">
        <v>1</v>
      </c>
      <c r="O97" s="666" t="s">
        <v>70</v>
      </c>
      <c r="P97" s="667">
        <v>1</v>
      </c>
      <c r="Q97" s="668" t="s">
        <v>2903</v>
      </c>
      <c r="R97" s="669" t="s">
        <v>2904</v>
      </c>
      <c r="S97" s="670" t="s">
        <v>2625</v>
      </c>
      <c r="T97" s="661" t="s">
        <v>2626</v>
      </c>
      <c r="U97" s="671"/>
      <c r="V97" s="672"/>
      <c r="W97" s="672" t="s">
        <v>2752</v>
      </c>
      <c r="X97" s="672"/>
      <c r="Y97" s="672"/>
      <c r="Z97" s="673"/>
      <c r="AA97" s="673"/>
      <c r="AB97" s="673"/>
      <c r="AC97" s="673"/>
      <c r="AD97" s="673"/>
      <c r="AE97" s="673"/>
      <c r="AF97" s="673"/>
      <c r="AG97" s="673"/>
      <c r="AH97" s="673"/>
      <c r="AI97" s="673"/>
      <c r="AJ97" s="673"/>
      <c r="AK97" s="673"/>
      <c r="AL97" s="673"/>
    </row>
    <row r="98" spans="1:38" s="533" customFormat="1" ht="75" customHeight="1">
      <c r="A98" s="616">
        <v>97</v>
      </c>
      <c r="B98" s="661" t="s">
        <v>2616</v>
      </c>
      <c r="C98" s="2255"/>
      <c r="D98" s="662" t="s">
        <v>2910</v>
      </c>
      <c r="E98" s="663" t="s">
        <v>63</v>
      </c>
      <c r="F98" s="664" t="s">
        <v>2480</v>
      </c>
      <c r="G98" s="664" t="s">
        <v>2505</v>
      </c>
      <c r="H98" s="664"/>
      <c r="I98" s="664"/>
      <c r="J98" s="664" t="s">
        <v>2596</v>
      </c>
      <c r="K98" s="664" t="s">
        <v>931</v>
      </c>
      <c r="L98" s="524" t="s">
        <v>2909</v>
      </c>
      <c r="M98" s="658" t="s">
        <v>2486</v>
      </c>
      <c r="N98" s="665">
        <v>0.8</v>
      </c>
      <c r="O98" s="666" t="s">
        <v>70</v>
      </c>
      <c r="P98" s="667">
        <v>1</v>
      </c>
      <c r="Q98" s="668" t="s">
        <v>2903</v>
      </c>
      <c r="R98" s="669" t="s">
        <v>2904</v>
      </c>
      <c r="S98" s="670" t="s">
        <v>2625</v>
      </c>
      <c r="T98" s="661" t="s">
        <v>2626</v>
      </c>
      <c r="U98" s="671"/>
      <c r="V98" s="672"/>
      <c r="W98" s="672" t="s">
        <v>2752</v>
      </c>
      <c r="X98" s="672"/>
      <c r="Y98" s="672"/>
      <c r="Z98" s="673"/>
      <c r="AA98" s="673"/>
      <c r="AB98" s="673"/>
      <c r="AC98" s="673"/>
      <c r="AD98" s="673"/>
      <c r="AE98" s="673"/>
      <c r="AF98" s="673"/>
      <c r="AG98" s="673"/>
      <c r="AH98" s="673"/>
      <c r="AI98" s="673"/>
      <c r="AJ98" s="673"/>
      <c r="AK98" s="673"/>
      <c r="AL98" s="673"/>
    </row>
    <row r="99" spans="1:38" s="533" customFormat="1" ht="75" customHeight="1">
      <c r="A99" s="616">
        <v>98</v>
      </c>
      <c r="B99" s="661" t="s">
        <v>2616</v>
      </c>
      <c r="C99" s="2254" t="s">
        <v>2911</v>
      </c>
      <c r="D99" s="662" t="s">
        <v>2912</v>
      </c>
      <c r="E99" s="663" t="s">
        <v>63</v>
      </c>
      <c r="F99" s="664" t="s">
        <v>2480</v>
      </c>
      <c r="G99" s="664" t="s">
        <v>2505</v>
      </c>
      <c r="H99" s="664"/>
      <c r="I99" s="664"/>
      <c r="J99" s="664" t="s">
        <v>2596</v>
      </c>
      <c r="K99" s="664" t="s">
        <v>2447</v>
      </c>
      <c r="L99" s="524" t="s">
        <v>2913</v>
      </c>
      <c r="M99" s="674" t="s">
        <v>2589</v>
      </c>
      <c r="N99" s="675">
        <v>1</v>
      </c>
      <c r="O99" s="666" t="s">
        <v>70</v>
      </c>
      <c r="P99" s="667">
        <v>1</v>
      </c>
      <c r="Q99" s="668" t="s">
        <v>2914</v>
      </c>
      <c r="R99" s="669" t="s">
        <v>2904</v>
      </c>
      <c r="S99" s="670" t="s">
        <v>2625</v>
      </c>
      <c r="T99" s="661" t="s">
        <v>2915</v>
      </c>
      <c r="U99" s="676">
        <v>115919</v>
      </c>
      <c r="V99" s="672" t="s">
        <v>594</v>
      </c>
      <c r="W99" s="672" t="s">
        <v>2752</v>
      </c>
      <c r="X99" s="672"/>
      <c r="Y99" s="672" t="s">
        <v>2916</v>
      </c>
      <c r="Z99" s="673"/>
      <c r="AA99" s="673"/>
      <c r="AB99" s="673"/>
      <c r="AC99" s="673"/>
      <c r="AD99" s="673"/>
      <c r="AE99" s="673"/>
      <c r="AF99" s="673"/>
      <c r="AG99" s="673"/>
      <c r="AH99" s="673"/>
      <c r="AI99" s="673"/>
      <c r="AJ99" s="673"/>
      <c r="AK99" s="673"/>
      <c r="AL99" s="673"/>
    </row>
    <row r="100" spans="1:38" ht="75" customHeight="1">
      <c r="A100" s="677">
        <v>99</v>
      </c>
      <c r="B100" s="661" t="s">
        <v>2616</v>
      </c>
      <c r="C100" s="2255"/>
      <c r="D100" s="662" t="s">
        <v>2917</v>
      </c>
      <c r="E100" s="663" t="s">
        <v>63</v>
      </c>
      <c r="F100" s="664" t="s">
        <v>2480</v>
      </c>
      <c r="G100" s="664" t="s">
        <v>2505</v>
      </c>
      <c r="H100" s="664"/>
      <c r="I100" s="664"/>
      <c r="J100" s="664" t="s">
        <v>2596</v>
      </c>
      <c r="K100" s="664" t="s">
        <v>2447</v>
      </c>
      <c r="L100" s="524" t="s">
        <v>2918</v>
      </c>
      <c r="M100" s="678" t="s">
        <v>2499</v>
      </c>
      <c r="N100" s="675">
        <v>0</v>
      </c>
      <c r="O100" s="666" t="s">
        <v>70</v>
      </c>
      <c r="P100" s="667">
        <v>1</v>
      </c>
      <c r="Q100" s="668" t="s">
        <v>2919</v>
      </c>
      <c r="R100" s="669" t="s">
        <v>2904</v>
      </c>
      <c r="S100" s="670" t="s">
        <v>2625</v>
      </c>
      <c r="T100" s="661" t="s">
        <v>2626</v>
      </c>
      <c r="U100" s="671"/>
      <c r="V100" s="672"/>
      <c r="W100" s="672" t="s">
        <v>2752</v>
      </c>
      <c r="X100" s="672"/>
      <c r="Y100" s="672"/>
    </row>
    <row r="101" spans="1:38" s="533" customFormat="1" ht="75" customHeight="1">
      <c r="A101" s="616">
        <v>100</v>
      </c>
      <c r="B101" s="661" t="s">
        <v>2616</v>
      </c>
      <c r="C101" s="2255"/>
      <c r="D101" s="662" t="s">
        <v>2920</v>
      </c>
      <c r="E101" s="663" t="s">
        <v>63</v>
      </c>
      <c r="F101" s="664" t="s">
        <v>2480</v>
      </c>
      <c r="G101" s="664" t="s">
        <v>2505</v>
      </c>
      <c r="H101" s="664"/>
      <c r="I101" s="664"/>
      <c r="J101" s="664" t="s">
        <v>2596</v>
      </c>
      <c r="K101" s="664" t="s">
        <v>2447</v>
      </c>
      <c r="L101" s="524" t="s">
        <v>2921</v>
      </c>
      <c r="M101" s="674" t="s">
        <v>2589</v>
      </c>
      <c r="N101" s="675">
        <v>1</v>
      </c>
      <c r="O101" s="666" t="s">
        <v>70</v>
      </c>
      <c r="P101" s="667">
        <v>1</v>
      </c>
      <c r="Q101" s="668" t="s">
        <v>2922</v>
      </c>
      <c r="R101" s="669" t="s">
        <v>2904</v>
      </c>
      <c r="S101" s="670" t="s">
        <v>2625</v>
      </c>
      <c r="T101" s="661" t="s">
        <v>2626</v>
      </c>
      <c r="U101" s="676">
        <v>115919</v>
      </c>
      <c r="V101" s="672" t="s">
        <v>594</v>
      </c>
      <c r="W101" s="672" t="s">
        <v>2752</v>
      </c>
      <c r="X101" s="672" t="s">
        <v>2923</v>
      </c>
      <c r="Y101" s="672" t="s">
        <v>2924</v>
      </c>
      <c r="Z101" s="673"/>
      <c r="AA101" s="673"/>
      <c r="AB101" s="673"/>
      <c r="AC101" s="673"/>
      <c r="AD101" s="673"/>
      <c r="AE101" s="673"/>
      <c r="AF101" s="673"/>
      <c r="AG101" s="673"/>
      <c r="AH101" s="673"/>
      <c r="AI101" s="673"/>
      <c r="AJ101" s="673"/>
      <c r="AK101" s="673"/>
      <c r="AL101" s="673"/>
    </row>
    <row r="102" spans="1:38" s="533" customFormat="1" ht="75" customHeight="1">
      <c r="A102" s="616">
        <v>101</v>
      </c>
      <c r="B102" s="661" t="s">
        <v>2616</v>
      </c>
      <c r="C102" s="2255"/>
      <c r="D102" s="662" t="s">
        <v>2925</v>
      </c>
      <c r="E102" s="663" t="s">
        <v>63</v>
      </c>
      <c r="F102" s="664" t="s">
        <v>2480</v>
      </c>
      <c r="G102" s="664" t="s">
        <v>2505</v>
      </c>
      <c r="H102" s="664"/>
      <c r="I102" s="664"/>
      <c r="J102" s="664" t="s">
        <v>2596</v>
      </c>
      <c r="K102" s="664" t="s">
        <v>2447</v>
      </c>
      <c r="L102" s="524" t="s">
        <v>2921</v>
      </c>
      <c r="M102" s="674" t="s">
        <v>2589</v>
      </c>
      <c r="N102" s="665">
        <v>1</v>
      </c>
      <c r="O102" s="666" t="s">
        <v>70</v>
      </c>
      <c r="P102" s="667">
        <v>1</v>
      </c>
      <c r="Q102" s="668" t="s">
        <v>2926</v>
      </c>
      <c r="R102" s="669" t="s">
        <v>2904</v>
      </c>
      <c r="S102" s="670" t="s">
        <v>2625</v>
      </c>
      <c r="T102" s="661" t="s">
        <v>2927</v>
      </c>
      <c r="U102" s="671" t="s">
        <v>2928</v>
      </c>
      <c r="V102" s="672" t="s">
        <v>594</v>
      </c>
      <c r="W102" s="672" t="s">
        <v>2929</v>
      </c>
      <c r="X102" s="672" t="s">
        <v>2930</v>
      </c>
      <c r="Y102" s="672" t="s">
        <v>2931</v>
      </c>
      <c r="Z102" s="673"/>
      <c r="AA102" s="673"/>
      <c r="AB102" s="673"/>
      <c r="AC102" s="673"/>
      <c r="AD102" s="673"/>
      <c r="AE102" s="673"/>
      <c r="AF102" s="673"/>
      <c r="AG102" s="673"/>
      <c r="AH102" s="673"/>
      <c r="AI102" s="673"/>
      <c r="AJ102" s="673"/>
      <c r="AK102" s="673"/>
      <c r="AL102" s="673"/>
    </row>
    <row r="103" spans="1:38" ht="75" customHeight="1">
      <c r="A103" s="681">
        <v>102</v>
      </c>
      <c r="B103" s="661" t="s">
        <v>2616</v>
      </c>
      <c r="C103" s="2255"/>
      <c r="D103" s="662" t="s">
        <v>2932</v>
      </c>
      <c r="E103" s="663" t="s">
        <v>63</v>
      </c>
      <c r="F103" s="664" t="s">
        <v>2480</v>
      </c>
      <c r="G103" s="664" t="s">
        <v>2505</v>
      </c>
      <c r="H103" s="664"/>
      <c r="I103" s="664"/>
      <c r="J103" s="664" t="s">
        <v>2596</v>
      </c>
      <c r="K103" s="664" t="s">
        <v>2447</v>
      </c>
      <c r="L103" s="524" t="s">
        <v>2933</v>
      </c>
      <c r="M103" s="674" t="s">
        <v>2589</v>
      </c>
      <c r="N103" s="675">
        <v>1</v>
      </c>
      <c r="O103" s="666" t="s">
        <v>70</v>
      </c>
      <c r="P103" s="667">
        <v>1</v>
      </c>
      <c r="Q103" s="668" t="s">
        <v>2934</v>
      </c>
      <c r="R103" s="669" t="s">
        <v>2904</v>
      </c>
      <c r="S103" s="670" t="s">
        <v>2625</v>
      </c>
      <c r="T103" s="661" t="s">
        <v>2626</v>
      </c>
      <c r="U103" s="671"/>
      <c r="V103" s="672"/>
      <c r="W103" s="672" t="s">
        <v>2752</v>
      </c>
      <c r="X103" s="672" t="s">
        <v>2935</v>
      </c>
      <c r="Y103" s="672" t="s">
        <v>2936</v>
      </c>
    </row>
    <row r="104" spans="1:38" s="533" customFormat="1" ht="75" customHeight="1">
      <c r="A104" s="616">
        <v>103</v>
      </c>
      <c r="B104" s="661" t="s">
        <v>2616</v>
      </c>
      <c r="C104" s="2255"/>
      <c r="D104" s="662" t="s">
        <v>2937</v>
      </c>
      <c r="E104" s="663" t="s">
        <v>63</v>
      </c>
      <c r="F104" s="664" t="s">
        <v>2480</v>
      </c>
      <c r="G104" s="664" t="s">
        <v>2505</v>
      </c>
      <c r="H104" s="664"/>
      <c r="I104" s="664"/>
      <c r="J104" s="664" t="s">
        <v>2596</v>
      </c>
      <c r="K104" s="664" t="s">
        <v>2447</v>
      </c>
      <c r="L104" s="524" t="s">
        <v>2938</v>
      </c>
      <c r="M104" s="674" t="s">
        <v>2589</v>
      </c>
      <c r="N104" s="665">
        <v>1</v>
      </c>
      <c r="O104" s="666" t="s">
        <v>70</v>
      </c>
      <c r="P104" s="667">
        <v>1</v>
      </c>
      <c r="Q104" s="668" t="s">
        <v>2939</v>
      </c>
      <c r="R104" s="669" t="s">
        <v>2904</v>
      </c>
      <c r="S104" s="670" t="s">
        <v>2625</v>
      </c>
      <c r="T104" s="661" t="s">
        <v>2626</v>
      </c>
      <c r="U104" s="671"/>
      <c r="V104" s="672"/>
      <c r="W104" s="672" t="s">
        <v>2752</v>
      </c>
      <c r="X104" s="672" t="s">
        <v>2940</v>
      </c>
      <c r="Y104" s="672" t="s">
        <v>2940</v>
      </c>
      <c r="Z104" s="673"/>
      <c r="AA104" s="673"/>
      <c r="AB104" s="673"/>
      <c r="AC104" s="673"/>
      <c r="AD104" s="673"/>
      <c r="AE104" s="673"/>
      <c r="AF104" s="673"/>
      <c r="AG104" s="673"/>
      <c r="AH104" s="673"/>
      <c r="AI104" s="673"/>
      <c r="AJ104" s="673"/>
      <c r="AK104" s="673"/>
      <c r="AL104" s="673"/>
    </row>
    <row r="105" spans="1:38" ht="75" customHeight="1">
      <c r="A105" s="677">
        <v>104</v>
      </c>
      <c r="B105" s="661" t="s">
        <v>2616</v>
      </c>
      <c r="C105" s="2255"/>
      <c r="D105" s="662" t="s">
        <v>2941</v>
      </c>
      <c r="E105" s="663" t="s">
        <v>63</v>
      </c>
      <c r="F105" s="664" t="s">
        <v>2480</v>
      </c>
      <c r="G105" s="664" t="s">
        <v>2505</v>
      </c>
      <c r="H105" s="664"/>
      <c r="I105" s="664"/>
      <c r="J105" s="664" t="s">
        <v>2596</v>
      </c>
      <c r="K105" s="664" t="s">
        <v>2447</v>
      </c>
      <c r="L105" s="524" t="s">
        <v>2942</v>
      </c>
      <c r="M105" s="674" t="s">
        <v>2589</v>
      </c>
      <c r="N105" s="675">
        <v>1</v>
      </c>
      <c r="O105" s="666" t="s">
        <v>70</v>
      </c>
      <c r="P105" s="667">
        <v>1</v>
      </c>
      <c r="Q105" s="668" t="s">
        <v>2943</v>
      </c>
      <c r="R105" s="669" t="s">
        <v>2904</v>
      </c>
      <c r="S105" s="670" t="s">
        <v>2625</v>
      </c>
      <c r="T105" s="661" t="s">
        <v>2626</v>
      </c>
      <c r="U105" s="671"/>
      <c r="V105" s="672"/>
      <c r="W105" s="672" t="s">
        <v>2752</v>
      </c>
      <c r="X105" s="672" t="s">
        <v>2944</v>
      </c>
      <c r="Y105" s="672" t="s">
        <v>2945</v>
      </c>
    </row>
    <row r="106" spans="1:38" ht="75" customHeight="1">
      <c r="A106" s="681">
        <v>105</v>
      </c>
      <c r="B106" s="661" t="s">
        <v>2616</v>
      </c>
      <c r="C106" s="2255"/>
      <c r="D106" s="662" t="s">
        <v>2946</v>
      </c>
      <c r="E106" s="663" t="s">
        <v>63</v>
      </c>
      <c r="F106" s="664" t="s">
        <v>2480</v>
      </c>
      <c r="G106" s="664" t="s">
        <v>2505</v>
      </c>
      <c r="H106" s="664"/>
      <c r="I106" s="664"/>
      <c r="J106" s="664" t="s">
        <v>2596</v>
      </c>
      <c r="K106" s="664" t="s">
        <v>2447</v>
      </c>
      <c r="L106" s="524" t="s">
        <v>2942</v>
      </c>
      <c r="M106" s="674" t="s">
        <v>2589</v>
      </c>
      <c r="N106" s="675">
        <v>1</v>
      </c>
      <c r="O106" s="666" t="s">
        <v>70</v>
      </c>
      <c r="P106" s="667">
        <v>1</v>
      </c>
      <c r="Q106" s="668" t="s">
        <v>2943</v>
      </c>
      <c r="R106" s="669" t="s">
        <v>2904</v>
      </c>
      <c r="S106" s="670" t="s">
        <v>2625</v>
      </c>
      <c r="T106" s="661" t="s">
        <v>2626</v>
      </c>
      <c r="U106" s="671"/>
      <c r="V106" s="672"/>
      <c r="W106" s="672" t="s">
        <v>2752</v>
      </c>
      <c r="X106" s="672" t="s">
        <v>2947</v>
      </c>
      <c r="Y106" s="672" t="s">
        <v>2945</v>
      </c>
    </row>
    <row r="107" spans="1:38" ht="75" customHeight="1">
      <c r="A107" s="681">
        <v>106</v>
      </c>
      <c r="B107" s="661" t="s">
        <v>2616</v>
      </c>
      <c r="C107" s="2255"/>
      <c r="D107" s="662" t="s">
        <v>2948</v>
      </c>
      <c r="E107" s="663" t="s">
        <v>63</v>
      </c>
      <c r="F107" s="664" t="s">
        <v>2480</v>
      </c>
      <c r="G107" s="664" t="s">
        <v>2505</v>
      </c>
      <c r="H107" s="664"/>
      <c r="I107" s="664"/>
      <c r="J107" s="664" t="s">
        <v>2596</v>
      </c>
      <c r="K107" s="664" t="s">
        <v>2447</v>
      </c>
      <c r="L107" s="524" t="s">
        <v>2942</v>
      </c>
      <c r="M107" s="674" t="s">
        <v>2589</v>
      </c>
      <c r="N107" s="675">
        <v>1</v>
      </c>
      <c r="O107" s="666" t="s">
        <v>70</v>
      </c>
      <c r="P107" s="667">
        <v>1</v>
      </c>
      <c r="Q107" s="668" t="s">
        <v>2949</v>
      </c>
      <c r="R107" s="669" t="s">
        <v>2904</v>
      </c>
      <c r="S107" s="670" t="s">
        <v>2625</v>
      </c>
      <c r="T107" s="661" t="s">
        <v>2626</v>
      </c>
      <c r="U107" s="671"/>
      <c r="V107" s="672"/>
      <c r="W107" s="672" t="s">
        <v>2752</v>
      </c>
      <c r="X107" s="672" t="s">
        <v>2950</v>
      </c>
      <c r="Y107" s="672" t="s">
        <v>2951</v>
      </c>
    </row>
    <row r="108" spans="1:38" ht="75" customHeight="1">
      <c r="A108" s="681">
        <v>107</v>
      </c>
      <c r="B108" s="661" t="s">
        <v>2616</v>
      </c>
      <c r="C108" s="2255"/>
      <c r="D108" s="662" t="s">
        <v>2952</v>
      </c>
      <c r="E108" s="663" t="s">
        <v>63</v>
      </c>
      <c r="F108" s="664" t="s">
        <v>2480</v>
      </c>
      <c r="G108" s="664" t="s">
        <v>2505</v>
      </c>
      <c r="H108" s="664"/>
      <c r="I108" s="664"/>
      <c r="J108" s="664" t="s">
        <v>2596</v>
      </c>
      <c r="K108" s="664" t="s">
        <v>2447</v>
      </c>
      <c r="L108" s="524" t="s">
        <v>2942</v>
      </c>
      <c r="M108" s="674" t="s">
        <v>2589</v>
      </c>
      <c r="N108" s="675">
        <v>1</v>
      </c>
      <c r="O108" s="666" t="s">
        <v>70</v>
      </c>
      <c r="P108" s="667">
        <v>1</v>
      </c>
      <c r="Q108" s="668" t="s">
        <v>2943</v>
      </c>
      <c r="R108" s="669" t="s">
        <v>2904</v>
      </c>
      <c r="S108" s="670" t="s">
        <v>2625</v>
      </c>
      <c r="T108" s="661" t="s">
        <v>2626</v>
      </c>
      <c r="U108" s="671"/>
      <c r="V108" s="672"/>
      <c r="W108" s="672" t="s">
        <v>2752</v>
      </c>
      <c r="X108" s="672"/>
      <c r="Y108" s="672"/>
    </row>
    <row r="109" spans="1:38" ht="75" customHeight="1">
      <c r="A109" s="681">
        <v>108</v>
      </c>
      <c r="B109" s="661" t="s">
        <v>2616</v>
      </c>
      <c r="C109" s="2255"/>
      <c r="D109" s="662" t="s">
        <v>2953</v>
      </c>
      <c r="E109" s="663" t="s">
        <v>63</v>
      </c>
      <c r="F109" s="664" t="s">
        <v>2480</v>
      </c>
      <c r="G109" s="664" t="s">
        <v>2505</v>
      </c>
      <c r="H109" s="664"/>
      <c r="I109" s="664"/>
      <c r="J109" s="664" t="s">
        <v>2596</v>
      </c>
      <c r="K109" s="664" t="s">
        <v>2447</v>
      </c>
      <c r="L109" s="524" t="s">
        <v>2942</v>
      </c>
      <c r="M109" s="674" t="s">
        <v>2589</v>
      </c>
      <c r="N109" s="675">
        <v>1</v>
      </c>
      <c r="O109" s="666" t="s">
        <v>70</v>
      </c>
      <c r="P109" s="667">
        <v>1</v>
      </c>
      <c r="Q109" s="668" t="s">
        <v>2954</v>
      </c>
      <c r="R109" s="669" t="s">
        <v>2904</v>
      </c>
      <c r="S109" s="670" t="s">
        <v>2625</v>
      </c>
      <c r="T109" s="661" t="s">
        <v>2626</v>
      </c>
      <c r="U109" s="671"/>
      <c r="V109" s="672"/>
      <c r="W109" s="672" t="s">
        <v>2752</v>
      </c>
      <c r="X109" s="672"/>
      <c r="Y109" s="672"/>
    </row>
    <row r="110" spans="1:38" ht="75" customHeight="1">
      <c r="A110" s="677">
        <v>109</v>
      </c>
      <c r="B110" s="661" t="s">
        <v>2616</v>
      </c>
      <c r="C110" s="2255"/>
      <c r="D110" s="662" t="s">
        <v>2955</v>
      </c>
      <c r="E110" s="663" t="s">
        <v>63</v>
      </c>
      <c r="F110" s="664" t="s">
        <v>2480</v>
      </c>
      <c r="G110" s="664" t="s">
        <v>2505</v>
      </c>
      <c r="H110" s="664"/>
      <c r="I110" s="664"/>
      <c r="J110" s="664" t="s">
        <v>2596</v>
      </c>
      <c r="K110" s="664" t="s">
        <v>2447</v>
      </c>
      <c r="L110" s="524" t="s">
        <v>2956</v>
      </c>
      <c r="M110" s="678" t="s">
        <v>2499</v>
      </c>
      <c r="N110" s="675">
        <v>0</v>
      </c>
      <c r="O110" s="666" t="s">
        <v>70</v>
      </c>
      <c r="P110" s="667">
        <v>1</v>
      </c>
      <c r="Q110" s="668" t="s">
        <v>2919</v>
      </c>
      <c r="R110" s="669" t="s">
        <v>2904</v>
      </c>
      <c r="S110" s="670" t="s">
        <v>2625</v>
      </c>
      <c r="T110" s="661" t="s">
        <v>2626</v>
      </c>
      <c r="U110" s="671"/>
      <c r="V110" s="672"/>
      <c r="W110" s="672" t="s">
        <v>2752</v>
      </c>
      <c r="X110" s="672"/>
      <c r="Y110" s="672"/>
    </row>
    <row r="111" spans="1:38" s="533" customFormat="1" ht="75" customHeight="1">
      <c r="A111" s="616">
        <v>110</v>
      </c>
      <c r="B111" s="661" t="s">
        <v>2616</v>
      </c>
      <c r="C111" s="2255"/>
      <c r="D111" s="662" t="s">
        <v>2957</v>
      </c>
      <c r="E111" s="663" t="s">
        <v>63</v>
      </c>
      <c r="F111" s="664" t="s">
        <v>2480</v>
      </c>
      <c r="G111" s="664" t="s">
        <v>2505</v>
      </c>
      <c r="H111" s="664"/>
      <c r="I111" s="664"/>
      <c r="J111" s="664" t="s">
        <v>2596</v>
      </c>
      <c r="K111" s="664" t="s">
        <v>2447</v>
      </c>
      <c r="L111" s="524" t="s">
        <v>2958</v>
      </c>
      <c r="M111" s="658" t="s">
        <v>2486</v>
      </c>
      <c r="N111" s="675">
        <v>0.9</v>
      </c>
      <c r="O111" s="666" t="s">
        <v>70</v>
      </c>
      <c r="P111" s="667">
        <v>1</v>
      </c>
      <c r="Q111" s="668" t="s">
        <v>2959</v>
      </c>
      <c r="R111" s="669" t="s">
        <v>2904</v>
      </c>
      <c r="S111" s="670" t="s">
        <v>2625</v>
      </c>
      <c r="T111" s="661" t="s">
        <v>2626</v>
      </c>
      <c r="U111" s="671"/>
      <c r="V111" s="672"/>
      <c r="W111" s="672"/>
      <c r="X111" s="672"/>
      <c r="Y111" s="672"/>
      <c r="Z111" s="673"/>
      <c r="AA111" s="673"/>
      <c r="AB111" s="673"/>
      <c r="AC111" s="673"/>
      <c r="AD111" s="673"/>
      <c r="AE111" s="673"/>
      <c r="AF111" s="673"/>
      <c r="AG111" s="673"/>
      <c r="AH111" s="673"/>
      <c r="AI111" s="673"/>
      <c r="AJ111" s="673"/>
      <c r="AK111" s="673"/>
      <c r="AL111" s="673"/>
    </row>
    <row r="112" spans="1:38" ht="75" customHeight="1">
      <c r="A112" s="681">
        <v>111</v>
      </c>
      <c r="B112" s="661" t="s">
        <v>2616</v>
      </c>
      <c r="C112" s="2255"/>
      <c r="D112" s="662" t="s">
        <v>2960</v>
      </c>
      <c r="E112" s="663" t="s">
        <v>63</v>
      </c>
      <c r="F112" s="664" t="s">
        <v>2480</v>
      </c>
      <c r="G112" s="664" t="s">
        <v>2505</v>
      </c>
      <c r="H112" s="664"/>
      <c r="I112" s="664"/>
      <c r="J112" s="664" t="s">
        <v>2596</v>
      </c>
      <c r="K112" s="664" t="s">
        <v>2447</v>
      </c>
      <c r="L112" s="524" t="s">
        <v>2942</v>
      </c>
      <c r="M112" s="674" t="s">
        <v>2589</v>
      </c>
      <c r="N112" s="675">
        <v>1</v>
      </c>
      <c r="O112" s="666" t="s">
        <v>70</v>
      </c>
      <c r="P112" s="667">
        <v>1</v>
      </c>
      <c r="Q112" s="668" t="s">
        <v>2943</v>
      </c>
      <c r="R112" s="669" t="s">
        <v>2904</v>
      </c>
      <c r="S112" s="670" t="s">
        <v>2625</v>
      </c>
      <c r="T112" s="661" t="s">
        <v>2626</v>
      </c>
      <c r="U112" s="671"/>
      <c r="V112" s="672"/>
      <c r="W112" s="672" t="s">
        <v>2752</v>
      </c>
      <c r="X112" s="672" t="s">
        <v>2961</v>
      </c>
      <c r="Y112" s="672" t="s">
        <v>2962</v>
      </c>
    </row>
    <row r="113" spans="1:43" s="533" customFormat="1" ht="75" customHeight="1">
      <c r="A113" s="616">
        <v>112</v>
      </c>
      <c r="B113" s="661" t="s">
        <v>2616</v>
      </c>
      <c r="C113" s="2254" t="s">
        <v>2963</v>
      </c>
      <c r="D113" s="662" t="s">
        <v>2964</v>
      </c>
      <c r="E113" s="663" t="s">
        <v>63</v>
      </c>
      <c r="F113" s="664" t="s">
        <v>2480</v>
      </c>
      <c r="G113" s="664" t="s">
        <v>2505</v>
      </c>
      <c r="H113" s="664"/>
      <c r="I113" s="664"/>
      <c r="J113" s="664" t="s">
        <v>2596</v>
      </c>
      <c r="K113" s="664" t="s">
        <v>2447</v>
      </c>
      <c r="L113" s="524" t="s">
        <v>2965</v>
      </c>
      <c r="M113" s="674" t="s">
        <v>2589</v>
      </c>
      <c r="N113" s="665">
        <v>1</v>
      </c>
      <c r="O113" s="666" t="s">
        <v>70</v>
      </c>
      <c r="P113" s="667">
        <v>1</v>
      </c>
      <c r="Q113" s="668" t="s">
        <v>2966</v>
      </c>
      <c r="R113" s="669" t="s">
        <v>2904</v>
      </c>
      <c r="S113" s="670" t="s">
        <v>2625</v>
      </c>
      <c r="T113" s="661" t="s">
        <v>2626</v>
      </c>
      <c r="U113" s="676">
        <v>150</v>
      </c>
      <c r="V113" s="672"/>
      <c r="W113" s="672" t="s">
        <v>2851</v>
      </c>
      <c r="X113" s="672" t="s">
        <v>2967</v>
      </c>
      <c r="Y113" s="672" t="s">
        <v>2968</v>
      </c>
      <c r="Z113" s="673"/>
      <c r="AA113" s="673"/>
      <c r="AB113" s="673"/>
      <c r="AC113" s="673"/>
      <c r="AD113" s="673"/>
      <c r="AE113" s="673"/>
      <c r="AF113" s="673"/>
      <c r="AG113" s="673"/>
      <c r="AH113" s="673"/>
      <c r="AI113" s="673"/>
      <c r="AJ113" s="673"/>
      <c r="AK113" s="673"/>
      <c r="AL113" s="673"/>
    </row>
    <row r="114" spans="1:43" s="533" customFormat="1" ht="75" customHeight="1">
      <c r="A114" s="616">
        <v>113</v>
      </c>
      <c r="B114" s="661" t="s">
        <v>2616</v>
      </c>
      <c r="C114" s="2255"/>
      <c r="D114" s="662" t="s">
        <v>2969</v>
      </c>
      <c r="E114" s="663" t="s">
        <v>63</v>
      </c>
      <c r="F114" s="664" t="s">
        <v>2480</v>
      </c>
      <c r="G114" s="664" t="s">
        <v>2505</v>
      </c>
      <c r="H114" s="664"/>
      <c r="I114" s="664"/>
      <c r="J114" s="664" t="s">
        <v>2596</v>
      </c>
      <c r="K114" s="664" t="s">
        <v>2447</v>
      </c>
      <c r="L114" s="524" t="s">
        <v>2970</v>
      </c>
      <c r="M114" s="658" t="s">
        <v>2486</v>
      </c>
      <c r="N114" s="665">
        <v>0.8</v>
      </c>
      <c r="O114" s="666" t="s">
        <v>70</v>
      </c>
      <c r="P114" s="667">
        <v>1</v>
      </c>
      <c r="Q114" s="668" t="s">
        <v>2966</v>
      </c>
      <c r="R114" s="669" t="s">
        <v>2904</v>
      </c>
      <c r="S114" s="670" t="s">
        <v>2625</v>
      </c>
      <c r="T114" s="661" t="s">
        <v>2626</v>
      </c>
      <c r="U114" s="676">
        <v>150</v>
      </c>
      <c r="V114" s="672"/>
      <c r="W114" s="672" t="s">
        <v>2851</v>
      </c>
      <c r="X114" s="672" t="s">
        <v>2967</v>
      </c>
      <c r="Y114" s="672" t="s">
        <v>2971</v>
      </c>
      <c r="Z114" s="673"/>
      <c r="AA114" s="673"/>
      <c r="AB114" s="673"/>
      <c r="AC114" s="673"/>
      <c r="AD114" s="673"/>
      <c r="AE114" s="673"/>
      <c r="AF114" s="673"/>
      <c r="AG114" s="673"/>
      <c r="AH114" s="673"/>
      <c r="AI114" s="673"/>
      <c r="AJ114" s="673"/>
      <c r="AK114" s="673"/>
      <c r="AL114" s="673"/>
    </row>
    <row r="115" spans="1:43" s="533" customFormat="1" ht="75" customHeight="1">
      <c r="A115" s="682">
        <v>114</v>
      </c>
      <c r="B115" s="661" t="s">
        <v>2616</v>
      </c>
      <c r="C115" s="2255"/>
      <c r="D115" s="662" t="s">
        <v>2972</v>
      </c>
      <c r="E115" s="663" t="s">
        <v>63</v>
      </c>
      <c r="F115" s="664" t="s">
        <v>2480</v>
      </c>
      <c r="G115" s="664" t="s">
        <v>2505</v>
      </c>
      <c r="H115" s="664"/>
      <c r="I115" s="664"/>
      <c r="J115" s="664" t="s">
        <v>2596</v>
      </c>
      <c r="K115" s="664" t="s">
        <v>2447</v>
      </c>
      <c r="L115" s="683" t="s">
        <v>2970</v>
      </c>
      <c r="M115" s="684" t="s">
        <v>2589</v>
      </c>
      <c r="N115" s="685">
        <v>1</v>
      </c>
      <c r="O115" s="686" t="s">
        <v>70</v>
      </c>
      <c r="P115" s="687">
        <v>1</v>
      </c>
      <c r="Q115" s="688" t="s">
        <v>2966</v>
      </c>
      <c r="R115" s="689" t="s">
        <v>2904</v>
      </c>
      <c r="S115" s="690" t="s">
        <v>2625</v>
      </c>
      <c r="T115" s="691" t="s">
        <v>2626</v>
      </c>
      <c r="U115" s="692" t="s">
        <v>2973</v>
      </c>
      <c r="V115" s="693"/>
      <c r="W115" s="693" t="s">
        <v>2851</v>
      </c>
      <c r="X115" s="672" t="s">
        <v>2967</v>
      </c>
      <c r="Y115" s="672" t="s">
        <v>2974</v>
      </c>
      <c r="Z115" s="673"/>
      <c r="AA115" s="673"/>
      <c r="AB115" s="673"/>
      <c r="AC115" s="673"/>
      <c r="AD115" s="673"/>
      <c r="AE115" s="673"/>
      <c r="AF115" s="673"/>
      <c r="AG115" s="673"/>
      <c r="AH115" s="673"/>
      <c r="AI115" s="673"/>
      <c r="AJ115" s="673"/>
      <c r="AK115" s="673"/>
      <c r="AL115" s="673"/>
    </row>
    <row r="116" spans="1:43" s="533" customFormat="1" ht="75" customHeight="1">
      <c r="A116" s="616">
        <v>115</v>
      </c>
      <c r="B116" s="661" t="s">
        <v>2616</v>
      </c>
      <c r="C116" s="2255"/>
      <c r="D116" s="662" t="s">
        <v>2975</v>
      </c>
      <c r="E116" s="663" t="s">
        <v>63</v>
      </c>
      <c r="F116" s="664" t="s">
        <v>2480</v>
      </c>
      <c r="G116" s="664" t="s">
        <v>2505</v>
      </c>
      <c r="H116" s="664"/>
      <c r="I116" s="664"/>
      <c r="J116" s="664" t="s">
        <v>2596</v>
      </c>
      <c r="K116" s="694" t="s">
        <v>2447</v>
      </c>
      <c r="L116" s="524" t="s">
        <v>2970</v>
      </c>
      <c r="M116" s="540" t="s">
        <v>2589</v>
      </c>
      <c r="N116" s="665">
        <v>1</v>
      </c>
      <c r="O116" s="666" t="s">
        <v>70</v>
      </c>
      <c r="P116" s="667">
        <v>1</v>
      </c>
      <c r="Q116" s="661" t="s">
        <v>2966</v>
      </c>
      <c r="R116" s="669" t="s">
        <v>2904</v>
      </c>
      <c r="S116" s="661" t="s">
        <v>2625</v>
      </c>
      <c r="T116" s="661" t="s">
        <v>2626</v>
      </c>
      <c r="U116" s="695" t="s">
        <v>2973</v>
      </c>
      <c r="V116" s="661"/>
      <c r="W116" s="661" t="s">
        <v>2851</v>
      </c>
      <c r="X116" s="671" t="s">
        <v>2967</v>
      </c>
      <c r="Y116" s="672" t="s">
        <v>2976</v>
      </c>
      <c r="Z116" s="673"/>
      <c r="AA116" s="673"/>
      <c r="AB116" s="673"/>
      <c r="AC116" s="673"/>
      <c r="AD116" s="673"/>
      <c r="AE116" s="673"/>
      <c r="AF116" s="673"/>
      <c r="AG116" s="673"/>
      <c r="AH116" s="673"/>
      <c r="AI116" s="673"/>
      <c r="AJ116" s="673"/>
      <c r="AK116" s="673"/>
      <c r="AL116" s="673"/>
    </row>
    <row r="117" spans="1:43" ht="75" customHeight="1">
      <c r="A117" s="681">
        <v>116</v>
      </c>
      <c r="B117" s="696" t="s">
        <v>2666</v>
      </c>
      <c r="C117" s="2256" t="s">
        <v>2977</v>
      </c>
      <c r="D117" s="697" t="s">
        <v>2978</v>
      </c>
      <c r="E117" s="698" t="s">
        <v>63</v>
      </c>
      <c r="F117" s="699" t="s">
        <v>2480</v>
      </c>
      <c r="G117" s="699" t="s">
        <v>2505</v>
      </c>
      <c r="H117" s="699"/>
      <c r="I117" s="699"/>
      <c r="J117" s="699"/>
      <c r="K117" s="700" t="s">
        <v>2979</v>
      </c>
      <c r="L117" s="701" t="s">
        <v>2980</v>
      </c>
      <c r="M117" s="496" t="s">
        <v>2486</v>
      </c>
      <c r="N117" s="702">
        <v>0.92</v>
      </c>
      <c r="O117" s="703" t="s">
        <v>70</v>
      </c>
      <c r="P117" s="704">
        <v>1</v>
      </c>
      <c r="Q117" s="699" t="s">
        <v>2981</v>
      </c>
      <c r="R117" s="669" t="s">
        <v>2982</v>
      </c>
      <c r="S117" s="699" t="s">
        <v>2625</v>
      </c>
      <c r="T117" s="699" t="s">
        <v>2626</v>
      </c>
      <c r="U117" s="699"/>
      <c r="V117" s="699" t="s">
        <v>594</v>
      </c>
      <c r="W117" s="699" t="s">
        <v>2752</v>
      </c>
      <c r="X117" s="705"/>
      <c r="Y117" s="706" t="s">
        <v>2983</v>
      </c>
    </row>
    <row r="118" spans="1:43" ht="75" customHeight="1">
      <c r="A118" s="681">
        <v>117</v>
      </c>
      <c r="B118" s="696" t="s">
        <v>2666</v>
      </c>
      <c r="C118" s="2257"/>
      <c r="D118" s="697" t="s">
        <v>2984</v>
      </c>
      <c r="E118" s="698" t="s">
        <v>63</v>
      </c>
      <c r="F118" s="699" t="s">
        <v>2480</v>
      </c>
      <c r="G118" s="699" t="s">
        <v>2505</v>
      </c>
      <c r="H118" s="699"/>
      <c r="I118" s="699"/>
      <c r="J118" s="699"/>
      <c r="K118" s="707" t="s">
        <v>2979</v>
      </c>
      <c r="L118" s="701" t="s">
        <v>2980</v>
      </c>
      <c r="M118" s="496" t="s">
        <v>2486</v>
      </c>
      <c r="N118" s="708">
        <v>0.8</v>
      </c>
      <c r="O118" s="703" t="s">
        <v>70</v>
      </c>
      <c r="P118" s="704">
        <v>1</v>
      </c>
      <c r="Q118" s="699" t="s">
        <v>2903</v>
      </c>
      <c r="R118" s="669" t="s">
        <v>2982</v>
      </c>
      <c r="S118" s="699" t="s">
        <v>2625</v>
      </c>
      <c r="T118" s="699" t="s">
        <v>2626</v>
      </c>
      <c r="U118" s="699"/>
      <c r="V118" s="699"/>
      <c r="W118" s="699" t="s">
        <v>2905</v>
      </c>
      <c r="X118" s="705" t="s">
        <v>2985</v>
      </c>
      <c r="Y118" s="706" t="s">
        <v>2986</v>
      </c>
    </row>
    <row r="119" spans="1:43" ht="75" customHeight="1">
      <c r="A119" s="681">
        <v>118</v>
      </c>
      <c r="B119" s="696" t="s">
        <v>2666</v>
      </c>
      <c r="C119" s="2258"/>
      <c r="D119" s="697" t="s">
        <v>2987</v>
      </c>
      <c r="E119" s="698" t="s">
        <v>63</v>
      </c>
      <c r="F119" s="699" t="s">
        <v>2480</v>
      </c>
      <c r="G119" s="699" t="s">
        <v>2505</v>
      </c>
      <c r="H119" s="699"/>
      <c r="I119" s="699"/>
      <c r="J119" s="699"/>
      <c r="K119" s="700" t="s">
        <v>2988</v>
      </c>
      <c r="L119" s="701" t="s">
        <v>2989</v>
      </c>
      <c r="M119" s="540" t="s">
        <v>2589</v>
      </c>
      <c r="N119" s="708">
        <v>1</v>
      </c>
      <c r="O119" s="703" t="s">
        <v>126</v>
      </c>
      <c r="P119" s="709">
        <v>24</v>
      </c>
      <c r="Q119" s="699" t="s">
        <v>2990</v>
      </c>
      <c r="R119" s="669" t="s">
        <v>2982</v>
      </c>
      <c r="S119" s="699" t="s">
        <v>2625</v>
      </c>
      <c r="T119" s="699" t="s">
        <v>2626</v>
      </c>
      <c r="U119" s="710">
        <v>112500</v>
      </c>
      <c r="V119" s="699" t="s">
        <v>2991</v>
      </c>
      <c r="W119" s="699" t="s">
        <v>2752</v>
      </c>
      <c r="X119" s="705" t="s">
        <v>2992</v>
      </c>
      <c r="Y119" s="706" t="s">
        <v>2993</v>
      </c>
    </row>
    <row r="120" spans="1:43" ht="75" customHeight="1">
      <c r="A120" s="681">
        <v>119</v>
      </c>
      <c r="B120" s="696" t="s">
        <v>2666</v>
      </c>
      <c r="C120" s="2258"/>
      <c r="D120" s="697" t="s">
        <v>2994</v>
      </c>
      <c r="E120" s="698" t="s">
        <v>63</v>
      </c>
      <c r="F120" s="699" t="s">
        <v>2480</v>
      </c>
      <c r="G120" s="699" t="s">
        <v>2505</v>
      </c>
      <c r="H120" s="699"/>
      <c r="I120" s="699"/>
      <c r="J120" s="699"/>
      <c r="K120" s="700" t="s">
        <v>2988</v>
      </c>
      <c r="L120" s="701" t="s">
        <v>2989</v>
      </c>
      <c r="M120" s="540" t="s">
        <v>2486</v>
      </c>
      <c r="N120" s="708">
        <v>0.25</v>
      </c>
      <c r="O120" s="703" t="s">
        <v>126</v>
      </c>
      <c r="P120" s="709">
        <v>12</v>
      </c>
      <c r="Q120" s="699" t="s">
        <v>2995</v>
      </c>
      <c r="R120" s="669" t="s">
        <v>2982</v>
      </c>
      <c r="S120" s="699" t="s">
        <v>2625</v>
      </c>
      <c r="T120" s="699" t="s">
        <v>2626</v>
      </c>
      <c r="U120" s="710">
        <v>112500</v>
      </c>
      <c r="V120" s="699" t="s">
        <v>2991</v>
      </c>
      <c r="W120" s="699" t="s">
        <v>2851</v>
      </c>
      <c r="X120" s="705" t="s">
        <v>2996</v>
      </c>
      <c r="Y120" s="706" t="s">
        <v>2997</v>
      </c>
    </row>
    <row r="121" spans="1:43" ht="75" customHeight="1">
      <c r="A121" s="677">
        <v>120</v>
      </c>
      <c r="B121" s="696" t="s">
        <v>2666</v>
      </c>
      <c r="C121" s="2259"/>
      <c r="D121" s="697" t="s">
        <v>2998</v>
      </c>
      <c r="E121" s="698" t="s">
        <v>63</v>
      </c>
      <c r="F121" s="699" t="s">
        <v>2480</v>
      </c>
      <c r="G121" s="699" t="s">
        <v>2505</v>
      </c>
      <c r="H121" s="699"/>
      <c r="I121" s="699"/>
      <c r="J121" s="699"/>
      <c r="K121" s="700" t="s">
        <v>2988</v>
      </c>
      <c r="L121" s="701" t="s">
        <v>2989</v>
      </c>
      <c r="M121" s="540" t="s">
        <v>2589</v>
      </c>
      <c r="N121" s="708">
        <v>1</v>
      </c>
      <c r="O121" s="703" t="s">
        <v>126</v>
      </c>
      <c r="P121" s="709">
        <v>24</v>
      </c>
      <c r="Q121" s="699" t="s">
        <v>2999</v>
      </c>
      <c r="R121" s="669" t="s">
        <v>2982</v>
      </c>
      <c r="S121" s="699" t="s">
        <v>2625</v>
      </c>
      <c r="T121" s="699" t="s">
        <v>2626</v>
      </c>
      <c r="U121" s="710">
        <v>115919</v>
      </c>
      <c r="V121" s="699" t="s">
        <v>2824</v>
      </c>
      <c r="W121" s="699" t="s">
        <v>2752</v>
      </c>
      <c r="X121" s="705" t="s">
        <v>3000</v>
      </c>
      <c r="Y121" s="706" t="s">
        <v>3001</v>
      </c>
    </row>
    <row r="122" spans="1:43" ht="75" customHeight="1">
      <c r="A122" s="681">
        <v>121</v>
      </c>
      <c r="B122" s="696" t="s">
        <v>2666</v>
      </c>
      <c r="C122" s="2259"/>
      <c r="D122" s="697" t="s">
        <v>3002</v>
      </c>
      <c r="E122" s="698" t="s">
        <v>63</v>
      </c>
      <c r="F122" s="699" t="s">
        <v>2480</v>
      </c>
      <c r="G122" s="699" t="s">
        <v>2505</v>
      </c>
      <c r="H122" s="699"/>
      <c r="I122" s="699"/>
      <c r="J122" s="699"/>
      <c r="K122" s="700" t="s">
        <v>2988</v>
      </c>
      <c r="L122" s="701" t="s">
        <v>2989</v>
      </c>
      <c r="M122" s="540" t="s">
        <v>2589</v>
      </c>
      <c r="N122" s="708">
        <v>1</v>
      </c>
      <c r="O122" s="703" t="s">
        <v>126</v>
      </c>
      <c r="P122" s="704">
        <v>1</v>
      </c>
      <c r="Q122" s="699" t="s">
        <v>2999</v>
      </c>
      <c r="R122" s="669" t="s">
        <v>2982</v>
      </c>
      <c r="S122" s="699" t="s">
        <v>2625</v>
      </c>
      <c r="T122" s="699" t="s">
        <v>2626</v>
      </c>
      <c r="U122" s="710">
        <v>115919</v>
      </c>
      <c r="V122" s="699" t="s">
        <v>594</v>
      </c>
      <c r="W122" s="699" t="s">
        <v>2752</v>
      </c>
      <c r="X122" s="705" t="s">
        <v>3003</v>
      </c>
      <c r="Y122" s="706" t="s">
        <v>3004</v>
      </c>
    </row>
    <row r="123" spans="1:43" ht="199.5" customHeight="1">
      <c r="A123" s="681">
        <v>122</v>
      </c>
      <c r="B123" s="711" t="s">
        <v>2616</v>
      </c>
      <c r="C123" s="711" t="s">
        <v>3005</v>
      </c>
      <c r="D123" s="711" t="s">
        <v>3006</v>
      </c>
      <c r="E123" s="712" t="s">
        <v>63</v>
      </c>
      <c r="F123" s="711" t="s">
        <v>2480</v>
      </c>
      <c r="G123" s="711" t="s">
        <v>2505</v>
      </c>
      <c r="H123" s="495" t="s">
        <v>2522</v>
      </c>
      <c r="I123" s="495" t="s">
        <v>2523</v>
      </c>
      <c r="J123" s="711" t="s">
        <v>3007</v>
      </c>
      <c r="K123" s="508" t="s">
        <v>2176</v>
      </c>
      <c r="L123" s="492" t="s">
        <v>2510</v>
      </c>
      <c r="M123" s="540" t="s">
        <v>2589</v>
      </c>
      <c r="N123" s="713">
        <f>12/P123</f>
        <v>1</v>
      </c>
      <c r="O123" s="714" t="s">
        <v>70</v>
      </c>
      <c r="P123" s="715">
        <v>12</v>
      </c>
      <c r="Q123" s="712" t="s">
        <v>3008</v>
      </c>
      <c r="R123" s="712" t="s">
        <v>3009</v>
      </c>
      <c r="S123" s="716" t="s">
        <v>2490</v>
      </c>
      <c r="T123" s="716" t="s">
        <v>2513</v>
      </c>
      <c r="U123" s="717"/>
      <c r="V123" s="712"/>
      <c r="W123" s="718"/>
      <c r="X123" s="719"/>
      <c r="Y123" s="712"/>
      <c r="Z123" s="720"/>
      <c r="AA123" s="505"/>
      <c r="AB123" s="505"/>
      <c r="AC123" s="505"/>
      <c r="AD123" s="505"/>
      <c r="AE123" s="505"/>
      <c r="AF123" s="505"/>
      <c r="AG123" s="505"/>
      <c r="AH123" s="505"/>
      <c r="AI123" s="505"/>
      <c r="AJ123" s="505"/>
      <c r="AK123" s="505"/>
      <c r="AL123" s="505"/>
      <c r="AM123" s="506"/>
      <c r="AN123" s="506"/>
      <c r="AO123" s="506"/>
      <c r="AP123" s="506"/>
      <c r="AQ123" s="506"/>
    </row>
    <row r="124" spans="1:43" ht="119.25" customHeight="1">
      <c r="A124" s="681">
        <v>124</v>
      </c>
      <c r="B124" s="711" t="s">
        <v>2616</v>
      </c>
      <c r="C124" s="711" t="s">
        <v>3010</v>
      </c>
      <c r="D124" s="711" t="s">
        <v>3011</v>
      </c>
      <c r="E124" s="712" t="s">
        <v>63</v>
      </c>
      <c r="F124" s="711" t="s">
        <v>2480</v>
      </c>
      <c r="G124" s="711" t="s">
        <v>2505</v>
      </c>
      <c r="H124" s="495" t="s">
        <v>2522</v>
      </c>
      <c r="I124" s="495" t="s">
        <v>2523</v>
      </c>
      <c r="J124" s="711" t="s">
        <v>3007</v>
      </c>
      <c r="K124" s="508" t="s">
        <v>2176</v>
      </c>
      <c r="L124" s="492" t="s">
        <v>2510</v>
      </c>
      <c r="M124" s="540" t="s">
        <v>2589</v>
      </c>
      <c r="N124" s="721">
        <f>57/P124</f>
        <v>2.85</v>
      </c>
      <c r="O124" s="714" t="s">
        <v>70</v>
      </c>
      <c r="P124" s="715">
        <v>20</v>
      </c>
      <c r="Q124" s="712" t="s">
        <v>3012</v>
      </c>
      <c r="R124" s="722" t="s">
        <v>3013</v>
      </c>
      <c r="S124" s="716" t="s">
        <v>2490</v>
      </c>
      <c r="T124" s="716" t="s">
        <v>2513</v>
      </c>
      <c r="U124" s="712"/>
      <c r="V124" s="712"/>
      <c r="W124" s="712"/>
      <c r="X124" s="719"/>
      <c r="Y124" s="712"/>
      <c r="Z124" s="723"/>
      <c r="AA124" s="505"/>
      <c r="AB124" s="505"/>
      <c r="AC124" s="505"/>
      <c r="AD124" s="505"/>
      <c r="AE124" s="505"/>
      <c r="AF124" s="505"/>
      <c r="AG124" s="505"/>
      <c r="AH124" s="505"/>
      <c r="AI124" s="505"/>
      <c r="AJ124" s="505"/>
      <c r="AK124" s="505"/>
      <c r="AL124" s="505"/>
      <c r="AM124" s="506"/>
      <c r="AN124" s="506"/>
      <c r="AO124" s="506"/>
      <c r="AP124" s="506"/>
      <c r="AQ124" s="506"/>
    </row>
    <row r="125" spans="1:43" ht="75" customHeight="1">
      <c r="A125" s="681">
        <v>126</v>
      </c>
      <c r="B125" s="711" t="s">
        <v>2616</v>
      </c>
      <c r="C125" s="711" t="s">
        <v>3014</v>
      </c>
      <c r="D125" s="711" t="s">
        <v>3015</v>
      </c>
      <c r="E125" s="712" t="s">
        <v>63</v>
      </c>
      <c r="F125" s="711" t="s">
        <v>2480</v>
      </c>
      <c r="G125" s="711" t="s">
        <v>2505</v>
      </c>
      <c r="H125" s="490" t="s">
        <v>3016</v>
      </c>
      <c r="I125" s="495" t="s">
        <v>2523</v>
      </c>
      <c r="J125" s="711" t="s">
        <v>3017</v>
      </c>
      <c r="K125" s="508" t="s">
        <v>2509</v>
      </c>
      <c r="L125" s="492" t="s">
        <v>2510</v>
      </c>
      <c r="M125" s="540" t="s">
        <v>2486</v>
      </c>
      <c r="N125" s="721">
        <f>9/P125</f>
        <v>0.32142857142857145</v>
      </c>
      <c r="O125" s="714" t="s">
        <v>70</v>
      </c>
      <c r="P125" s="715">
        <v>28</v>
      </c>
      <c r="Q125" s="712" t="s">
        <v>3018</v>
      </c>
      <c r="R125" s="724" t="s">
        <v>3019</v>
      </c>
      <c r="S125" s="716" t="s">
        <v>2490</v>
      </c>
      <c r="T125" s="716" t="s">
        <v>2513</v>
      </c>
      <c r="U125" s="712"/>
      <c r="V125" s="712"/>
      <c r="W125" s="718"/>
      <c r="X125" s="719"/>
      <c r="Y125" s="718"/>
      <c r="Z125" s="720"/>
      <c r="AA125" s="505"/>
      <c r="AB125" s="505"/>
      <c r="AC125" s="505"/>
      <c r="AD125" s="505"/>
      <c r="AE125" s="505"/>
      <c r="AF125" s="505"/>
      <c r="AG125" s="505"/>
      <c r="AH125" s="505"/>
      <c r="AI125" s="505"/>
      <c r="AJ125" s="505"/>
      <c r="AK125" s="505"/>
      <c r="AL125" s="505"/>
      <c r="AM125" s="506"/>
      <c r="AN125" s="506"/>
      <c r="AO125" s="506"/>
      <c r="AP125" s="506"/>
      <c r="AQ125" s="506"/>
    </row>
    <row r="126" spans="1:43" ht="75" customHeight="1">
      <c r="A126" s="681">
        <v>127</v>
      </c>
      <c r="B126" s="711" t="s">
        <v>2616</v>
      </c>
      <c r="C126" s="711" t="s">
        <v>3014</v>
      </c>
      <c r="D126" s="711" t="s">
        <v>3020</v>
      </c>
      <c r="E126" s="712" t="s">
        <v>63</v>
      </c>
      <c r="F126" s="711" t="s">
        <v>2480</v>
      </c>
      <c r="G126" s="711" t="s">
        <v>2505</v>
      </c>
      <c r="H126" s="490" t="s">
        <v>3021</v>
      </c>
      <c r="I126" s="495" t="s">
        <v>2523</v>
      </c>
      <c r="J126" s="711" t="s">
        <v>3017</v>
      </c>
      <c r="K126" s="508" t="s">
        <v>2509</v>
      </c>
      <c r="L126" s="492" t="s">
        <v>2510</v>
      </c>
      <c r="M126" s="540" t="s">
        <v>2499</v>
      </c>
      <c r="N126" s="721">
        <v>0</v>
      </c>
      <c r="O126" s="714" t="s">
        <v>70</v>
      </c>
      <c r="P126" s="715">
        <v>28</v>
      </c>
      <c r="Q126" s="712" t="s">
        <v>3022</v>
      </c>
      <c r="R126" s="724" t="s">
        <v>3023</v>
      </c>
      <c r="S126" s="716" t="s">
        <v>2490</v>
      </c>
      <c r="T126" s="716" t="s">
        <v>2513</v>
      </c>
      <c r="U126" s="712"/>
      <c r="V126" s="712"/>
      <c r="W126" s="712"/>
      <c r="X126" s="719"/>
      <c r="Y126" s="718"/>
      <c r="Z126" s="720"/>
      <c r="AA126" s="505"/>
      <c r="AB126" s="505"/>
      <c r="AC126" s="505"/>
      <c r="AD126" s="505"/>
      <c r="AE126" s="505"/>
      <c r="AF126" s="505"/>
      <c r="AG126" s="505"/>
      <c r="AH126" s="505"/>
      <c r="AI126" s="505"/>
      <c r="AJ126" s="505"/>
      <c r="AK126" s="505"/>
      <c r="AL126" s="505"/>
      <c r="AM126" s="506"/>
      <c r="AN126" s="506"/>
      <c r="AO126" s="506"/>
      <c r="AP126" s="506"/>
      <c r="AQ126" s="506"/>
    </row>
    <row r="127" spans="1:43" ht="75" customHeight="1">
      <c r="A127" s="681">
        <v>128</v>
      </c>
      <c r="B127" s="711" t="s">
        <v>2616</v>
      </c>
      <c r="C127" s="711" t="s">
        <v>3014</v>
      </c>
      <c r="D127" s="711" t="s">
        <v>3024</v>
      </c>
      <c r="E127" s="712" t="s">
        <v>63</v>
      </c>
      <c r="F127" s="711" t="s">
        <v>2480</v>
      </c>
      <c r="G127" s="711" t="s">
        <v>2505</v>
      </c>
      <c r="H127" s="490" t="s">
        <v>3025</v>
      </c>
      <c r="I127" s="495" t="s">
        <v>2523</v>
      </c>
      <c r="J127" s="711" t="s">
        <v>3017</v>
      </c>
      <c r="K127" s="508" t="s">
        <v>2509</v>
      </c>
      <c r="L127" s="492" t="s">
        <v>2510</v>
      </c>
      <c r="M127" s="540" t="s">
        <v>2486</v>
      </c>
      <c r="N127" s="713">
        <f>26/P127</f>
        <v>0.9285714285714286</v>
      </c>
      <c r="O127" s="714" t="s">
        <v>70</v>
      </c>
      <c r="P127" s="715">
        <v>28</v>
      </c>
      <c r="Q127" s="712" t="s">
        <v>2959</v>
      </c>
      <c r="R127" s="724" t="s">
        <v>3026</v>
      </c>
      <c r="S127" s="716" t="s">
        <v>2490</v>
      </c>
      <c r="T127" s="716" t="s">
        <v>2513</v>
      </c>
      <c r="U127" s="712"/>
      <c r="V127" s="712"/>
      <c r="W127" s="718"/>
      <c r="X127" s="719"/>
      <c r="Y127" s="718"/>
      <c r="Z127" s="720"/>
      <c r="AA127" s="505"/>
      <c r="AB127" s="505"/>
      <c r="AC127" s="505"/>
      <c r="AD127" s="505"/>
      <c r="AE127" s="505"/>
      <c r="AF127" s="505"/>
      <c r="AG127" s="505"/>
      <c r="AH127" s="505"/>
      <c r="AI127" s="505"/>
      <c r="AJ127" s="505"/>
      <c r="AK127" s="505"/>
      <c r="AL127" s="505"/>
      <c r="AM127" s="506"/>
      <c r="AN127" s="506"/>
      <c r="AO127" s="506"/>
      <c r="AP127" s="506"/>
      <c r="AQ127" s="506"/>
    </row>
    <row r="128" spans="1:43" ht="75" customHeight="1">
      <c r="A128" s="677">
        <v>129</v>
      </c>
      <c r="B128" s="711" t="s">
        <v>2616</v>
      </c>
      <c r="C128" s="711" t="s">
        <v>3027</v>
      </c>
      <c r="D128" s="711" t="s">
        <v>3028</v>
      </c>
      <c r="E128" s="712" t="s">
        <v>63</v>
      </c>
      <c r="F128" s="711" t="s">
        <v>2480</v>
      </c>
      <c r="G128" s="711" t="s">
        <v>2505</v>
      </c>
      <c r="H128" s="490" t="s">
        <v>3025</v>
      </c>
      <c r="I128" s="495" t="s">
        <v>2523</v>
      </c>
      <c r="J128" s="711" t="s">
        <v>3017</v>
      </c>
      <c r="K128" s="508" t="s">
        <v>2509</v>
      </c>
      <c r="L128" s="492" t="s">
        <v>2510</v>
      </c>
      <c r="M128" s="540" t="s">
        <v>2589</v>
      </c>
      <c r="N128" s="721">
        <v>1</v>
      </c>
      <c r="O128" s="714" t="s">
        <v>70</v>
      </c>
      <c r="P128" s="715">
        <v>1</v>
      </c>
      <c r="Q128" s="712" t="s">
        <v>3029</v>
      </c>
      <c r="R128" s="724" t="s">
        <v>3030</v>
      </c>
      <c r="S128" s="716" t="s">
        <v>2490</v>
      </c>
      <c r="T128" s="716" t="s">
        <v>2513</v>
      </c>
      <c r="U128" s="712"/>
      <c r="V128" s="712"/>
      <c r="W128" s="712"/>
      <c r="X128" s="719"/>
      <c r="Y128" s="712"/>
      <c r="Z128" s="723"/>
      <c r="AA128" s="505"/>
      <c r="AB128" s="505"/>
      <c r="AC128" s="505"/>
      <c r="AD128" s="505"/>
      <c r="AE128" s="505"/>
      <c r="AF128" s="505"/>
      <c r="AG128" s="505"/>
      <c r="AH128" s="505"/>
      <c r="AI128" s="505"/>
      <c r="AJ128" s="505"/>
      <c r="AK128" s="505"/>
      <c r="AL128" s="505"/>
      <c r="AM128" s="506"/>
      <c r="AN128" s="506"/>
      <c r="AO128" s="506"/>
      <c r="AP128" s="506"/>
      <c r="AQ128" s="506"/>
    </row>
    <row r="129" spans="1:43" ht="75" customHeight="1">
      <c r="A129" s="681">
        <v>130</v>
      </c>
      <c r="B129" s="711" t="s">
        <v>2616</v>
      </c>
      <c r="C129" s="711" t="s">
        <v>3027</v>
      </c>
      <c r="D129" s="711" t="s">
        <v>3031</v>
      </c>
      <c r="E129" s="712" t="s">
        <v>63</v>
      </c>
      <c r="F129" s="711" t="s">
        <v>2480</v>
      </c>
      <c r="G129" s="711" t="s">
        <v>2505</v>
      </c>
      <c r="H129" s="490" t="s">
        <v>3025</v>
      </c>
      <c r="I129" s="495" t="s">
        <v>2523</v>
      </c>
      <c r="J129" s="711" t="s">
        <v>3032</v>
      </c>
      <c r="K129" s="508" t="s">
        <v>2509</v>
      </c>
      <c r="L129" s="492" t="s">
        <v>2510</v>
      </c>
      <c r="M129" s="540" t="s">
        <v>2589</v>
      </c>
      <c r="N129" s="721">
        <v>1</v>
      </c>
      <c r="O129" s="714" t="s">
        <v>70</v>
      </c>
      <c r="P129" s="715">
        <v>1</v>
      </c>
      <c r="Q129" s="712" t="s">
        <v>3029</v>
      </c>
      <c r="R129" s="724" t="s">
        <v>3033</v>
      </c>
      <c r="S129" s="716" t="s">
        <v>2490</v>
      </c>
      <c r="T129" s="716" t="s">
        <v>2513</v>
      </c>
      <c r="U129" s="712"/>
      <c r="V129" s="712"/>
      <c r="W129" s="712"/>
      <c r="X129" s="719"/>
      <c r="Y129" s="712"/>
      <c r="Z129" s="723"/>
      <c r="AA129" s="505"/>
      <c r="AB129" s="505"/>
      <c r="AC129" s="505"/>
      <c r="AD129" s="505"/>
      <c r="AE129" s="505"/>
      <c r="AF129" s="505"/>
      <c r="AG129" s="505"/>
      <c r="AH129" s="505"/>
      <c r="AI129" s="505"/>
      <c r="AJ129" s="505"/>
      <c r="AK129" s="505"/>
      <c r="AL129" s="505"/>
      <c r="AM129" s="506"/>
      <c r="AN129" s="506"/>
      <c r="AO129" s="506"/>
      <c r="AP129" s="506"/>
      <c r="AQ129" s="506"/>
    </row>
    <row r="130" spans="1:43" ht="75" customHeight="1">
      <c r="A130" s="681">
        <v>131</v>
      </c>
      <c r="B130" s="711" t="s">
        <v>2616</v>
      </c>
      <c r="C130" s="711" t="s">
        <v>3027</v>
      </c>
      <c r="D130" s="711" t="s">
        <v>3034</v>
      </c>
      <c r="E130" s="712" t="s">
        <v>63</v>
      </c>
      <c r="F130" s="711" t="s">
        <v>2480</v>
      </c>
      <c r="G130" s="711" t="s">
        <v>2505</v>
      </c>
      <c r="H130" s="490" t="s">
        <v>3025</v>
      </c>
      <c r="I130" s="495" t="s">
        <v>2523</v>
      </c>
      <c r="J130" s="711" t="s">
        <v>3032</v>
      </c>
      <c r="K130" s="508" t="s">
        <v>2509</v>
      </c>
      <c r="L130" s="492" t="s">
        <v>2510</v>
      </c>
      <c r="M130" s="540" t="s">
        <v>2486</v>
      </c>
      <c r="N130" s="721">
        <f>26/P130</f>
        <v>0.9285714285714286</v>
      </c>
      <c r="O130" s="714" t="s">
        <v>70</v>
      </c>
      <c r="P130" s="715">
        <v>28</v>
      </c>
      <c r="Q130" s="712" t="s">
        <v>3035</v>
      </c>
      <c r="R130" s="724" t="s">
        <v>3036</v>
      </c>
      <c r="S130" s="716" t="s">
        <v>2490</v>
      </c>
      <c r="T130" s="716" t="s">
        <v>2513</v>
      </c>
      <c r="U130" s="712"/>
      <c r="V130" s="712"/>
      <c r="W130" s="712"/>
      <c r="X130" s="719"/>
      <c r="Y130" s="712"/>
      <c r="Z130" s="723"/>
      <c r="AA130" s="505"/>
      <c r="AB130" s="505"/>
      <c r="AC130" s="505"/>
      <c r="AD130" s="505"/>
      <c r="AE130" s="505"/>
      <c r="AF130" s="505"/>
      <c r="AG130" s="505"/>
      <c r="AH130" s="505"/>
      <c r="AI130" s="505"/>
      <c r="AJ130" s="505"/>
      <c r="AK130" s="505"/>
      <c r="AL130" s="505"/>
      <c r="AM130" s="506"/>
      <c r="AN130" s="506"/>
      <c r="AO130" s="506"/>
      <c r="AP130" s="506"/>
      <c r="AQ130" s="506"/>
    </row>
    <row r="131" spans="1:43" ht="75" customHeight="1">
      <c r="A131" s="681">
        <v>132</v>
      </c>
      <c r="B131" s="711" t="s">
        <v>2616</v>
      </c>
      <c r="C131" s="711" t="s">
        <v>3027</v>
      </c>
      <c r="D131" s="711" t="s">
        <v>3037</v>
      </c>
      <c r="E131" s="712" t="s">
        <v>63</v>
      </c>
      <c r="F131" s="711" t="s">
        <v>2480</v>
      </c>
      <c r="G131" s="711" t="s">
        <v>2505</v>
      </c>
      <c r="H131" s="490" t="s">
        <v>3025</v>
      </c>
      <c r="I131" s="495" t="s">
        <v>2523</v>
      </c>
      <c r="J131" s="711" t="s">
        <v>2543</v>
      </c>
      <c r="K131" s="508" t="s">
        <v>2509</v>
      </c>
      <c r="L131" s="492" t="s">
        <v>2510</v>
      </c>
      <c r="M131" s="540" t="s">
        <v>2589</v>
      </c>
      <c r="N131" s="725">
        <v>1</v>
      </c>
      <c r="O131" s="714" t="s">
        <v>70</v>
      </c>
      <c r="P131" s="726">
        <v>1</v>
      </c>
      <c r="Q131" s="712" t="s">
        <v>3038</v>
      </c>
      <c r="R131" s="724" t="s">
        <v>3039</v>
      </c>
      <c r="S131" s="716" t="s">
        <v>2490</v>
      </c>
      <c r="T131" s="716" t="s">
        <v>2513</v>
      </c>
      <c r="U131" s="712"/>
      <c r="V131" s="712"/>
      <c r="W131" s="712"/>
      <c r="X131" s="719"/>
      <c r="Y131" s="712"/>
      <c r="Z131" s="723"/>
      <c r="AA131" s="505"/>
      <c r="AB131" s="505"/>
      <c r="AC131" s="505"/>
      <c r="AD131" s="505"/>
      <c r="AE131" s="505"/>
      <c r="AF131" s="505"/>
      <c r="AG131" s="505"/>
      <c r="AH131" s="505"/>
      <c r="AI131" s="505"/>
      <c r="AJ131" s="505"/>
      <c r="AK131" s="505"/>
      <c r="AL131" s="505"/>
      <c r="AM131" s="506"/>
      <c r="AN131" s="506"/>
      <c r="AO131" s="506"/>
      <c r="AP131" s="506"/>
      <c r="AQ131" s="506"/>
    </row>
    <row r="132" spans="1:43" ht="75" customHeight="1">
      <c r="A132" s="677">
        <v>133</v>
      </c>
      <c r="B132" s="711" t="s">
        <v>2616</v>
      </c>
      <c r="C132" s="711" t="s">
        <v>3027</v>
      </c>
      <c r="D132" s="711" t="s">
        <v>3040</v>
      </c>
      <c r="E132" s="712" t="s">
        <v>63</v>
      </c>
      <c r="F132" s="711" t="s">
        <v>2480</v>
      </c>
      <c r="G132" s="711" t="s">
        <v>2505</v>
      </c>
      <c r="H132" s="490" t="s">
        <v>3025</v>
      </c>
      <c r="I132" s="495" t="s">
        <v>2523</v>
      </c>
      <c r="J132" s="711" t="s">
        <v>3032</v>
      </c>
      <c r="K132" s="508" t="s">
        <v>2509</v>
      </c>
      <c r="L132" s="492" t="s">
        <v>2510</v>
      </c>
      <c r="M132" s="540" t="s">
        <v>2486</v>
      </c>
      <c r="N132" s="725">
        <f>6/P132</f>
        <v>0.4</v>
      </c>
      <c r="O132" s="714" t="s">
        <v>70</v>
      </c>
      <c r="P132" s="726">
        <v>15</v>
      </c>
      <c r="Q132" s="712" t="s">
        <v>3018</v>
      </c>
      <c r="R132" s="724" t="s">
        <v>3041</v>
      </c>
      <c r="S132" s="716" t="s">
        <v>2490</v>
      </c>
      <c r="T132" s="716" t="s">
        <v>2513</v>
      </c>
      <c r="U132" s="712"/>
      <c r="V132" s="712"/>
      <c r="W132" s="712"/>
      <c r="X132" s="719"/>
      <c r="Y132" s="712"/>
      <c r="Z132" s="723"/>
      <c r="AA132" s="505"/>
      <c r="AB132" s="505"/>
      <c r="AC132" s="505"/>
      <c r="AD132" s="505"/>
      <c r="AE132" s="505"/>
      <c r="AF132" s="505"/>
      <c r="AG132" s="505"/>
      <c r="AH132" s="505"/>
      <c r="AI132" s="505"/>
      <c r="AJ132" s="505"/>
      <c r="AK132" s="505"/>
      <c r="AL132" s="505"/>
      <c r="AM132" s="506"/>
      <c r="AN132" s="506"/>
      <c r="AO132" s="506"/>
      <c r="AP132" s="506"/>
      <c r="AQ132" s="506"/>
    </row>
    <row r="133" spans="1:43" ht="75" customHeight="1">
      <c r="A133" s="681">
        <v>133</v>
      </c>
      <c r="B133" s="727"/>
      <c r="C133" s="727"/>
      <c r="D133" s="727"/>
      <c r="E133" s="727"/>
      <c r="F133" s="727"/>
      <c r="G133" s="728"/>
      <c r="H133" s="728"/>
      <c r="I133" s="728"/>
      <c r="J133" s="728"/>
      <c r="K133" s="728"/>
      <c r="L133" s="729"/>
      <c r="M133" s="729"/>
      <c r="N133" s="730"/>
      <c r="O133" s="731"/>
      <c r="P133" s="732"/>
      <c r="Q133" s="733"/>
      <c r="R133" s="734"/>
      <c r="S133" s="733"/>
      <c r="T133" s="733"/>
      <c r="U133" s="733"/>
      <c r="V133" s="733"/>
      <c r="W133" s="733"/>
      <c r="X133" s="712"/>
      <c r="Y133" s="712"/>
      <c r="Z133" s="723"/>
      <c r="AA133" s="505"/>
      <c r="AB133" s="505"/>
      <c r="AC133" s="505"/>
      <c r="AD133" s="505"/>
      <c r="AE133" s="505"/>
      <c r="AF133" s="505"/>
      <c r="AG133" s="505"/>
      <c r="AH133" s="505"/>
      <c r="AI133" s="505"/>
      <c r="AJ133" s="505"/>
      <c r="AK133" s="505"/>
      <c r="AL133" s="505"/>
      <c r="AM133" s="506"/>
      <c r="AN133" s="506"/>
      <c r="AO133" s="506"/>
      <c r="AP133" s="506"/>
      <c r="AQ133" s="506"/>
    </row>
    <row r="134" spans="1:43" ht="75" customHeight="1">
      <c r="A134" s="681">
        <v>134</v>
      </c>
      <c r="B134" s="490"/>
      <c r="C134" s="490"/>
      <c r="D134" s="490"/>
      <c r="E134" s="490"/>
      <c r="F134" s="490"/>
      <c r="G134" s="493"/>
      <c r="H134" s="493"/>
      <c r="I134" s="493"/>
      <c r="J134" s="493"/>
      <c r="K134" s="493"/>
      <c r="L134" s="492"/>
      <c r="M134" s="492"/>
      <c r="N134" s="497"/>
      <c r="O134" s="735"/>
      <c r="P134" s="736"/>
      <c r="Q134" s="712"/>
      <c r="R134" s="737"/>
      <c r="S134" s="712"/>
      <c r="T134" s="712"/>
      <c r="U134" s="712"/>
      <c r="V134" s="712"/>
      <c r="W134" s="712"/>
      <c r="X134" s="712"/>
      <c r="Y134" s="712"/>
      <c r="Z134" s="723"/>
      <c r="AA134" s="505"/>
      <c r="AB134" s="505"/>
      <c r="AC134" s="505"/>
      <c r="AD134" s="505"/>
      <c r="AE134" s="505"/>
      <c r="AF134" s="505"/>
      <c r="AG134" s="505"/>
      <c r="AH134" s="505"/>
      <c r="AI134" s="505"/>
      <c r="AJ134" s="505"/>
      <c r="AK134" s="505"/>
      <c r="AL134" s="505"/>
      <c r="AM134" s="506"/>
      <c r="AN134" s="506"/>
      <c r="AO134" s="506"/>
      <c r="AP134" s="506"/>
      <c r="AQ134" s="506"/>
    </row>
    <row r="135" spans="1:43" ht="75" customHeight="1">
      <c r="A135" s="681">
        <v>135</v>
      </c>
      <c r="B135" s="738"/>
      <c r="C135" s="739"/>
      <c r="D135" s="740"/>
      <c r="E135" s="741"/>
      <c r="F135" s="741"/>
      <c r="G135" s="742"/>
      <c r="H135" s="742"/>
      <c r="I135" s="742"/>
      <c r="J135" s="742"/>
      <c r="K135" s="742"/>
      <c r="L135" s="743"/>
      <c r="M135" s="647"/>
      <c r="N135" s="744"/>
      <c r="O135" s="745"/>
      <c r="P135" s="746"/>
      <c r="Q135" s="747"/>
      <c r="R135" s="748"/>
      <c r="S135" s="749"/>
      <c r="T135" s="750"/>
      <c r="U135" s="750"/>
      <c r="V135" s="750"/>
      <c r="W135" s="750"/>
      <c r="X135" s="750"/>
      <c r="Y135" s="750"/>
      <c r="Z135" s="751"/>
    </row>
    <row r="136" spans="1:43" ht="75" customHeight="1">
      <c r="A136" s="677">
        <v>154</v>
      </c>
      <c r="B136" s="500"/>
      <c r="C136" s="752"/>
      <c r="D136" s="753"/>
      <c r="E136" s="754"/>
      <c r="F136" s="754"/>
      <c r="G136" s="755"/>
      <c r="H136" s="755"/>
      <c r="I136" s="755"/>
      <c r="J136" s="755"/>
      <c r="K136" s="755"/>
      <c r="L136" s="756"/>
      <c r="M136" s="540"/>
      <c r="N136" s="757"/>
      <c r="O136" s="758"/>
      <c r="P136" s="759"/>
      <c r="Q136" s="760"/>
      <c r="R136" s="669"/>
      <c r="S136" s="761"/>
      <c r="T136" s="762"/>
      <c r="U136" s="762"/>
      <c r="V136" s="762"/>
      <c r="W136" s="762"/>
      <c r="X136" s="762"/>
      <c r="Y136" s="762"/>
      <c r="Z136" s="763"/>
    </row>
    <row r="137" spans="1:43" ht="75" customHeight="1">
      <c r="A137" s="681">
        <v>155</v>
      </c>
      <c r="B137" s="500"/>
      <c r="C137" s="752"/>
      <c r="D137" s="753"/>
      <c r="E137" s="754"/>
      <c r="F137" s="754"/>
      <c r="G137" s="755"/>
      <c r="H137" s="755"/>
      <c r="I137" s="755"/>
      <c r="J137" s="755"/>
      <c r="K137" s="755"/>
      <c r="L137" s="756"/>
      <c r="M137" s="540"/>
      <c r="N137" s="764"/>
      <c r="O137" s="758"/>
      <c r="P137" s="759"/>
      <c r="Q137" s="760"/>
      <c r="R137" s="669"/>
      <c r="S137" s="761"/>
      <c r="T137" s="762"/>
      <c r="U137" s="762"/>
      <c r="V137" s="762"/>
      <c r="W137" s="762"/>
      <c r="X137" s="762"/>
      <c r="Y137" s="762"/>
      <c r="Z137" s="763"/>
    </row>
    <row r="138" spans="1:43" ht="75" customHeight="1">
      <c r="A138" s="681">
        <v>156</v>
      </c>
      <c r="B138" s="500"/>
      <c r="C138" s="752"/>
      <c r="D138" s="753"/>
      <c r="E138" s="754"/>
      <c r="F138" s="754"/>
      <c r="G138" s="755"/>
      <c r="H138" s="755"/>
      <c r="I138" s="755"/>
      <c r="J138" s="755"/>
      <c r="K138" s="755"/>
      <c r="L138" s="756"/>
      <c r="M138" s="540"/>
      <c r="N138" s="757"/>
      <c r="O138" s="758"/>
      <c r="P138" s="759"/>
      <c r="Q138" s="760"/>
      <c r="R138" s="669"/>
      <c r="S138" s="761"/>
      <c r="T138" s="762"/>
      <c r="U138" s="762"/>
      <c r="V138" s="762"/>
      <c r="W138" s="762"/>
      <c r="X138" s="762"/>
      <c r="Y138" s="762"/>
      <c r="Z138" s="763"/>
    </row>
    <row r="139" spans="1:43" ht="75" customHeight="1">
      <c r="A139" s="681">
        <v>157</v>
      </c>
      <c r="B139" s="500"/>
      <c r="C139" s="752"/>
      <c r="D139" s="753"/>
      <c r="E139" s="754"/>
      <c r="F139" s="754"/>
      <c r="G139" s="755"/>
      <c r="H139" s="755"/>
      <c r="I139" s="755"/>
      <c r="J139" s="755"/>
      <c r="K139" s="755"/>
      <c r="L139" s="756"/>
      <c r="M139" s="540"/>
      <c r="N139" s="757"/>
      <c r="O139" s="758"/>
      <c r="P139" s="759"/>
      <c r="Q139" s="760"/>
      <c r="R139" s="669"/>
      <c r="S139" s="761"/>
      <c r="T139" s="762"/>
      <c r="U139" s="762"/>
      <c r="V139" s="762"/>
      <c r="W139" s="762"/>
      <c r="X139" s="762"/>
      <c r="Y139" s="762"/>
      <c r="Z139" s="763"/>
    </row>
    <row r="140" spans="1:43" ht="75" customHeight="1">
      <c r="A140" s="677">
        <v>158</v>
      </c>
      <c r="B140" s="500"/>
      <c r="C140" s="752"/>
      <c r="D140" s="753"/>
      <c r="E140" s="754"/>
      <c r="F140" s="754"/>
      <c r="G140" s="755"/>
      <c r="H140" s="755"/>
      <c r="I140" s="755"/>
      <c r="J140" s="755"/>
      <c r="K140" s="755"/>
      <c r="L140" s="756"/>
      <c r="M140" s="496"/>
      <c r="N140" s="757"/>
      <c r="O140" s="758"/>
      <c r="P140" s="759"/>
      <c r="Q140" s="760"/>
      <c r="R140" s="669"/>
      <c r="S140" s="761"/>
      <c r="T140" s="762"/>
      <c r="U140" s="762"/>
      <c r="V140" s="762"/>
      <c r="W140" s="762"/>
      <c r="X140" s="762"/>
      <c r="Y140" s="762"/>
      <c r="Z140" s="763"/>
    </row>
    <row r="141" spans="1:43" ht="75" customHeight="1">
      <c r="A141" s="681">
        <v>159</v>
      </c>
      <c r="B141" s="500"/>
      <c r="C141" s="752"/>
      <c r="D141" s="753"/>
      <c r="E141" s="754"/>
      <c r="F141" s="754"/>
      <c r="G141" s="755"/>
      <c r="H141" s="755"/>
      <c r="I141" s="755"/>
      <c r="J141" s="755"/>
      <c r="K141" s="755"/>
      <c r="L141" s="756"/>
      <c r="M141" s="496"/>
      <c r="N141" s="757"/>
      <c r="O141" s="758"/>
      <c r="P141" s="759"/>
      <c r="Q141" s="760"/>
      <c r="R141" s="669"/>
      <c r="S141" s="761"/>
      <c r="T141" s="762"/>
      <c r="U141" s="762"/>
      <c r="V141" s="762"/>
      <c r="W141" s="762"/>
      <c r="X141" s="762"/>
      <c r="Y141" s="762"/>
      <c r="Z141" s="763"/>
    </row>
  </sheetData>
  <mergeCells count="22">
    <mergeCell ref="C113:C116"/>
    <mergeCell ref="C117:C118"/>
    <mergeCell ref="C119:C120"/>
    <mergeCell ref="C121:C122"/>
    <mergeCell ref="C76:C77"/>
    <mergeCell ref="C78:C86"/>
    <mergeCell ref="C87:C91"/>
    <mergeCell ref="C92:C95"/>
    <mergeCell ref="C96:C98"/>
    <mergeCell ref="C99:C112"/>
    <mergeCell ref="AN1:AO1"/>
    <mergeCell ref="R50:R53"/>
    <mergeCell ref="C62:C65"/>
    <mergeCell ref="C66:C68"/>
    <mergeCell ref="C70:C71"/>
    <mergeCell ref="S1:T1"/>
    <mergeCell ref="U1:AL1"/>
    <mergeCell ref="C72:C74"/>
    <mergeCell ref="A1:B1"/>
    <mergeCell ref="C1:K1"/>
    <mergeCell ref="L1:O1"/>
    <mergeCell ref="P1:R1"/>
  </mergeCells>
  <conditionalFormatting sqref="M3:M141">
    <cfRule type="containsBlanks" dxfId="64" priority="1">
      <formula>LEN(TRIM(M3))=0</formula>
    </cfRule>
    <cfRule type="containsText" dxfId="63" priority="2" operator="containsText" text="Vencido">
      <formula>NOT(ISERROR(SEARCH("Vencido",M3)))</formula>
    </cfRule>
    <cfRule type="containsText" dxfId="62" priority="3" operator="containsText" text="En progreso">
      <formula>NOT(ISERROR(SEARCH("En progreso",M3)))</formula>
    </cfRule>
    <cfRule type="containsText" dxfId="61" priority="4" operator="containsText" text="En espera">
      <formula>NOT(ISERROR(SEARCH("En espera",M3)))</formula>
    </cfRule>
    <cfRule type="containsText" dxfId="60" priority="5" operator="containsText" text="Completo">
      <formula>NOT(ISERROR(SEARCH("Completo",M3)))</formula>
    </cfRule>
  </conditionalFormatting>
  <conditionalFormatting sqref="N72:N74">
    <cfRule type="colorScale" priority="36">
      <colorScale>
        <cfvo type="min"/>
        <cfvo type="max"/>
        <color rgb="FF63BE7B"/>
        <color rgb="FFFFEF9C"/>
      </colorScale>
    </cfRule>
  </conditionalFormatting>
  <conditionalFormatting sqref="N96:N112 N121:N122">
    <cfRule type="colorScale" priority="37">
      <colorScale>
        <cfvo type="formula" val="0%"/>
        <cfvo type="formula" val="50%"/>
        <cfvo type="formula" val="100%"/>
        <color rgb="FFF3F3F3"/>
        <color rgb="FF6AA84F"/>
        <color rgb="FF38761D"/>
      </colorScale>
    </cfRule>
  </conditionalFormatting>
  <conditionalFormatting sqref="N96:N116">
    <cfRule type="colorScale" priority="38">
      <colorScale>
        <cfvo type="min"/>
        <cfvo type="max"/>
        <color rgb="FF63BE7B"/>
        <color rgb="FFFFEF9C"/>
      </colorScale>
    </cfRule>
  </conditionalFormatting>
  <conditionalFormatting sqref="N117">
    <cfRule type="colorScale" priority="33">
      <colorScale>
        <cfvo type="formula" val="0%"/>
        <cfvo type="formula" val="50%"/>
        <cfvo type="formula" val="100%"/>
        <color rgb="FFF3F3F3"/>
        <color rgb="FF6AA84F"/>
        <color rgb="FF38761D"/>
      </colorScale>
    </cfRule>
  </conditionalFormatting>
  <conditionalFormatting sqref="N117:N118">
    <cfRule type="colorScale" priority="35">
      <colorScale>
        <cfvo type="min"/>
        <cfvo type="max"/>
        <color rgb="FF63BE7B"/>
        <color rgb="FFFFEF9C"/>
      </colorScale>
    </cfRule>
  </conditionalFormatting>
  <conditionalFormatting sqref="N118">
    <cfRule type="colorScale" priority="34">
      <colorScale>
        <cfvo type="formula" val="0%"/>
        <cfvo type="formula" val="50%"/>
        <cfvo type="formula" val="100%"/>
        <color rgb="FFF3F3F3"/>
        <color rgb="FF6AA84F"/>
        <color rgb="FF38761D"/>
      </colorScale>
    </cfRule>
  </conditionalFormatting>
  <conditionalFormatting sqref="N119">
    <cfRule type="colorScale" priority="32">
      <colorScale>
        <cfvo type="formula" val="0%"/>
        <cfvo type="formula" val="50%"/>
        <cfvo type="formula" val="100%"/>
        <color rgb="FFF3F3F3"/>
        <color rgb="FF6AA84F"/>
        <color rgb="FF38761D"/>
      </colorScale>
    </cfRule>
  </conditionalFormatting>
  <conditionalFormatting sqref="N119:N122">
    <cfRule type="colorScale" priority="47">
      <colorScale>
        <cfvo type="min"/>
        <cfvo type="max"/>
        <color rgb="FF63BE7B"/>
        <color rgb="FFFFEF9C"/>
      </colorScale>
    </cfRule>
  </conditionalFormatting>
  <conditionalFormatting sqref="N120">
    <cfRule type="colorScale" priority="31">
      <colorScale>
        <cfvo type="formula" val="0%"/>
        <cfvo type="formula" val="50%"/>
        <cfvo type="formula" val="100%"/>
        <color rgb="FFF3F3F3"/>
        <color rgb="FF6AA84F"/>
        <color rgb="FF38761D"/>
      </colorScale>
    </cfRule>
  </conditionalFormatting>
  <conditionalFormatting sqref="N133">
    <cfRule type="colorScale" priority="29">
      <colorScale>
        <cfvo type="formula" val="0%"/>
        <cfvo type="formula" val="50%"/>
        <cfvo type="formula" val="100%"/>
        <color rgb="FFF3F3F3"/>
        <color rgb="FF6AA84F"/>
        <color rgb="FF38761D"/>
      </colorScale>
    </cfRule>
  </conditionalFormatting>
  <conditionalFormatting sqref="N133:N141">
    <cfRule type="colorScale" priority="30">
      <colorScale>
        <cfvo type="min"/>
        <cfvo type="max"/>
        <color rgb="FF63BE7B"/>
        <color rgb="FFFFEF9C"/>
      </colorScale>
    </cfRule>
  </conditionalFormatting>
  <conditionalFormatting sqref="N134">
    <cfRule type="colorScale" priority="28">
      <colorScale>
        <cfvo type="formula" val="0%"/>
        <cfvo type="formula" val="50%"/>
        <cfvo type="formula" val="100%"/>
        <color rgb="FFF3F3F3"/>
        <color rgb="FF6AA84F"/>
        <color rgb="FF38761D"/>
      </colorScale>
    </cfRule>
  </conditionalFormatting>
  <conditionalFormatting sqref="N135">
    <cfRule type="colorScale" priority="27">
      <colorScale>
        <cfvo type="formula" val="0%"/>
        <cfvo type="formula" val="50%"/>
        <cfvo type="formula" val="100%"/>
        <color rgb="FFF3F3F3"/>
        <color rgb="FF6AA84F"/>
        <color rgb="FF38761D"/>
      </colorScale>
    </cfRule>
  </conditionalFormatting>
  <conditionalFormatting sqref="N136">
    <cfRule type="colorScale" priority="26">
      <colorScale>
        <cfvo type="formula" val="0%"/>
        <cfvo type="formula" val="50%"/>
        <cfvo type="formula" val="100%"/>
        <color rgb="FFF3F3F3"/>
        <color rgb="FF6AA84F"/>
        <color rgb="FF38761D"/>
      </colorScale>
    </cfRule>
  </conditionalFormatting>
  <conditionalFormatting sqref="N137:N138 N140">
    <cfRule type="colorScale" priority="25">
      <colorScale>
        <cfvo type="formula" val="0%"/>
        <cfvo type="formula" val="50%"/>
        <cfvo type="formula" val="100%"/>
        <color rgb="FFF3F3F3"/>
        <color rgb="FF6AA84F"/>
        <color rgb="FF38761D"/>
      </colorScale>
    </cfRule>
  </conditionalFormatting>
  <conditionalFormatting sqref="N139">
    <cfRule type="colorScale" priority="24">
      <colorScale>
        <cfvo type="formula" val="0%"/>
        <cfvo type="formula" val="50%"/>
        <cfvo type="formula" val="100%"/>
        <color rgb="FFF3F3F3"/>
        <color rgb="FF6AA84F"/>
        <color rgb="FF38761D"/>
      </colorScale>
    </cfRule>
  </conditionalFormatting>
  <conditionalFormatting sqref="N141">
    <cfRule type="colorScale" priority="23">
      <colorScale>
        <cfvo type="formula" val="0%"/>
        <cfvo type="formula" val="50%"/>
        <cfvo type="formula" val="100%"/>
        <color rgb="FFF3F3F3"/>
        <color rgb="FF6AA84F"/>
        <color rgb="FF38761D"/>
      </colorScale>
    </cfRule>
  </conditionalFormatting>
  <conditionalFormatting sqref="O1:O122 O133:O1048576">
    <cfRule type="cellIs" dxfId="59" priority="16" operator="equal">
      <formula>"MEDIO"</formula>
    </cfRule>
  </conditionalFormatting>
  <conditionalFormatting sqref="O3:O71">
    <cfRule type="containsText" dxfId="58" priority="44" operator="containsText" text="Alto">
      <formula>NOT(ISERROR(SEARCH("Alto",O3)))</formula>
    </cfRule>
    <cfRule type="containsBlanks" dxfId="57" priority="45">
      <formula>LEN(TRIM(O3))=0</formula>
    </cfRule>
    <cfRule type="containsText" dxfId="56" priority="46" operator="containsText" text="Medio">
      <formula>NOT(ISERROR(SEARCH("Medio",O3)))</formula>
    </cfRule>
  </conditionalFormatting>
  <conditionalFormatting sqref="P41">
    <cfRule type="containsText" dxfId="55" priority="22" operator="containsText" text="Medio">
      <formula>NOT(ISERROR(SEARCH("Medio",P41)))</formula>
    </cfRule>
    <cfRule type="containsBlanks" dxfId="54" priority="21">
      <formula>LEN(TRIM(P41))=0</formula>
    </cfRule>
    <cfRule type="containsText" dxfId="53" priority="20" operator="containsText" text="Alto">
      <formula>NOT(ISERROR(SEARCH("Alto",P41)))</formula>
    </cfRule>
  </conditionalFormatting>
  <conditionalFormatting sqref="P46">
    <cfRule type="containsText" dxfId="52" priority="19" operator="containsText" text="Medio">
      <formula>NOT(ISERROR(SEARCH("Medio",P46)))</formula>
    </cfRule>
    <cfRule type="containsBlanks" dxfId="51" priority="18">
      <formula>LEN(TRIM(P46))=0</formula>
    </cfRule>
    <cfRule type="containsText" dxfId="50" priority="17" operator="containsText" text="Alto">
      <formula>NOT(ISERROR(SEARCH("Alto",P46)))</formula>
    </cfRule>
  </conditionalFormatting>
  <dataValidations count="4">
    <dataValidation type="list" allowBlank="1" showInputMessage="1" showErrorMessage="1" sqref="M3:M141" xr:uid="{62D707BB-8399-4848-9E6F-BA187F9DCA5B}">
      <formula1>"Completo , En espera , En progreso , Vencido"</formula1>
    </dataValidation>
    <dataValidation type="list" allowBlank="1" showInputMessage="1" showErrorMessage="1" sqref="E3:E116" xr:uid="{3297CAAA-ECC8-4319-82BA-FF90D2F3076F}">
      <formula1>"Acción de gestión , Acción derivada de un proyecto de inversión"</formula1>
    </dataValidation>
    <dataValidation type="list" allowBlank="1" showInputMessage="1" showErrorMessage="1" sqref="K19 K21:K24 K47 K44:K45 K28:K39 K75:K95" xr:uid="{E0356836-9B0D-496C-8EBA-7F404B40DE52}">
      <formula1>"Plan Inst,Gest Presupuesto,Compras y contratación,Talento Humano,Integridad,Transparencia,Fortal organizacional,Servicio al ciud,Racionalización de trámites,Gestión doc,Gob Digital,Defensa jurídica,Gestión del conocim y la innovación,Seg y eval del desemp"</formula1>
    </dataValidation>
    <dataValidation type="list" allowBlank="1" showInputMessage="1" showErrorMessage="1" sqref="O3:O40 P41 O42:O45 P46 O47:O74" xr:uid="{47B562E0-FFD3-40BD-8909-85EC44BB9E9A}">
      <formula1>"Alto , Medio"</formula1>
    </dataValidation>
  </dataValidations>
  <hyperlinks>
    <hyperlink ref="R3" r:id="rId1" xr:uid="{03295AD8-4DF9-4736-B3DA-E0977D01C5E8}"/>
    <hyperlink ref="R4" r:id="rId2" xr:uid="{B6EEA4B0-445E-47D3-BC60-0F9DA1C35E7B}"/>
    <hyperlink ref="R20" r:id="rId3" xr:uid="{D86F8AAF-C494-46A0-BBE3-370AB83045FE}"/>
    <hyperlink ref="R25" r:id="rId4" xr:uid="{010588AE-12F2-41AD-B2CC-DFC4FB42CC86}"/>
    <hyperlink ref="R26" r:id="rId5" xr:uid="{74764255-AE19-4FCD-9A25-4CEFE38A551C}"/>
    <hyperlink ref="R27" r:id="rId6" xr:uid="{DAA0C243-73E8-42F8-8C0D-F7BDD36A8274}"/>
    <hyperlink ref="R40" r:id="rId7" xr:uid="{29193C75-EB0A-4326-A0C2-D4DF139F3596}"/>
    <hyperlink ref="R43" r:id="rId8" xr:uid="{7BD1FC4E-F9AD-48EB-A5FD-317F0DAF9A21}"/>
    <hyperlink ref="R48" r:id="rId9" xr:uid="{AF998AD1-D3DF-498C-B6EC-D8FADD46A374}"/>
    <hyperlink ref="R49" r:id="rId10" xr:uid="{6FBD2C50-3F07-4E87-9BC3-C631F8565450}"/>
    <hyperlink ref="R50" r:id="rId11" xr:uid="{8B7E3544-3646-488D-A77F-EFECDE21765D}"/>
    <hyperlink ref="R54" r:id="rId12" xr:uid="{3253CA50-B629-41CE-88A6-2481AEFAF3A4}"/>
    <hyperlink ref="R5" r:id="rId13" xr:uid="{33733528-46C6-482F-A965-B696B7C14232}"/>
    <hyperlink ref="R6" r:id="rId14" xr:uid="{A616DB77-5CD8-4FB7-9C2E-D33E09B46C7D}"/>
    <hyperlink ref="R7" r:id="rId15" xr:uid="{9F6316D6-1F1F-47FE-AF12-AA98CF3F1D22}"/>
    <hyperlink ref="R8" r:id="rId16" xr:uid="{F7922759-34B0-4D3D-A18A-FC75184EB57A}"/>
    <hyperlink ref="R9" r:id="rId17" xr:uid="{CBD55D13-1706-4D49-B3C4-DFB3AF01162A}"/>
    <hyperlink ref="R10" r:id="rId18" xr:uid="{B12517B9-8F26-43CD-BBA8-763984ADE3D0}"/>
    <hyperlink ref="R11" r:id="rId19" xr:uid="{D56C26D7-71EE-4578-9679-AA6C281D0615}"/>
    <hyperlink ref="R12" r:id="rId20" xr:uid="{07C3716E-3BC3-4181-9E1F-C058DA0E4711}"/>
    <hyperlink ref="R13" r:id="rId21" xr:uid="{32C08EC6-26EF-4F4F-9E8B-5418CC2439A5}"/>
    <hyperlink ref="R14" r:id="rId22" xr:uid="{E9BE58DF-35D3-4282-BB0F-B1EDDD1CE110}"/>
    <hyperlink ref="R15" r:id="rId23" xr:uid="{861FCD5B-0528-4547-B497-17B64827469F}"/>
    <hyperlink ref="R17" r:id="rId24" xr:uid="{45C9AC08-F8BA-43AB-902A-DEB4DC09C67A}"/>
    <hyperlink ref="R18" r:id="rId25" xr:uid="{9D0E6993-EC91-4B5D-B26F-6E42E6B82EB7}"/>
    <hyperlink ref="R42" r:id="rId26" xr:uid="{73BBA32F-2F5A-40C3-AEB3-CFD3F55E0249}"/>
    <hyperlink ref="S41" r:id="rId27" xr:uid="{1574B861-DC9A-46BA-B33C-F4E1613FAC60}"/>
    <hyperlink ref="R19" r:id="rId28" xr:uid="{A777A9C9-10DE-4ABB-BDE4-0F3DB6C9313A}"/>
    <hyperlink ref="R21" r:id="rId29" xr:uid="{0BDA858D-7FB4-42A8-85A6-1974465FF82F}"/>
    <hyperlink ref="R22:R24" r:id="rId30" display="https://drive.google.com/drive/folders/19fHyVo-_ztobMpxl6AQYHZujn8rKM3ud" xr:uid="{D682BA6B-406B-410A-89DA-317C9784243A}"/>
    <hyperlink ref="R24" r:id="rId31" xr:uid="{6593EC49-425A-4881-AD79-7AFD08C47AB3}"/>
    <hyperlink ref="R23" r:id="rId32" xr:uid="{3F954CD1-BCA5-4BD3-BC59-4827FB00827B}"/>
    <hyperlink ref="R38" r:id="rId33" xr:uid="{87E18E57-7C51-4465-8B07-E30C23C97C65}"/>
    <hyperlink ref="R37" r:id="rId34" xr:uid="{6FD9479F-24E1-4E58-AF77-D9B7FB8A6FE6}"/>
    <hyperlink ref="R36" r:id="rId35" xr:uid="{01C255C3-09DC-495C-BA2C-C62D1E866F13}"/>
    <hyperlink ref="R35" r:id="rId36" xr:uid="{43C39D8D-C74F-4684-8C56-F916ADD01524}"/>
    <hyperlink ref="R34" r:id="rId37" xr:uid="{9EDE4F67-4EAC-4B7C-ABB2-FF0CF8FE0F0C}"/>
    <hyperlink ref="R33" r:id="rId38" xr:uid="{5A92259B-D25E-4403-B571-62B38C63E17D}"/>
    <hyperlink ref="R32" r:id="rId39" xr:uid="{942768F2-1AAC-48C1-9C03-01D836C1BB2C}"/>
    <hyperlink ref="R31" r:id="rId40" xr:uid="{5245749C-F979-44BF-B388-B3267A4E2F9E}"/>
    <hyperlink ref="R30" r:id="rId41" xr:uid="{4B77329B-8271-4044-88EF-22AE99C8840A}"/>
    <hyperlink ref="R29" r:id="rId42" xr:uid="{009DC6D6-2750-4147-B5EE-9DA4B7239F3E}"/>
    <hyperlink ref="R28" r:id="rId43" xr:uid="{B658EE92-398B-41D7-AAF5-68845AF561A1}"/>
    <hyperlink ref="R44" r:id="rId44" xr:uid="{CB0E3C07-16AA-40D6-8DFB-49CE1FFD073C}"/>
    <hyperlink ref="R39" r:id="rId45" xr:uid="{A571AF16-A8AB-4EA8-A89B-F9E0786EECB2}"/>
    <hyperlink ref="R45" r:id="rId46" xr:uid="{65AD6AE3-AF85-4B1A-8435-B7D17971FD2D}"/>
    <hyperlink ref="R47" r:id="rId47" xr:uid="{DA34CBD3-47FB-4B07-9488-BA57C7CAAC6E}"/>
    <hyperlink ref="R89" r:id="rId48" xr:uid="{E0BDEFAC-9E13-4A0E-9DD2-F19A034CA28E}"/>
    <hyperlink ref="R59" r:id="rId49" xr:uid="{2D565BC9-77A9-4434-9179-0F9D094BD854}"/>
    <hyperlink ref="R60" r:id="rId50" xr:uid="{29588E38-5F95-4813-8A31-CAD228E06039}"/>
    <hyperlink ref="R61" r:id="rId51" xr:uid="{A27F7685-5651-4647-9491-02B7C55499F1}"/>
    <hyperlink ref="R62" r:id="rId52" xr:uid="{4908CF95-4378-4C4A-8606-D8528D0E4197}"/>
    <hyperlink ref="R63" r:id="rId53" xr:uid="{77C639E8-764F-4060-A81E-82E3DAB7EC94}"/>
    <hyperlink ref="R64" r:id="rId54" xr:uid="{2B234DD4-ACAE-4FAB-868D-D41BC09B7EE7}"/>
    <hyperlink ref="R65" r:id="rId55" xr:uid="{F5AC8590-D96F-4CEB-AD39-9915C4FA1960}"/>
    <hyperlink ref="R66" r:id="rId56" xr:uid="{1AD1A25A-E963-49B1-BE46-D84FCD8BBA95}"/>
    <hyperlink ref="R67" r:id="rId57" xr:uid="{DCF1F17E-8758-4222-9589-98795E779855}"/>
    <hyperlink ref="R68" r:id="rId58" xr:uid="{32CC500A-28E8-4F6D-ACA5-F92EFBB8427A}"/>
    <hyperlink ref="R69" r:id="rId59" xr:uid="{741A313A-1CD6-4F20-8661-985F2A95ED5E}"/>
    <hyperlink ref="R70" r:id="rId60" xr:uid="{534C2F86-4ED5-4E45-87E9-97DC26BCF363}"/>
    <hyperlink ref="R71" r:id="rId61" xr:uid="{F5C354D9-4138-497E-BC7C-0EBA53900810}"/>
    <hyperlink ref="R72" r:id="rId62" xr:uid="{40015880-F67E-4D60-94FC-7B0650C4686E}"/>
    <hyperlink ref="R73" r:id="rId63" xr:uid="{B945E9B6-3061-4432-8504-CED382C5DEEC}"/>
    <hyperlink ref="R74" r:id="rId64" xr:uid="{E574FD8D-A3B3-4E8D-84D8-76F420B58A3F}"/>
    <hyperlink ref="R96" r:id="rId65" xr:uid="{FB2B0531-B23D-4724-BCCD-25D94517308C}"/>
    <hyperlink ref="R97" r:id="rId66" xr:uid="{AB4F2A37-4522-46D9-A946-3FA11203F150}"/>
    <hyperlink ref="R98" r:id="rId67" xr:uid="{E2AE68D6-B46B-45EA-AD36-285A93931134}"/>
    <hyperlink ref="R99" r:id="rId68" xr:uid="{72612D4C-5B68-4A72-86E7-766E1D23C022}"/>
    <hyperlink ref="R100" r:id="rId69" xr:uid="{999D7EA3-3477-4F0D-9787-6403BD8537C7}"/>
    <hyperlink ref="R101" r:id="rId70" xr:uid="{80A95DFC-7463-42A7-AA0E-FF15A781FCB7}"/>
    <hyperlink ref="R102" r:id="rId71" xr:uid="{219C55EE-C308-408E-BC23-BA4B563ECC81}"/>
    <hyperlink ref="R103" r:id="rId72" xr:uid="{441973E8-F072-4961-B019-85F3114B90E6}"/>
    <hyperlink ref="R104" r:id="rId73" xr:uid="{93D69F90-B6A8-468E-BD04-E0F3E4E4BB1B}"/>
    <hyperlink ref="R105" r:id="rId74" xr:uid="{743CE5DB-E265-4FBF-99E7-56B3DCDEB7A8}"/>
    <hyperlink ref="R106" r:id="rId75" xr:uid="{D59A2481-56F5-4004-B2FB-66FD5787D504}"/>
    <hyperlink ref="R107" r:id="rId76" xr:uid="{BA7B4BAE-FEA0-43D6-9F24-8090ADC7D2CA}"/>
    <hyperlink ref="R108" r:id="rId77" xr:uid="{589C4E10-8BDD-4A93-BBCE-5E0C808C0176}"/>
    <hyperlink ref="R109" r:id="rId78" xr:uid="{A81B007B-6BA8-4CAE-9DDB-C96A5FB263F0}"/>
    <hyperlink ref="R110" r:id="rId79" xr:uid="{ED2B01F7-A952-47EA-8ED9-F85F20F42369}"/>
    <hyperlink ref="R111" r:id="rId80" xr:uid="{66A43623-90FB-4D1F-BF16-382613E15D02}"/>
    <hyperlink ref="R112" r:id="rId81" xr:uid="{493E4A46-4E32-48F2-BE8A-E307746DC046}"/>
    <hyperlink ref="R113" r:id="rId82" xr:uid="{7589D4B4-A6AB-49EE-9A78-D1BDA6E68158}"/>
    <hyperlink ref="R114" r:id="rId83" xr:uid="{2338B818-6F1A-4062-9431-124ECDAF8D6C}"/>
    <hyperlink ref="R115" r:id="rId84" xr:uid="{5ABFFFE1-295D-483D-885E-60AA65D5E9B7}"/>
    <hyperlink ref="R116" r:id="rId85" xr:uid="{77D728E4-4E2D-4BCF-B050-B4DD31FE3DC9}"/>
    <hyperlink ref="R117" r:id="rId86" xr:uid="{217BB01A-926A-42C8-9385-48A8DE153D50}"/>
    <hyperlink ref="R118" r:id="rId87" xr:uid="{024F271B-D3E0-4F9A-98F9-EE173008C67D}"/>
    <hyperlink ref="R119" r:id="rId88" xr:uid="{E1C76693-8C11-443E-B012-877C1323EF8D}"/>
    <hyperlink ref="R120" r:id="rId89" xr:uid="{F402E579-FF17-4862-88C1-8140CC02F6FB}"/>
    <hyperlink ref="R121" r:id="rId90" xr:uid="{1CC13C08-B2C8-4FFA-9949-95AE21D57138}"/>
    <hyperlink ref="R122" r:id="rId91" xr:uid="{AAFADE6C-3590-4F18-BF5A-D11C9378EE44}"/>
    <hyperlink ref="R78" r:id="rId92" xr:uid="{447AD153-0B7F-4331-BED4-5C28E918921A}"/>
    <hyperlink ref="R79" r:id="rId93" xr:uid="{9130418B-872A-44AB-B0C7-2207D2CE9253}"/>
    <hyperlink ref="R80" r:id="rId94" xr:uid="{D3E72CFA-42E6-4967-93C5-67E8DC04B86F}"/>
    <hyperlink ref="R81" r:id="rId95" xr:uid="{87F4A505-7BBF-41AE-B57A-4CDEF76430C2}"/>
    <hyperlink ref="R82" r:id="rId96" xr:uid="{45A03D87-7565-4EB6-9D78-51117B474205}"/>
    <hyperlink ref="R83" r:id="rId97" xr:uid="{B8EC9048-56EF-464C-AFAB-03B12F74541C}"/>
    <hyperlink ref="R84" r:id="rId98" xr:uid="{8F044C1A-4E22-4DD8-A9F0-47E7C4EA7F2E}"/>
    <hyperlink ref="R85" r:id="rId99" xr:uid="{0684C239-FB2E-4E60-BBD1-4541E7F02864}"/>
    <hyperlink ref="R86" r:id="rId100" xr:uid="{499561F5-FF9F-4CE9-A56D-C1B899FDADF3}"/>
    <hyperlink ref="R87" r:id="rId101" xr:uid="{A465F415-201D-4362-9F40-FAF298C954A0}"/>
    <hyperlink ref="R88" r:id="rId102" xr:uid="{B4514CE0-2737-496F-A397-498E265E8ACB}"/>
    <hyperlink ref="R75" r:id="rId103" xr:uid="{CB5ACC1E-5585-4604-911E-F1B66D1B59BD}"/>
    <hyperlink ref="R76" r:id="rId104" xr:uid="{61EAC662-A7D5-434C-9A8F-9518C9D43F3C}"/>
    <hyperlink ref="R77" r:id="rId105" xr:uid="{B56A3A68-3E92-4CF7-9843-AE293128F5D9}"/>
    <hyperlink ref="R90" r:id="rId106" xr:uid="{81C8F215-4742-4C0A-8DF5-E0106795F83E}"/>
    <hyperlink ref="R91" r:id="rId107" xr:uid="{2F43C42A-B6A8-440A-B1F6-506F98104A1C}"/>
    <hyperlink ref="R92" r:id="rId108" xr:uid="{B8DDC5B4-E65A-4349-A503-5ACC9DF33761}"/>
    <hyperlink ref="R93" r:id="rId109" xr:uid="{67351E8D-7CB7-4A98-9F84-FDF3EA394870}"/>
    <hyperlink ref="R94" r:id="rId110" xr:uid="{FA57353A-775D-4E67-B309-ED35B8B2D688}"/>
    <hyperlink ref="R95" r:id="rId111" xr:uid="{CB379D95-D8AC-4836-ABDF-C6A01C689E9B}"/>
    <hyperlink ref="R124" r:id="rId112" xr:uid="{7AAA6ACD-FAE7-4156-9832-57AB3C99F786}"/>
    <hyperlink ref="R123" r:id="rId113" xr:uid="{93FAEA4B-9660-4560-B333-3753421C2829}"/>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51B02-1F8D-48A6-991B-F1B252D78766}">
  <dimension ref="A1:AQ1000"/>
  <sheetViews>
    <sheetView workbookViewId="0">
      <selection activeCell="F10" sqref="F10"/>
    </sheetView>
  </sheetViews>
  <sheetFormatPr baseColWidth="10" defaultColWidth="14.42578125" defaultRowHeight="15" customHeight="1" outlineLevelCol="1"/>
  <cols>
    <col min="1" max="1" width="6.85546875" style="455" customWidth="1"/>
    <col min="2" max="2" width="23.140625" style="455" customWidth="1"/>
    <col min="3" max="3" width="45.5703125" style="455" customWidth="1"/>
    <col min="4" max="4" width="56.140625" style="455" customWidth="1" outlineLevel="1"/>
    <col min="5" max="5" width="38.5703125" style="455" customWidth="1" outlineLevel="1"/>
    <col min="6" max="6" width="33.5703125" style="455" customWidth="1"/>
    <col min="7" max="7" width="19.28515625" style="455" customWidth="1" outlineLevel="1"/>
    <col min="8" max="8" width="27.85546875" style="455" customWidth="1" outlineLevel="1"/>
    <col min="9" max="9" width="31.42578125" style="455" customWidth="1" outlineLevel="1"/>
    <col min="10" max="10" width="41.5703125" style="455" customWidth="1" outlineLevel="1"/>
    <col min="11" max="12" width="30.5703125" style="455" customWidth="1"/>
    <col min="13" max="13" width="22.7109375" style="455" customWidth="1" outlineLevel="1"/>
    <col min="14" max="14" width="28.85546875" style="455" customWidth="1" outlineLevel="1"/>
    <col min="15" max="15" width="22.7109375" style="455" customWidth="1" outlineLevel="1"/>
    <col min="16" max="16" width="22.7109375" style="455" customWidth="1"/>
    <col min="17" max="17" width="33.140625" style="455" customWidth="1" outlineLevel="1"/>
    <col min="18" max="18" width="54.5703125" style="455" customWidth="1" outlineLevel="1"/>
    <col min="19" max="19" width="29.28515625" style="455" customWidth="1"/>
    <col min="20" max="20" width="30.140625" style="455" customWidth="1" outlineLevel="1"/>
    <col min="21" max="21" width="22.42578125" style="455" customWidth="1"/>
    <col min="22" max="22" width="25" style="455" customWidth="1"/>
    <col min="23" max="23" width="18.85546875" style="455" customWidth="1" outlineLevel="1"/>
    <col min="24" max="24" width="16.85546875" style="455" customWidth="1" outlineLevel="1"/>
    <col min="25" max="25" width="14.5703125" style="455" customWidth="1" outlineLevel="1"/>
    <col min="26" max="26" width="12.42578125" style="455" customWidth="1" outlineLevel="1"/>
    <col min="27" max="27" width="11.7109375" style="455" customWidth="1" outlineLevel="1"/>
    <col min="28" max="28" width="10.85546875" style="455" customWidth="1" outlineLevel="1"/>
    <col min="29" max="29" width="15.5703125" style="455" customWidth="1" outlineLevel="1"/>
    <col min="30" max="30" width="15.85546875" style="455" customWidth="1" outlineLevel="1"/>
    <col min="31" max="31" width="12.5703125" style="455" customWidth="1" outlineLevel="1"/>
    <col min="32" max="32" width="15.42578125" style="455" customWidth="1" outlineLevel="1"/>
    <col min="33" max="33" width="13.42578125" style="455" customWidth="1" outlineLevel="1"/>
    <col min="34" max="34" width="11.7109375" style="455" customWidth="1" outlineLevel="1"/>
    <col min="35" max="35" width="12" style="455" customWidth="1" outlineLevel="1"/>
    <col min="36" max="36" width="12.5703125" style="455" customWidth="1" outlineLevel="1"/>
    <col min="37" max="38" width="18.85546875" style="455" customWidth="1" outlineLevel="1"/>
    <col min="39" max="39" width="38.5703125" style="455" customWidth="1"/>
    <col min="40" max="40" width="37.85546875" style="455" customWidth="1"/>
    <col min="41" max="41" width="37.85546875" style="455" customWidth="1" outlineLevel="1"/>
    <col min="42" max="42" width="41.7109375" style="455" customWidth="1"/>
    <col min="43" max="43" width="26.28515625" style="455" customWidth="1"/>
    <col min="44" max="16384" width="14.42578125" style="455"/>
  </cols>
  <sheetData>
    <row r="1" spans="1:43" ht="15.75" customHeight="1">
      <c r="A1" s="1629"/>
      <c r="B1" s="2287"/>
      <c r="C1" s="2292" t="s">
        <v>0</v>
      </c>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87"/>
      <c r="AQ1" s="1" t="s">
        <v>1</v>
      </c>
    </row>
    <row r="2" spans="1:43" ht="15.75" customHeight="1">
      <c r="A2" s="2288"/>
      <c r="B2" s="2289"/>
      <c r="C2" s="2290"/>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c r="AO2" s="2294"/>
      <c r="AP2" s="2291"/>
      <c r="AQ2" s="1" t="s">
        <v>2</v>
      </c>
    </row>
    <row r="3" spans="1:43" ht="15.75" customHeight="1">
      <c r="A3" s="2288"/>
      <c r="B3" s="2289"/>
      <c r="C3" s="1638" t="s">
        <v>2437</v>
      </c>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c r="AJ3" s="2293"/>
      <c r="AK3" s="2293"/>
      <c r="AL3" s="2293"/>
      <c r="AM3" s="2293"/>
      <c r="AN3" s="2293"/>
      <c r="AO3" s="2293"/>
      <c r="AP3" s="2287"/>
      <c r="AQ3" s="1" t="s">
        <v>4</v>
      </c>
    </row>
    <row r="4" spans="1:43" ht="15.75" customHeight="1">
      <c r="A4" s="2290"/>
      <c r="B4" s="2291"/>
      <c r="C4" s="2290"/>
      <c r="D4" s="2294"/>
      <c r="E4" s="2294"/>
      <c r="F4" s="2294"/>
      <c r="G4" s="2294"/>
      <c r="H4" s="2294"/>
      <c r="I4" s="2294"/>
      <c r="J4" s="2294"/>
      <c r="K4" s="2294"/>
      <c r="L4" s="2294"/>
      <c r="M4" s="2294"/>
      <c r="N4" s="2294"/>
      <c r="O4" s="2294"/>
      <c r="P4" s="2294"/>
      <c r="Q4" s="2294"/>
      <c r="R4" s="2294"/>
      <c r="S4" s="2294"/>
      <c r="T4" s="2294"/>
      <c r="U4" s="2294"/>
      <c r="V4" s="2294"/>
      <c r="W4" s="2294"/>
      <c r="X4" s="2294"/>
      <c r="Y4" s="2294"/>
      <c r="Z4" s="2294"/>
      <c r="AA4" s="2294"/>
      <c r="AB4" s="2294"/>
      <c r="AC4" s="2294"/>
      <c r="AD4" s="2294"/>
      <c r="AE4" s="2294"/>
      <c r="AF4" s="2294"/>
      <c r="AG4" s="2294"/>
      <c r="AH4" s="2294"/>
      <c r="AI4" s="2294"/>
      <c r="AJ4" s="2294"/>
      <c r="AK4" s="2294"/>
      <c r="AL4" s="2294"/>
      <c r="AM4" s="2294"/>
      <c r="AN4" s="2294"/>
      <c r="AO4" s="2294"/>
      <c r="AP4" s="2291"/>
      <c r="AQ4" s="1" t="s">
        <v>5</v>
      </c>
    </row>
    <row r="5" spans="1:43" ht="15.75" customHeight="1">
      <c r="A5" s="2"/>
      <c r="B5" s="1639"/>
      <c r="C5" s="2293"/>
      <c r="D5" s="2293"/>
      <c r="E5" s="2293"/>
      <c r="F5" s="2293"/>
      <c r="G5" s="2293"/>
      <c r="H5" s="2293"/>
      <c r="I5" s="2293"/>
      <c r="J5" s="2293"/>
      <c r="K5" s="2293"/>
      <c r="L5" s="2293"/>
      <c r="M5" s="2293"/>
      <c r="N5" s="2293"/>
      <c r="O5" s="2293"/>
      <c r="P5" s="2293"/>
      <c r="Q5" s="2293"/>
      <c r="R5" s="2293"/>
      <c r="S5" s="2293"/>
      <c r="T5" s="2293"/>
      <c r="U5" s="2293"/>
      <c r="V5" s="2293"/>
      <c r="W5" s="2293"/>
      <c r="X5" s="2293"/>
      <c r="Y5" s="2293"/>
      <c r="Z5" s="2293"/>
      <c r="AA5" s="2293"/>
      <c r="AB5" s="2293"/>
      <c r="AC5" s="2293"/>
      <c r="AD5" s="2293"/>
      <c r="AE5" s="2293"/>
      <c r="AF5" s="2293"/>
      <c r="AG5" s="2293"/>
      <c r="AH5" s="2293"/>
      <c r="AI5" s="2293"/>
      <c r="AJ5" s="2293"/>
      <c r="AK5" s="2293"/>
      <c r="AL5" s="2293"/>
      <c r="AM5" s="2293"/>
      <c r="AN5" s="2293"/>
      <c r="AO5" s="2293"/>
      <c r="AP5" s="2293"/>
      <c r="AQ5" s="2293"/>
    </row>
    <row r="6" spans="1:43" ht="15.75" customHeight="1">
      <c r="A6" s="2231" t="s">
        <v>1013</v>
      </c>
      <c r="B6" s="2295"/>
      <c r="C6" s="2295"/>
      <c r="D6" s="2295"/>
      <c r="E6" s="2295"/>
      <c r="F6" s="2295"/>
      <c r="G6" s="2295"/>
      <c r="H6" s="2295"/>
      <c r="I6" s="2295"/>
      <c r="J6" s="2295"/>
      <c r="K6" s="2295"/>
      <c r="L6" s="2295"/>
      <c r="M6" s="2295"/>
      <c r="N6" s="2295"/>
      <c r="O6" s="2295"/>
      <c r="P6" s="2295"/>
      <c r="Q6" s="2295"/>
      <c r="R6" s="2295"/>
      <c r="S6" s="2295"/>
      <c r="T6" s="2295"/>
      <c r="U6" s="2295"/>
      <c r="V6" s="2295"/>
      <c r="W6" s="2295"/>
      <c r="X6" s="2295"/>
      <c r="Y6" s="2295"/>
      <c r="Z6" s="2295"/>
      <c r="AA6" s="2295"/>
      <c r="AB6" s="2295"/>
      <c r="AC6" s="2295"/>
      <c r="AD6" s="2295"/>
      <c r="AE6" s="2295"/>
      <c r="AF6" s="2295"/>
      <c r="AG6" s="2295"/>
      <c r="AH6" s="2295"/>
      <c r="AI6" s="2295"/>
      <c r="AJ6" s="2295"/>
      <c r="AK6" s="2295"/>
      <c r="AL6" s="2295"/>
      <c r="AM6" s="2295"/>
      <c r="AN6" s="2295"/>
      <c r="AO6" s="2295"/>
      <c r="AP6" s="2295"/>
      <c r="AQ6" s="2295"/>
    </row>
    <row r="7" spans="1:43" ht="15.75" customHeight="1">
      <c r="A7" s="1627" t="s">
        <v>7</v>
      </c>
      <c r="B7" s="2276"/>
      <c r="C7" s="1628" t="s">
        <v>8</v>
      </c>
      <c r="D7" s="2275"/>
      <c r="E7" s="2275"/>
      <c r="F7" s="2275"/>
      <c r="G7" s="2275"/>
      <c r="H7" s="2275"/>
      <c r="I7" s="2275"/>
      <c r="J7" s="2275"/>
      <c r="K7" s="2276"/>
      <c r="L7" s="2283" t="s">
        <v>9</v>
      </c>
      <c r="M7" s="2275"/>
      <c r="N7" s="2275"/>
      <c r="O7" s="2276"/>
      <c r="P7" s="2284" t="s">
        <v>10</v>
      </c>
      <c r="Q7" s="2275"/>
      <c r="R7" s="2276"/>
      <c r="S7" s="2285" t="s">
        <v>11</v>
      </c>
      <c r="T7" s="2276"/>
      <c r="U7" s="2274" t="s">
        <v>12</v>
      </c>
      <c r="V7" s="2275"/>
      <c r="W7" s="2275"/>
      <c r="X7" s="2275"/>
      <c r="Y7" s="2275"/>
      <c r="Z7" s="2275"/>
      <c r="AA7" s="2275"/>
      <c r="AB7" s="2275"/>
      <c r="AC7" s="2275"/>
      <c r="AD7" s="2275"/>
      <c r="AE7" s="2275"/>
      <c r="AF7" s="2275"/>
      <c r="AG7" s="2275"/>
      <c r="AH7" s="2275"/>
      <c r="AI7" s="2275"/>
      <c r="AJ7" s="2275"/>
      <c r="AK7" s="2275"/>
      <c r="AL7" s="2276"/>
      <c r="AM7" s="447" t="s">
        <v>13</v>
      </c>
      <c r="AN7" s="2277" t="s">
        <v>14</v>
      </c>
      <c r="AO7" s="2276"/>
      <c r="AP7" s="4" t="s">
        <v>15</v>
      </c>
      <c r="AQ7" s="5" t="s">
        <v>16</v>
      </c>
    </row>
    <row r="8" spans="1:43" ht="15.75" customHeight="1">
      <c r="A8" s="787" t="s">
        <v>17</v>
      </c>
      <c r="B8" s="787" t="s">
        <v>18</v>
      </c>
      <c r="C8" s="787" t="s">
        <v>19</v>
      </c>
      <c r="D8" s="787" t="s">
        <v>20</v>
      </c>
      <c r="E8" s="787" t="s">
        <v>21</v>
      </c>
      <c r="F8" s="787" t="s">
        <v>573</v>
      </c>
      <c r="G8" s="787" t="s">
        <v>23</v>
      </c>
      <c r="H8" s="787" t="s">
        <v>24</v>
      </c>
      <c r="I8" s="787" t="s">
        <v>25</v>
      </c>
      <c r="J8" s="787" t="s">
        <v>26</v>
      </c>
      <c r="K8" s="787" t="s">
        <v>27</v>
      </c>
      <c r="L8" s="787" t="s">
        <v>28</v>
      </c>
      <c r="M8" s="787" t="s">
        <v>29</v>
      </c>
      <c r="N8" s="787" t="s">
        <v>30</v>
      </c>
      <c r="O8" s="787" t="s">
        <v>31</v>
      </c>
      <c r="P8" s="787" t="s">
        <v>32</v>
      </c>
      <c r="Q8" s="787" t="s">
        <v>33</v>
      </c>
      <c r="R8" s="787" t="s">
        <v>34</v>
      </c>
      <c r="S8" s="787" t="s">
        <v>35</v>
      </c>
      <c r="T8" s="787" t="s">
        <v>36</v>
      </c>
      <c r="U8" s="137" t="s">
        <v>37</v>
      </c>
      <c r="V8" s="137" t="s">
        <v>38</v>
      </c>
      <c r="W8" s="137" t="s">
        <v>39</v>
      </c>
      <c r="X8" s="137" t="s">
        <v>40</v>
      </c>
      <c r="Y8" s="137" t="s">
        <v>41</v>
      </c>
      <c r="Z8" s="137" t="s">
        <v>42</v>
      </c>
      <c r="AA8" s="137" t="s">
        <v>43</v>
      </c>
      <c r="AB8" s="137" t="s">
        <v>44</v>
      </c>
      <c r="AC8" s="137" t="s">
        <v>45</v>
      </c>
      <c r="AD8" s="137" t="s">
        <v>46</v>
      </c>
      <c r="AE8" s="137" t="s">
        <v>47</v>
      </c>
      <c r="AF8" s="137" t="s">
        <v>48</v>
      </c>
      <c r="AG8" s="137" t="s">
        <v>49</v>
      </c>
      <c r="AH8" s="137" t="s">
        <v>50</v>
      </c>
      <c r="AI8" s="137" t="s">
        <v>51</v>
      </c>
      <c r="AJ8" s="137" t="s">
        <v>52</v>
      </c>
      <c r="AK8" s="137" t="s">
        <v>2438</v>
      </c>
      <c r="AL8" s="137" t="s">
        <v>54</v>
      </c>
      <c r="AM8" s="137" t="s">
        <v>55</v>
      </c>
      <c r="AN8" s="137" t="s">
        <v>56</v>
      </c>
      <c r="AO8" s="137" t="s">
        <v>57</v>
      </c>
      <c r="AP8" s="137" t="s">
        <v>114</v>
      </c>
      <c r="AQ8" s="137" t="s">
        <v>59</v>
      </c>
    </row>
    <row r="9" spans="1:43" ht="82.5" customHeight="1">
      <c r="A9" s="2278">
        <v>1</v>
      </c>
      <c r="B9" s="2271" t="s">
        <v>2439</v>
      </c>
      <c r="C9" s="2281" t="s">
        <v>2440</v>
      </c>
      <c r="D9" s="788" t="s">
        <v>2441</v>
      </c>
      <c r="E9" s="789" t="s">
        <v>219</v>
      </c>
      <c r="F9" s="790" t="s">
        <v>2442</v>
      </c>
      <c r="G9" s="791" t="s">
        <v>2443</v>
      </c>
      <c r="H9" s="2266" t="s">
        <v>2444</v>
      </c>
      <c r="I9" s="789" t="s">
        <v>2445</v>
      </c>
      <c r="J9" s="792" t="s">
        <v>2446</v>
      </c>
      <c r="K9" s="793" t="s">
        <v>2447</v>
      </c>
      <c r="L9" s="794" t="s">
        <v>3144</v>
      </c>
      <c r="M9" s="795" t="s">
        <v>69</v>
      </c>
      <c r="N9" s="796">
        <v>0.3</v>
      </c>
      <c r="O9" s="797" t="s">
        <v>126</v>
      </c>
      <c r="P9" s="798">
        <v>1</v>
      </c>
      <c r="Q9" s="795" t="s">
        <v>2448</v>
      </c>
      <c r="R9" s="799" t="s">
        <v>3145</v>
      </c>
      <c r="S9" s="795" t="s">
        <v>1173</v>
      </c>
      <c r="T9" s="795" t="s">
        <v>1183</v>
      </c>
      <c r="U9" s="448"/>
      <c r="V9" s="44"/>
      <c r="W9" s="44"/>
      <c r="X9" s="44"/>
      <c r="Y9" s="44"/>
      <c r="Z9" s="44"/>
      <c r="AA9" s="44"/>
      <c r="AB9" s="44"/>
      <c r="AC9" s="44"/>
      <c r="AD9" s="44"/>
      <c r="AE9" s="44"/>
      <c r="AF9" s="44"/>
      <c r="AG9" s="44"/>
      <c r="AH9" s="44"/>
      <c r="AI9" s="44"/>
      <c r="AJ9" s="44"/>
      <c r="AK9" s="44"/>
      <c r="AL9" s="44"/>
      <c r="AM9" s="44"/>
      <c r="AN9" s="44"/>
      <c r="AO9" s="39"/>
      <c r="AP9" s="44"/>
      <c r="AQ9" s="44"/>
    </row>
    <row r="10" spans="1:43" ht="71.25" customHeight="1">
      <c r="A10" s="2279"/>
      <c r="B10" s="2272"/>
      <c r="C10" s="2264"/>
      <c r="D10" s="788" t="s">
        <v>2441</v>
      </c>
      <c r="E10" s="789" t="s">
        <v>219</v>
      </c>
      <c r="F10" s="790" t="s">
        <v>2442</v>
      </c>
      <c r="G10" s="791" t="s">
        <v>2443</v>
      </c>
      <c r="H10" s="2264"/>
      <c r="I10" s="789" t="s">
        <v>2445</v>
      </c>
      <c r="J10" s="800" t="s">
        <v>3146</v>
      </c>
      <c r="K10" s="793" t="s">
        <v>2447</v>
      </c>
      <c r="L10" s="794" t="s">
        <v>3144</v>
      </c>
      <c r="M10" s="795" t="s">
        <v>110</v>
      </c>
      <c r="N10" s="796">
        <v>0.1</v>
      </c>
      <c r="O10" s="797" t="s">
        <v>126</v>
      </c>
      <c r="P10" s="798">
        <v>1000</v>
      </c>
      <c r="Q10" s="795" t="s">
        <v>2448</v>
      </c>
      <c r="R10" s="799" t="s">
        <v>3147</v>
      </c>
      <c r="S10" s="795" t="s">
        <v>1173</v>
      </c>
      <c r="T10" s="795" t="s">
        <v>1183</v>
      </c>
      <c r="U10" s="448"/>
      <c r="V10" s="44"/>
      <c r="W10" s="44"/>
      <c r="X10" s="44"/>
      <c r="Y10" s="44"/>
      <c r="Z10" s="44"/>
      <c r="AA10" s="44"/>
      <c r="AB10" s="44"/>
      <c r="AC10" s="44"/>
      <c r="AD10" s="44"/>
      <c r="AE10" s="44"/>
      <c r="AF10" s="44"/>
      <c r="AG10" s="44"/>
      <c r="AH10" s="44"/>
      <c r="AI10" s="44"/>
      <c r="AJ10" s="44"/>
      <c r="AK10" s="44"/>
      <c r="AL10" s="44"/>
      <c r="AM10" s="44"/>
      <c r="AN10" s="44"/>
      <c r="AO10" s="39"/>
      <c r="AP10" s="44"/>
      <c r="AQ10" s="44"/>
    </row>
    <row r="11" spans="1:43" ht="120" customHeight="1">
      <c r="A11" s="2280"/>
      <c r="B11" s="2273"/>
      <c r="C11" s="2265"/>
      <c r="D11" s="788" t="s">
        <v>2449</v>
      </c>
      <c r="E11" s="793" t="s">
        <v>219</v>
      </c>
      <c r="F11" s="790" t="s">
        <v>2442</v>
      </c>
      <c r="G11" s="791" t="s">
        <v>2443</v>
      </c>
      <c r="H11" s="2264"/>
      <c r="I11" s="789" t="s">
        <v>2445</v>
      </c>
      <c r="J11" s="792" t="s">
        <v>2469</v>
      </c>
      <c r="K11" s="793" t="s">
        <v>2447</v>
      </c>
      <c r="L11" s="794" t="s">
        <v>3144</v>
      </c>
      <c r="M11" s="795" t="s">
        <v>260</v>
      </c>
      <c r="N11" s="796">
        <v>1</v>
      </c>
      <c r="O11" s="797" t="s">
        <v>126</v>
      </c>
      <c r="P11" s="801">
        <v>2</v>
      </c>
      <c r="Q11" s="795" t="s">
        <v>2448</v>
      </c>
      <c r="R11" s="799" t="s">
        <v>3148</v>
      </c>
      <c r="S11" s="795" t="s">
        <v>1173</v>
      </c>
      <c r="T11" s="795" t="s">
        <v>1183</v>
      </c>
      <c r="U11" s="309"/>
      <c r="V11" s="41"/>
      <c r="W11" s="41"/>
      <c r="X11" s="41"/>
      <c r="Y11" s="41"/>
      <c r="Z11" s="41"/>
      <c r="AA11" s="41"/>
      <c r="AB11" s="41"/>
      <c r="AC11" s="41"/>
      <c r="AD11" s="41"/>
      <c r="AE11" s="41"/>
      <c r="AF11" s="41"/>
      <c r="AG11" s="41"/>
      <c r="AH11" s="41"/>
      <c r="AI11" s="41"/>
      <c r="AJ11" s="41"/>
      <c r="AK11" s="41"/>
      <c r="AL11" s="41"/>
      <c r="AM11" s="44"/>
      <c r="AN11" s="44"/>
      <c r="AO11" s="44"/>
      <c r="AP11" s="41"/>
      <c r="AQ11" s="41"/>
    </row>
    <row r="12" spans="1:43" ht="68.25" customHeight="1">
      <c r="A12" s="2278">
        <v>2</v>
      </c>
      <c r="B12" s="2271" t="s">
        <v>2450</v>
      </c>
      <c r="C12" s="2282" t="s">
        <v>2451</v>
      </c>
      <c r="D12" s="802" t="s">
        <v>2452</v>
      </c>
      <c r="E12" s="803" t="s">
        <v>219</v>
      </c>
      <c r="F12" s="804" t="s">
        <v>2442</v>
      </c>
      <c r="G12" s="793" t="s">
        <v>2443</v>
      </c>
      <c r="H12" s="2264"/>
      <c r="I12" s="793" t="s">
        <v>2445</v>
      </c>
      <c r="J12" s="805" t="s">
        <v>2453</v>
      </c>
      <c r="K12" s="803" t="s">
        <v>2447</v>
      </c>
      <c r="L12" s="794" t="s">
        <v>3144</v>
      </c>
      <c r="M12" s="806" t="s">
        <v>69</v>
      </c>
      <c r="N12" s="807">
        <v>0.6</v>
      </c>
      <c r="O12" s="806" t="s">
        <v>70</v>
      </c>
      <c r="P12" s="808">
        <v>5</v>
      </c>
      <c r="Q12" s="806" t="s">
        <v>2448</v>
      </c>
      <c r="R12" s="809" t="s">
        <v>3149</v>
      </c>
      <c r="S12" s="795" t="s">
        <v>1173</v>
      </c>
      <c r="T12" s="795" t="s">
        <v>1183</v>
      </c>
      <c r="U12" s="309"/>
      <c r="V12" s="41"/>
      <c r="W12" s="41"/>
      <c r="X12" s="41"/>
      <c r="Y12" s="41"/>
      <c r="Z12" s="41"/>
      <c r="AA12" s="41"/>
      <c r="AB12" s="41"/>
      <c r="AC12" s="41"/>
      <c r="AD12" s="41"/>
      <c r="AE12" s="41"/>
      <c r="AF12" s="41"/>
      <c r="AG12" s="41"/>
      <c r="AH12" s="41"/>
      <c r="AI12" s="41"/>
      <c r="AJ12" s="41"/>
      <c r="AK12" s="41"/>
      <c r="AL12" s="41"/>
      <c r="AM12" s="44"/>
      <c r="AN12" s="44"/>
      <c r="AO12" s="44"/>
      <c r="AP12" s="41"/>
      <c r="AQ12" s="41"/>
    </row>
    <row r="13" spans="1:43" ht="77.25" customHeight="1">
      <c r="A13" s="2280"/>
      <c r="B13" s="2272"/>
      <c r="C13" s="2264"/>
      <c r="D13" s="802" t="s">
        <v>2455</v>
      </c>
      <c r="E13" s="803" t="s">
        <v>219</v>
      </c>
      <c r="F13" s="804" t="s">
        <v>2442</v>
      </c>
      <c r="G13" s="793" t="s">
        <v>2443</v>
      </c>
      <c r="H13" s="2264"/>
      <c r="I13" s="793" t="s">
        <v>2445</v>
      </c>
      <c r="J13" s="810" t="s">
        <v>2446</v>
      </c>
      <c r="K13" s="811" t="s">
        <v>2447</v>
      </c>
      <c r="L13" s="794" t="s">
        <v>3144</v>
      </c>
      <c r="M13" s="795" t="s">
        <v>69</v>
      </c>
      <c r="N13" s="796">
        <v>0.5</v>
      </c>
      <c r="O13" s="795" t="s">
        <v>126</v>
      </c>
      <c r="P13" s="798">
        <v>2</v>
      </c>
      <c r="Q13" s="795" t="s">
        <v>2454</v>
      </c>
      <c r="R13" s="799" t="s">
        <v>3150</v>
      </c>
      <c r="S13" s="795" t="s">
        <v>1173</v>
      </c>
      <c r="T13" s="795" t="s">
        <v>1183</v>
      </c>
      <c r="U13" s="456"/>
      <c r="V13" s="456"/>
      <c r="W13" s="456"/>
      <c r="X13" s="456"/>
      <c r="Y13" s="456"/>
      <c r="Z13" s="456"/>
      <c r="AA13" s="456"/>
      <c r="AB13" s="456"/>
      <c r="AC13" s="456"/>
      <c r="AD13" s="456"/>
      <c r="AE13" s="456"/>
      <c r="AF13" s="456"/>
      <c r="AG13" s="456"/>
      <c r="AH13" s="456"/>
      <c r="AI13" s="456"/>
      <c r="AJ13" s="456"/>
      <c r="AK13" s="456"/>
      <c r="AL13" s="456"/>
      <c r="AM13" s="450"/>
      <c r="AN13" s="450"/>
      <c r="AO13" s="450"/>
      <c r="AP13" s="456"/>
      <c r="AQ13" s="456"/>
    </row>
    <row r="14" spans="1:43" ht="91.5" customHeight="1">
      <c r="A14" s="2278">
        <v>3</v>
      </c>
      <c r="B14" s="2286" t="s">
        <v>2439</v>
      </c>
      <c r="C14" s="2263" t="s">
        <v>2456</v>
      </c>
      <c r="D14" s="801" t="s">
        <v>3151</v>
      </c>
      <c r="E14" s="811" t="s">
        <v>219</v>
      </c>
      <c r="F14" s="812" t="s">
        <v>2442</v>
      </c>
      <c r="G14" s="793" t="s">
        <v>2443</v>
      </c>
      <c r="H14" s="2264"/>
      <c r="I14" s="793" t="s">
        <v>2457</v>
      </c>
      <c r="J14" s="813" t="s">
        <v>2073</v>
      </c>
      <c r="K14" s="803" t="s">
        <v>2447</v>
      </c>
      <c r="L14" s="794" t="s">
        <v>3144</v>
      </c>
      <c r="M14" s="795" t="s">
        <v>69</v>
      </c>
      <c r="N14" s="807">
        <v>0.6</v>
      </c>
      <c r="O14" s="806" t="s">
        <v>126</v>
      </c>
      <c r="P14" s="798">
        <v>100</v>
      </c>
      <c r="Q14" s="795" t="s">
        <v>2454</v>
      </c>
      <c r="R14" s="149" t="s">
        <v>3152</v>
      </c>
      <c r="S14" s="795" t="s">
        <v>1173</v>
      </c>
      <c r="T14" s="795" t="s">
        <v>1183</v>
      </c>
      <c r="U14" s="456"/>
      <c r="V14" s="456"/>
      <c r="W14" s="456"/>
      <c r="X14" s="456"/>
      <c r="Y14" s="456"/>
      <c r="Z14" s="456"/>
      <c r="AA14" s="456"/>
      <c r="AB14" s="456"/>
      <c r="AC14" s="456"/>
      <c r="AD14" s="456"/>
      <c r="AE14" s="456"/>
      <c r="AF14" s="456"/>
      <c r="AG14" s="456"/>
      <c r="AH14" s="456"/>
      <c r="AI14" s="456"/>
      <c r="AJ14" s="456"/>
      <c r="AK14" s="456"/>
      <c r="AL14" s="456"/>
      <c r="AM14" s="450"/>
      <c r="AN14" s="450"/>
      <c r="AO14" s="450"/>
      <c r="AP14" s="456"/>
      <c r="AQ14" s="456"/>
    </row>
    <row r="15" spans="1:43" ht="73.5" customHeight="1">
      <c r="A15" s="2279"/>
      <c r="B15" s="2272"/>
      <c r="C15" s="2264"/>
      <c r="D15" s="814" t="s">
        <v>3153</v>
      </c>
      <c r="E15" s="811" t="s">
        <v>219</v>
      </c>
      <c r="F15" s="812" t="s">
        <v>2442</v>
      </c>
      <c r="G15" s="793" t="s">
        <v>2443</v>
      </c>
      <c r="H15" s="2264"/>
      <c r="I15" s="793" t="s">
        <v>2445</v>
      </c>
      <c r="J15" s="814" t="s">
        <v>2458</v>
      </c>
      <c r="K15" s="803" t="s">
        <v>2447</v>
      </c>
      <c r="L15" s="794" t="s">
        <v>3144</v>
      </c>
      <c r="M15" s="795" t="s">
        <v>110</v>
      </c>
      <c r="N15" s="807">
        <v>0.1</v>
      </c>
      <c r="O15" s="806" t="s">
        <v>70</v>
      </c>
      <c r="P15" s="815">
        <v>1</v>
      </c>
      <c r="Q15" s="795" t="s">
        <v>2454</v>
      </c>
      <c r="R15" s="816"/>
      <c r="S15" s="795" t="s">
        <v>1173</v>
      </c>
      <c r="T15" s="795" t="s">
        <v>1183</v>
      </c>
    </row>
    <row r="16" spans="1:43" ht="15.75" hidden="1" customHeight="1">
      <c r="A16" s="2279"/>
      <c r="B16" s="2272"/>
      <c r="C16" s="2264"/>
      <c r="D16" s="814" t="s">
        <v>2459</v>
      </c>
      <c r="E16" s="811" t="s">
        <v>219</v>
      </c>
      <c r="F16" s="817"/>
      <c r="G16" s="814"/>
      <c r="H16" s="2264"/>
      <c r="I16" s="814"/>
      <c r="J16" s="813"/>
      <c r="K16" s="803" t="s">
        <v>2447</v>
      </c>
      <c r="L16" s="794" t="s">
        <v>3144</v>
      </c>
      <c r="M16" s="795" t="s">
        <v>110</v>
      </c>
      <c r="N16" s="807">
        <v>0.2</v>
      </c>
      <c r="O16" s="806" t="s">
        <v>70</v>
      </c>
      <c r="P16" s="815"/>
      <c r="Q16" s="795" t="s">
        <v>2454</v>
      </c>
      <c r="R16" s="816"/>
      <c r="S16" s="816"/>
      <c r="T16" s="816"/>
    </row>
    <row r="17" spans="1:20" ht="15.75" hidden="1" customHeight="1">
      <c r="A17" s="2279"/>
      <c r="B17" s="2272"/>
      <c r="C17" s="2264"/>
      <c r="D17" s="814" t="s">
        <v>2460</v>
      </c>
      <c r="E17" s="811" t="s">
        <v>219</v>
      </c>
      <c r="F17" s="817"/>
      <c r="G17" s="814"/>
      <c r="H17" s="2264"/>
      <c r="I17" s="814"/>
      <c r="J17" s="813"/>
      <c r="K17" s="803" t="s">
        <v>2447</v>
      </c>
      <c r="L17" s="794" t="s">
        <v>3144</v>
      </c>
      <c r="M17" s="795" t="s">
        <v>110</v>
      </c>
      <c r="N17" s="807">
        <v>0.2</v>
      </c>
      <c r="O17" s="806" t="s">
        <v>70</v>
      </c>
      <c r="P17" s="815"/>
      <c r="Q17" s="795" t="s">
        <v>2454</v>
      </c>
      <c r="R17" s="816"/>
      <c r="S17" s="816"/>
      <c r="T17" s="816"/>
    </row>
    <row r="18" spans="1:20" ht="15.75" hidden="1" customHeight="1">
      <c r="A18" s="2279"/>
      <c r="B18" s="2272"/>
      <c r="C18" s="2264"/>
      <c r="D18" s="814" t="s">
        <v>2461</v>
      </c>
      <c r="E18" s="811" t="s">
        <v>219</v>
      </c>
      <c r="F18" s="817"/>
      <c r="G18" s="814"/>
      <c r="H18" s="2264"/>
      <c r="I18" s="814"/>
      <c r="J18" s="813"/>
      <c r="K18" s="803" t="s">
        <v>2447</v>
      </c>
      <c r="L18" s="794" t="s">
        <v>3144</v>
      </c>
      <c r="M18" s="795" t="s">
        <v>110</v>
      </c>
      <c r="N18" s="807">
        <v>0.2</v>
      </c>
      <c r="O18" s="806" t="s">
        <v>70</v>
      </c>
      <c r="P18" s="815"/>
      <c r="Q18" s="795" t="s">
        <v>2454</v>
      </c>
      <c r="R18" s="816"/>
      <c r="S18" s="816"/>
      <c r="T18" s="816"/>
    </row>
    <row r="19" spans="1:20" ht="156.75" customHeight="1">
      <c r="A19" s="2279"/>
      <c r="B19" s="2272"/>
      <c r="C19" s="2264"/>
      <c r="D19" s="818" t="s">
        <v>3154</v>
      </c>
      <c r="E19" s="803" t="s">
        <v>219</v>
      </c>
      <c r="F19" s="812" t="s">
        <v>2442</v>
      </c>
      <c r="G19" s="793" t="s">
        <v>2443</v>
      </c>
      <c r="H19" s="2264"/>
      <c r="I19" s="793" t="s">
        <v>2445</v>
      </c>
      <c r="J19" s="818" t="s">
        <v>2462</v>
      </c>
      <c r="K19" s="803" t="s">
        <v>2447</v>
      </c>
      <c r="L19" s="794" t="s">
        <v>3144</v>
      </c>
      <c r="M19" s="795" t="s">
        <v>69</v>
      </c>
      <c r="N19" s="807">
        <v>0.5</v>
      </c>
      <c r="O19" s="806" t="s">
        <v>70</v>
      </c>
      <c r="P19" s="819">
        <v>3</v>
      </c>
      <c r="Q19" s="795" t="s">
        <v>2454</v>
      </c>
      <c r="R19" s="820" t="s">
        <v>3155</v>
      </c>
      <c r="S19" s="795" t="s">
        <v>1173</v>
      </c>
      <c r="T19" s="795" t="s">
        <v>1183</v>
      </c>
    </row>
    <row r="20" spans="1:20" ht="78" customHeight="1">
      <c r="A20" s="2279"/>
      <c r="B20" s="2272"/>
      <c r="C20" s="2264"/>
      <c r="D20" s="818" t="s">
        <v>3156</v>
      </c>
      <c r="E20" s="803" t="s">
        <v>219</v>
      </c>
      <c r="F20" s="812" t="s">
        <v>2442</v>
      </c>
      <c r="G20" s="793" t="s">
        <v>2443</v>
      </c>
      <c r="H20" s="2266" t="s">
        <v>2444</v>
      </c>
      <c r="I20" s="793" t="s">
        <v>2445</v>
      </c>
      <c r="J20" s="821" t="s">
        <v>2463</v>
      </c>
      <c r="K20" s="803" t="s">
        <v>2447</v>
      </c>
      <c r="L20" s="794" t="s">
        <v>3144</v>
      </c>
      <c r="M20" s="795" t="s">
        <v>69</v>
      </c>
      <c r="N20" s="807">
        <v>0.4</v>
      </c>
      <c r="O20" s="806" t="s">
        <v>70</v>
      </c>
      <c r="P20" s="819">
        <v>1</v>
      </c>
      <c r="Q20" s="795" t="s">
        <v>2454</v>
      </c>
      <c r="R20" s="822" t="s">
        <v>3157</v>
      </c>
      <c r="S20" s="795" t="s">
        <v>1173</v>
      </c>
      <c r="T20" s="795" t="s">
        <v>1183</v>
      </c>
    </row>
    <row r="21" spans="1:20" ht="139.5" customHeight="1">
      <c r="A21" s="2279"/>
      <c r="B21" s="2272"/>
      <c r="C21" s="2264"/>
      <c r="D21" s="818" t="s">
        <v>3158</v>
      </c>
      <c r="E21" s="803" t="s">
        <v>219</v>
      </c>
      <c r="F21" s="812" t="s">
        <v>2442</v>
      </c>
      <c r="G21" s="793" t="s">
        <v>2443</v>
      </c>
      <c r="H21" s="2264"/>
      <c r="I21" s="793" t="s">
        <v>2445</v>
      </c>
      <c r="J21" s="814" t="s">
        <v>2464</v>
      </c>
      <c r="K21" s="803" t="s">
        <v>2447</v>
      </c>
      <c r="L21" s="794" t="s">
        <v>3144</v>
      </c>
      <c r="M21" s="795" t="s">
        <v>69</v>
      </c>
      <c r="N21" s="807">
        <v>0.4</v>
      </c>
      <c r="O21" s="806" t="s">
        <v>70</v>
      </c>
      <c r="P21" s="819">
        <v>1</v>
      </c>
      <c r="Q21" s="795" t="s">
        <v>2454</v>
      </c>
      <c r="R21" s="822" t="s">
        <v>3159</v>
      </c>
      <c r="S21" s="795" t="s">
        <v>1173</v>
      </c>
      <c r="T21" s="795" t="s">
        <v>1183</v>
      </c>
    </row>
    <row r="22" spans="1:20" ht="124.5" customHeight="1">
      <c r="A22" s="2280"/>
      <c r="B22" s="2273"/>
      <c r="C22" s="2265"/>
      <c r="D22" s="800" t="s">
        <v>3160</v>
      </c>
      <c r="E22" s="803" t="s">
        <v>219</v>
      </c>
      <c r="F22" s="812" t="s">
        <v>2442</v>
      </c>
      <c r="G22" s="793" t="s">
        <v>2443</v>
      </c>
      <c r="H22" s="2264"/>
      <c r="I22" s="793" t="s">
        <v>2445</v>
      </c>
      <c r="J22" s="800" t="s">
        <v>2465</v>
      </c>
      <c r="K22" s="803" t="s">
        <v>2447</v>
      </c>
      <c r="L22" s="794" t="s">
        <v>3144</v>
      </c>
      <c r="M22" s="806" t="s">
        <v>69</v>
      </c>
      <c r="N22" s="807">
        <v>0.5</v>
      </c>
      <c r="O22" s="806" t="s">
        <v>70</v>
      </c>
      <c r="P22" s="819">
        <v>1</v>
      </c>
      <c r="Q22" s="795" t="s">
        <v>2454</v>
      </c>
      <c r="R22" s="822" t="s">
        <v>3161</v>
      </c>
      <c r="S22" s="795" t="s">
        <v>1173</v>
      </c>
      <c r="T22" s="795" t="s">
        <v>1183</v>
      </c>
    </row>
    <row r="23" spans="1:20" ht="85.5" customHeight="1">
      <c r="A23" s="816">
        <v>4</v>
      </c>
      <c r="B23" s="823" t="s">
        <v>2439</v>
      </c>
      <c r="C23" s="789" t="s">
        <v>2466</v>
      </c>
      <c r="D23" s="814" t="s">
        <v>3162</v>
      </c>
      <c r="E23" s="803" t="s">
        <v>219</v>
      </c>
      <c r="F23" s="812" t="s">
        <v>2442</v>
      </c>
      <c r="G23" s="793" t="s">
        <v>2443</v>
      </c>
      <c r="H23" s="2264"/>
      <c r="I23" s="793" t="s">
        <v>2445</v>
      </c>
      <c r="J23" s="814" t="s">
        <v>2467</v>
      </c>
      <c r="K23" s="803" t="s">
        <v>2447</v>
      </c>
      <c r="L23" s="794" t="s">
        <v>3144</v>
      </c>
      <c r="M23" s="806" t="s">
        <v>110</v>
      </c>
      <c r="N23" s="807">
        <v>0</v>
      </c>
      <c r="O23" s="806" t="s">
        <v>126</v>
      </c>
      <c r="P23" s="815">
        <v>12</v>
      </c>
      <c r="Q23" s="795" t="s">
        <v>2454</v>
      </c>
      <c r="R23" s="816"/>
      <c r="S23" s="795" t="s">
        <v>1173</v>
      </c>
      <c r="T23" s="795" t="s">
        <v>1183</v>
      </c>
    </row>
    <row r="24" spans="1:20" ht="78" customHeight="1">
      <c r="A24" s="2268">
        <v>5</v>
      </c>
      <c r="B24" s="2271" t="s">
        <v>2450</v>
      </c>
      <c r="C24" s="2263" t="s">
        <v>3163</v>
      </c>
      <c r="D24" s="814" t="s">
        <v>3164</v>
      </c>
      <c r="E24" s="803" t="s">
        <v>219</v>
      </c>
      <c r="F24" s="812" t="s">
        <v>2442</v>
      </c>
      <c r="G24" s="793" t="s">
        <v>2443</v>
      </c>
      <c r="H24" s="2264"/>
      <c r="I24" s="793" t="s">
        <v>2445</v>
      </c>
      <c r="J24" s="814" t="s">
        <v>3165</v>
      </c>
      <c r="K24" s="803" t="s">
        <v>2447</v>
      </c>
      <c r="L24" s="794" t="s">
        <v>3144</v>
      </c>
      <c r="M24" s="806" t="s">
        <v>69</v>
      </c>
      <c r="N24" s="807">
        <v>0.4</v>
      </c>
      <c r="O24" s="806" t="s">
        <v>70</v>
      </c>
      <c r="P24" s="815">
        <v>200</v>
      </c>
      <c r="Q24" s="795" t="s">
        <v>2454</v>
      </c>
      <c r="R24" s="824" t="s">
        <v>3166</v>
      </c>
      <c r="S24" s="795" t="s">
        <v>1173</v>
      </c>
      <c r="T24" s="795" t="s">
        <v>1183</v>
      </c>
    </row>
    <row r="25" spans="1:20" ht="78" customHeight="1">
      <c r="A25" s="2269"/>
      <c r="B25" s="2272"/>
      <c r="C25" s="2264"/>
      <c r="D25" s="814" t="s">
        <v>3167</v>
      </c>
      <c r="E25" s="803" t="s">
        <v>219</v>
      </c>
      <c r="F25" s="812" t="s">
        <v>2442</v>
      </c>
      <c r="G25" s="793" t="s">
        <v>2443</v>
      </c>
      <c r="H25" s="2264"/>
      <c r="I25" s="793" t="s">
        <v>2445</v>
      </c>
      <c r="J25" s="825" t="s">
        <v>2468</v>
      </c>
      <c r="K25" s="803" t="s">
        <v>2447</v>
      </c>
      <c r="L25" s="794" t="s">
        <v>3144</v>
      </c>
      <c r="M25" s="806" t="s">
        <v>110</v>
      </c>
      <c r="N25" s="807">
        <v>0.4</v>
      </c>
      <c r="O25" s="806" t="s">
        <v>70</v>
      </c>
      <c r="P25" s="815">
        <v>5</v>
      </c>
      <c r="Q25" s="795" t="s">
        <v>2454</v>
      </c>
      <c r="R25" s="824" t="s">
        <v>3168</v>
      </c>
      <c r="S25" s="795" t="s">
        <v>1173</v>
      </c>
      <c r="T25" s="795" t="s">
        <v>1183</v>
      </c>
    </row>
    <row r="26" spans="1:20" ht="180" customHeight="1">
      <c r="A26" s="2269"/>
      <c r="B26" s="2272"/>
      <c r="C26" s="2264"/>
      <c r="D26" s="814" t="s">
        <v>3169</v>
      </c>
      <c r="E26" s="803" t="s">
        <v>219</v>
      </c>
      <c r="F26" s="812" t="s">
        <v>2442</v>
      </c>
      <c r="G26" s="793" t="s">
        <v>2443</v>
      </c>
      <c r="H26" s="2264"/>
      <c r="I26" s="793" t="s">
        <v>2445</v>
      </c>
      <c r="J26" s="814" t="s">
        <v>3170</v>
      </c>
      <c r="K26" s="803" t="s">
        <v>2447</v>
      </c>
      <c r="L26" s="794" t="s">
        <v>3144</v>
      </c>
      <c r="M26" s="806" t="s">
        <v>69</v>
      </c>
      <c r="N26" s="807">
        <v>0.4</v>
      </c>
      <c r="O26" s="806" t="s">
        <v>70</v>
      </c>
      <c r="P26" s="815">
        <v>1</v>
      </c>
      <c r="Q26" s="795" t="s">
        <v>2454</v>
      </c>
      <c r="R26" s="824" t="s">
        <v>3171</v>
      </c>
      <c r="S26" s="795" t="s">
        <v>1173</v>
      </c>
      <c r="T26" s="795" t="s">
        <v>1183</v>
      </c>
    </row>
    <row r="27" spans="1:20" ht="99" customHeight="1">
      <c r="A27" s="2269"/>
      <c r="B27" s="2272"/>
      <c r="C27" s="2264"/>
      <c r="D27" s="814" t="s">
        <v>2470</v>
      </c>
      <c r="E27" s="803" t="s">
        <v>219</v>
      </c>
      <c r="F27" s="812" t="s">
        <v>2442</v>
      </c>
      <c r="G27" s="793" t="s">
        <v>2443</v>
      </c>
      <c r="H27" s="2264"/>
      <c r="I27" s="793" t="s">
        <v>2445</v>
      </c>
      <c r="J27" s="814" t="s">
        <v>2471</v>
      </c>
      <c r="K27" s="803" t="s">
        <v>2447</v>
      </c>
      <c r="L27" s="794" t="s">
        <v>3144</v>
      </c>
      <c r="M27" s="806" t="s">
        <v>110</v>
      </c>
      <c r="N27" s="807">
        <v>0.2</v>
      </c>
      <c r="O27" s="806" t="s">
        <v>70</v>
      </c>
      <c r="P27" s="815">
        <v>5</v>
      </c>
      <c r="Q27" s="795" t="s">
        <v>2454</v>
      </c>
      <c r="R27" s="816" t="s">
        <v>3172</v>
      </c>
      <c r="S27" s="795" t="s">
        <v>1173</v>
      </c>
      <c r="T27" s="795" t="s">
        <v>1183</v>
      </c>
    </row>
    <row r="28" spans="1:20" ht="99" customHeight="1">
      <c r="A28" s="2269"/>
      <c r="B28" s="2272"/>
      <c r="C28" s="2264"/>
      <c r="D28" s="814" t="s">
        <v>2472</v>
      </c>
      <c r="E28" s="803" t="s">
        <v>219</v>
      </c>
      <c r="F28" s="812" t="s">
        <v>2442</v>
      </c>
      <c r="G28" s="793" t="s">
        <v>2443</v>
      </c>
      <c r="H28" s="2264"/>
      <c r="I28" s="793" t="s">
        <v>2445</v>
      </c>
      <c r="J28" s="814" t="s">
        <v>2473</v>
      </c>
      <c r="K28" s="803" t="s">
        <v>2447</v>
      </c>
      <c r="L28" s="794" t="s">
        <v>3144</v>
      </c>
      <c r="M28" s="806" t="s">
        <v>69</v>
      </c>
      <c r="N28" s="807">
        <v>0.7</v>
      </c>
      <c r="O28" s="806" t="s">
        <v>70</v>
      </c>
      <c r="P28" s="815">
        <v>5</v>
      </c>
      <c r="Q28" s="795" t="s">
        <v>2454</v>
      </c>
      <c r="R28" s="824" t="s">
        <v>3173</v>
      </c>
      <c r="S28" s="795" t="s">
        <v>1173</v>
      </c>
      <c r="T28" s="795" t="s">
        <v>1183</v>
      </c>
    </row>
    <row r="29" spans="1:20" ht="105.75" customHeight="1">
      <c r="A29" s="2270"/>
      <c r="B29" s="2273"/>
      <c r="C29" s="2264"/>
      <c r="D29" s="814" t="s">
        <v>2474</v>
      </c>
      <c r="E29" s="803" t="s">
        <v>219</v>
      </c>
      <c r="F29" s="812" t="s">
        <v>2442</v>
      </c>
      <c r="G29" s="793" t="s">
        <v>2443</v>
      </c>
      <c r="H29" s="2264"/>
      <c r="I29" s="793" t="s">
        <v>2445</v>
      </c>
      <c r="J29" s="814" t="s">
        <v>2475</v>
      </c>
      <c r="K29" s="803" t="s">
        <v>2447</v>
      </c>
      <c r="L29" s="794" t="s">
        <v>3144</v>
      </c>
      <c r="M29" s="806" t="s">
        <v>110</v>
      </c>
      <c r="N29" s="807">
        <v>0.2</v>
      </c>
      <c r="O29" s="806" t="s">
        <v>70</v>
      </c>
      <c r="P29" s="815">
        <v>100</v>
      </c>
      <c r="Q29" s="795" t="s">
        <v>2454</v>
      </c>
      <c r="R29" s="824" t="s">
        <v>3174</v>
      </c>
      <c r="S29" s="795" t="s">
        <v>1173</v>
      </c>
      <c r="T29" s="795" t="s">
        <v>1183</v>
      </c>
    </row>
    <row r="30" spans="1:20" ht="112.5" customHeight="1">
      <c r="A30" s="816">
        <v>6</v>
      </c>
      <c r="B30" s="826" t="s">
        <v>2439</v>
      </c>
      <c r="C30" s="789" t="s">
        <v>2476</v>
      </c>
      <c r="D30" s="814" t="s">
        <v>3175</v>
      </c>
      <c r="E30" s="811" t="s">
        <v>219</v>
      </c>
      <c r="F30" s="812" t="s">
        <v>2442</v>
      </c>
      <c r="G30" s="793" t="s">
        <v>2443</v>
      </c>
      <c r="H30" s="2267"/>
      <c r="I30" s="793" t="s">
        <v>2445</v>
      </c>
      <c r="J30" s="814" t="s">
        <v>2477</v>
      </c>
      <c r="K30" s="811" t="s">
        <v>2447</v>
      </c>
      <c r="L30" s="794" t="s">
        <v>3144</v>
      </c>
      <c r="M30" s="806" t="s">
        <v>69</v>
      </c>
      <c r="N30" s="807">
        <v>0.6</v>
      </c>
      <c r="O30" s="806" t="s">
        <v>70</v>
      </c>
      <c r="P30" s="815">
        <v>4</v>
      </c>
      <c r="Q30" s="795" t="s">
        <v>2454</v>
      </c>
      <c r="R30" s="824" t="s">
        <v>3176</v>
      </c>
      <c r="S30" s="795" t="s">
        <v>1173</v>
      </c>
      <c r="T30" s="795" t="s">
        <v>1183</v>
      </c>
    </row>
    <row r="31" spans="1:20" ht="15.75" customHeight="1">
      <c r="B31" s="136"/>
      <c r="C31" s="451"/>
      <c r="D31" s="451"/>
      <c r="E31" s="136"/>
      <c r="F31" s="136"/>
      <c r="G31" s="136"/>
      <c r="I31" s="136"/>
      <c r="J31" s="136"/>
      <c r="K31" s="136"/>
      <c r="L31" s="136"/>
      <c r="M31" s="136"/>
      <c r="N31" s="136"/>
      <c r="O31" s="136"/>
    </row>
    <row r="32" spans="1:20" ht="15.75" customHeight="1">
      <c r="B32" s="136"/>
      <c r="C32" s="451"/>
      <c r="D32" s="451"/>
      <c r="E32" s="136"/>
      <c r="F32" s="136"/>
      <c r="G32" s="136"/>
      <c r="I32" s="136"/>
      <c r="J32" s="136"/>
      <c r="K32" s="136"/>
      <c r="L32" s="136"/>
      <c r="M32" s="136"/>
      <c r="N32" s="136"/>
      <c r="O32" s="136"/>
    </row>
    <row r="33" spans="2:15" ht="15.75" customHeight="1">
      <c r="B33" s="136"/>
      <c r="C33" s="451"/>
      <c r="D33" s="451"/>
      <c r="E33" s="136"/>
      <c r="F33" s="136"/>
      <c r="G33" s="136"/>
      <c r="I33" s="136"/>
      <c r="J33" s="136"/>
      <c r="K33" s="136"/>
      <c r="L33" s="136"/>
      <c r="M33" s="136"/>
      <c r="N33" s="136"/>
      <c r="O33" s="136"/>
    </row>
    <row r="34" spans="2:15" ht="15.75" customHeight="1">
      <c r="C34" s="452"/>
      <c r="D34" s="452"/>
    </row>
    <row r="35" spans="2:15" ht="15.75" customHeight="1">
      <c r="C35" s="452"/>
      <c r="D35" s="452"/>
    </row>
    <row r="36" spans="2:15" ht="15.75" customHeight="1">
      <c r="C36" s="452"/>
      <c r="D36" s="452"/>
    </row>
    <row r="37" spans="2:15" ht="15.75" customHeight="1">
      <c r="C37" s="452"/>
      <c r="D37" s="452"/>
    </row>
    <row r="38" spans="2:15" ht="15.75" customHeight="1">
      <c r="C38" s="452"/>
      <c r="D38" s="452"/>
    </row>
    <row r="39" spans="2:15" ht="15.75" customHeight="1">
      <c r="C39" s="452"/>
      <c r="D39" s="452"/>
    </row>
    <row r="40" spans="2:15" ht="15.75" customHeight="1">
      <c r="C40" s="452"/>
      <c r="D40" s="452"/>
    </row>
    <row r="41" spans="2:15" ht="15.75" customHeight="1">
      <c r="C41" s="452"/>
      <c r="D41" s="452"/>
    </row>
    <row r="42" spans="2:15" ht="15.75" customHeight="1">
      <c r="C42" s="452"/>
      <c r="D42" s="452"/>
    </row>
    <row r="43" spans="2:15" ht="15.75" customHeight="1">
      <c r="C43" s="452"/>
      <c r="D43" s="452"/>
    </row>
    <row r="44" spans="2:15" ht="15.75" customHeight="1">
      <c r="C44" s="452"/>
      <c r="D44" s="452"/>
    </row>
    <row r="45" spans="2:15" ht="15.75" customHeight="1">
      <c r="C45" s="452"/>
      <c r="D45" s="452"/>
    </row>
    <row r="46" spans="2:15" ht="15.75" customHeight="1">
      <c r="C46" s="452"/>
      <c r="D46" s="452"/>
    </row>
    <row r="47" spans="2:15" ht="15.75" customHeight="1">
      <c r="C47" s="452"/>
      <c r="D47" s="452"/>
    </row>
    <row r="48" spans="2:15" ht="15.75" customHeight="1">
      <c r="C48" s="452"/>
      <c r="D48" s="452"/>
    </row>
    <row r="49" spans="3:4" ht="15.75" customHeight="1">
      <c r="C49" s="452"/>
      <c r="D49" s="452"/>
    </row>
    <row r="50" spans="3:4" ht="15.75" customHeight="1">
      <c r="C50" s="452"/>
      <c r="D50" s="452"/>
    </row>
    <row r="51" spans="3:4" ht="15.75" customHeight="1">
      <c r="C51" s="452"/>
      <c r="D51" s="452"/>
    </row>
    <row r="52" spans="3:4" ht="15.75" customHeight="1">
      <c r="C52" s="452"/>
      <c r="D52" s="452"/>
    </row>
    <row r="53" spans="3:4" ht="15.75" customHeight="1">
      <c r="C53" s="452"/>
      <c r="D53" s="452"/>
    </row>
    <row r="54" spans="3:4" ht="15.75" customHeight="1">
      <c r="C54" s="452"/>
      <c r="D54" s="452"/>
    </row>
    <row r="55" spans="3:4" ht="15.75" customHeight="1">
      <c r="C55" s="452"/>
      <c r="D55" s="452"/>
    </row>
    <row r="56" spans="3:4" ht="15.75" customHeight="1">
      <c r="C56" s="452"/>
      <c r="D56" s="452"/>
    </row>
    <row r="57" spans="3:4" ht="15.75" customHeight="1">
      <c r="C57" s="452"/>
      <c r="D57" s="452"/>
    </row>
    <row r="58" spans="3:4" ht="15.75" customHeight="1">
      <c r="C58" s="452"/>
      <c r="D58" s="452"/>
    </row>
    <row r="59" spans="3:4" ht="15.75" customHeight="1">
      <c r="C59" s="452"/>
      <c r="D59" s="452"/>
    </row>
    <row r="60" spans="3:4" ht="15.75" customHeight="1">
      <c r="C60" s="452"/>
      <c r="D60" s="452"/>
    </row>
    <row r="61" spans="3:4" ht="15.75" customHeight="1">
      <c r="C61" s="452"/>
      <c r="D61" s="452"/>
    </row>
    <row r="62" spans="3:4" ht="15.75" customHeight="1">
      <c r="C62" s="452"/>
      <c r="D62" s="452"/>
    </row>
    <row r="63" spans="3:4" ht="15.75" customHeight="1">
      <c r="C63" s="452"/>
      <c r="D63" s="452"/>
    </row>
    <row r="64" spans="3:4" ht="15.75" customHeight="1">
      <c r="C64" s="452"/>
      <c r="D64" s="452"/>
    </row>
    <row r="65" spans="3:4" ht="15.75" customHeight="1">
      <c r="C65" s="452"/>
      <c r="D65" s="452"/>
    </row>
    <row r="66" spans="3:4" ht="15.75" customHeight="1">
      <c r="C66" s="452"/>
      <c r="D66" s="452"/>
    </row>
    <row r="67" spans="3:4" ht="15.75" customHeight="1">
      <c r="C67" s="452"/>
      <c r="D67" s="452"/>
    </row>
    <row r="68" spans="3:4" ht="15.75" customHeight="1">
      <c r="C68" s="452"/>
      <c r="D68" s="452"/>
    </row>
    <row r="69" spans="3:4" ht="15.75" customHeight="1">
      <c r="C69" s="452"/>
      <c r="D69" s="452"/>
    </row>
    <row r="70" spans="3:4" ht="15.75" customHeight="1">
      <c r="C70" s="452"/>
      <c r="D70" s="452"/>
    </row>
    <row r="71" spans="3:4" ht="15.75" customHeight="1">
      <c r="C71" s="452"/>
      <c r="D71" s="452"/>
    </row>
    <row r="72" spans="3:4" ht="15.75" customHeight="1">
      <c r="C72" s="452"/>
      <c r="D72" s="452"/>
    </row>
    <row r="73" spans="3:4" ht="15.75" customHeight="1">
      <c r="C73" s="452"/>
      <c r="D73" s="452"/>
    </row>
    <row r="74" spans="3:4" ht="15.75" customHeight="1">
      <c r="C74" s="452"/>
      <c r="D74" s="452"/>
    </row>
    <row r="75" spans="3:4" ht="15.75" customHeight="1">
      <c r="C75" s="452"/>
      <c r="D75" s="452"/>
    </row>
    <row r="76" spans="3:4" ht="15.75" customHeight="1">
      <c r="C76" s="452"/>
      <c r="D76" s="452"/>
    </row>
    <row r="77" spans="3:4" ht="15.75" customHeight="1">
      <c r="C77" s="452"/>
      <c r="D77" s="452"/>
    </row>
    <row r="78" spans="3:4" ht="15.75" customHeight="1">
      <c r="C78" s="452"/>
      <c r="D78" s="452"/>
    </row>
    <row r="79" spans="3:4" ht="15.75" customHeight="1">
      <c r="C79" s="452"/>
      <c r="D79" s="452"/>
    </row>
    <row r="80" spans="3:4" ht="15.75" customHeight="1">
      <c r="C80" s="452"/>
      <c r="D80" s="452"/>
    </row>
    <row r="81" spans="3:4" ht="15.75" customHeight="1">
      <c r="C81" s="452"/>
      <c r="D81" s="452"/>
    </row>
    <row r="82" spans="3:4" ht="15.75" customHeight="1">
      <c r="C82" s="452"/>
      <c r="D82" s="452"/>
    </row>
    <row r="83" spans="3:4" ht="15.75" customHeight="1">
      <c r="C83" s="452"/>
      <c r="D83" s="452"/>
    </row>
    <row r="84" spans="3:4" ht="15.75" customHeight="1">
      <c r="C84" s="452"/>
      <c r="D84" s="452"/>
    </row>
    <row r="85" spans="3:4" ht="15.75" customHeight="1">
      <c r="C85" s="452"/>
      <c r="D85" s="452"/>
    </row>
    <row r="86" spans="3:4" ht="15.75" customHeight="1">
      <c r="C86" s="452"/>
      <c r="D86" s="452"/>
    </row>
    <row r="87" spans="3:4" ht="15.75" customHeight="1">
      <c r="C87" s="452"/>
      <c r="D87" s="452"/>
    </row>
    <row r="88" spans="3:4" ht="15.75" customHeight="1">
      <c r="C88" s="452"/>
      <c r="D88" s="452"/>
    </row>
    <row r="89" spans="3:4" ht="15.75" customHeight="1">
      <c r="C89" s="452"/>
      <c r="D89" s="452"/>
    </row>
    <row r="90" spans="3:4" ht="15.75" customHeight="1">
      <c r="C90" s="452"/>
      <c r="D90" s="452"/>
    </row>
    <row r="91" spans="3:4" ht="15.75" customHeight="1">
      <c r="C91" s="452"/>
      <c r="D91" s="452"/>
    </row>
    <row r="92" spans="3:4" ht="15.75" customHeight="1">
      <c r="C92" s="452"/>
      <c r="D92" s="452"/>
    </row>
    <row r="93" spans="3:4" ht="15.75" customHeight="1">
      <c r="C93" s="452"/>
      <c r="D93" s="452"/>
    </row>
    <row r="94" spans="3:4" ht="15.75" customHeight="1">
      <c r="C94" s="452"/>
      <c r="D94" s="452"/>
    </row>
    <row r="95" spans="3:4" ht="15.75" customHeight="1">
      <c r="C95" s="452"/>
      <c r="D95" s="452"/>
    </row>
    <row r="96" spans="3:4" ht="15.75" customHeight="1">
      <c r="C96" s="452"/>
      <c r="D96" s="452"/>
    </row>
    <row r="97" spans="3:4" ht="15.75" customHeight="1">
      <c r="C97" s="452"/>
      <c r="D97" s="452"/>
    </row>
    <row r="98" spans="3:4" ht="15.75" customHeight="1">
      <c r="C98" s="452"/>
      <c r="D98" s="452"/>
    </row>
    <row r="99" spans="3:4" ht="15.75" customHeight="1">
      <c r="C99" s="452"/>
      <c r="D99" s="452"/>
    </row>
    <row r="100" spans="3:4" ht="15.75" customHeight="1">
      <c r="C100" s="452"/>
      <c r="D100" s="452"/>
    </row>
    <row r="101" spans="3:4" ht="15.75" customHeight="1">
      <c r="C101" s="452"/>
      <c r="D101" s="452"/>
    </row>
    <row r="102" spans="3:4" ht="15.75" customHeight="1">
      <c r="C102" s="452"/>
      <c r="D102" s="452"/>
    </row>
    <row r="103" spans="3:4" ht="15.75" customHeight="1">
      <c r="C103" s="452"/>
      <c r="D103" s="452"/>
    </row>
    <row r="104" spans="3:4" ht="15.75" customHeight="1">
      <c r="C104" s="452"/>
      <c r="D104" s="452"/>
    </row>
    <row r="105" spans="3:4" ht="15.75" customHeight="1">
      <c r="C105" s="452"/>
      <c r="D105" s="452"/>
    </row>
    <row r="106" spans="3:4" ht="15.75" customHeight="1">
      <c r="C106" s="452"/>
      <c r="D106" s="452"/>
    </row>
    <row r="107" spans="3:4" ht="15.75" customHeight="1">
      <c r="C107" s="452"/>
      <c r="D107" s="452"/>
    </row>
    <row r="108" spans="3:4" ht="15.75" customHeight="1">
      <c r="C108" s="452"/>
      <c r="D108" s="452"/>
    </row>
    <row r="109" spans="3:4" ht="15.75" customHeight="1">
      <c r="C109" s="452"/>
      <c r="D109" s="452"/>
    </row>
    <row r="110" spans="3:4" ht="15.75" customHeight="1">
      <c r="C110" s="452"/>
      <c r="D110" s="452"/>
    </row>
    <row r="111" spans="3:4" ht="15.75" customHeight="1">
      <c r="C111" s="452"/>
      <c r="D111" s="452"/>
    </row>
    <row r="112" spans="3:4" ht="15.75" customHeight="1">
      <c r="C112" s="452"/>
      <c r="D112" s="452"/>
    </row>
    <row r="113" spans="3:4" ht="15.75" customHeight="1">
      <c r="C113" s="452"/>
      <c r="D113" s="452"/>
    </row>
    <row r="114" spans="3:4" ht="15.75" customHeight="1">
      <c r="C114" s="452"/>
      <c r="D114" s="452"/>
    </row>
    <row r="115" spans="3:4" ht="15.75" customHeight="1">
      <c r="C115" s="452"/>
      <c r="D115" s="452"/>
    </row>
    <row r="116" spans="3:4" ht="15.75" customHeight="1">
      <c r="C116" s="452"/>
      <c r="D116" s="452"/>
    </row>
    <row r="117" spans="3:4" ht="15.75" customHeight="1">
      <c r="C117" s="452"/>
      <c r="D117" s="452"/>
    </row>
    <row r="118" spans="3:4" ht="15.75" customHeight="1">
      <c r="C118" s="452"/>
      <c r="D118" s="452"/>
    </row>
    <row r="119" spans="3:4" ht="15.75" customHeight="1">
      <c r="C119" s="452"/>
      <c r="D119" s="452"/>
    </row>
    <row r="120" spans="3:4" ht="15.75" customHeight="1">
      <c r="C120" s="452"/>
      <c r="D120" s="452"/>
    </row>
    <row r="121" spans="3:4" ht="15.75" customHeight="1">
      <c r="C121" s="452"/>
      <c r="D121" s="452"/>
    </row>
    <row r="122" spans="3:4" ht="15.75" customHeight="1">
      <c r="C122" s="452"/>
      <c r="D122" s="452"/>
    </row>
    <row r="123" spans="3:4" ht="15.75" customHeight="1">
      <c r="C123" s="452"/>
      <c r="D123" s="452"/>
    </row>
    <row r="124" spans="3:4" ht="15.75" customHeight="1">
      <c r="C124" s="452"/>
      <c r="D124" s="452"/>
    </row>
    <row r="125" spans="3:4" ht="15.75" customHeight="1">
      <c r="C125" s="452"/>
      <c r="D125" s="452"/>
    </row>
    <row r="126" spans="3:4" ht="15.75" customHeight="1">
      <c r="C126" s="452"/>
      <c r="D126" s="452"/>
    </row>
    <row r="127" spans="3:4" ht="15.75" customHeight="1">
      <c r="C127" s="452"/>
      <c r="D127" s="452"/>
    </row>
    <row r="128" spans="3:4" ht="15.75" customHeight="1">
      <c r="C128" s="452"/>
      <c r="D128" s="452"/>
    </row>
    <row r="129" spans="3:4" ht="15.75" customHeight="1">
      <c r="C129" s="452"/>
      <c r="D129" s="452"/>
    </row>
    <row r="130" spans="3:4" ht="15.75" customHeight="1">
      <c r="C130" s="452"/>
      <c r="D130" s="452"/>
    </row>
    <row r="131" spans="3:4" ht="15.75" customHeight="1">
      <c r="C131" s="452"/>
      <c r="D131" s="452"/>
    </row>
    <row r="132" spans="3:4" ht="15.75" customHeight="1">
      <c r="C132" s="452"/>
      <c r="D132" s="452"/>
    </row>
    <row r="133" spans="3:4" ht="15.75" customHeight="1">
      <c r="C133" s="452"/>
      <c r="D133" s="452"/>
    </row>
    <row r="134" spans="3:4" ht="15.75" customHeight="1">
      <c r="C134" s="452"/>
      <c r="D134" s="452"/>
    </row>
    <row r="135" spans="3:4" ht="15.75" customHeight="1">
      <c r="C135" s="452"/>
      <c r="D135" s="452"/>
    </row>
    <row r="136" spans="3:4" ht="15.75" customHeight="1">
      <c r="C136" s="452"/>
      <c r="D136" s="452"/>
    </row>
    <row r="137" spans="3:4" ht="15.75" customHeight="1">
      <c r="C137" s="452"/>
      <c r="D137" s="452"/>
    </row>
    <row r="138" spans="3:4" ht="15.75" customHeight="1">
      <c r="C138" s="452"/>
      <c r="D138" s="452"/>
    </row>
    <row r="139" spans="3:4" ht="15.75" customHeight="1">
      <c r="C139" s="452"/>
      <c r="D139" s="452"/>
    </row>
    <row r="140" spans="3:4" ht="15.75" customHeight="1">
      <c r="C140" s="452"/>
      <c r="D140" s="452"/>
    </row>
    <row r="141" spans="3:4" ht="15.75" customHeight="1">
      <c r="C141" s="452"/>
      <c r="D141" s="452"/>
    </row>
    <row r="142" spans="3:4" ht="15.75" customHeight="1">
      <c r="C142" s="452"/>
      <c r="D142" s="452"/>
    </row>
    <row r="143" spans="3:4" ht="15.75" customHeight="1">
      <c r="C143" s="452"/>
      <c r="D143" s="452"/>
    </row>
    <row r="144" spans="3:4" ht="15.75" customHeight="1">
      <c r="C144" s="452"/>
      <c r="D144" s="452"/>
    </row>
    <row r="145" spans="3:4" ht="15.75" customHeight="1">
      <c r="C145" s="452"/>
      <c r="D145" s="452"/>
    </row>
    <row r="146" spans="3:4" ht="15.75" customHeight="1">
      <c r="C146" s="452"/>
      <c r="D146" s="452"/>
    </row>
    <row r="147" spans="3:4" ht="15.75" customHeight="1">
      <c r="C147" s="452"/>
      <c r="D147" s="452"/>
    </row>
    <row r="148" spans="3:4" ht="15.75" customHeight="1">
      <c r="C148" s="452"/>
      <c r="D148" s="452"/>
    </row>
    <row r="149" spans="3:4" ht="15.75" customHeight="1">
      <c r="C149" s="452"/>
      <c r="D149" s="452"/>
    </row>
    <row r="150" spans="3:4" ht="15.75" customHeight="1">
      <c r="C150" s="452"/>
      <c r="D150" s="452"/>
    </row>
    <row r="151" spans="3:4" ht="15.75" customHeight="1">
      <c r="C151" s="452"/>
      <c r="D151" s="452"/>
    </row>
    <row r="152" spans="3:4" ht="15.75" customHeight="1">
      <c r="C152" s="452"/>
      <c r="D152" s="452"/>
    </row>
    <row r="153" spans="3:4" ht="15.75" customHeight="1">
      <c r="C153" s="452"/>
      <c r="D153" s="452"/>
    </row>
    <row r="154" spans="3:4" ht="15.75" customHeight="1">
      <c r="C154" s="452"/>
      <c r="D154" s="452"/>
    </row>
    <row r="155" spans="3:4" ht="15.75" customHeight="1">
      <c r="C155" s="452"/>
      <c r="D155" s="452"/>
    </row>
    <row r="156" spans="3:4" ht="15.75" customHeight="1">
      <c r="C156" s="452"/>
      <c r="D156" s="452"/>
    </row>
    <row r="157" spans="3:4" ht="15.75" customHeight="1">
      <c r="C157" s="452"/>
      <c r="D157" s="452"/>
    </row>
    <row r="158" spans="3:4" ht="15.75" customHeight="1">
      <c r="C158" s="452"/>
      <c r="D158" s="452"/>
    </row>
    <row r="159" spans="3:4" ht="15.75" customHeight="1">
      <c r="C159" s="452"/>
      <c r="D159" s="452"/>
    </row>
    <row r="160" spans="3:4" ht="15.75" customHeight="1">
      <c r="C160" s="452"/>
      <c r="D160" s="452"/>
    </row>
    <row r="161" spans="3:4" ht="15.75" customHeight="1">
      <c r="C161" s="452"/>
      <c r="D161" s="452"/>
    </row>
    <row r="162" spans="3:4" ht="15.75" customHeight="1">
      <c r="C162" s="452"/>
      <c r="D162" s="452"/>
    </row>
    <row r="163" spans="3:4" ht="15.75" customHeight="1">
      <c r="C163" s="452"/>
      <c r="D163" s="452"/>
    </row>
    <row r="164" spans="3:4" ht="15.75" customHeight="1">
      <c r="C164" s="452"/>
      <c r="D164" s="452"/>
    </row>
    <row r="165" spans="3:4" ht="15.75" customHeight="1">
      <c r="C165" s="452"/>
      <c r="D165" s="452"/>
    </row>
    <row r="166" spans="3:4" ht="15.75" customHeight="1">
      <c r="C166" s="452"/>
      <c r="D166" s="452"/>
    </row>
    <row r="167" spans="3:4" ht="15.75" customHeight="1">
      <c r="C167" s="452"/>
      <c r="D167" s="452"/>
    </row>
    <row r="168" spans="3:4" ht="15.75" customHeight="1">
      <c r="C168" s="452"/>
      <c r="D168" s="452"/>
    </row>
    <row r="169" spans="3:4" ht="15.75" customHeight="1">
      <c r="C169" s="452"/>
      <c r="D169" s="452"/>
    </row>
    <row r="170" spans="3:4" ht="15.75" customHeight="1">
      <c r="C170" s="452"/>
      <c r="D170" s="452"/>
    </row>
    <row r="171" spans="3:4" ht="15.75" customHeight="1">
      <c r="C171" s="452"/>
      <c r="D171" s="452"/>
    </row>
    <row r="172" spans="3:4" ht="15.75" customHeight="1">
      <c r="C172" s="452"/>
      <c r="D172" s="452"/>
    </row>
    <row r="173" spans="3:4" ht="15.75" customHeight="1">
      <c r="C173" s="452"/>
      <c r="D173" s="452"/>
    </row>
    <row r="174" spans="3:4" ht="15.75" customHeight="1">
      <c r="C174" s="452"/>
      <c r="D174" s="452"/>
    </row>
    <row r="175" spans="3:4" ht="15.75" customHeight="1">
      <c r="C175" s="452"/>
      <c r="D175" s="452"/>
    </row>
    <row r="176" spans="3:4" ht="15.75" customHeight="1">
      <c r="C176" s="452"/>
      <c r="D176" s="452"/>
    </row>
    <row r="177" spans="3:4" ht="15.75" customHeight="1">
      <c r="C177" s="452"/>
      <c r="D177" s="452"/>
    </row>
    <row r="178" spans="3:4" ht="15.75" customHeight="1">
      <c r="C178" s="452"/>
      <c r="D178" s="452"/>
    </row>
    <row r="179" spans="3:4" ht="15.75" customHeight="1">
      <c r="C179" s="452"/>
      <c r="D179" s="452"/>
    </row>
    <row r="180" spans="3:4" ht="15.75" customHeight="1">
      <c r="C180" s="452"/>
      <c r="D180" s="452"/>
    </row>
    <row r="181" spans="3:4" ht="15.75" customHeight="1">
      <c r="C181" s="452"/>
      <c r="D181" s="452"/>
    </row>
    <row r="182" spans="3:4" ht="15.75" customHeight="1">
      <c r="C182" s="452"/>
      <c r="D182" s="452"/>
    </row>
    <row r="183" spans="3:4" ht="15.75" customHeight="1">
      <c r="C183" s="452"/>
      <c r="D183" s="452"/>
    </row>
    <row r="184" spans="3:4" ht="15.75" customHeight="1">
      <c r="C184" s="452"/>
      <c r="D184" s="452"/>
    </row>
    <row r="185" spans="3:4" ht="15.75" customHeight="1">
      <c r="C185" s="452"/>
      <c r="D185" s="452"/>
    </row>
    <row r="186" spans="3:4" ht="15.75" customHeight="1">
      <c r="C186" s="452"/>
      <c r="D186" s="452"/>
    </row>
    <row r="187" spans="3:4" ht="15.75" customHeight="1">
      <c r="C187" s="452"/>
      <c r="D187" s="452"/>
    </row>
    <row r="188" spans="3:4" ht="15.75" customHeight="1">
      <c r="C188" s="452"/>
      <c r="D188" s="452"/>
    </row>
    <row r="189" spans="3:4" ht="15.75" customHeight="1">
      <c r="C189" s="452"/>
      <c r="D189" s="452"/>
    </row>
    <row r="190" spans="3:4" ht="15.75" customHeight="1">
      <c r="C190" s="452"/>
      <c r="D190" s="452"/>
    </row>
    <row r="191" spans="3:4" ht="15.75" customHeight="1">
      <c r="C191" s="452"/>
      <c r="D191" s="452"/>
    </row>
    <row r="192" spans="3:4" ht="15.75" customHeight="1">
      <c r="C192" s="452"/>
      <c r="D192" s="452"/>
    </row>
    <row r="193" spans="3:4" ht="15.75" customHeight="1">
      <c r="C193" s="452"/>
      <c r="D193" s="452"/>
    </row>
    <row r="194" spans="3:4" ht="15.75" customHeight="1">
      <c r="C194" s="452"/>
      <c r="D194" s="452"/>
    </row>
    <row r="195" spans="3:4" ht="15.75" customHeight="1">
      <c r="C195" s="452"/>
      <c r="D195" s="452"/>
    </row>
    <row r="196" spans="3:4" ht="15.75" customHeight="1">
      <c r="C196" s="452"/>
      <c r="D196" s="452"/>
    </row>
    <row r="197" spans="3:4" ht="15.75" customHeight="1">
      <c r="C197" s="452"/>
      <c r="D197" s="452"/>
    </row>
    <row r="198" spans="3:4" ht="15.75" customHeight="1">
      <c r="C198" s="452"/>
      <c r="D198" s="452"/>
    </row>
    <row r="199" spans="3:4" ht="15.75" customHeight="1">
      <c r="C199" s="452"/>
      <c r="D199" s="452"/>
    </row>
    <row r="200" spans="3:4" ht="15.75" customHeight="1">
      <c r="C200" s="452"/>
      <c r="D200" s="452"/>
    </row>
    <row r="201" spans="3:4" ht="15.75" customHeight="1">
      <c r="C201" s="452"/>
      <c r="D201" s="452"/>
    </row>
    <row r="202" spans="3:4" ht="15.75" customHeight="1">
      <c r="C202" s="452"/>
      <c r="D202" s="452"/>
    </row>
    <row r="203" spans="3:4" ht="15.75" customHeight="1">
      <c r="C203" s="452"/>
      <c r="D203" s="452"/>
    </row>
    <row r="204" spans="3:4" ht="15.75" customHeight="1">
      <c r="C204" s="452"/>
      <c r="D204" s="452"/>
    </row>
    <row r="205" spans="3:4" ht="15.75" customHeight="1">
      <c r="C205" s="452"/>
      <c r="D205" s="452"/>
    </row>
    <row r="206" spans="3:4" ht="15.75" customHeight="1">
      <c r="C206" s="452"/>
      <c r="D206" s="452"/>
    </row>
    <row r="207" spans="3:4" ht="15.75" customHeight="1">
      <c r="C207" s="452"/>
      <c r="D207" s="452"/>
    </row>
    <row r="208" spans="3:4" ht="15.75" customHeight="1">
      <c r="C208" s="452"/>
      <c r="D208" s="452"/>
    </row>
    <row r="209" spans="3:4" ht="15.75" customHeight="1">
      <c r="C209" s="452"/>
      <c r="D209" s="452"/>
    </row>
    <row r="210" spans="3:4" ht="15.75" customHeight="1">
      <c r="C210" s="452"/>
      <c r="D210" s="452"/>
    </row>
    <row r="211" spans="3:4" ht="15.75" customHeight="1">
      <c r="C211" s="452"/>
      <c r="D211" s="452"/>
    </row>
    <row r="212" spans="3:4" ht="15.75" customHeight="1">
      <c r="C212" s="452"/>
      <c r="D212" s="452"/>
    </row>
    <row r="213" spans="3:4" ht="15.75" customHeight="1">
      <c r="C213" s="452"/>
      <c r="D213" s="452"/>
    </row>
    <row r="214" spans="3:4" ht="15.75" customHeight="1">
      <c r="C214" s="452"/>
      <c r="D214" s="452"/>
    </row>
    <row r="215" spans="3:4" ht="15.75" customHeight="1">
      <c r="C215" s="452"/>
      <c r="D215" s="452"/>
    </row>
    <row r="216" spans="3:4" ht="15.75" customHeight="1">
      <c r="C216" s="452"/>
      <c r="D216" s="452"/>
    </row>
    <row r="217" spans="3:4" ht="15.75" customHeight="1">
      <c r="C217" s="452"/>
      <c r="D217" s="452"/>
    </row>
    <row r="218" spans="3:4" ht="15.75" customHeight="1">
      <c r="C218" s="452"/>
      <c r="D218" s="452"/>
    </row>
    <row r="219" spans="3:4" ht="15.75" customHeight="1">
      <c r="C219" s="452"/>
      <c r="D219" s="452"/>
    </row>
    <row r="220" spans="3:4" ht="15.75" customHeight="1">
      <c r="C220" s="452"/>
      <c r="D220" s="452"/>
    </row>
    <row r="221" spans="3:4" ht="15.75" customHeight="1">
      <c r="C221" s="452"/>
      <c r="D221" s="452"/>
    </row>
    <row r="222" spans="3:4" ht="15.75" customHeight="1">
      <c r="C222" s="452"/>
      <c r="D222" s="452"/>
    </row>
    <row r="223" spans="3:4" ht="15.75" customHeight="1">
      <c r="C223" s="452"/>
      <c r="D223" s="452"/>
    </row>
    <row r="224" spans="3:4" ht="15.75" customHeight="1">
      <c r="C224" s="452"/>
      <c r="D224" s="452"/>
    </row>
    <row r="225" spans="3:4" ht="15.75" customHeight="1">
      <c r="C225" s="452"/>
      <c r="D225" s="452"/>
    </row>
    <row r="226" spans="3:4" ht="15.75" customHeight="1">
      <c r="C226" s="452"/>
      <c r="D226" s="452"/>
    </row>
    <row r="227" spans="3:4" ht="15.75" customHeight="1">
      <c r="C227" s="452"/>
      <c r="D227" s="452"/>
    </row>
    <row r="228" spans="3:4" ht="15.75" customHeight="1">
      <c r="C228" s="452"/>
      <c r="D228" s="452"/>
    </row>
    <row r="229" spans="3:4" ht="15.75" customHeight="1">
      <c r="C229" s="452"/>
      <c r="D229" s="452"/>
    </row>
    <row r="230" spans="3:4" ht="15.75" customHeight="1">
      <c r="C230" s="452"/>
      <c r="D230" s="452"/>
    </row>
    <row r="231" spans="3:4" ht="15.75" customHeight="1">
      <c r="C231" s="452"/>
      <c r="D231" s="452"/>
    </row>
    <row r="232" spans="3:4" ht="15.75" customHeight="1">
      <c r="C232" s="452"/>
      <c r="D232" s="452"/>
    </row>
    <row r="233" spans="3:4" ht="15.75" customHeight="1">
      <c r="C233" s="452"/>
      <c r="D233" s="452"/>
    </row>
    <row r="234" spans="3:4" ht="15.75" customHeight="1">
      <c r="C234" s="452"/>
      <c r="D234" s="452"/>
    </row>
    <row r="235" spans="3:4" ht="15.75" customHeight="1">
      <c r="C235" s="452"/>
      <c r="D235" s="452"/>
    </row>
    <row r="236" spans="3:4" ht="15.75" customHeight="1">
      <c r="C236" s="452"/>
      <c r="D236" s="452"/>
    </row>
    <row r="237" spans="3:4" ht="15.75" customHeight="1">
      <c r="C237" s="452"/>
      <c r="D237" s="452"/>
    </row>
    <row r="238" spans="3:4" ht="15.75" customHeight="1">
      <c r="C238" s="452"/>
      <c r="D238" s="452"/>
    </row>
    <row r="239" spans="3:4" ht="15.75" customHeight="1">
      <c r="C239" s="452"/>
      <c r="D239" s="452"/>
    </row>
    <row r="240" spans="3:4" ht="15.75" customHeight="1">
      <c r="C240" s="452"/>
      <c r="D240" s="452"/>
    </row>
    <row r="241" spans="3:4" ht="15.75" customHeight="1">
      <c r="C241" s="452"/>
      <c r="D241" s="452"/>
    </row>
    <row r="242" spans="3:4" ht="15.75" customHeight="1">
      <c r="C242" s="452"/>
      <c r="D242" s="452"/>
    </row>
    <row r="243" spans="3:4" ht="15.75" customHeight="1">
      <c r="C243" s="452"/>
      <c r="D243" s="452"/>
    </row>
    <row r="244" spans="3:4" ht="15.75" customHeight="1">
      <c r="C244" s="452"/>
      <c r="D244" s="452"/>
    </row>
    <row r="245" spans="3:4" ht="15.75" customHeight="1">
      <c r="C245" s="452"/>
      <c r="D245" s="452"/>
    </row>
    <row r="246" spans="3:4" ht="15.75" customHeight="1">
      <c r="C246" s="452"/>
      <c r="D246" s="452"/>
    </row>
    <row r="247" spans="3:4" ht="15.75" customHeight="1">
      <c r="C247" s="452"/>
      <c r="D247" s="452"/>
    </row>
    <row r="248" spans="3:4" ht="15.75" customHeight="1">
      <c r="C248" s="452"/>
      <c r="D248" s="452"/>
    </row>
    <row r="249" spans="3:4" ht="15.75" customHeight="1">
      <c r="C249" s="452"/>
      <c r="D249" s="452"/>
    </row>
    <row r="250" spans="3:4" ht="15.75" customHeight="1">
      <c r="C250" s="452"/>
      <c r="D250" s="452"/>
    </row>
    <row r="251" spans="3:4" ht="15.75" customHeight="1">
      <c r="C251" s="452"/>
      <c r="D251" s="452"/>
    </row>
    <row r="252" spans="3:4" ht="15.75" customHeight="1">
      <c r="C252" s="452"/>
      <c r="D252" s="452"/>
    </row>
    <row r="253" spans="3:4" ht="15.75" customHeight="1">
      <c r="C253" s="452"/>
      <c r="D253" s="452"/>
    </row>
    <row r="254" spans="3:4" ht="15.75" customHeight="1">
      <c r="C254" s="452"/>
      <c r="D254" s="452"/>
    </row>
    <row r="255" spans="3:4" ht="15.75" customHeight="1">
      <c r="C255" s="452"/>
      <c r="D255" s="452"/>
    </row>
    <row r="256" spans="3:4" ht="15.75" customHeight="1">
      <c r="C256" s="452"/>
      <c r="D256" s="452"/>
    </row>
    <row r="257" spans="3:4" ht="15.75" customHeight="1">
      <c r="C257" s="452"/>
      <c r="D257" s="452"/>
    </row>
    <row r="258" spans="3:4" ht="15.75" customHeight="1">
      <c r="C258" s="452"/>
      <c r="D258" s="452"/>
    </row>
    <row r="259" spans="3:4" ht="15.75" customHeight="1">
      <c r="C259" s="452"/>
      <c r="D259" s="452"/>
    </row>
    <row r="260" spans="3:4" ht="15.75" customHeight="1">
      <c r="C260" s="452"/>
      <c r="D260" s="452"/>
    </row>
    <row r="261" spans="3:4" ht="15.75" customHeight="1">
      <c r="C261" s="452"/>
      <c r="D261" s="452"/>
    </row>
    <row r="262" spans="3:4" ht="15.75" customHeight="1">
      <c r="C262" s="452"/>
      <c r="D262" s="452"/>
    </row>
    <row r="263" spans="3:4" ht="15.75" customHeight="1">
      <c r="C263" s="452"/>
      <c r="D263" s="452"/>
    </row>
    <row r="264" spans="3:4" ht="15.75" customHeight="1">
      <c r="C264" s="452"/>
      <c r="D264" s="452"/>
    </row>
    <row r="265" spans="3:4" ht="15.75" customHeight="1">
      <c r="C265" s="452"/>
      <c r="D265" s="452"/>
    </row>
    <row r="266" spans="3:4" ht="15.75" customHeight="1">
      <c r="C266" s="452"/>
      <c r="D266" s="452"/>
    </row>
    <row r="267" spans="3:4" ht="15.75" customHeight="1">
      <c r="C267" s="452"/>
      <c r="D267" s="452"/>
    </row>
    <row r="268" spans="3:4" ht="15.75" customHeight="1">
      <c r="C268" s="452"/>
      <c r="D268" s="452"/>
    </row>
    <row r="269" spans="3:4" ht="15.75" customHeight="1">
      <c r="C269" s="452"/>
      <c r="D269" s="452"/>
    </row>
    <row r="270" spans="3:4" ht="15.75" customHeight="1">
      <c r="C270" s="452"/>
      <c r="D270" s="452"/>
    </row>
    <row r="271" spans="3:4" ht="15.75" customHeight="1">
      <c r="C271" s="452"/>
      <c r="D271" s="452"/>
    </row>
    <row r="272" spans="3:4" ht="15.75" customHeight="1">
      <c r="C272" s="452"/>
      <c r="D272" s="452"/>
    </row>
    <row r="273" spans="3:4" ht="15.75" customHeight="1">
      <c r="C273" s="452"/>
      <c r="D273" s="452"/>
    </row>
    <row r="274" spans="3:4" ht="15.75" customHeight="1">
      <c r="C274" s="452"/>
      <c r="D274" s="452"/>
    </row>
    <row r="275" spans="3:4" ht="15.75" customHeight="1">
      <c r="C275" s="452"/>
      <c r="D275" s="452"/>
    </row>
    <row r="276" spans="3:4" ht="15.75" customHeight="1">
      <c r="C276" s="452"/>
      <c r="D276" s="452"/>
    </row>
    <row r="277" spans="3:4" ht="15.75" customHeight="1">
      <c r="C277" s="452"/>
      <c r="D277" s="452"/>
    </row>
    <row r="278" spans="3:4" ht="15.75" customHeight="1">
      <c r="C278" s="452"/>
      <c r="D278" s="452"/>
    </row>
    <row r="279" spans="3:4" ht="15.75" customHeight="1">
      <c r="C279" s="452"/>
      <c r="D279" s="452"/>
    </row>
    <row r="280" spans="3:4" ht="15.75" customHeight="1">
      <c r="C280" s="452"/>
      <c r="D280" s="452"/>
    </row>
    <row r="281" spans="3:4" ht="15.75" customHeight="1">
      <c r="C281" s="452"/>
      <c r="D281" s="452"/>
    </row>
    <row r="282" spans="3:4" ht="15.75" customHeight="1">
      <c r="C282" s="452"/>
      <c r="D282" s="452"/>
    </row>
    <row r="283" spans="3:4" ht="15.75" customHeight="1">
      <c r="C283" s="452"/>
      <c r="D283" s="452"/>
    </row>
    <row r="284" spans="3:4" ht="15.75" customHeight="1">
      <c r="C284" s="452"/>
      <c r="D284" s="452"/>
    </row>
    <row r="285" spans="3:4" ht="15.75" customHeight="1">
      <c r="C285" s="452"/>
      <c r="D285" s="452"/>
    </row>
    <row r="286" spans="3:4" ht="15.75" customHeight="1">
      <c r="C286" s="452"/>
      <c r="D286" s="452"/>
    </row>
    <row r="287" spans="3:4" ht="15.75" customHeight="1">
      <c r="C287" s="452"/>
      <c r="D287" s="452"/>
    </row>
    <row r="288" spans="3:4" ht="15.75" customHeight="1">
      <c r="C288" s="452"/>
      <c r="D288" s="452"/>
    </row>
    <row r="289" spans="3:4" ht="15.75" customHeight="1">
      <c r="C289" s="452"/>
      <c r="D289" s="452"/>
    </row>
    <row r="290" spans="3:4" ht="15.75" customHeight="1">
      <c r="C290" s="452"/>
      <c r="D290" s="452"/>
    </row>
    <row r="291" spans="3:4" ht="15.75" customHeight="1">
      <c r="C291" s="452"/>
      <c r="D291" s="452"/>
    </row>
    <row r="292" spans="3:4" ht="15.75" customHeight="1">
      <c r="C292" s="452"/>
      <c r="D292" s="452"/>
    </row>
    <row r="293" spans="3:4" ht="15.75" customHeight="1">
      <c r="C293" s="452"/>
      <c r="D293" s="452"/>
    </row>
    <row r="294" spans="3:4" ht="15.75" customHeight="1">
      <c r="C294" s="452"/>
      <c r="D294" s="452"/>
    </row>
    <row r="295" spans="3:4" ht="15.75" customHeight="1">
      <c r="C295" s="452"/>
      <c r="D295" s="452"/>
    </row>
    <row r="296" spans="3:4" ht="15.75" customHeight="1">
      <c r="C296" s="452"/>
      <c r="D296" s="452"/>
    </row>
    <row r="297" spans="3:4" ht="15.75" customHeight="1">
      <c r="C297" s="452"/>
      <c r="D297" s="452"/>
    </row>
    <row r="298" spans="3:4" ht="15.75" customHeight="1">
      <c r="C298" s="452"/>
      <c r="D298" s="452"/>
    </row>
    <row r="299" spans="3:4" ht="15.75" customHeight="1">
      <c r="C299" s="452"/>
      <c r="D299" s="452"/>
    </row>
    <row r="300" spans="3:4" ht="15.75" customHeight="1">
      <c r="C300" s="452"/>
      <c r="D300" s="452"/>
    </row>
    <row r="301" spans="3:4" ht="15.75" customHeight="1">
      <c r="C301" s="452"/>
      <c r="D301" s="452"/>
    </row>
    <row r="302" spans="3:4" ht="15.75" customHeight="1">
      <c r="C302" s="452"/>
      <c r="D302" s="452"/>
    </row>
    <row r="303" spans="3:4" ht="15.75" customHeight="1">
      <c r="C303" s="452"/>
      <c r="D303" s="452"/>
    </row>
    <row r="304" spans="3:4" ht="15.75" customHeight="1">
      <c r="C304" s="452"/>
      <c r="D304" s="452"/>
    </row>
    <row r="305" spans="3:4" ht="15.75" customHeight="1">
      <c r="C305" s="452"/>
      <c r="D305" s="452"/>
    </row>
    <row r="306" spans="3:4" ht="15.75" customHeight="1">
      <c r="C306" s="452"/>
      <c r="D306" s="452"/>
    </row>
    <row r="307" spans="3:4" ht="15.75" customHeight="1">
      <c r="C307" s="452"/>
      <c r="D307" s="452"/>
    </row>
    <row r="308" spans="3:4" ht="15.75" customHeight="1">
      <c r="C308" s="452"/>
      <c r="D308" s="452"/>
    </row>
    <row r="309" spans="3:4" ht="15.75" customHeight="1">
      <c r="C309" s="452"/>
      <c r="D309" s="452"/>
    </row>
    <row r="310" spans="3:4" ht="15.75" customHeight="1">
      <c r="C310" s="452"/>
      <c r="D310" s="452"/>
    </row>
    <row r="311" spans="3:4" ht="15.75" customHeight="1">
      <c r="C311" s="452"/>
      <c r="D311" s="452"/>
    </row>
    <row r="312" spans="3:4" ht="15.75" customHeight="1">
      <c r="C312" s="452"/>
      <c r="D312" s="452"/>
    </row>
    <row r="313" spans="3:4" ht="15.75" customHeight="1">
      <c r="C313" s="452"/>
      <c r="D313" s="452"/>
    </row>
    <row r="314" spans="3:4" ht="15.75" customHeight="1">
      <c r="C314" s="452"/>
      <c r="D314" s="452"/>
    </row>
    <row r="315" spans="3:4" ht="15.75" customHeight="1">
      <c r="C315" s="452"/>
      <c r="D315" s="452"/>
    </row>
    <row r="316" spans="3:4" ht="15.75" customHeight="1">
      <c r="C316" s="452"/>
      <c r="D316" s="452"/>
    </row>
    <row r="317" spans="3:4" ht="15.75" customHeight="1">
      <c r="C317" s="452"/>
      <c r="D317" s="452"/>
    </row>
    <row r="318" spans="3:4" ht="15.75" customHeight="1">
      <c r="C318" s="452"/>
      <c r="D318" s="452"/>
    </row>
    <row r="319" spans="3:4" ht="15.75" customHeight="1">
      <c r="C319" s="452"/>
      <c r="D319" s="452"/>
    </row>
    <row r="320" spans="3:4" ht="15.75" customHeight="1">
      <c r="C320" s="452"/>
      <c r="D320" s="452"/>
    </row>
    <row r="321" spans="3:4" ht="15.75" customHeight="1">
      <c r="C321" s="452"/>
      <c r="D321" s="452"/>
    </row>
    <row r="322" spans="3:4" ht="15.75" customHeight="1">
      <c r="C322" s="452"/>
      <c r="D322" s="452"/>
    </row>
    <row r="323" spans="3:4" ht="15.75" customHeight="1">
      <c r="C323" s="452"/>
      <c r="D323" s="452"/>
    </row>
    <row r="324" spans="3:4" ht="15.75" customHeight="1">
      <c r="C324" s="452"/>
      <c r="D324" s="452"/>
    </row>
    <row r="325" spans="3:4" ht="15.75" customHeight="1">
      <c r="C325" s="452"/>
      <c r="D325" s="452"/>
    </row>
    <row r="326" spans="3:4" ht="15.75" customHeight="1">
      <c r="C326" s="452"/>
      <c r="D326" s="452"/>
    </row>
    <row r="327" spans="3:4" ht="15.75" customHeight="1">
      <c r="C327" s="452"/>
      <c r="D327" s="452"/>
    </row>
    <row r="328" spans="3:4" ht="15.75" customHeight="1">
      <c r="C328" s="452"/>
      <c r="D328" s="452"/>
    </row>
    <row r="329" spans="3:4" ht="15.75" customHeight="1">
      <c r="C329" s="452"/>
      <c r="D329" s="452"/>
    </row>
    <row r="330" spans="3:4" ht="15.75" customHeight="1">
      <c r="C330" s="452"/>
      <c r="D330" s="452"/>
    </row>
    <row r="331" spans="3:4" ht="15.75" customHeight="1">
      <c r="C331" s="452"/>
      <c r="D331" s="452"/>
    </row>
    <row r="332" spans="3:4" ht="15.75" customHeight="1">
      <c r="C332" s="452"/>
      <c r="D332" s="452"/>
    </row>
    <row r="333" spans="3:4" ht="15.75" customHeight="1">
      <c r="C333" s="452"/>
      <c r="D333" s="452"/>
    </row>
    <row r="334" spans="3:4" ht="15.75" customHeight="1">
      <c r="C334" s="452"/>
      <c r="D334" s="452"/>
    </row>
    <row r="335" spans="3:4" ht="15.75" customHeight="1">
      <c r="C335" s="452"/>
      <c r="D335" s="452"/>
    </row>
    <row r="336" spans="3:4" ht="15.75" customHeight="1">
      <c r="C336" s="452"/>
      <c r="D336" s="452"/>
    </row>
    <row r="337" spans="3:4" ht="15.75" customHeight="1">
      <c r="C337" s="452"/>
      <c r="D337" s="452"/>
    </row>
    <row r="338" spans="3:4" ht="15.75" customHeight="1">
      <c r="C338" s="452"/>
      <c r="D338" s="452"/>
    </row>
    <row r="339" spans="3:4" ht="15.75" customHeight="1">
      <c r="C339" s="452"/>
      <c r="D339" s="452"/>
    </row>
    <row r="340" spans="3:4" ht="15.75" customHeight="1">
      <c r="C340" s="452"/>
      <c r="D340" s="452"/>
    </row>
    <row r="341" spans="3:4" ht="15.75" customHeight="1">
      <c r="C341" s="452"/>
      <c r="D341" s="452"/>
    </row>
    <row r="342" spans="3:4" ht="15.75" customHeight="1">
      <c r="C342" s="452"/>
      <c r="D342" s="452"/>
    </row>
    <row r="343" spans="3:4" ht="15.75" customHeight="1">
      <c r="C343" s="452"/>
      <c r="D343" s="452"/>
    </row>
    <row r="344" spans="3:4" ht="15.75" customHeight="1">
      <c r="C344" s="452"/>
      <c r="D344" s="452"/>
    </row>
    <row r="345" spans="3:4" ht="15.75" customHeight="1">
      <c r="C345" s="452"/>
      <c r="D345" s="452"/>
    </row>
    <row r="346" spans="3:4" ht="15.75" customHeight="1">
      <c r="C346" s="452"/>
      <c r="D346" s="452"/>
    </row>
    <row r="347" spans="3:4" ht="15.75" customHeight="1">
      <c r="C347" s="452"/>
      <c r="D347" s="452"/>
    </row>
    <row r="348" spans="3:4" ht="15.75" customHeight="1">
      <c r="C348" s="452"/>
      <c r="D348" s="452"/>
    </row>
    <row r="349" spans="3:4" ht="15.75" customHeight="1">
      <c r="C349" s="452"/>
      <c r="D349" s="452"/>
    </row>
    <row r="350" spans="3:4" ht="15.75" customHeight="1">
      <c r="C350" s="452"/>
      <c r="D350" s="452"/>
    </row>
    <row r="351" spans="3:4" ht="15.75" customHeight="1">
      <c r="C351" s="452"/>
      <c r="D351" s="452"/>
    </row>
    <row r="352" spans="3:4" ht="15.75" customHeight="1">
      <c r="C352" s="452"/>
      <c r="D352" s="452"/>
    </row>
    <row r="353" spans="3:4" ht="15.75" customHeight="1">
      <c r="C353" s="452"/>
      <c r="D353" s="452"/>
    </row>
    <row r="354" spans="3:4" ht="15.75" customHeight="1">
      <c r="C354" s="452"/>
      <c r="D354" s="452"/>
    </row>
    <row r="355" spans="3:4" ht="15.75" customHeight="1">
      <c r="C355" s="452"/>
      <c r="D355" s="452"/>
    </row>
    <row r="356" spans="3:4" ht="15.75" customHeight="1">
      <c r="C356" s="452"/>
      <c r="D356" s="452"/>
    </row>
    <row r="357" spans="3:4" ht="15.75" customHeight="1">
      <c r="C357" s="452"/>
      <c r="D357" s="452"/>
    </row>
    <row r="358" spans="3:4" ht="15.75" customHeight="1">
      <c r="C358" s="452"/>
      <c r="D358" s="452"/>
    </row>
    <row r="359" spans="3:4" ht="15.75" customHeight="1">
      <c r="C359" s="452"/>
      <c r="D359" s="452"/>
    </row>
    <row r="360" spans="3:4" ht="15.75" customHeight="1">
      <c r="C360" s="452"/>
      <c r="D360" s="452"/>
    </row>
    <row r="361" spans="3:4" ht="15.75" customHeight="1">
      <c r="C361" s="452"/>
      <c r="D361" s="452"/>
    </row>
    <row r="362" spans="3:4" ht="15.75" customHeight="1">
      <c r="C362" s="452"/>
      <c r="D362" s="452"/>
    </row>
    <row r="363" spans="3:4" ht="15.75" customHeight="1">
      <c r="C363" s="452"/>
      <c r="D363" s="452"/>
    </row>
    <row r="364" spans="3:4" ht="15.75" customHeight="1">
      <c r="C364" s="452"/>
      <c r="D364" s="452"/>
    </row>
    <row r="365" spans="3:4" ht="15.75" customHeight="1">
      <c r="C365" s="452"/>
      <c r="D365" s="452"/>
    </row>
    <row r="366" spans="3:4" ht="15.75" customHeight="1">
      <c r="C366" s="452"/>
      <c r="D366" s="452"/>
    </row>
    <row r="367" spans="3:4" ht="15.75" customHeight="1">
      <c r="C367" s="452"/>
      <c r="D367" s="452"/>
    </row>
    <row r="368" spans="3:4" ht="15.75" customHeight="1">
      <c r="C368" s="452"/>
      <c r="D368" s="452"/>
    </row>
    <row r="369" spans="3:4" ht="15.75" customHeight="1">
      <c r="C369" s="452"/>
      <c r="D369" s="452"/>
    </row>
    <row r="370" spans="3:4" ht="15.75" customHeight="1">
      <c r="C370" s="452"/>
      <c r="D370" s="452"/>
    </row>
    <row r="371" spans="3:4" ht="15.75" customHeight="1">
      <c r="C371" s="452"/>
      <c r="D371" s="452"/>
    </row>
    <row r="372" spans="3:4" ht="15.75" customHeight="1">
      <c r="C372" s="452"/>
      <c r="D372" s="452"/>
    </row>
    <row r="373" spans="3:4" ht="15.75" customHeight="1">
      <c r="C373" s="452"/>
      <c r="D373" s="452"/>
    </row>
    <row r="374" spans="3:4" ht="15.75" customHeight="1">
      <c r="C374" s="452"/>
      <c r="D374" s="452"/>
    </row>
    <row r="375" spans="3:4" ht="15.75" customHeight="1">
      <c r="C375" s="452"/>
      <c r="D375" s="452"/>
    </row>
    <row r="376" spans="3:4" ht="15.75" customHeight="1">
      <c r="C376" s="452"/>
      <c r="D376" s="452"/>
    </row>
    <row r="377" spans="3:4" ht="15.75" customHeight="1">
      <c r="C377" s="452"/>
      <c r="D377" s="452"/>
    </row>
    <row r="378" spans="3:4" ht="15.75" customHeight="1">
      <c r="C378" s="452"/>
      <c r="D378" s="452"/>
    </row>
    <row r="379" spans="3:4" ht="15.75" customHeight="1">
      <c r="C379" s="452"/>
      <c r="D379" s="452"/>
    </row>
    <row r="380" spans="3:4" ht="15.75" customHeight="1">
      <c r="C380" s="452"/>
      <c r="D380" s="452"/>
    </row>
    <row r="381" spans="3:4" ht="15.75" customHeight="1">
      <c r="C381" s="452"/>
      <c r="D381" s="452"/>
    </row>
    <row r="382" spans="3:4" ht="15.75" customHeight="1">
      <c r="C382" s="452"/>
      <c r="D382" s="452"/>
    </row>
    <row r="383" spans="3:4" ht="15.75" customHeight="1">
      <c r="C383" s="452"/>
      <c r="D383" s="452"/>
    </row>
    <row r="384" spans="3:4" ht="15.75" customHeight="1">
      <c r="C384" s="452"/>
      <c r="D384" s="452"/>
    </row>
    <row r="385" spans="3:4" ht="15.75" customHeight="1">
      <c r="C385" s="452"/>
      <c r="D385" s="452"/>
    </row>
    <row r="386" spans="3:4" ht="15.75" customHeight="1">
      <c r="C386" s="452"/>
      <c r="D386" s="452"/>
    </row>
    <row r="387" spans="3:4" ht="15.75" customHeight="1">
      <c r="C387" s="452"/>
      <c r="D387" s="452"/>
    </row>
    <row r="388" spans="3:4" ht="15.75" customHeight="1">
      <c r="C388" s="452"/>
      <c r="D388" s="452"/>
    </row>
    <row r="389" spans="3:4" ht="15.75" customHeight="1">
      <c r="C389" s="452"/>
      <c r="D389" s="452"/>
    </row>
    <row r="390" spans="3:4" ht="15.75" customHeight="1">
      <c r="C390" s="452"/>
      <c r="D390" s="452"/>
    </row>
    <row r="391" spans="3:4" ht="15.75" customHeight="1">
      <c r="C391" s="452"/>
      <c r="D391" s="452"/>
    </row>
    <row r="392" spans="3:4" ht="15.75" customHeight="1">
      <c r="C392" s="452"/>
      <c r="D392" s="452"/>
    </row>
    <row r="393" spans="3:4" ht="15.75" customHeight="1">
      <c r="C393" s="452"/>
      <c r="D393" s="452"/>
    </row>
    <row r="394" spans="3:4" ht="15.75" customHeight="1">
      <c r="C394" s="452"/>
      <c r="D394" s="452"/>
    </row>
    <row r="395" spans="3:4" ht="15.75" customHeight="1">
      <c r="C395" s="452"/>
      <c r="D395" s="452"/>
    </row>
    <row r="396" spans="3:4" ht="15.75" customHeight="1">
      <c r="C396" s="452"/>
      <c r="D396" s="452"/>
    </row>
    <row r="397" spans="3:4" ht="15.75" customHeight="1">
      <c r="C397" s="452"/>
      <c r="D397" s="452"/>
    </row>
    <row r="398" spans="3:4" ht="15.75" customHeight="1">
      <c r="C398" s="452"/>
      <c r="D398" s="452"/>
    </row>
    <row r="399" spans="3:4" ht="15.75" customHeight="1">
      <c r="C399" s="452"/>
      <c r="D399" s="452"/>
    </row>
    <row r="400" spans="3:4" ht="15.75" customHeight="1">
      <c r="C400" s="452"/>
      <c r="D400" s="452"/>
    </row>
    <row r="401" spans="3:4" ht="15.75" customHeight="1">
      <c r="C401" s="452"/>
      <c r="D401" s="452"/>
    </row>
    <row r="402" spans="3:4" ht="15.75" customHeight="1">
      <c r="C402" s="452"/>
      <c r="D402" s="452"/>
    </row>
    <row r="403" spans="3:4" ht="15.75" customHeight="1">
      <c r="C403" s="452"/>
      <c r="D403" s="452"/>
    </row>
    <row r="404" spans="3:4" ht="15.75" customHeight="1">
      <c r="C404" s="452"/>
      <c r="D404" s="452"/>
    </row>
    <row r="405" spans="3:4" ht="15.75" customHeight="1">
      <c r="C405" s="452"/>
      <c r="D405" s="452"/>
    </row>
    <row r="406" spans="3:4" ht="15.75" customHeight="1">
      <c r="C406" s="452"/>
      <c r="D406" s="452"/>
    </row>
    <row r="407" spans="3:4" ht="15.75" customHeight="1">
      <c r="C407" s="452"/>
      <c r="D407" s="452"/>
    </row>
    <row r="408" spans="3:4" ht="15.75" customHeight="1">
      <c r="C408" s="452"/>
      <c r="D408" s="452"/>
    </row>
    <row r="409" spans="3:4" ht="15.75" customHeight="1">
      <c r="C409" s="452"/>
      <c r="D409" s="452"/>
    </row>
    <row r="410" spans="3:4" ht="15.75" customHeight="1">
      <c r="C410" s="452"/>
      <c r="D410" s="452"/>
    </row>
    <row r="411" spans="3:4" ht="15.75" customHeight="1">
      <c r="C411" s="452"/>
      <c r="D411" s="452"/>
    </row>
    <row r="412" spans="3:4" ht="15.75" customHeight="1">
      <c r="C412" s="452"/>
      <c r="D412" s="452"/>
    </row>
    <row r="413" spans="3:4" ht="15.75" customHeight="1">
      <c r="C413" s="452"/>
      <c r="D413" s="452"/>
    </row>
    <row r="414" spans="3:4" ht="15.75" customHeight="1">
      <c r="C414" s="452"/>
      <c r="D414" s="452"/>
    </row>
    <row r="415" spans="3:4" ht="15.75" customHeight="1">
      <c r="C415" s="452"/>
      <c r="D415" s="452"/>
    </row>
    <row r="416" spans="3:4" ht="15.75" customHeight="1">
      <c r="C416" s="452"/>
      <c r="D416" s="452"/>
    </row>
    <row r="417" spans="3:4" ht="15.75" customHeight="1">
      <c r="C417" s="452"/>
      <c r="D417" s="452"/>
    </row>
    <row r="418" spans="3:4" ht="15.75" customHeight="1">
      <c r="C418" s="452"/>
      <c r="D418" s="452"/>
    </row>
    <row r="419" spans="3:4" ht="15.75" customHeight="1">
      <c r="C419" s="452"/>
      <c r="D419" s="452"/>
    </row>
    <row r="420" spans="3:4" ht="15.75" customHeight="1">
      <c r="C420" s="452"/>
      <c r="D420" s="452"/>
    </row>
    <row r="421" spans="3:4" ht="15.75" customHeight="1">
      <c r="C421" s="452"/>
      <c r="D421" s="452"/>
    </row>
    <row r="422" spans="3:4" ht="15.75" customHeight="1">
      <c r="C422" s="452"/>
      <c r="D422" s="452"/>
    </row>
    <row r="423" spans="3:4" ht="15.75" customHeight="1">
      <c r="C423" s="452"/>
      <c r="D423" s="452"/>
    </row>
    <row r="424" spans="3:4" ht="15.75" customHeight="1">
      <c r="C424" s="452"/>
      <c r="D424" s="452"/>
    </row>
    <row r="425" spans="3:4" ht="15.75" customHeight="1">
      <c r="C425" s="452"/>
      <c r="D425" s="452"/>
    </row>
    <row r="426" spans="3:4" ht="15.75" customHeight="1">
      <c r="C426" s="452"/>
      <c r="D426" s="452"/>
    </row>
    <row r="427" spans="3:4" ht="15.75" customHeight="1">
      <c r="C427" s="452"/>
      <c r="D427" s="452"/>
    </row>
    <row r="428" spans="3:4" ht="15.75" customHeight="1">
      <c r="C428" s="452"/>
      <c r="D428" s="452"/>
    </row>
    <row r="429" spans="3:4" ht="15.75" customHeight="1">
      <c r="C429" s="452"/>
      <c r="D429" s="452"/>
    </row>
    <row r="430" spans="3:4" ht="15.75" customHeight="1">
      <c r="C430" s="452"/>
      <c r="D430" s="452"/>
    </row>
    <row r="431" spans="3:4" ht="15.75" customHeight="1">
      <c r="C431" s="452"/>
      <c r="D431" s="452"/>
    </row>
    <row r="432" spans="3:4" ht="15.75" customHeight="1">
      <c r="C432" s="452"/>
      <c r="D432" s="452"/>
    </row>
    <row r="433" spans="3:4" ht="15.75" customHeight="1">
      <c r="C433" s="452"/>
      <c r="D433" s="452"/>
    </row>
    <row r="434" spans="3:4" ht="15.75" customHeight="1">
      <c r="C434" s="452"/>
      <c r="D434" s="452"/>
    </row>
    <row r="435" spans="3:4" ht="15.75" customHeight="1">
      <c r="C435" s="452"/>
      <c r="D435" s="452"/>
    </row>
    <row r="436" spans="3:4" ht="15.75" customHeight="1">
      <c r="C436" s="452"/>
      <c r="D436" s="452"/>
    </row>
    <row r="437" spans="3:4" ht="15.75" customHeight="1">
      <c r="C437" s="452"/>
      <c r="D437" s="452"/>
    </row>
    <row r="438" spans="3:4" ht="15.75" customHeight="1">
      <c r="C438" s="452"/>
      <c r="D438" s="452"/>
    </row>
    <row r="439" spans="3:4" ht="15.75" customHeight="1">
      <c r="C439" s="452"/>
      <c r="D439" s="452"/>
    </row>
    <row r="440" spans="3:4" ht="15.75" customHeight="1">
      <c r="C440" s="452"/>
      <c r="D440" s="452"/>
    </row>
    <row r="441" spans="3:4" ht="15.75" customHeight="1">
      <c r="C441" s="452"/>
      <c r="D441" s="452"/>
    </row>
    <row r="442" spans="3:4" ht="15.75" customHeight="1">
      <c r="C442" s="452"/>
      <c r="D442" s="452"/>
    </row>
    <row r="443" spans="3:4" ht="15.75" customHeight="1">
      <c r="C443" s="452"/>
      <c r="D443" s="452"/>
    </row>
    <row r="444" spans="3:4" ht="15.75" customHeight="1">
      <c r="C444" s="452"/>
      <c r="D444" s="452"/>
    </row>
    <row r="445" spans="3:4" ht="15.75" customHeight="1">
      <c r="C445" s="452"/>
      <c r="D445" s="452"/>
    </row>
    <row r="446" spans="3:4" ht="15.75" customHeight="1">
      <c r="C446" s="452"/>
      <c r="D446" s="452"/>
    </row>
    <row r="447" spans="3:4" ht="15.75" customHeight="1">
      <c r="C447" s="452"/>
      <c r="D447" s="452"/>
    </row>
    <row r="448" spans="3:4" ht="15.75" customHeight="1">
      <c r="C448" s="452"/>
      <c r="D448" s="452"/>
    </row>
    <row r="449" spans="3:4" ht="15.75" customHeight="1">
      <c r="C449" s="452"/>
      <c r="D449" s="452"/>
    </row>
    <row r="450" spans="3:4" ht="15.75" customHeight="1">
      <c r="C450" s="452"/>
      <c r="D450" s="452"/>
    </row>
    <row r="451" spans="3:4" ht="15.75" customHeight="1">
      <c r="C451" s="452"/>
      <c r="D451" s="452"/>
    </row>
    <row r="452" spans="3:4" ht="15.75" customHeight="1">
      <c r="C452" s="452"/>
      <c r="D452" s="452"/>
    </row>
    <row r="453" spans="3:4" ht="15.75" customHeight="1">
      <c r="C453" s="452"/>
      <c r="D453" s="452"/>
    </row>
    <row r="454" spans="3:4" ht="15.75" customHeight="1">
      <c r="C454" s="452"/>
      <c r="D454" s="452"/>
    </row>
    <row r="455" spans="3:4" ht="15.75" customHeight="1">
      <c r="C455" s="452"/>
      <c r="D455" s="452"/>
    </row>
    <row r="456" spans="3:4" ht="15.75" customHeight="1">
      <c r="C456" s="452"/>
      <c r="D456" s="452"/>
    </row>
    <row r="457" spans="3:4" ht="15.75" customHeight="1">
      <c r="C457" s="452"/>
      <c r="D457" s="452"/>
    </row>
    <row r="458" spans="3:4" ht="15.75" customHeight="1">
      <c r="C458" s="452"/>
      <c r="D458" s="452"/>
    </row>
    <row r="459" spans="3:4" ht="15.75" customHeight="1">
      <c r="C459" s="452"/>
      <c r="D459" s="452"/>
    </row>
    <row r="460" spans="3:4" ht="15.75" customHeight="1">
      <c r="C460" s="452"/>
      <c r="D460" s="452"/>
    </row>
    <row r="461" spans="3:4" ht="15.75" customHeight="1">
      <c r="C461" s="452"/>
      <c r="D461" s="452"/>
    </row>
    <row r="462" spans="3:4" ht="15.75" customHeight="1">
      <c r="C462" s="452"/>
      <c r="D462" s="452"/>
    </row>
    <row r="463" spans="3:4" ht="15.75" customHeight="1">
      <c r="C463" s="452"/>
      <c r="D463" s="452"/>
    </row>
    <row r="464" spans="3:4" ht="15.75" customHeight="1">
      <c r="C464" s="452"/>
      <c r="D464" s="452"/>
    </row>
    <row r="465" spans="3:4" ht="15.75" customHeight="1">
      <c r="C465" s="452"/>
      <c r="D465" s="452"/>
    </row>
    <row r="466" spans="3:4" ht="15.75" customHeight="1">
      <c r="C466" s="452"/>
      <c r="D466" s="452"/>
    </row>
    <row r="467" spans="3:4" ht="15.75" customHeight="1">
      <c r="C467" s="452"/>
      <c r="D467" s="452"/>
    </row>
    <row r="468" spans="3:4" ht="15.75" customHeight="1">
      <c r="C468" s="452"/>
      <c r="D468" s="452"/>
    </row>
    <row r="469" spans="3:4" ht="15.75" customHeight="1">
      <c r="C469" s="452"/>
      <c r="D469" s="452"/>
    </row>
    <row r="470" spans="3:4" ht="15.75" customHeight="1">
      <c r="C470" s="452"/>
      <c r="D470" s="452"/>
    </row>
    <row r="471" spans="3:4" ht="15.75" customHeight="1">
      <c r="C471" s="452"/>
      <c r="D471" s="452"/>
    </row>
    <row r="472" spans="3:4" ht="15.75" customHeight="1">
      <c r="C472" s="452"/>
      <c r="D472" s="452"/>
    </row>
    <row r="473" spans="3:4" ht="15.75" customHeight="1">
      <c r="C473" s="452"/>
      <c r="D473" s="452"/>
    </row>
    <row r="474" spans="3:4" ht="15.75" customHeight="1">
      <c r="C474" s="452"/>
      <c r="D474" s="452"/>
    </row>
    <row r="475" spans="3:4" ht="15.75" customHeight="1">
      <c r="C475" s="452"/>
      <c r="D475" s="452"/>
    </row>
    <row r="476" spans="3:4" ht="15.75" customHeight="1">
      <c r="C476" s="452"/>
      <c r="D476" s="452"/>
    </row>
    <row r="477" spans="3:4" ht="15.75" customHeight="1">
      <c r="C477" s="452"/>
      <c r="D477" s="452"/>
    </row>
    <row r="478" spans="3:4" ht="15.75" customHeight="1">
      <c r="C478" s="452"/>
      <c r="D478" s="452"/>
    </row>
    <row r="479" spans="3:4" ht="15.75" customHeight="1">
      <c r="C479" s="452"/>
      <c r="D479" s="452"/>
    </row>
    <row r="480" spans="3:4" ht="15.75" customHeight="1">
      <c r="C480" s="452"/>
      <c r="D480" s="452"/>
    </row>
    <row r="481" spans="3:4" ht="15.75" customHeight="1">
      <c r="C481" s="452"/>
      <c r="D481" s="452"/>
    </row>
    <row r="482" spans="3:4" ht="15.75" customHeight="1">
      <c r="C482" s="452"/>
      <c r="D482" s="452"/>
    </row>
    <row r="483" spans="3:4" ht="15.75" customHeight="1">
      <c r="C483" s="452"/>
      <c r="D483" s="452"/>
    </row>
    <row r="484" spans="3:4" ht="15.75" customHeight="1">
      <c r="C484" s="452"/>
      <c r="D484" s="452"/>
    </row>
    <row r="485" spans="3:4" ht="15.75" customHeight="1">
      <c r="C485" s="452"/>
      <c r="D485" s="452"/>
    </row>
    <row r="486" spans="3:4" ht="15.75" customHeight="1">
      <c r="C486" s="452"/>
      <c r="D486" s="452"/>
    </row>
    <row r="487" spans="3:4" ht="15.75" customHeight="1">
      <c r="C487" s="452"/>
      <c r="D487" s="452"/>
    </row>
    <row r="488" spans="3:4" ht="15.75" customHeight="1">
      <c r="C488" s="452"/>
      <c r="D488" s="452"/>
    </row>
    <row r="489" spans="3:4" ht="15.75" customHeight="1">
      <c r="C489" s="452"/>
      <c r="D489" s="452"/>
    </row>
    <row r="490" spans="3:4" ht="15.75" customHeight="1">
      <c r="C490" s="452"/>
      <c r="D490" s="452"/>
    </row>
    <row r="491" spans="3:4" ht="15.75" customHeight="1">
      <c r="C491" s="452"/>
      <c r="D491" s="452"/>
    </row>
    <row r="492" spans="3:4" ht="15.75" customHeight="1">
      <c r="C492" s="452"/>
      <c r="D492" s="452"/>
    </row>
    <row r="493" spans="3:4" ht="15.75" customHeight="1">
      <c r="C493" s="452"/>
      <c r="D493" s="452"/>
    </row>
    <row r="494" spans="3:4" ht="15.75" customHeight="1">
      <c r="C494" s="452"/>
      <c r="D494" s="452"/>
    </row>
    <row r="495" spans="3:4" ht="15.75" customHeight="1">
      <c r="C495" s="452"/>
      <c r="D495" s="452"/>
    </row>
    <row r="496" spans="3:4" ht="15.75" customHeight="1">
      <c r="C496" s="452"/>
      <c r="D496" s="452"/>
    </row>
    <row r="497" spans="3:4" ht="15.75" customHeight="1">
      <c r="C497" s="452"/>
      <c r="D497" s="452"/>
    </row>
    <row r="498" spans="3:4" ht="15.75" customHeight="1">
      <c r="C498" s="452"/>
      <c r="D498" s="452"/>
    </row>
    <row r="499" spans="3:4" ht="15.75" customHeight="1">
      <c r="C499" s="452"/>
      <c r="D499" s="452"/>
    </row>
    <row r="500" spans="3:4" ht="15.75" customHeight="1">
      <c r="C500" s="452"/>
      <c r="D500" s="452"/>
    </row>
    <row r="501" spans="3:4" ht="15.75" customHeight="1">
      <c r="C501" s="452"/>
      <c r="D501" s="452"/>
    </row>
    <row r="502" spans="3:4" ht="15.75" customHeight="1">
      <c r="C502" s="452"/>
      <c r="D502" s="452"/>
    </row>
    <row r="503" spans="3:4" ht="15.75" customHeight="1">
      <c r="C503" s="452"/>
      <c r="D503" s="452"/>
    </row>
    <row r="504" spans="3:4" ht="15.75" customHeight="1">
      <c r="C504" s="452"/>
      <c r="D504" s="452"/>
    </row>
    <row r="505" spans="3:4" ht="15.75" customHeight="1">
      <c r="C505" s="452"/>
      <c r="D505" s="452"/>
    </row>
    <row r="506" spans="3:4" ht="15.75" customHeight="1">
      <c r="C506" s="452"/>
      <c r="D506" s="452"/>
    </row>
    <row r="507" spans="3:4" ht="15.75" customHeight="1">
      <c r="C507" s="452"/>
      <c r="D507" s="452"/>
    </row>
    <row r="508" spans="3:4" ht="15.75" customHeight="1">
      <c r="C508" s="452"/>
      <c r="D508" s="452"/>
    </row>
    <row r="509" spans="3:4" ht="15.75" customHeight="1">
      <c r="C509" s="452"/>
      <c r="D509" s="452"/>
    </row>
    <row r="510" spans="3:4" ht="15.75" customHeight="1">
      <c r="C510" s="452"/>
      <c r="D510" s="452"/>
    </row>
    <row r="511" spans="3:4" ht="15.75" customHeight="1">
      <c r="C511" s="452"/>
      <c r="D511" s="452"/>
    </row>
    <row r="512" spans="3:4" ht="15.75" customHeight="1">
      <c r="C512" s="452"/>
      <c r="D512" s="452"/>
    </row>
    <row r="513" spans="3:4" ht="15.75" customHeight="1">
      <c r="C513" s="452"/>
      <c r="D513" s="452"/>
    </row>
    <row r="514" spans="3:4" ht="15.75" customHeight="1">
      <c r="C514" s="452"/>
      <c r="D514" s="452"/>
    </row>
    <row r="515" spans="3:4" ht="15.75" customHeight="1">
      <c r="C515" s="452"/>
      <c r="D515" s="452"/>
    </row>
    <row r="516" spans="3:4" ht="15.75" customHeight="1">
      <c r="C516" s="452"/>
      <c r="D516" s="452"/>
    </row>
    <row r="517" spans="3:4" ht="15.75" customHeight="1">
      <c r="C517" s="452"/>
      <c r="D517" s="452"/>
    </row>
    <row r="518" spans="3:4" ht="15.75" customHeight="1">
      <c r="C518" s="452"/>
      <c r="D518" s="452"/>
    </row>
    <row r="519" spans="3:4" ht="15.75" customHeight="1">
      <c r="C519" s="452"/>
      <c r="D519" s="452"/>
    </row>
    <row r="520" spans="3:4" ht="15.75" customHeight="1">
      <c r="C520" s="452"/>
      <c r="D520" s="452"/>
    </row>
    <row r="521" spans="3:4" ht="15.75" customHeight="1">
      <c r="C521" s="452"/>
      <c r="D521" s="452"/>
    </row>
    <row r="522" spans="3:4" ht="15.75" customHeight="1">
      <c r="C522" s="452"/>
      <c r="D522" s="452"/>
    </row>
    <row r="523" spans="3:4" ht="15.75" customHeight="1">
      <c r="C523" s="452"/>
      <c r="D523" s="452"/>
    </row>
    <row r="524" spans="3:4" ht="15.75" customHeight="1">
      <c r="C524" s="452"/>
      <c r="D524" s="452"/>
    </row>
    <row r="525" spans="3:4" ht="15.75" customHeight="1">
      <c r="C525" s="452"/>
      <c r="D525" s="452"/>
    </row>
    <row r="526" spans="3:4" ht="15.75" customHeight="1">
      <c r="C526" s="452"/>
      <c r="D526" s="452"/>
    </row>
    <row r="527" spans="3:4" ht="15.75" customHeight="1">
      <c r="C527" s="452"/>
      <c r="D527" s="452"/>
    </row>
    <row r="528" spans="3:4" ht="15.75" customHeight="1">
      <c r="C528" s="452"/>
      <c r="D528" s="452"/>
    </row>
    <row r="529" spans="3:4" ht="15.75" customHeight="1">
      <c r="C529" s="452"/>
      <c r="D529" s="452"/>
    </row>
    <row r="530" spans="3:4" ht="15.75" customHeight="1">
      <c r="C530" s="452"/>
      <c r="D530" s="452"/>
    </row>
    <row r="531" spans="3:4" ht="15.75" customHeight="1">
      <c r="C531" s="452"/>
      <c r="D531" s="452"/>
    </row>
    <row r="532" spans="3:4" ht="15.75" customHeight="1">
      <c r="C532" s="452"/>
      <c r="D532" s="452"/>
    </row>
    <row r="533" spans="3:4" ht="15.75" customHeight="1">
      <c r="C533" s="452"/>
      <c r="D533" s="452"/>
    </row>
    <row r="534" spans="3:4" ht="15.75" customHeight="1">
      <c r="C534" s="452"/>
      <c r="D534" s="452"/>
    </row>
    <row r="535" spans="3:4" ht="15.75" customHeight="1">
      <c r="C535" s="452"/>
      <c r="D535" s="452"/>
    </row>
    <row r="536" spans="3:4" ht="15.75" customHeight="1">
      <c r="C536" s="452"/>
      <c r="D536" s="452"/>
    </row>
    <row r="537" spans="3:4" ht="15.75" customHeight="1">
      <c r="C537" s="452"/>
      <c r="D537" s="452"/>
    </row>
    <row r="538" spans="3:4" ht="15.75" customHeight="1">
      <c r="C538" s="452"/>
      <c r="D538" s="452"/>
    </row>
    <row r="539" spans="3:4" ht="15.75" customHeight="1">
      <c r="C539" s="452"/>
      <c r="D539" s="452"/>
    </row>
    <row r="540" spans="3:4" ht="15.75" customHeight="1">
      <c r="C540" s="452"/>
      <c r="D540" s="452"/>
    </row>
    <row r="541" spans="3:4" ht="15.75" customHeight="1">
      <c r="C541" s="452"/>
      <c r="D541" s="452"/>
    </row>
    <row r="542" spans="3:4" ht="15.75" customHeight="1">
      <c r="C542" s="452"/>
      <c r="D542" s="452"/>
    </row>
    <row r="543" spans="3:4" ht="15.75" customHeight="1">
      <c r="C543" s="452"/>
      <c r="D543" s="452"/>
    </row>
    <row r="544" spans="3:4" ht="15.75" customHeight="1">
      <c r="C544" s="452"/>
      <c r="D544" s="452"/>
    </row>
    <row r="545" spans="3:4" ht="15.75" customHeight="1">
      <c r="C545" s="452"/>
      <c r="D545" s="452"/>
    </row>
    <row r="546" spans="3:4" ht="15.75" customHeight="1">
      <c r="C546" s="452"/>
      <c r="D546" s="452"/>
    </row>
    <row r="547" spans="3:4" ht="15.75" customHeight="1">
      <c r="C547" s="452"/>
      <c r="D547" s="452"/>
    </row>
    <row r="548" spans="3:4" ht="15.75" customHeight="1">
      <c r="C548" s="452"/>
      <c r="D548" s="452"/>
    </row>
    <row r="549" spans="3:4" ht="15.75" customHeight="1">
      <c r="C549" s="452"/>
      <c r="D549" s="452"/>
    </row>
    <row r="550" spans="3:4" ht="15.75" customHeight="1">
      <c r="C550" s="452"/>
      <c r="D550" s="452"/>
    </row>
    <row r="551" spans="3:4" ht="15.75" customHeight="1">
      <c r="C551" s="452"/>
      <c r="D551" s="452"/>
    </row>
    <row r="552" spans="3:4" ht="15.75" customHeight="1">
      <c r="C552" s="452"/>
      <c r="D552" s="452"/>
    </row>
    <row r="553" spans="3:4" ht="15.75" customHeight="1">
      <c r="C553" s="452"/>
      <c r="D553" s="452"/>
    </row>
    <row r="554" spans="3:4" ht="15.75" customHeight="1">
      <c r="C554" s="452"/>
      <c r="D554" s="452"/>
    </row>
    <row r="555" spans="3:4" ht="15.75" customHeight="1">
      <c r="C555" s="452"/>
      <c r="D555" s="452"/>
    </row>
    <row r="556" spans="3:4" ht="15.75" customHeight="1">
      <c r="C556" s="452"/>
      <c r="D556" s="452"/>
    </row>
    <row r="557" spans="3:4" ht="15.75" customHeight="1">
      <c r="C557" s="452"/>
      <c r="D557" s="452"/>
    </row>
    <row r="558" spans="3:4" ht="15.75" customHeight="1">
      <c r="C558" s="452"/>
      <c r="D558" s="452"/>
    </row>
    <row r="559" spans="3:4" ht="15.75" customHeight="1">
      <c r="C559" s="452"/>
      <c r="D559" s="452"/>
    </row>
    <row r="560" spans="3:4" ht="15.75" customHeight="1">
      <c r="C560" s="452"/>
      <c r="D560" s="452"/>
    </row>
    <row r="561" spans="3:4" ht="15.75" customHeight="1">
      <c r="C561" s="452"/>
      <c r="D561" s="452"/>
    </row>
    <row r="562" spans="3:4" ht="15.75" customHeight="1">
      <c r="C562" s="452"/>
      <c r="D562" s="452"/>
    </row>
    <row r="563" spans="3:4" ht="15.75" customHeight="1">
      <c r="C563" s="452"/>
      <c r="D563" s="452"/>
    </row>
    <row r="564" spans="3:4" ht="15.75" customHeight="1">
      <c r="C564" s="452"/>
      <c r="D564" s="452"/>
    </row>
    <row r="565" spans="3:4" ht="15.75" customHeight="1">
      <c r="C565" s="452"/>
      <c r="D565" s="452"/>
    </row>
    <row r="566" spans="3:4" ht="15.75" customHeight="1">
      <c r="C566" s="452"/>
      <c r="D566" s="452"/>
    </row>
    <row r="567" spans="3:4" ht="15.75" customHeight="1">
      <c r="C567" s="452"/>
      <c r="D567" s="452"/>
    </row>
    <row r="568" spans="3:4" ht="15.75" customHeight="1">
      <c r="C568" s="452"/>
      <c r="D568" s="452"/>
    </row>
    <row r="569" spans="3:4" ht="15.75" customHeight="1">
      <c r="C569" s="452"/>
      <c r="D569" s="452"/>
    </row>
    <row r="570" spans="3:4" ht="15.75" customHeight="1">
      <c r="C570" s="452"/>
      <c r="D570" s="452"/>
    </row>
    <row r="571" spans="3:4" ht="15.75" customHeight="1">
      <c r="C571" s="452"/>
      <c r="D571" s="452"/>
    </row>
    <row r="572" spans="3:4" ht="15.75" customHeight="1">
      <c r="C572" s="452"/>
      <c r="D572" s="452"/>
    </row>
    <row r="573" spans="3:4" ht="15.75" customHeight="1">
      <c r="C573" s="452"/>
      <c r="D573" s="452"/>
    </row>
    <row r="574" spans="3:4" ht="15.75" customHeight="1">
      <c r="C574" s="452"/>
      <c r="D574" s="452"/>
    </row>
    <row r="575" spans="3:4" ht="15.75" customHeight="1">
      <c r="C575" s="452"/>
      <c r="D575" s="452"/>
    </row>
    <row r="576" spans="3:4" ht="15.75" customHeight="1">
      <c r="C576" s="452"/>
      <c r="D576" s="452"/>
    </row>
    <row r="577" spans="3:4" ht="15.75" customHeight="1">
      <c r="C577" s="452"/>
      <c r="D577" s="452"/>
    </row>
    <row r="578" spans="3:4" ht="15.75" customHeight="1">
      <c r="C578" s="452"/>
      <c r="D578" s="452"/>
    </row>
    <row r="579" spans="3:4" ht="15.75" customHeight="1">
      <c r="C579" s="452"/>
      <c r="D579" s="452"/>
    </row>
    <row r="580" spans="3:4" ht="15.75" customHeight="1">
      <c r="C580" s="452"/>
      <c r="D580" s="452"/>
    </row>
    <row r="581" spans="3:4" ht="15.75" customHeight="1">
      <c r="C581" s="452"/>
      <c r="D581" s="452"/>
    </row>
    <row r="582" spans="3:4" ht="15.75" customHeight="1">
      <c r="C582" s="452"/>
      <c r="D582" s="452"/>
    </row>
    <row r="583" spans="3:4" ht="15.75" customHeight="1">
      <c r="C583" s="452"/>
      <c r="D583" s="452"/>
    </row>
    <row r="584" spans="3:4" ht="15.75" customHeight="1">
      <c r="C584" s="452"/>
      <c r="D584" s="452"/>
    </row>
    <row r="585" spans="3:4" ht="15.75" customHeight="1">
      <c r="C585" s="452"/>
      <c r="D585" s="452"/>
    </row>
    <row r="586" spans="3:4" ht="15.75" customHeight="1">
      <c r="C586" s="452"/>
      <c r="D586" s="452"/>
    </row>
    <row r="587" spans="3:4" ht="15.75" customHeight="1">
      <c r="C587" s="452"/>
      <c r="D587" s="452"/>
    </row>
    <row r="588" spans="3:4" ht="15.75" customHeight="1">
      <c r="C588" s="452"/>
      <c r="D588" s="452"/>
    </row>
    <row r="589" spans="3:4" ht="15.75" customHeight="1">
      <c r="C589" s="452"/>
      <c r="D589" s="452"/>
    </row>
    <row r="590" spans="3:4" ht="15.75" customHeight="1">
      <c r="C590" s="452"/>
      <c r="D590" s="452"/>
    </row>
    <row r="591" spans="3:4" ht="15.75" customHeight="1">
      <c r="C591" s="452"/>
      <c r="D591" s="452"/>
    </row>
    <row r="592" spans="3:4" ht="15.75" customHeight="1">
      <c r="C592" s="452"/>
      <c r="D592" s="452"/>
    </row>
    <row r="593" spans="3:4" ht="15.75" customHeight="1">
      <c r="C593" s="452"/>
      <c r="D593" s="452"/>
    </row>
    <row r="594" spans="3:4" ht="15.75" customHeight="1">
      <c r="C594" s="452"/>
      <c r="D594" s="452"/>
    </row>
    <row r="595" spans="3:4" ht="15.75" customHeight="1">
      <c r="C595" s="452"/>
      <c r="D595" s="452"/>
    </row>
    <row r="596" spans="3:4" ht="15.75" customHeight="1">
      <c r="C596" s="452"/>
      <c r="D596" s="452"/>
    </row>
    <row r="597" spans="3:4" ht="15.75" customHeight="1">
      <c r="C597" s="452"/>
      <c r="D597" s="452"/>
    </row>
    <row r="598" spans="3:4" ht="15.75" customHeight="1">
      <c r="C598" s="452"/>
      <c r="D598" s="452"/>
    </row>
    <row r="599" spans="3:4" ht="15.75" customHeight="1">
      <c r="C599" s="452"/>
      <c r="D599" s="452"/>
    </row>
    <row r="600" spans="3:4" ht="15.75" customHeight="1">
      <c r="C600" s="452"/>
      <c r="D600" s="452"/>
    </row>
    <row r="601" spans="3:4" ht="15.75" customHeight="1">
      <c r="C601" s="452"/>
      <c r="D601" s="452"/>
    </row>
    <row r="602" spans="3:4" ht="15.75" customHeight="1">
      <c r="C602" s="452"/>
      <c r="D602" s="452"/>
    </row>
    <row r="603" spans="3:4" ht="15.75" customHeight="1">
      <c r="C603" s="452"/>
      <c r="D603" s="452"/>
    </row>
    <row r="604" spans="3:4" ht="15.75" customHeight="1">
      <c r="C604" s="452"/>
      <c r="D604" s="452"/>
    </row>
    <row r="605" spans="3:4" ht="15.75" customHeight="1">
      <c r="C605" s="452"/>
      <c r="D605" s="452"/>
    </row>
    <row r="606" spans="3:4" ht="15.75" customHeight="1">
      <c r="C606" s="452"/>
      <c r="D606" s="452"/>
    </row>
    <row r="607" spans="3:4" ht="15.75" customHeight="1">
      <c r="C607" s="452"/>
      <c r="D607" s="452"/>
    </row>
    <row r="608" spans="3:4" ht="15.75" customHeight="1">
      <c r="C608" s="452"/>
      <c r="D608" s="452"/>
    </row>
    <row r="609" spans="3:4" ht="15.75" customHeight="1">
      <c r="C609" s="452"/>
      <c r="D609" s="452"/>
    </row>
    <row r="610" spans="3:4" ht="15.75" customHeight="1">
      <c r="C610" s="452"/>
      <c r="D610" s="452"/>
    </row>
    <row r="611" spans="3:4" ht="15.75" customHeight="1">
      <c r="C611" s="452"/>
      <c r="D611" s="452"/>
    </row>
    <row r="612" spans="3:4" ht="15.75" customHeight="1">
      <c r="C612" s="452"/>
      <c r="D612" s="452"/>
    </row>
    <row r="613" spans="3:4" ht="15.75" customHeight="1">
      <c r="C613" s="452"/>
      <c r="D613" s="452"/>
    </row>
    <row r="614" spans="3:4" ht="15.75" customHeight="1">
      <c r="C614" s="452"/>
      <c r="D614" s="452"/>
    </row>
    <row r="615" spans="3:4" ht="15.75" customHeight="1">
      <c r="C615" s="452"/>
      <c r="D615" s="452"/>
    </row>
    <row r="616" spans="3:4" ht="15.75" customHeight="1">
      <c r="C616" s="452"/>
      <c r="D616" s="452"/>
    </row>
    <row r="617" spans="3:4" ht="15.75" customHeight="1">
      <c r="C617" s="452"/>
      <c r="D617" s="452"/>
    </row>
    <row r="618" spans="3:4" ht="15.75" customHeight="1">
      <c r="C618" s="452"/>
      <c r="D618" s="452"/>
    </row>
    <row r="619" spans="3:4" ht="15.75" customHeight="1">
      <c r="C619" s="452"/>
      <c r="D619" s="452"/>
    </row>
    <row r="620" spans="3:4" ht="15.75" customHeight="1">
      <c r="C620" s="452"/>
      <c r="D620" s="452"/>
    </row>
    <row r="621" spans="3:4" ht="15.75" customHeight="1">
      <c r="C621" s="452"/>
      <c r="D621" s="452"/>
    </row>
    <row r="622" spans="3:4" ht="15.75" customHeight="1">
      <c r="C622" s="452"/>
      <c r="D622" s="452"/>
    </row>
    <row r="623" spans="3:4" ht="15.75" customHeight="1">
      <c r="C623" s="452"/>
      <c r="D623" s="452"/>
    </row>
    <row r="624" spans="3:4" ht="15.75" customHeight="1">
      <c r="C624" s="452"/>
      <c r="D624" s="452"/>
    </row>
    <row r="625" spans="3:4" ht="15.75" customHeight="1">
      <c r="C625" s="452"/>
      <c r="D625" s="452"/>
    </row>
    <row r="626" spans="3:4" ht="15.75" customHeight="1">
      <c r="C626" s="452"/>
      <c r="D626" s="452"/>
    </row>
    <row r="627" spans="3:4" ht="15.75" customHeight="1">
      <c r="C627" s="452"/>
      <c r="D627" s="452"/>
    </row>
    <row r="628" spans="3:4" ht="15.75" customHeight="1">
      <c r="C628" s="452"/>
      <c r="D628" s="452"/>
    </row>
    <row r="629" spans="3:4" ht="15.75" customHeight="1">
      <c r="C629" s="452"/>
      <c r="D629" s="452"/>
    </row>
    <row r="630" spans="3:4" ht="15.75" customHeight="1">
      <c r="C630" s="452"/>
      <c r="D630" s="452"/>
    </row>
    <row r="631" spans="3:4" ht="15.75" customHeight="1">
      <c r="C631" s="452"/>
      <c r="D631" s="452"/>
    </row>
    <row r="632" spans="3:4" ht="15.75" customHeight="1">
      <c r="C632" s="452"/>
      <c r="D632" s="452"/>
    </row>
    <row r="633" spans="3:4" ht="15.75" customHeight="1">
      <c r="C633" s="452"/>
      <c r="D633" s="452"/>
    </row>
    <row r="634" spans="3:4" ht="15.75" customHeight="1">
      <c r="C634" s="452"/>
      <c r="D634" s="452"/>
    </row>
    <row r="635" spans="3:4" ht="15.75" customHeight="1">
      <c r="C635" s="452"/>
      <c r="D635" s="452"/>
    </row>
    <row r="636" spans="3:4" ht="15.75" customHeight="1">
      <c r="C636" s="452"/>
      <c r="D636" s="452"/>
    </row>
    <row r="637" spans="3:4" ht="15.75" customHeight="1">
      <c r="C637" s="452"/>
      <c r="D637" s="452"/>
    </row>
    <row r="638" spans="3:4" ht="15.75" customHeight="1">
      <c r="C638" s="452"/>
      <c r="D638" s="452"/>
    </row>
    <row r="639" spans="3:4" ht="15.75" customHeight="1">
      <c r="C639" s="452"/>
      <c r="D639" s="452"/>
    </row>
    <row r="640" spans="3:4" ht="15.75" customHeight="1">
      <c r="C640" s="452"/>
      <c r="D640" s="452"/>
    </row>
    <row r="641" spans="3:4" ht="15.75" customHeight="1">
      <c r="C641" s="452"/>
      <c r="D641" s="452"/>
    </row>
    <row r="642" spans="3:4" ht="15.75" customHeight="1">
      <c r="C642" s="452"/>
      <c r="D642" s="452"/>
    </row>
    <row r="643" spans="3:4" ht="15.75" customHeight="1">
      <c r="C643" s="452"/>
      <c r="D643" s="452"/>
    </row>
    <row r="644" spans="3:4" ht="15.75" customHeight="1">
      <c r="C644" s="452"/>
      <c r="D644" s="452"/>
    </row>
    <row r="645" spans="3:4" ht="15.75" customHeight="1">
      <c r="C645" s="452"/>
      <c r="D645" s="452"/>
    </row>
    <row r="646" spans="3:4" ht="15.75" customHeight="1">
      <c r="C646" s="452"/>
      <c r="D646" s="452"/>
    </row>
    <row r="647" spans="3:4" ht="15.75" customHeight="1">
      <c r="C647" s="452"/>
      <c r="D647" s="452"/>
    </row>
    <row r="648" spans="3:4" ht="15.75" customHeight="1">
      <c r="C648" s="452"/>
      <c r="D648" s="452"/>
    </row>
    <row r="649" spans="3:4" ht="15.75" customHeight="1">
      <c r="C649" s="452"/>
      <c r="D649" s="452"/>
    </row>
    <row r="650" spans="3:4" ht="15.75" customHeight="1">
      <c r="C650" s="452"/>
      <c r="D650" s="452"/>
    </row>
    <row r="651" spans="3:4" ht="15.75" customHeight="1">
      <c r="C651" s="452"/>
      <c r="D651" s="452"/>
    </row>
    <row r="652" spans="3:4" ht="15.75" customHeight="1">
      <c r="C652" s="452"/>
      <c r="D652" s="452"/>
    </row>
    <row r="653" spans="3:4" ht="15.75" customHeight="1">
      <c r="C653" s="452"/>
      <c r="D653" s="452"/>
    </row>
    <row r="654" spans="3:4" ht="15.75" customHeight="1">
      <c r="C654" s="452"/>
      <c r="D654" s="452"/>
    </row>
    <row r="655" spans="3:4" ht="15.75" customHeight="1">
      <c r="C655" s="452"/>
      <c r="D655" s="452"/>
    </row>
    <row r="656" spans="3:4" ht="15.75" customHeight="1">
      <c r="C656" s="452"/>
      <c r="D656" s="452"/>
    </row>
    <row r="657" spans="3:4" ht="15.75" customHeight="1">
      <c r="C657" s="452"/>
      <c r="D657" s="452"/>
    </row>
    <row r="658" spans="3:4" ht="15.75" customHeight="1">
      <c r="C658" s="452"/>
      <c r="D658" s="452"/>
    </row>
    <row r="659" spans="3:4" ht="15.75" customHeight="1">
      <c r="C659" s="452"/>
      <c r="D659" s="452"/>
    </row>
    <row r="660" spans="3:4" ht="15.75" customHeight="1">
      <c r="C660" s="452"/>
      <c r="D660" s="452"/>
    </row>
    <row r="661" spans="3:4" ht="15.75" customHeight="1">
      <c r="C661" s="452"/>
      <c r="D661" s="452"/>
    </row>
    <row r="662" spans="3:4" ht="15.75" customHeight="1">
      <c r="C662" s="452"/>
      <c r="D662" s="452"/>
    </row>
    <row r="663" spans="3:4" ht="15.75" customHeight="1">
      <c r="C663" s="452"/>
      <c r="D663" s="452"/>
    </row>
    <row r="664" spans="3:4" ht="15.75" customHeight="1">
      <c r="C664" s="452"/>
      <c r="D664" s="452"/>
    </row>
    <row r="665" spans="3:4" ht="15.75" customHeight="1">
      <c r="C665" s="452"/>
      <c r="D665" s="452"/>
    </row>
    <row r="666" spans="3:4" ht="15.75" customHeight="1">
      <c r="C666" s="452"/>
      <c r="D666" s="452"/>
    </row>
    <row r="667" spans="3:4" ht="15.75" customHeight="1">
      <c r="C667" s="452"/>
      <c r="D667" s="452"/>
    </row>
    <row r="668" spans="3:4" ht="15.75" customHeight="1">
      <c r="C668" s="452"/>
      <c r="D668" s="452"/>
    </row>
    <row r="669" spans="3:4" ht="15.75" customHeight="1">
      <c r="C669" s="452"/>
      <c r="D669" s="452"/>
    </row>
    <row r="670" spans="3:4" ht="15.75" customHeight="1">
      <c r="C670" s="452"/>
      <c r="D670" s="452"/>
    </row>
    <row r="671" spans="3:4" ht="15.75" customHeight="1">
      <c r="C671" s="452"/>
      <c r="D671" s="452"/>
    </row>
    <row r="672" spans="3:4" ht="15.75" customHeight="1">
      <c r="C672" s="452"/>
      <c r="D672" s="452"/>
    </row>
    <row r="673" spans="3:4" ht="15.75" customHeight="1">
      <c r="C673" s="452"/>
      <c r="D673" s="452"/>
    </row>
    <row r="674" spans="3:4" ht="15.75" customHeight="1">
      <c r="C674" s="452"/>
      <c r="D674" s="452"/>
    </row>
    <row r="675" spans="3:4" ht="15.75" customHeight="1">
      <c r="C675" s="452"/>
      <c r="D675" s="452"/>
    </row>
    <row r="676" spans="3:4" ht="15.75" customHeight="1">
      <c r="C676" s="452"/>
      <c r="D676" s="452"/>
    </row>
    <row r="677" spans="3:4" ht="15.75" customHeight="1">
      <c r="C677" s="452"/>
      <c r="D677" s="452"/>
    </row>
    <row r="678" spans="3:4" ht="15.75" customHeight="1">
      <c r="C678" s="452"/>
      <c r="D678" s="452"/>
    </row>
    <row r="679" spans="3:4" ht="15.75" customHeight="1">
      <c r="C679" s="452"/>
      <c r="D679" s="452"/>
    </row>
    <row r="680" spans="3:4" ht="15.75" customHeight="1">
      <c r="C680" s="452"/>
      <c r="D680" s="452"/>
    </row>
    <row r="681" spans="3:4" ht="15.75" customHeight="1">
      <c r="C681" s="452"/>
      <c r="D681" s="452"/>
    </row>
    <row r="682" spans="3:4" ht="15.75" customHeight="1">
      <c r="C682" s="452"/>
      <c r="D682" s="452"/>
    </row>
    <row r="683" spans="3:4" ht="15.75" customHeight="1">
      <c r="C683" s="452"/>
      <c r="D683" s="452"/>
    </row>
    <row r="684" spans="3:4" ht="15.75" customHeight="1">
      <c r="C684" s="452"/>
      <c r="D684" s="452"/>
    </row>
    <row r="685" spans="3:4" ht="15.75" customHeight="1">
      <c r="C685" s="452"/>
      <c r="D685" s="452"/>
    </row>
    <row r="686" spans="3:4" ht="15.75" customHeight="1">
      <c r="C686" s="452"/>
      <c r="D686" s="452"/>
    </row>
    <row r="687" spans="3:4" ht="15.75" customHeight="1">
      <c r="C687" s="452"/>
      <c r="D687" s="452"/>
    </row>
    <row r="688" spans="3:4" ht="15.75" customHeight="1">
      <c r="C688" s="452"/>
      <c r="D688" s="452"/>
    </row>
    <row r="689" spans="3:4" ht="15.75" customHeight="1">
      <c r="C689" s="452"/>
      <c r="D689" s="452"/>
    </row>
    <row r="690" spans="3:4" ht="15.75" customHeight="1">
      <c r="C690" s="452"/>
      <c r="D690" s="452"/>
    </row>
    <row r="691" spans="3:4" ht="15.75" customHeight="1">
      <c r="C691" s="452"/>
      <c r="D691" s="452"/>
    </row>
    <row r="692" spans="3:4" ht="15.75" customHeight="1">
      <c r="C692" s="452"/>
      <c r="D692" s="452"/>
    </row>
    <row r="693" spans="3:4" ht="15.75" customHeight="1">
      <c r="C693" s="452"/>
      <c r="D693" s="452"/>
    </row>
    <row r="694" spans="3:4" ht="15.75" customHeight="1">
      <c r="C694" s="452"/>
      <c r="D694" s="452"/>
    </row>
    <row r="695" spans="3:4" ht="15.75" customHeight="1">
      <c r="C695" s="452"/>
      <c r="D695" s="452"/>
    </row>
    <row r="696" spans="3:4" ht="15.75" customHeight="1">
      <c r="C696" s="452"/>
      <c r="D696" s="452"/>
    </row>
    <row r="697" spans="3:4" ht="15.75" customHeight="1">
      <c r="C697" s="452"/>
      <c r="D697" s="452"/>
    </row>
    <row r="698" spans="3:4" ht="15.75" customHeight="1">
      <c r="C698" s="452"/>
      <c r="D698" s="452"/>
    </row>
    <row r="699" spans="3:4" ht="15.75" customHeight="1">
      <c r="C699" s="452"/>
      <c r="D699" s="452"/>
    </row>
    <row r="700" spans="3:4" ht="15.75" customHeight="1">
      <c r="C700" s="452"/>
      <c r="D700" s="452"/>
    </row>
    <row r="701" spans="3:4" ht="15.75" customHeight="1">
      <c r="C701" s="452"/>
      <c r="D701" s="452"/>
    </row>
    <row r="702" spans="3:4" ht="15.75" customHeight="1">
      <c r="C702" s="452"/>
      <c r="D702" s="452"/>
    </row>
    <row r="703" spans="3:4" ht="15.75" customHeight="1">
      <c r="C703" s="452"/>
      <c r="D703" s="452"/>
    </row>
    <row r="704" spans="3:4" ht="15.75" customHeight="1">
      <c r="C704" s="452"/>
      <c r="D704" s="452"/>
    </row>
    <row r="705" spans="3:4" ht="15.75" customHeight="1">
      <c r="C705" s="452"/>
      <c r="D705" s="452"/>
    </row>
    <row r="706" spans="3:4" ht="15.75" customHeight="1">
      <c r="C706" s="452"/>
      <c r="D706" s="452"/>
    </row>
    <row r="707" spans="3:4" ht="15.75" customHeight="1">
      <c r="C707" s="452"/>
      <c r="D707" s="452"/>
    </row>
    <row r="708" spans="3:4" ht="15.75" customHeight="1">
      <c r="C708" s="452"/>
      <c r="D708" s="452"/>
    </row>
    <row r="709" spans="3:4" ht="15.75" customHeight="1">
      <c r="C709" s="452"/>
      <c r="D709" s="452"/>
    </row>
    <row r="710" spans="3:4" ht="15.75" customHeight="1">
      <c r="C710" s="452"/>
      <c r="D710" s="452"/>
    </row>
    <row r="711" spans="3:4" ht="15.75" customHeight="1">
      <c r="C711" s="452"/>
      <c r="D711" s="452"/>
    </row>
    <row r="712" spans="3:4" ht="15.75" customHeight="1">
      <c r="C712" s="452"/>
      <c r="D712" s="452"/>
    </row>
    <row r="713" spans="3:4" ht="15.75" customHeight="1">
      <c r="C713" s="452"/>
      <c r="D713" s="452"/>
    </row>
    <row r="714" spans="3:4" ht="15.75" customHeight="1">
      <c r="C714" s="452"/>
      <c r="D714" s="452"/>
    </row>
    <row r="715" spans="3:4" ht="15.75" customHeight="1">
      <c r="C715" s="452"/>
      <c r="D715" s="452"/>
    </row>
    <row r="716" spans="3:4" ht="15.75" customHeight="1">
      <c r="C716" s="452"/>
      <c r="D716" s="452"/>
    </row>
    <row r="717" spans="3:4" ht="15.75" customHeight="1">
      <c r="C717" s="452"/>
      <c r="D717" s="452"/>
    </row>
    <row r="718" spans="3:4" ht="15.75" customHeight="1">
      <c r="C718" s="452"/>
      <c r="D718" s="452"/>
    </row>
    <row r="719" spans="3:4" ht="15.75" customHeight="1">
      <c r="C719" s="452"/>
      <c r="D719" s="452"/>
    </row>
    <row r="720" spans="3:4" ht="15.75" customHeight="1">
      <c r="C720" s="452"/>
      <c r="D720" s="452"/>
    </row>
    <row r="721" spans="3:4" ht="15.75" customHeight="1">
      <c r="C721" s="452"/>
      <c r="D721" s="452"/>
    </row>
    <row r="722" spans="3:4" ht="15.75" customHeight="1">
      <c r="C722" s="452"/>
      <c r="D722" s="452"/>
    </row>
    <row r="723" spans="3:4" ht="15.75" customHeight="1">
      <c r="C723" s="452"/>
      <c r="D723" s="452"/>
    </row>
    <row r="724" spans="3:4" ht="15.75" customHeight="1">
      <c r="C724" s="452"/>
      <c r="D724" s="452"/>
    </row>
    <row r="725" spans="3:4" ht="15.75" customHeight="1">
      <c r="C725" s="452"/>
      <c r="D725" s="452"/>
    </row>
    <row r="726" spans="3:4" ht="15.75" customHeight="1">
      <c r="C726" s="452"/>
      <c r="D726" s="452"/>
    </row>
    <row r="727" spans="3:4" ht="15.75" customHeight="1">
      <c r="C727" s="452"/>
      <c r="D727" s="452"/>
    </row>
    <row r="728" spans="3:4" ht="15.75" customHeight="1">
      <c r="C728" s="452"/>
      <c r="D728" s="452"/>
    </row>
    <row r="729" spans="3:4" ht="15.75" customHeight="1">
      <c r="C729" s="452"/>
      <c r="D729" s="452"/>
    </row>
    <row r="730" spans="3:4" ht="15.75" customHeight="1">
      <c r="C730" s="452"/>
      <c r="D730" s="452"/>
    </row>
    <row r="731" spans="3:4" ht="15.75" customHeight="1">
      <c r="C731" s="452"/>
      <c r="D731" s="452"/>
    </row>
    <row r="732" spans="3:4" ht="15.75" customHeight="1">
      <c r="C732" s="452"/>
      <c r="D732" s="452"/>
    </row>
    <row r="733" spans="3:4" ht="15.75" customHeight="1">
      <c r="C733" s="452"/>
      <c r="D733" s="452"/>
    </row>
    <row r="734" spans="3:4" ht="15.75" customHeight="1">
      <c r="C734" s="452"/>
      <c r="D734" s="452"/>
    </row>
    <row r="735" spans="3:4" ht="15.75" customHeight="1">
      <c r="C735" s="452"/>
      <c r="D735" s="452"/>
    </row>
    <row r="736" spans="3:4" ht="15.75" customHeight="1">
      <c r="C736" s="452"/>
      <c r="D736" s="452"/>
    </row>
    <row r="737" spans="3:4" ht="15.75" customHeight="1">
      <c r="C737" s="452"/>
      <c r="D737" s="452"/>
    </row>
    <row r="738" spans="3:4" ht="15.75" customHeight="1">
      <c r="C738" s="452"/>
      <c r="D738" s="452"/>
    </row>
    <row r="739" spans="3:4" ht="15.75" customHeight="1">
      <c r="C739" s="452"/>
      <c r="D739" s="452"/>
    </row>
    <row r="740" spans="3:4" ht="15.75" customHeight="1">
      <c r="C740" s="452"/>
      <c r="D740" s="452"/>
    </row>
    <row r="741" spans="3:4" ht="15.75" customHeight="1">
      <c r="C741" s="452"/>
      <c r="D741" s="452"/>
    </row>
    <row r="742" spans="3:4" ht="15.75" customHeight="1">
      <c r="C742" s="452"/>
      <c r="D742" s="452"/>
    </row>
    <row r="743" spans="3:4" ht="15.75" customHeight="1">
      <c r="C743" s="452"/>
      <c r="D743" s="452"/>
    </row>
    <row r="744" spans="3:4" ht="15.75" customHeight="1">
      <c r="C744" s="452"/>
      <c r="D744" s="452"/>
    </row>
    <row r="745" spans="3:4" ht="15.75" customHeight="1">
      <c r="C745" s="452"/>
      <c r="D745" s="452"/>
    </row>
    <row r="746" spans="3:4" ht="15.75" customHeight="1">
      <c r="C746" s="452"/>
      <c r="D746" s="452"/>
    </row>
    <row r="747" spans="3:4" ht="15.75" customHeight="1">
      <c r="C747" s="452"/>
      <c r="D747" s="452"/>
    </row>
    <row r="748" spans="3:4" ht="15.75" customHeight="1">
      <c r="C748" s="452"/>
      <c r="D748" s="452"/>
    </row>
    <row r="749" spans="3:4" ht="15.75" customHeight="1">
      <c r="C749" s="452"/>
      <c r="D749" s="452"/>
    </row>
    <row r="750" spans="3:4" ht="15.75" customHeight="1">
      <c r="C750" s="452"/>
      <c r="D750" s="452"/>
    </row>
    <row r="751" spans="3:4" ht="15.75" customHeight="1">
      <c r="C751" s="452"/>
      <c r="D751" s="452"/>
    </row>
    <row r="752" spans="3:4" ht="15.75" customHeight="1">
      <c r="C752" s="452"/>
      <c r="D752" s="452"/>
    </row>
    <row r="753" spans="3:4" ht="15.75" customHeight="1">
      <c r="C753" s="452"/>
      <c r="D753" s="452"/>
    </row>
    <row r="754" spans="3:4" ht="15.75" customHeight="1">
      <c r="C754" s="452"/>
      <c r="D754" s="452"/>
    </row>
    <row r="755" spans="3:4" ht="15.75" customHeight="1">
      <c r="C755" s="452"/>
      <c r="D755" s="452"/>
    </row>
    <row r="756" spans="3:4" ht="15.75" customHeight="1">
      <c r="C756" s="452"/>
      <c r="D756" s="452"/>
    </row>
    <row r="757" spans="3:4" ht="15.75" customHeight="1">
      <c r="C757" s="452"/>
      <c r="D757" s="452"/>
    </row>
    <row r="758" spans="3:4" ht="15.75" customHeight="1">
      <c r="C758" s="452"/>
      <c r="D758" s="452"/>
    </row>
    <row r="759" spans="3:4" ht="15.75" customHeight="1">
      <c r="C759" s="452"/>
      <c r="D759" s="452"/>
    </row>
    <row r="760" spans="3:4" ht="15.75" customHeight="1">
      <c r="C760" s="452"/>
      <c r="D760" s="452"/>
    </row>
    <row r="761" spans="3:4" ht="15.75" customHeight="1">
      <c r="C761" s="452"/>
      <c r="D761" s="452"/>
    </row>
    <row r="762" spans="3:4" ht="15.75" customHeight="1">
      <c r="C762" s="452"/>
      <c r="D762" s="452"/>
    </row>
    <row r="763" spans="3:4" ht="15.75" customHeight="1">
      <c r="C763" s="452"/>
      <c r="D763" s="452"/>
    </row>
    <row r="764" spans="3:4" ht="15.75" customHeight="1">
      <c r="C764" s="452"/>
      <c r="D764" s="452"/>
    </row>
    <row r="765" spans="3:4" ht="15.75" customHeight="1">
      <c r="C765" s="452"/>
      <c r="D765" s="452"/>
    </row>
    <row r="766" spans="3:4" ht="15.75" customHeight="1">
      <c r="C766" s="452"/>
      <c r="D766" s="452"/>
    </row>
    <row r="767" spans="3:4" ht="15.75" customHeight="1">
      <c r="C767" s="452"/>
      <c r="D767" s="452"/>
    </row>
    <row r="768" spans="3:4" ht="15.75" customHeight="1">
      <c r="C768" s="452"/>
      <c r="D768" s="452"/>
    </row>
    <row r="769" spans="3:4" ht="15.75" customHeight="1">
      <c r="C769" s="452"/>
      <c r="D769" s="452"/>
    </row>
    <row r="770" spans="3:4" ht="15.75" customHeight="1">
      <c r="C770" s="452"/>
      <c r="D770" s="452"/>
    </row>
    <row r="771" spans="3:4" ht="15.75" customHeight="1">
      <c r="C771" s="452"/>
      <c r="D771" s="452"/>
    </row>
    <row r="772" spans="3:4" ht="15.75" customHeight="1">
      <c r="C772" s="452"/>
      <c r="D772" s="452"/>
    </row>
    <row r="773" spans="3:4" ht="15.75" customHeight="1">
      <c r="C773" s="452"/>
      <c r="D773" s="452"/>
    </row>
    <row r="774" spans="3:4" ht="15.75" customHeight="1">
      <c r="C774" s="452"/>
      <c r="D774" s="452"/>
    </row>
    <row r="775" spans="3:4" ht="15.75" customHeight="1">
      <c r="C775" s="452"/>
      <c r="D775" s="452"/>
    </row>
    <row r="776" spans="3:4" ht="15.75" customHeight="1">
      <c r="C776" s="452"/>
      <c r="D776" s="452"/>
    </row>
    <row r="777" spans="3:4" ht="15.75" customHeight="1">
      <c r="C777" s="452"/>
      <c r="D777" s="452"/>
    </row>
    <row r="778" spans="3:4" ht="15.75" customHeight="1">
      <c r="C778" s="452"/>
      <c r="D778" s="452"/>
    </row>
    <row r="779" spans="3:4" ht="15.75" customHeight="1">
      <c r="C779" s="452"/>
      <c r="D779" s="452"/>
    </row>
    <row r="780" spans="3:4" ht="15.75" customHeight="1">
      <c r="C780" s="452"/>
      <c r="D780" s="452"/>
    </row>
    <row r="781" spans="3:4" ht="15.75" customHeight="1">
      <c r="C781" s="452"/>
      <c r="D781" s="452"/>
    </row>
    <row r="782" spans="3:4" ht="15.75" customHeight="1">
      <c r="C782" s="452"/>
      <c r="D782" s="452"/>
    </row>
    <row r="783" spans="3:4" ht="15.75" customHeight="1">
      <c r="C783" s="452"/>
      <c r="D783" s="452"/>
    </row>
    <row r="784" spans="3:4" ht="15.75" customHeight="1">
      <c r="C784" s="452"/>
      <c r="D784" s="452"/>
    </row>
    <row r="785" spans="3:4" ht="15.75" customHeight="1">
      <c r="C785" s="452"/>
      <c r="D785" s="452"/>
    </row>
    <row r="786" spans="3:4" ht="15.75" customHeight="1">
      <c r="C786" s="452"/>
      <c r="D786" s="452"/>
    </row>
    <row r="787" spans="3:4" ht="15.75" customHeight="1">
      <c r="C787" s="452"/>
      <c r="D787" s="452"/>
    </row>
    <row r="788" spans="3:4" ht="15.75" customHeight="1">
      <c r="C788" s="452"/>
      <c r="D788" s="452"/>
    </row>
    <row r="789" spans="3:4" ht="15.75" customHeight="1">
      <c r="C789" s="452"/>
      <c r="D789" s="452"/>
    </row>
    <row r="790" spans="3:4" ht="15.75" customHeight="1">
      <c r="C790" s="452"/>
      <c r="D790" s="452"/>
    </row>
    <row r="791" spans="3:4" ht="15.75" customHeight="1">
      <c r="C791" s="452"/>
      <c r="D791" s="452"/>
    </row>
    <row r="792" spans="3:4" ht="15.75" customHeight="1">
      <c r="C792" s="452"/>
      <c r="D792" s="452"/>
    </row>
    <row r="793" spans="3:4" ht="15.75" customHeight="1">
      <c r="C793" s="452"/>
      <c r="D793" s="452"/>
    </row>
    <row r="794" spans="3:4" ht="15.75" customHeight="1">
      <c r="C794" s="452"/>
      <c r="D794" s="452"/>
    </row>
    <row r="795" spans="3:4" ht="15.75" customHeight="1">
      <c r="C795" s="452"/>
      <c r="D795" s="452"/>
    </row>
    <row r="796" spans="3:4" ht="15.75" customHeight="1">
      <c r="C796" s="452"/>
      <c r="D796" s="452"/>
    </row>
    <row r="797" spans="3:4" ht="15.75" customHeight="1">
      <c r="C797" s="452"/>
      <c r="D797" s="452"/>
    </row>
    <row r="798" spans="3:4" ht="15.75" customHeight="1">
      <c r="C798" s="452"/>
      <c r="D798" s="452"/>
    </row>
    <row r="799" spans="3:4" ht="15.75" customHeight="1">
      <c r="C799" s="452"/>
      <c r="D799" s="452"/>
    </row>
    <row r="800" spans="3:4" ht="15.75" customHeight="1">
      <c r="C800" s="452"/>
      <c r="D800" s="452"/>
    </row>
    <row r="801" spans="3:4" ht="15.75" customHeight="1">
      <c r="C801" s="452"/>
      <c r="D801" s="452"/>
    </row>
    <row r="802" spans="3:4" ht="15.75" customHeight="1">
      <c r="C802" s="452"/>
      <c r="D802" s="452"/>
    </row>
    <row r="803" spans="3:4" ht="15.75" customHeight="1">
      <c r="C803" s="452"/>
      <c r="D803" s="452"/>
    </row>
    <row r="804" spans="3:4" ht="15.75" customHeight="1">
      <c r="C804" s="452"/>
      <c r="D804" s="452"/>
    </row>
    <row r="805" spans="3:4" ht="15.75" customHeight="1">
      <c r="C805" s="452"/>
      <c r="D805" s="452"/>
    </row>
    <row r="806" spans="3:4" ht="15.75" customHeight="1">
      <c r="C806" s="452"/>
      <c r="D806" s="452"/>
    </row>
    <row r="807" spans="3:4" ht="15.75" customHeight="1">
      <c r="C807" s="452"/>
      <c r="D807" s="452"/>
    </row>
    <row r="808" spans="3:4" ht="15.75" customHeight="1">
      <c r="C808" s="452"/>
      <c r="D808" s="452"/>
    </row>
    <row r="809" spans="3:4" ht="15.75" customHeight="1">
      <c r="C809" s="452"/>
      <c r="D809" s="452"/>
    </row>
    <row r="810" spans="3:4" ht="15.75" customHeight="1">
      <c r="C810" s="452"/>
      <c r="D810" s="452"/>
    </row>
    <row r="811" spans="3:4" ht="15.75" customHeight="1">
      <c r="C811" s="452"/>
      <c r="D811" s="452"/>
    </row>
    <row r="812" spans="3:4" ht="15.75" customHeight="1">
      <c r="C812" s="452"/>
      <c r="D812" s="452"/>
    </row>
    <row r="813" spans="3:4" ht="15.75" customHeight="1">
      <c r="C813" s="452"/>
      <c r="D813" s="452"/>
    </row>
    <row r="814" spans="3:4" ht="15.75" customHeight="1">
      <c r="C814" s="452"/>
      <c r="D814" s="452"/>
    </row>
    <row r="815" spans="3:4" ht="15.75" customHeight="1">
      <c r="C815" s="452"/>
      <c r="D815" s="452"/>
    </row>
    <row r="816" spans="3:4" ht="15.75" customHeight="1">
      <c r="C816" s="452"/>
      <c r="D816" s="452"/>
    </row>
    <row r="817" spans="3:4" ht="15.75" customHeight="1">
      <c r="C817" s="452"/>
      <c r="D817" s="452"/>
    </row>
    <row r="818" spans="3:4" ht="15.75" customHeight="1">
      <c r="C818" s="452"/>
      <c r="D818" s="452"/>
    </row>
    <row r="819" spans="3:4" ht="15.75" customHeight="1">
      <c r="C819" s="452"/>
      <c r="D819" s="452"/>
    </row>
    <row r="820" spans="3:4" ht="15.75" customHeight="1">
      <c r="C820" s="452"/>
      <c r="D820" s="452"/>
    </row>
    <row r="821" spans="3:4" ht="15.75" customHeight="1">
      <c r="C821" s="452"/>
      <c r="D821" s="452"/>
    </row>
    <row r="822" spans="3:4" ht="15.75" customHeight="1">
      <c r="C822" s="452"/>
      <c r="D822" s="452"/>
    </row>
    <row r="823" spans="3:4" ht="15.75" customHeight="1">
      <c r="C823" s="452"/>
      <c r="D823" s="452"/>
    </row>
    <row r="824" spans="3:4" ht="15.75" customHeight="1">
      <c r="C824" s="452"/>
      <c r="D824" s="452"/>
    </row>
    <row r="825" spans="3:4" ht="15.75" customHeight="1">
      <c r="C825" s="452"/>
      <c r="D825" s="452"/>
    </row>
    <row r="826" spans="3:4" ht="15.75" customHeight="1">
      <c r="C826" s="452"/>
      <c r="D826" s="452"/>
    </row>
    <row r="827" spans="3:4" ht="15.75" customHeight="1">
      <c r="C827" s="452"/>
      <c r="D827" s="452"/>
    </row>
    <row r="828" spans="3:4" ht="15.75" customHeight="1">
      <c r="C828" s="452"/>
      <c r="D828" s="452"/>
    </row>
    <row r="829" spans="3:4" ht="15.75" customHeight="1">
      <c r="C829" s="452"/>
      <c r="D829" s="452"/>
    </row>
    <row r="830" spans="3:4" ht="15.75" customHeight="1">
      <c r="C830" s="452"/>
      <c r="D830" s="452"/>
    </row>
    <row r="831" spans="3:4" ht="15.75" customHeight="1">
      <c r="C831" s="452"/>
      <c r="D831" s="452"/>
    </row>
    <row r="832" spans="3:4" ht="15.75" customHeight="1">
      <c r="C832" s="452"/>
      <c r="D832" s="452"/>
    </row>
    <row r="833" spans="3:4" ht="15.75" customHeight="1">
      <c r="C833" s="452"/>
      <c r="D833" s="452"/>
    </row>
    <row r="834" spans="3:4" ht="15.75" customHeight="1">
      <c r="C834" s="452"/>
      <c r="D834" s="452"/>
    </row>
    <row r="835" spans="3:4" ht="15.75" customHeight="1">
      <c r="C835" s="452"/>
      <c r="D835" s="452"/>
    </row>
    <row r="836" spans="3:4" ht="15.75" customHeight="1">
      <c r="C836" s="452"/>
      <c r="D836" s="452"/>
    </row>
    <row r="837" spans="3:4" ht="15.75" customHeight="1">
      <c r="C837" s="452"/>
      <c r="D837" s="452"/>
    </row>
    <row r="838" spans="3:4" ht="15.75" customHeight="1">
      <c r="C838" s="452"/>
      <c r="D838" s="452"/>
    </row>
    <row r="839" spans="3:4" ht="15.75" customHeight="1">
      <c r="C839" s="452"/>
      <c r="D839" s="452"/>
    </row>
    <row r="840" spans="3:4" ht="15.75" customHeight="1">
      <c r="C840" s="452"/>
      <c r="D840" s="452"/>
    </row>
    <row r="841" spans="3:4" ht="15.75" customHeight="1">
      <c r="C841" s="452"/>
      <c r="D841" s="452"/>
    </row>
    <row r="842" spans="3:4" ht="15.75" customHeight="1">
      <c r="C842" s="452"/>
      <c r="D842" s="452"/>
    </row>
    <row r="843" spans="3:4" ht="15.75" customHeight="1">
      <c r="C843" s="452"/>
      <c r="D843" s="452"/>
    </row>
    <row r="844" spans="3:4" ht="15.75" customHeight="1">
      <c r="C844" s="452"/>
      <c r="D844" s="452"/>
    </row>
    <row r="845" spans="3:4" ht="15.75" customHeight="1">
      <c r="C845" s="452"/>
      <c r="D845" s="452"/>
    </row>
    <row r="846" spans="3:4" ht="15.75" customHeight="1">
      <c r="C846" s="452"/>
      <c r="D846" s="452"/>
    </row>
    <row r="847" spans="3:4" ht="15.75" customHeight="1">
      <c r="C847" s="452"/>
      <c r="D847" s="452"/>
    </row>
    <row r="848" spans="3:4" ht="15.75" customHeight="1">
      <c r="C848" s="452"/>
      <c r="D848" s="452"/>
    </row>
    <row r="849" spans="3:4" ht="15.75" customHeight="1">
      <c r="C849" s="452"/>
      <c r="D849" s="452"/>
    </row>
    <row r="850" spans="3:4" ht="15.75" customHeight="1">
      <c r="C850" s="452"/>
      <c r="D850" s="452"/>
    </row>
    <row r="851" spans="3:4" ht="15.75" customHeight="1">
      <c r="C851" s="452"/>
      <c r="D851" s="452"/>
    </row>
    <row r="852" spans="3:4" ht="15.75" customHeight="1">
      <c r="C852" s="452"/>
      <c r="D852" s="452"/>
    </row>
    <row r="853" spans="3:4" ht="15.75" customHeight="1">
      <c r="C853" s="452"/>
      <c r="D853" s="452"/>
    </row>
    <row r="854" spans="3:4" ht="15.75" customHeight="1">
      <c r="C854" s="452"/>
      <c r="D854" s="452"/>
    </row>
    <row r="855" spans="3:4" ht="15.75" customHeight="1">
      <c r="C855" s="452"/>
      <c r="D855" s="452"/>
    </row>
    <row r="856" spans="3:4" ht="15.75" customHeight="1">
      <c r="C856" s="452"/>
      <c r="D856" s="452"/>
    </row>
    <row r="857" spans="3:4" ht="15.75" customHeight="1">
      <c r="C857" s="452"/>
      <c r="D857" s="452"/>
    </row>
    <row r="858" spans="3:4" ht="15.75" customHeight="1">
      <c r="C858" s="452"/>
      <c r="D858" s="452"/>
    </row>
    <row r="859" spans="3:4" ht="15.75" customHeight="1">
      <c r="C859" s="452"/>
      <c r="D859" s="452"/>
    </row>
    <row r="860" spans="3:4" ht="15.75" customHeight="1">
      <c r="C860" s="452"/>
      <c r="D860" s="452"/>
    </row>
    <row r="861" spans="3:4" ht="15.75" customHeight="1">
      <c r="C861" s="452"/>
      <c r="D861" s="452"/>
    </row>
    <row r="862" spans="3:4" ht="15.75" customHeight="1">
      <c r="C862" s="452"/>
      <c r="D862" s="452"/>
    </row>
    <row r="863" spans="3:4" ht="15.75" customHeight="1">
      <c r="C863" s="452"/>
      <c r="D863" s="452"/>
    </row>
    <row r="864" spans="3:4" ht="15.75" customHeight="1">
      <c r="C864" s="452"/>
      <c r="D864" s="452"/>
    </row>
    <row r="865" spans="3:4" ht="15.75" customHeight="1">
      <c r="C865" s="452"/>
      <c r="D865" s="452"/>
    </row>
    <row r="866" spans="3:4" ht="15.75" customHeight="1">
      <c r="C866" s="452"/>
      <c r="D866" s="452"/>
    </row>
    <row r="867" spans="3:4" ht="15.75" customHeight="1">
      <c r="C867" s="452"/>
      <c r="D867" s="452"/>
    </row>
    <row r="868" spans="3:4" ht="15.75" customHeight="1">
      <c r="C868" s="452"/>
      <c r="D868" s="452"/>
    </row>
    <row r="869" spans="3:4" ht="15.75" customHeight="1">
      <c r="C869" s="452"/>
      <c r="D869" s="452"/>
    </row>
    <row r="870" spans="3:4" ht="15.75" customHeight="1">
      <c r="C870" s="452"/>
      <c r="D870" s="452"/>
    </row>
    <row r="871" spans="3:4" ht="15.75" customHeight="1">
      <c r="C871" s="452"/>
      <c r="D871" s="452"/>
    </row>
    <row r="872" spans="3:4" ht="15.75" customHeight="1">
      <c r="C872" s="452"/>
      <c r="D872" s="452"/>
    </row>
    <row r="873" spans="3:4" ht="15.75" customHeight="1">
      <c r="C873" s="452"/>
      <c r="D873" s="452"/>
    </row>
    <row r="874" spans="3:4" ht="15.75" customHeight="1">
      <c r="C874" s="452"/>
      <c r="D874" s="452"/>
    </row>
    <row r="875" spans="3:4" ht="15.75" customHeight="1">
      <c r="C875" s="452"/>
      <c r="D875" s="452"/>
    </row>
    <row r="876" spans="3:4" ht="15.75" customHeight="1">
      <c r="C876" s="452"/>
      <c r="D876" s="452"/>
    </row>
    <row r="877" spans="3:4" ht="15.75" customHeight="1">
      <c r="C877" s="452"/>
      <c r="D877" s="452"/>
    </row>
    <row r="878" spans="3:4" ht="15.75" customHeight="1">
      <c r="C878" s="452"/>
      <c r="D878" s="452"/>
    </row>
    <row r="879" spans="3:4" ht="15.75" customHeight="1">
      <c r="C879" s="452"/>
      <c r="D879" s="452"/>
    </row>
    <row r="880" spans="3:4" ht="15.75" customHeight="1">
      <c r="C880" s="452"/>
      <c r="D880" s="452"/>
    </row>
    <row r="881" spans="3:4" ht="15.75" customHeight="1">
      <c r="C881" s="452"/>
      <c r="D881" s="452"/>
    </row>
    <row r="882" spans="3:4" ht="15.75" customHeight="1">
      <c r="C882" s="452"/>
      <c r="D882" s="452"/>
    </row>
    <row r="883" spans="3:4" ht="15.75" customHeight="1">
      <c r="C883" s="452"/>
      <c r="D883" s="452"/>
    </row>
    <row r="884" spans="3:4" ht="15.75" customHeight="1">
      <c r="C884" s="452"/>
      <c r="D884" s="452"/>
    </row>
    <row r="885" spans="3:4" ht="15.75" customHeight="1">
      <c r="C885" s="452"/>
      <c r="D885" s="452"/>
    </row>
    <row r="886" spans="3:4" ht="15.75" customHeight="1">
      <c r="C886" s="452"/>
      <c r="D886" s="452"/>
    </row>
    <row r="887" spans="3:4" ht="15.75" customHeight="1">
      <c r="C887" s="452"/>
      <c r="D887" s="452"/>
    </row>
    <row r="888" spans="3:4" ht="15.75" customHeight="1">
      <c r="C888" s="452"/>
      <c r="D888" s="452"/>
    </row>
    <row r="889" spans="3:4" ht="15.75" customHeight="1">
      <c r="C889" s="452"/>
      <c r="D889" s="452"/>
    </row>
    <row r="890" spans="3:4" ht="15.75" customHeight="1">
      <c r="C890" s="452"/>
      <c r="D890" s="452"/>
    </row>
    <row r="891" spans="3:4" ht="15.75" customHeight="1">
      <c r="C891" s="452"/>
      <c r="D891" s="452"/>
    </row>
    <row r="892" spans="3:4" ht="15.75" customHeight="1">
      <c r="C892" s="452"/>
      <c r="D892" s="452"/>
    </row>
    <row r="893" spans="3:4" ht="15.75" customHeight="1">
      <c r="C893" s="452"/>
      <c r="D893" s="452"/>
    </row>
    <row r="894" spans="3:4" ht="15.75" customHeight="1">
      <c r="C894" s="452"/>
      <c r="D894" s="452"/>
    </row>
    <row r="895" spans="3:4" ht="15.75" customHeight="1">
      <c r="C895" s="452"/>
      <c r="D895" s="452"/>
    </row>
    <row r="896" spans="3:4" ht="15.75" customHeight="1">
      <c r="C896" s="452"/>
      <c r="D896" s="452"/>
    </row>
    <row r="897" spans="3:4" ht="15.75" customHeight="1">
      <c r="C897" s="452"/>
      <c r="D897" s="452"/>
    </row>
    <row r="898" spans="3:4" ht="15.75" customHeight="1">
      <c r="C898" s="452"/>
      <c r="D898" s="452"/>
    </row>
    <row r="899" spans="3:4" ht="15.75" customHeight="1">
      <c r="C899" s="452"/>
      <c r="D899" s="452"/>
    </row>
    <row r="900" spans="3:4" ht="15.75" customHeight="1">
      <c r="C900" s="452"/>
      <c r="D900" s="452"/>
    </row>
    <row r="901" spans="3:4" ht="15.75" customHeight="1">
      <c r="C901" s="452"/>
      <c r="D901" s="452"/>
    </row>
    <row r="902" spans="3:4" ht="15.75" customHeight="1">
      <c r="C902" s="452"/>
      <c r="D902" s="452"/>
    </row>
    <row r="903" spans="3:4" ht="15.75" customHeight="1">
      <c r="C903" s="452"/>
      <c r="D903" s="452"/>
    </row>
    <row r="904" spans="3:4" ht="15.75" customHeight="1">
      <c r="C904" s="452"/>
      <c r="D904" s="452"/>
    </row>
    <row r="905" spans="3:4" ht="15.75" customHeight="1">
      <c r="C905" s="452"/>
      <c r="D905" s="452"/>
    </row>
    <row r="906" spans="3:4" ht="15.75" customHeight="1">
      <c r="C906" s="452"/>
      <c r="D906" s="452"/>
    </row>
    <row r="907" spans="3:4" ht="15.75" customHeight="1">
      <c r="C907" s="452"/>
      <c r="D907" s="452"/>
    </row>
    <row r="908" spans="3:4" ht="15.75" customHeight="1">
      <c r="C908" s="452"/>
      <c r="D908" s="452"/>
    </row>
    <row r="909" spans="3:4" ht="15.75" customHeight="1">
      <c r="C909" s="452"/>
      <c r="D909" s="452"/>
    </row>
    <row r="910" spans="3:4" ht="15.75" customHeight="1">
      <c r="C910" s="452"/>
      <c r="D910" s="452"/>
    </row>
    <row r="911" spans="3:4" ht="15.75" customHeight="1">
      <c r="C911" s="452"/>
      <c r="D911" s="452"/>
    </row>
    <row r="912" spans="3:4" ht="15.75" customHeight="1">
      <c r="C912" s="452"/>
      <c r="D912" s="452"/>
    </row>
    <row r="913" spans="3:4" ht="15.75" customHeight="1">
      <c r="C913" s="452"/>
      <c r="D913" s="452"/>
    </row>
    <row r="914" spans="3:4" ht="15.75" customHeight="1">
      <c r="C914" s="452"/>
      <c r="D914" s="452"/>
    </row>
    <row r="915" spans="3:4" ht="15.75" customHeight="1">
      <c r="C915" s="452"/>
      <c r="D915" s="452"/>
    </row>
    <row r="916" spans="3:4" ht="15.75" customHeight="1">
      <c r="C916" s="452"/>
      <c r="D916" s="452"/>
    </row>
    <row r="917" spans="3:4" ht="15.75" customHeight="1">
      <c r="C917" s="452"/>
      <c r="D917" s="452"/>
    </row>
    <row r="918" spans="3:4" ht="15.75" customHeight="1">
      <c r="C918" s="452"/>
      <c r="D918" s="452"/>
    </row>
    <row r="919" spans="3:4" ht="15.75" customHeight="1">
      <c r="C919" s="452"/>
      <c r="D919" s="452"/>
    </row>
    <row r="920" spans="3:4" ht="15.75" customHeight="1">
      <c r="C920" s="452"/>
      <c r="D920" s="452"/>
    </row>
    <row r="921" spans="3:4" ht="15.75" customHeight="1">
      <c r="C921" s="452"/>
      <c r="D921" s="452"/>
    </row>
    <row r="922" spans="3:4" ht="15.75" customHeight="1">
      <c r="C922" s="452"/>
      <c r="D922" s="452"/>
    </row>
    <row r="923" spans="3:4" ht="15.75" customHeight="1">
      <c r="C923" s="452"/>
      <c r="D923" s="452"/>
    </row>
    <row r="924" spans="3:4" ht="15.75" customHeight="1">
      <c r="C924" s="452"/>
      <c r="D924" s="452"/>
    </row>
    <row r="925" spans="3:4" ht="15.75" customHeight="1">
      <c r="C925" s="452"/>
      <c r="D925" s="452"/>
    </row>
    <row r="926" spans="3:4" ht="15.75" customHeight="1">
      <c r="C926" s="452"/>
      <c r="D926" s="452"/>
    </row>
    <row r="927" spans="3:4" ht="15.75" customHeight="1">
      <c r="C927" s="452"/>
      <c r="D927" s="452"/>
    </row>
    <row r="928" spans="3:4" ht="15.75" customHeight="1">
      <c r="C928" s="452"/>
      <c r="D928" s="452"/>
    </row>
    <row r="929" spans="3:4" ht="15.75" customHeight="1">
      <c r="C929" s="452"/>
      <c r="D929" s="452"/>
    </row>
    <row r="930" spans="3:4" ht="15.75" customHeight="1">
      <c r="C930" s="452"/>
      <c r="D930" s="452"/>
    </row>
    <row r="931" spans="3:4" ht="15.75" customHeight="1">
      <c r="C931" s="452"/>
      <c r="D931" s="452"/>
    </row>
    <row r="932" spans="3:4" ht="15.75" customHeight="1">
      <c r="C932" s="452"/>
      <c r="D932" s="452"/>
    </row>
    <row r="933" spans="3:4" ht="15.75" customHeight="1">
      <c r="C933" s="452"/>
      <c r="D933" s="452"/>
    </row>
    <row r="934" spans="3:4" ht="15.75" customHeight="1">
      <c r="C934" s="452"/>
      <c r="D934" s="452"/>
    </row>
    <row r="935" spans="3:4" ht="15.75" customHeight="1">
      <c r="C935" s="452"/>
      <c r="D935" s="452"/>
    </row>
    <row r="936" spans="3:4" ht="15.75" customHeight="1">
      <c r="C936" s="452"/>
      <c r="D936" s="452"/>
    </row>
    <row r="937" spans="3:4" ht="15.75" customHeight="1">
      <c r="C937" s="452"/>
      <c r="D937" s="452"/>
    </row>
    <row r="938" spans="3:4" ht="15.75" customHeight="1">
      <c r="C938" s="452"/>
      <c r="D938" s="452"/>
    </row>
    <row r="939" spans="3:4" ht="15.75" customHeight="1">
      <c r="C939" s="452"/>
      <c r="D939" s="452"/>
    </row>
    <row r="940" spans="3:4" ht="15.75" customHeight="1">
      <c r="C940" s="452"/>
      <c r="D940" s="452"/>
    </row>
    <row r="941" spans="3:4" ht="15.75" customHeight="1">
      <c r="C941" s="452"/>
      <c r="D941" s="452"/>
    </row>
    <row r="942" spans="3:4" ht="15.75" customHeight="1">
      <c r="C942" s="452"/>
      <c r="D942" s="452"/>
    </row>
    <row r="943" spans="3:4" ht="15.75" customHeight="1">
      <c r="C943" s="452"/>
      <c r="D943" s="452"/>
    </row>
    <row r="944" spans="3:4" ht="15.75" customHeight="1">
      <c r="C944" s="452"/>
      <c r="D944" s="452"/>
    </row>
    <row r="945" spans="3:4" ht="15.75" customHeight="1">
      <c r="C945" s="452"/>
      <c r="D945" s="452"/>
    </row>
    <row r="946" spans="3:4" ht="15.75" customHeight="1">
      <c r="C946" s="452"/>
      <c r="D946" s="452"/>
    </row>
    <row r="947" spans="3:4" ht="15.75" customHeight="1">
      <c r="C947" s="452"/>
      <c r="D947" s="452"/>
    </row>
    <row r="948" spans="3:4" ht="15.75" customHeight="1">
      <c r="C948" s="452"/>
      <c r="D948" s="452"/>
    </row>
    <row r="949" spans="3:4" ht="15.75" customHeight="1">
      <c r="C949" s="452"/>
      <c r="D949" s="452"/>
    </row>
    <row r="950" spans="3:4" ht="15.75" customHeight="1">
      <c r="C950" s="452"/>
      <c r="D950" s="452"/>
    </row>
    <row r="951" spans="3:4" ht="15.75" customHeight="1">
      <c r="C951" s="452"/>
      <c r="D951" s="452"/>
    </row>
    <row r="952" spans="3:4" ht="15.75" customHeight="1">
      <c r="C952" s="452"/>
      <c r="D952" s="452"/>
    </row>
    <row r="953" spans="3:4" ht="15.75" customHeight="1">
      <c r="C953" s="452"/>
      <c r="D953" s="452"/>
    </row>
    <row r="954" spans="3:4" ht="15.75" customHeight="1">
      <c r="C954" s="452"/>
      <c r="D954" s="452"/>
    </row>
    <row r="955" spans="3:4" ht="15.75" customHeight="1">
      <c r="C955" s="452"/>
      <c r="D955" s="452"/>
    </row>
    <row r="956" spans="3:4" ht="15.75" customHeight="1">
      <c r="C956" s="452"/>
      <c r="D956" s="452"/>
    </row>
    <row r="957" spans="3:4" ht="15.75" customHeight="1">
      <c r="C957" s="452"/>
      <c r="D957" s="452"/>
    </row>
    <row r="958" spans="3:4" ht="15.75" customHeight="1">
      <c r="C958" s="452"/>
      <c r="D958" s="452"/>
    </row>
    <row r="959" spans="3:4" ht="15.75" customHeight="1">
      <c r="C959" s="452"/>
      <c r="D959" s="452"/>
    </row>
    <row r="960" spans="3:4" ht="15.75" customHeight="1">
      <c r="C960" s="452"/>
      <c r="D960" s="452"/>
    </row>
    <row r="961" spans="3:4" ht="15.75" customHeight="1">
      <c r="C961" s="452"/>
      <c r="D961" s="452"/>
    </row>
    <row r="962" spans="3:4" ht="15.75" customHeight="1">
      <c r="C962" s="452"/>
      <c r="D962" s="452"/>
    </row>
    <row r="963" spans="3:4" ht="15.75" customHeight="1">
      <c r="C963" s="452"/>
      <c r="D963" s="452"/>
    </row>
    <row r="964" spans="3:4" ht="15.75" customHeight="1">
      <c r="C964" s="452"/>
      <c r="D964" s="452"/>
    </row>
    <row r="965" spans="3:4" ht="15.75" customHeight="1">
      <c r="C965" s="452"/>
      <c r="D965" s="452"/>
    </row>
    <row r="966" spans="3:4" ht="15.75" customHeight="1">
      <c r="C966" s="452"/>
      <c r="D966" s="452"/>
    </row>
    <row r="967" spans="3:4" ht="15.75" customHeight="1">
      <c r="C967" s="452"/>
      <c r="D967" s="452"/>
    </row>
    <row r="968" spans="3:4" ht="15.75" customHeight="1">
      <c r="C968" s="452"/>
      <c r="D968" s="452"/>
    </row>
    <row r="969" spans="3:4" ht="15.75" customHeight="1">
      <c r="C969" s="452"/>
      <c r="D969" s="452"/>
    </row>
    <row r="970" spans="3:4" ht="15.75" customHeight="1">
      <c r="C970" s="452"/>
      <c r="D970" s="452"/>
    </row>
    <row r="971" spans="3:4" ht="15.75" customHeight="1">
      <c r="C971" s="452"/>
      <c r="D971" s="452"/>
    </row>
    <row r="972" spans="3:4" ht="15.75" customHeight="1">
      <c r="C972" s="452"/>
      <c r="D972" s="452"/>
    </row>
    <row r="973" spans="3:4" ht="15.75" customHeight="1">
      <c r="C973" s="452"/>
      <c r="D973" s="452"/>
    </row>
    <row r="974" spans="3:4" ht="15.75" customHeight="1">
      <c r="C974" s="452"/>
      <c r="D974" s="452"/>
    </row>
    <row r="975" spans="3:4" ht="15.75" customHeight="1">
      <c r="C975" s="452"/>
      <c r="D975" s="452"/>
    </row>
    <row r="976" spans="3:4" ht="15.75" customHeight="1">
      <c r="C976" s="452"/>
      <c r="D976" s="452"/>
    </row>
    <row r="977" spans="3:4" ht="15.75" customHeight="1">
      <c r="C977" s="452"/>
      <c r="D977" s="452"/>
    </row>
    <row r="978" spans="3:4" ht="15.75" customHeight="1">
      <c r="C978" s="452"/>
      <c r="D978" s="452"/>
    </row>
    <row r="979" spans="3:4" ht="15.75" customHeight="1">
      <c r="C979" s="452"/>
      <c r="D979" s="452"/>
    </row>
    <row r="980" spans="3:4" ht="15.75" customHeight="1">
      <c r="C980" s="452"/>
      <c r="D980" s="452"/>
    </row>
    <row r="981" spans="3:4" ht="15.75" customHeight="1">
      <c r="C981" s="452"/>
      <c r="D981" s="452"/>
    </row>
    <row r="982" spans="3:4" ht="15.75" customHeight="1">
      <c r="C982" s="452"/>
      <c r="D982" s="452"/>
    </row>
    <row r="983" spans="3:4" ht="15.75" customHeight="1">
      <c r="C983" s="452"/>
      <c r="D983" s="452"/>
    </row>
    <row r="984" spans="3:4" ht="15.75" customHeight="1">
      <c r="C984" s="452"/>
      <c r="D984" s="452"/>
    </row>
    <row r="985" spans="3:4" ht="15.75" customHeight="1">
      <c r="C985" s="452"/>
      <c r="D985" s="452"/>
    </row>
    <row r="986" spans="3:4" ht="15.75" customHeight="1">
      <c r="C986" s="452"/>
      <c r="D986" s="452"/>
    </row>
    <row r="987" spans="3:4" ht="15.75" customHeight="1">
      <c r="C987" s="452"/>
      <c r="D987" s="452"/>
    </row>
    <row r="988" spans="3:4" ht="15.75" customHeight="1">
      <c r="C988" s="452"/>
      <c r="D988" s="452"/>
    </row>
    <row r="989" spans="3:4" ht="15.75" customHeight="1">
      <c r="C989" s="452"/>
      <c r="D989" s="452"/>
    </row>
    <row r="990" spans="3:4" ht="15.75" customHeight="1">
      <c r="C990" s="452"/>
      <c r="D990" s="452"/>
    </row>
    <row r="991" spans="3:4" ht="15.75" customHeight="1">
      <c r="C991" s="452"/>
      <c r="D991" s="452"/>
    </row>
    <row r="992" spans="3:4" ht="15.75" customHeight="1">
      <c r="C992" s="452"/>
      <c r="D992" s="452"/>
    </row>
    <row r="993" spans="3:4" ht="15.75" customHeight="1">
      <c r="C993" s="452"/>
      <c r="D993" s="452"/>
    </row>
    <row r="994" spans="3:4" ht="15.75" customHeight="1">
      <c r="C994" s="452"/>
      <c r="D994" s="452"/>
    </row>
    <row r="995" spans="3:4" ht="15.75" customHeight="1">
      <c r="C995" s="452"/>
      <c r="D995" s="452"/>
    </row>
    <row r="996" spans="3:4" ht="15.75" customHeight="1">
      <c r="C996" s="452"/>
      <c r="D996" s="452"/>
    </row>
    <row r="997" spans="3:4" ht="15.75" customHeight="1">
      <c r="C997" s="452"/>
      <c r="D997" s="452"/>
    </row>
    <row r="998" spans="3:4" ht="15.75" customHeight="1">
      <c r="C998" s="452"/>
      <c r="D998" s="452"/>
    </row>
    <row r="999" spans="3:4" ht="15.75" customHeight="1">
      <c r="C999" s="452"/>
      <c r="D999" s="452"/>
    </row>
    <row r="1000" spans="3:4" ht="15.75" customHeight="1">
      <c r="C1000" s="452"/>
      <c r="D1000" s="452"/>
    </row>
  </sheetData>
  <mergeCells count="26">
    <mergeCell ref="A1:B4"/>
    <mergeCell ref="C1:AP2"/>
    <mergeCell ref="C3:AP4"/>
    <mergeCell ref="B5:AQ5"/>
    <mergeCell ref="A6:AQ6"/>
    <mergeCell ref="U7:AL7"/>
    <mergeCell ref="AN7:AO7"/>
    <mergeCell ref="A9:A11"/>
    <mergeCell ref="B9:B11"/>
    <mergeCell ref="C9:C11"/>
    <mergeCell ref="H9:H19"/>
    <mergeCell ref="A12:A13"/>
    <mergeCell ref="B12:B13"/>
    <mergeCell ref="C12:C13"/>
    <mergeCell ref="A14:A22"/>
    <mergeCell ref="A7:B7"/>
    <mergeCell ref="C7:K7"/>
    <mergeCell ref="L7:O7"/>
    <mergeCell ref="P7:R7"/>
    <mergeCell ref="S7:T7"/>
    <mergeCell ref="B14:B22"/>
    <mergeCell ref="C14:C22"/>
    <mergeCell ref="H20:H30"/>
    <mergeCell ref="A24:A29"/>
    <mergeCell ref="B24:B29"/>
    <mergeCell ref="C24:C29"/>
  </mergeCells>
  <conditionalFormatting sqref="E9:E30">
    <cfRule type="colorScale" priority="9">
      <colorScale>
        <cfvo type="min"/>
        <cfvo type="max"/>
        <color rgb="FF57BB8A"/>
        <color rgb="FFFFFFFF"/>
      </colorScale>
    </cfRule>
  </conditionalFormatting>
  <conditionalFormatting sqref="M9:M30">
    <cfRule type="containsText" dxfId="49" priority="1" operator="containsText" text="En Progreso">
      <formula>NOT(ISERROR(SEARCH(("En Progreso"),(M9))))</formula>
    </cfRule>
    <cfRule type="containsText" dxfId="48" priority="2" operator="containsText" text="Completo">
      <formula>NOT(ISERROR(SEARCH(("Completo"),(M9))))</formula>
    </cfRule>
    <cfRule type="containsText" dxfId="47" priority="3" operator="containsText" text="En espera">
      <formula>NOT(ISERROR(SEARCH(("En espera"),(M9))))</formula>
    </cfRule>
    <cfRule type="containsText" dxfId="46" priority="4" operator="containsText" text="Vencido">
      <formula>NOT(ISERROR(SEARCH(("Vencido"),(M9))))</formula>
    </cfRule>
  </conditionalFormatting>
  <conditionalFormatting sqref="N9:N30">
    <cfRule type="colorScale" priority="5">
      <colorScale>
        <cfvo type="formula" val="0%"/>
        <cfvo type="formula" val="50%"/>
        <cfvo type="formula" val="100%"/>
        <color rgb="FFF3F3F3"/>
        <color rgb="FF6AA84F"/>
        <color rgb="FF38761D"/>
      </colorScale>
    </cfRule>
  </conditionalFormatting>
  <conditionalFormatting sqref="O9:O30">
    <cfRule type="containsText" dxfId="45" priority="6" operator="containsText" text="Bajo">
      <formula>NOT(ISERROR(SEARCH(("Bajo"),(O9))))</formula>
    </cfRule>
    <cfRule type="containsText" dxfId="44" priority="7" operator="containsText" text="Medio">
      <formula>NOT(ISERROR(SEARCH(("Medio"),(O9))))</formula>
    </cfRule>
    <cfRule type="containsText" dxfId="43" priority="8" operator="containsText" text="Alto">
      <formula>NOT(ISERROR(SEARCH(("Alto"),(O9))))</formula>
    </cfRule>
  </conditionalFormatting>
  <dataValidations count="3">
    <dataValidation type="list" allowBlank="1" sqref="E9:E30" xr:uid="{311F679D-47AB-45AD-92BF-8ABD20F867BB}">
      <formula1>"Acción de gestión,Acción derivada de un proyecto de inversión"</formula1>
    </dataValidation>
    <dataValidation type="list" allowBlank="1" sqref="O9:O30" xr:uid="{F5578448-8103-41CD-9410-52859BE9E51E}">
      <formula1>"Medio,Alto"</formula1>
    </dataValidation>
    <dataValidation type="list" allowBlank="1" sqref="M9:M30" xr:uid="{4774522F-0C54-4A1C-966E-8EE9FFE1A4F8}">
      <formula1>"Completo,En progreso,En espera,Vencido"</formula1>
    </dataValidation>
  </dataValidations>
  <hyperlinks>
    <hyperlink ref="R9" r:id="rId1" xr:uid="{FEE1D8FC-C0E8-4F5B-8568-859CBC060C63}"/>
    <hyperlink ref="R10" r:id="rId2" xr:uid="{68C50555-5B49-4086-836D-5776BCF6643C}"/>
    <hyperlink ref="R11" r:id="rId3" xr:uid="{2810CAA2-C79D-48DA-BEAA-4FD88D9018D1}"/>
    <hyperlink ref="R12" r:id="rId4" xr:uid="{D87D560B-FEC8-4B59-A8DF-1AA4377DA215}"/>
    <hyperlink ref="R13" r:id="rId5" xr:uid="{05925566-DED1-41E0-AB59-8155B876B426}"/>
    <hyperlink ref="R20" r:id="rId6" xr:uid="{CC40F006-A0B3-459F-9290-3E2C5D6FBC8C}"/>
    <hyperlink ref="R21" r:id="rId7" xr:uid="{8ECB853C-6DEA-4CA9-9603-7BA40CE3987E}"/>
    <hyperlink ref="R22" r:id="rId8" xr:uid="{0E3FF004-4D07-4669-9A0B-34B10AA4379E}"/>
    <hyperlink ref="R14" r:id="rId9" xr:uid="{548B6E7C-FE86-483D-A50C-E97DE04A4D14}"/>
    <hyperlink ref="R19" r:id="rId10" xr:uid="{0F910500-FDC1-4D30-8DD3-3BF828AB158F}"/>
    <hyperlink ref="R24" r:id="rId11" xr:uid="{5F48928F-FDDE-45BD-87BE-3A128AC2F0A7}"/>
    <hyperlink ref="R25" r:id="rId12" xr:uid="{9A93CB63-8AFC-4037-BF83-3DFE7DE73C8F}"/>
    <hyperlink ref="R26" r:id="rId13" xr:uid="{2C810701-6521-4F70-BA9D-F3962476C42B}"/>
    <hyperlink ref="R28" r:id="rId14" xr:uid="{7A008501-12F4-42EC-A2AD-CAFCE71DE1B0}"/>
    <hyperlink ref="R29" r:id="rId15" xr:uid="{101CFBAC-C9CF-4399-979A-4E813D1269D9}"/>
    <hyperlink ref="R30" r:id="rId16" xr:uid="{6FC992F9-D08D-4CAA-AD56-1EAF3D0CBF35}"/>
  </hyperlinks>
  <pageMargins left="0.7" right="0.7" top="0.75" bottom="0.75" header="0.3" footer="0.3"/>
  <drawing r:id="rId1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3F88-A388-4959-95F1-2C40192D43DE}">
  <dimension ref="A1:AQ501"/>
  <sheetViews>
    <sheetView workbookViewId="0">
      <selection activeCell="E9" sqref="E9"/>
    </sheetView>
  </sheetViews>
  <sheetFormatPr baseColWidth="10" defaultColWidth="12.5703125" defaultRowHeight="12.75" outlineLevelCol="1"/>
  <cols>
    <col min="1" max="1" width="5.28515625" style="828" customWidth="1"/>
    <col min="2" max="2" width="16.28515625" style="828" customWidth="1"/>
    <col min="3" max="3" width="35.42578125" style="828" customWidth="1"/>
    <col min="4" max="4" width="35.42578125" style="828" customWidth="1" outlineLevel="1"/>
    <col min="5" max="5" width="21.7109375" style="828" customWidth="1" outlineLevel="1"/>
    <col min="6" max="6" width="26.140625" style="828" customWidth="1"/>
    <col min="7" max="7" width="15" style="828" customWidth="1" outlineLevel="1"/>
    <col min="8" max="8" width="21.7109375" style="828" customWidth="1" outlineLevel="1"/>
    <col min="9" max="9" width="21.28515625" style="828" customWidth="1" outlineLevel="1"/>
    <col min="10" max="10" width="29.5703125" style="828" customWidth="1" outlineLevel="1"/>
    <col min="11" max="12" width="23.85546875" style="828" customWidth="1"/>
    <col min="13" max="13" width="17.7109375" style="828" customWidth="1" outlineLevel="1"/>
    <col min="14" max="14" width="22.42578125" style="828" customWidth="1" outlineLevel="1"/>
    <col min="15" max="15" width="17.7109375" style="828" customWidth="1" outlineLevel="1"/>
    <col min="16" max="16" width="17.7109375" style="828" customWidth="1"/>
    <col min="17" max="17" width="32" style="828" customWidth="1" outlineLevel="1"/>
    <col min="18" max="18" width="20.28515625" style="828" customWidth="1" outlineLevel="1"/>
    <col min="19" max="19" width="17.7109375" style="828" customWidth="1"/>
    <col min="20" max="20" width="23.42578125" style="828" customWidth="1" outlineLevel="1"/>
    <col min="21" max="21" width="17.5703125" style="828" customWidth="1"/>
    <col min="22" max="22" width="19.42578125" style="828" customWidth="1"/>
    <col min="23" max="23" width="14.7109375" style="828" customWidth="1" outlineLevel="1"/>
    <col min="24" max="24" width="13.140625" style="828" customWidth="1" outlineLevel="1"/>
    <col min="25" max="25" width="11.28515625" style="828" customWidth="1" outlineLevel="1"/>
    <col min="26" max="26" width="9.7109375" style="828" customWidth="1" outlineLevel="1"/>
    <col min="27" max="27" width="9.140625" style="828" customWidth="1" outlineLevel="1"/>
    <col min="28" max="28" width="8.42578125" style="828" customWidth="1" outlineLevel="1"/>
    <col min="29" max="29" width="12.140625" style="828" customWidth="1" outlineLevel="1"/>
    <col min="30" max="30" width="12.28515625" style="828" customWidth="1" outlineLevel="1"/>
    <col min="31" max="31" width="9.85546875" style="828" customWidth="1" outlineLevel="1"/>
    <col min="32" max="32" width="12" style="828" customWidth="1" outlineLevel="1"/>
    <col min="33" max="33" width="10.42578125" style="828" customWidth="1" outlineLevel="1"/>
    <col min="34" max="34" width="9.140625" style="828" customWidth="1" outlineLevel="1"/>
    <col min="35" max="35" width="9.28515625" style="828" customWidth="1" outlineLevel="1"/>
    <col min="36" max="36" width="9.85546875" style="828" customWidth="1" outlineLevel="1"/>
    <col min="37" max="38" width="14.7109375" style="828" customWidth="1" outlineLevel="1"/>
    <col min="39" max="39" width="30" style="828" customWidth="1"/>
    <col min="40" max="40" width="29.42578125" style="828" customWidth="1"/>
    <col min="41" max="41" width="29.42578125" style="828" customWidth="1" outlineLevel="1"/>
    <col min="42" max="42" width="32.5703125" style="828" customWidth="1"/>
    <col min="43" max="43" width="20.42578125" style="828" customWidth="1"/>
    <col min="44" max="16384" width="12.5703125" style="828"/>
  </cols>
  <sheetData>
    <row r="1" spans="1:43" ht="29.25" customHeight="1">
      <c r="A1" s="2319"/>
      <c r="B1" s="2319"/>
      <c r="C1" s="2320" t="s">
        <v>2074</v>
      </c>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827" t="s">
        <v>1</v>
      </c>
    </row>
    <row r="2" spans="1:43" ht="29.25" customHeight="1">
      <c r="A2" s="2319"/>
      <c r="B2" s="2319"/>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827" t="s">
        <v>2</v>
      </c>
    </row>
    <row r="3" spans="1:43" ht="29.25" customHeight="1">
      <c r="A3" s="2319"/>
      <c r="B3" s="2319"/>
      <c r="C3" s="2321" t="s">
        <v>570</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827" t="s">
        <v>4</v>
      </c>
    </row>
    <row r="4" spans="1:43" ht="29.25" customHeight="1">
      <c r="A4" s="2319"/>
      <c r="B4" s="2319"/>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827" t="s">
        <v>5</v>
      </c>
    </row>
    <row r="5" spans="1:43" ht="29.25" customHeight="1">
      <c r="A5" s="829"/>
      <c r="B5" s="2322"/>
      <c r="C5" s="2322"/>
      <c r="D5" s="2322"/>
      <c r="E5" s="2322"/>
      <c r="F5" s="2322"/>
      <c r="G5" s="2322"/>
      <c r="H5" s="2322"/>
      <c r="I5" s="2322"/>
      <c r="J5" s="2322"/>
      <c r="K5" s="2322"/>
      <c r="L5" s="2322"/>
      <c r="M5" s="2322"/>
      <c r="N5" s="2322"/>
      <c r="O5" s="2322"/>
      <c r="P5" s="2322"/>
      <c r="Q5" s="2322"/>
      <c r="R5" s="2322"/>
      <c r="S5" s="2322"/>
      <c r="T5" s="2322"/>
      <c r="U5" s="2322"/>
      <c r="V5" s="2322"/>
      <c r="W5" s="2322"/>
      <c r="X5" s="2322"/>
      <c r="Y5" s="2322"/>
      <c r="Z5" s="2322"/>
      <c r="AA5" s="2322"/>
      <c r="AB5" s="2322"/>
      <c r="AC5" s="2322"/>
      <c r="AD5" s="2322"/>
      <c r="AE5" s="2322"/>
      <c r="AF5" s="2322"/>
      <c r="AG5" s="2322"/>
      <c r="AH5" s="2322"/>
      <c r="AI5" s="2322"/>
      <c r="AJ5" s="2322"/>
      <c r="AK5" s="2322"/>
      <c r="AL5" s="2322"/>
      <c r="AM5" s="2322"/>
      <c r="AN5" s="2322"/>
      <c r="AO5" s="2322"/>
      <c r="AP5" s="2322"/>
      <c r="AQ5" s="2322"/>
    </row>
    <row r="6" spans="1:43" ht="24.75" customHeight="1">
      <c r="A6" s="2323" t="s">
        <v>1013</v>
      </c>
      <c r="B6" s="2324"/>
      <c r="C6" s="2324"/>
      <c r="D6" s="2324"/>
      <c r="E6" s="2324"/>
      <c r="F6" s="2324"/>
      <c r="G6" s="2324"/>
      <c r="H6" s="2324"/>
      <c r="I6" s="2324"/>
      <c r="J6" s="2324"/>
      <c r="K6" s="2324"/>
      <c r="L6" s="2324"/>
      <c r="M6" s="2324"/>
      <c r="N6" s="2324"/>
      <c r="O6" s="2324"/>
      <c r="P6" s="2324"/>
      <c r="Q6" s="2324"/>
      <c r="R6" s="2324"/>
      <c r="S6" s="2324"/>
      <c r="T6" s="2324"/>
      <c r="U6" s="2324"/>
      <c r="V6" s="2324"/>
      <c r="W6" s="2324"/>
      <c r="X6" s="2324"/>
      <c r="Y6" s="2324"/>
      <c r="Z6" s="2324"/>
      <c r="AA6" s="2324"/>
      <c r="AB6" s="2324"/>
      <c r="AC6" s="2324"/>
      <c r="AD6" s="2324"/>
      <c r="AE6" s="2324"/>
      <c r="AF6" s="2324"/>
      <c r="AG6" s="2324"/>
      <c r="AH6" s="2324"/>
      <c r="AI6" s="2324"/>
      <c r="AJ6" s="2324"/>
      <c r="AK6" s="2324"/>
      <c r="AL6" s="2324"/>
      <c r="AM6" s="2324"/>
      <c r="AN6" s="2324"/>
      <c r="AO6" s="2324"/>
      <c r="AP6" s="2324"/>
      <c r="AQ6" s="2324"/>
    </row>
    <row r="7" spans="1:43" ht="15.75" customHeight="1">
      <c r="A7" s="2314" t="s">
        <v>7</v>
      </c>
      <c r="B7" s="2297"/>
      <c r="C7" s="2315" t="s">
        <v>8</v>
      </c>
      <c r="D7" s="2311"/>
      <c r="E7" s="2311"/>
      <c r="F7" s="2311"/>
      <c r="G7" s="2311"/>
      <c r="H7" s="2311"/>
      <c r="I7" s="2311"/>
      <c r="J7" s="2311"/>
      <c r="K7" s="2297"/>
      <c r="L7" s="2316" t="s">
        <v>9</v>
      </c>
      <c r="M7" s="2311"/>
      <c r="N7" s="2311"/>
      <c r="O7" s="2297"/>
      <c r="P7" s="2317" t="s">
        <v>10</v>
      </c>
      <c r="Q7" s="2311"/>
      <c r="R7" s="2297"/>
      <c r="S7" s="2318" t="s">
        <v>11</v>
      </c>
      <c r="T7" s="2297"/>
      <c r="U7" s="2310" t="s">
        <v>12</v>
      </c>
      <c r="V7" s="2311"/>
      <c r="W7" s="2311"/>
      <c r="X7" s="2311"/>
      <c r="Y7" s="2311"/>
      <c r="Z7" s="2311"/>
      <c r="AA7" s="2311"/>
      <c r="AB7" s="2311"/>
      <c r="AC7" s="2311"/>
      <c r="AD7" s="2311"/>
      <c r="AE7" s="2311"/>
      <c r="AF7" s="2311"/>
      <c r="AG7" s="2311"/>
      <c r="AH7" s="2311"/>
      <c r="AI7" s="2311"/>
      <c r="AJ7" s="2311"/>
      <c r="AK7" s="2311"/>
      <c r="AL7" s="2297"/>
      <c r="AM7" s="830" t="s">
        <v>13</v>
      </c>
      <c r="AN7" s="2312" t="s">
        <v>14</v>
      </c>
      <c r="AO7" s="2297"/>
      <c r="AP7" s="831" t="s">
        <v>15</v>
      </c>
      <c r="AQ7" s="832" t="s">
        <v>16</v>
      </c>
    </row>
    <row r="8" spans="1:43" ht="15.75" customHeight="1">
      <c r="A8" s="833" t="s">
        <v>17</v>
      </c>
      <c r="B8" s="833" t="s">
        <v>18</v>
      </c>
      <c r="C8" s="833" t="s">
        <v>19</v>
      </c>
      <c r="D8" s="833" t="s">
        <v>20</v>
      </c>
      <c r="E8" s="833" t="s">
        <v>21</v>
      </c>
      <c r="F8" s="833" t="s">
        <v>573</v>
      </c>
      <c r="G8" s="833" t="s">
        <v>23</v>
      </c>
      <c r="H8" s="833" t="s">
        <v>24</v>
      </c>
      <c r="I8" s="833" t="s">
        <v>25</v>
      </c>
      <c r="J8" s="833" t="s">
        <v>26</v>
      </c>
      <c r="K8" s="833" t="s">
        <v>27</v>
      </c>
      <c r="L8" s="833" t="s">
        <v>28</v>
      </c>
      <c r="M8" s="833" t="s">
        <v>29</v>
      </c>
      <c r="N8" s="833" t="s">
        <v>30</v>
      </c>
      <c r="O8" s="833" t="s">
        <v>31</v>
      </c>
      <c r="P8" s="833" t="s">
        <v>32</v>
      </c>
      <c r="Q8" s="833" t="s">
        <v>33</v>
      </c>
      <c r="R8" s="833" t="s">
        <v>34</v>
      </c>
      <c r="S8" s="833" t="s">
        <v>35</v>
      </c>
      <c r="T8" s="833" t="s">
        <v>36</v>
      </c>
      <c r="U8" s="833" t="s">
        <v>37</v>
      </c>
      <c r="V8" s="833" t="s">
        <v>38</v>
      </c>
      <c r="W8" s="833" t="s">
        <v>39</v>
      </c>
      <c r="X8" s="833" t="s">
        <v>40</v>
      </c>
      <c r="Y8" s="833" t="s">
        <v>41</v>
      </c>
      <c r="Z8" s="833" t="s">
        <v>42</v>
      </c>
      <c r="AA8" s="833" t="s">
        <v>43</v>
      </c>
      <c r="AB8" s="833" t="s">
        <v>44</v>
      </c>
      <c r="AC8" s="833" t="s">
        <v>45</v>
      </c>
      <c r="AD8" s="833" t="s">
        <v>46</v>
      </c>
      <c r="AE8" s="833" t="s">
        <v>47</v>
      </c>
      <c r="AF8" s="833" t="s">
        <v>48</v>
      </c>
      <c r="AG8" s="833" t="s">
        <v>49</v>
      </c>
      <c r="AH8" s="833" t="s">
        <v>50</v>
      </c>
      <c r="AI8" s="833" t="s">
        <v>51</v>
      </c>
      <c r="AJ8" s="833" t="s">
        <v>52</v>
      </c>
      <c r="AK8" s="833" t="s">
        <v>53</v>
      </c>
      <c r="AL8" s="833" t="s">
        <v>54</v>
      </c>
      <c r="AM8" s="833" t="s">
        <v>55</v>
      </c>
      <c r="AN8" s="833" t="s">
        <v>56</v>
      </c>
      <c r="AO8" s="833" t="s">
        <v>57</v>
      </c>
      <c r="AP8" s="833" t="s">
        <v>114</v>
      </c>
      <c r="AQ8" s="833" t="s">
        <v>59</v>
      </c>
    </row>
    <row r="9" spans="1:43" ht="103.15" customHeight="1">
      <c r="A9" s="834">
        <v>1</v>
      </c>
      <c r="B9" s="2313" t="s">
        <v>1152</v>
      </c>
      <c r="C9" s="2301" t="s">
        <v>3177</v>
      </c>
      <c r="D9" s="834" t="s">
        <v>3178</v>
      </c>
      <c r="E9" s="47" t="s">
        <v>63</v>
      </c>
      <c r="F9" s="834" t="s">
        <v>120</v>
      </c>
      <c r="G9" s="834" t="s">
        <v>120</v>
      </c>
      <c r="H9" s="834" t="s">
        <v>120</v>
      </c>
      <c r="I9" s="834" t="s">
        <v>120</v>
      </c>
      <c r="J9" s="834" t="s">
        <v>3179</v>
      </c>
      <c r="K9" s="834" t="s">
        <v>944</v>
      </c>
      <c r="L9" s="834" t="s">
        <v>3180</v>
      </c>
      <c r="M9" s="41" t="s">
        <v>69</v>
      </c>
      <c r="N9" s="42">
        <v>0.2</v>
      </c>
      <c r="O9" s="834" t="s">
        <v>70</v>
      </c>
      <c r="P9" s="834">
        <v>1</v>
      </c>
      <c r="Q9" s="834" t="s">
        <v>3181</v>
      </c>
      <c r="R9" s="835"/>
      <c r="S9" s="834" t="s">
        <v>1178</v>
      </c>
      <c r="T9" s="834" t="s">
        <v>3182</v>
      </c>
      <c r="U9" s="47"/>
      <c r="V9" s="47"/>
      <c r="W9" s="47"/>
      <c r="X9" s="47"/>
      <c r="Y9" s="47"/>
      <c r="Z9" s="47"/>
      <c r="AA9" s="47"/>
      <c r="AB9" s="47"/>
      <c r="AC9" s="47"/>
      <c r="AD9" s="47"/>
      <c r="AE9" s="47"/>
      <c r="AF9" s="47"/>
      <c r="AG9" s="47"/>
      <c r="AH9" s="47"/>
      <c r="AI9" s="47"/>
      <c r="AJ9" s="47"/>
      <c r="AK9" s="47"/>
      <c r="AL9" s="47"/>
      <c r="AM9" s="47"/>
      <c r="AN9" s="47"/>
      <c r="AO9" s="47"/>
      <c r="AP9" s="47"/>
      <c r="AQ9" s="47"/>
    </row>
    <row r="10" spans="1:43" ht="120" customHeight="1">
      <c r="A10" s="834">
        <v>2</v>
      </c>
      <c r="B10" s="2299"/>
      <c r="C10" s="2303"/>
      <c r="D10" s="834" t="s">
        <v>3183</v>
      </c>
      <c r="E10" s="47" t="s">
        <v>63</v>
      </c>
      <c r="F10" s="834" t="s">
        <v>120</v>
      </c>
      <c r="G10" s="834" t="s">
        <v>120</v>
      </c>
      <c r="H10" s="834" t="s">
        <v>120</v>
      </c>
      <c r="I10" s="834" t="s">
        <v>120</v>
      </c>
      <c r="J10" s="834" t="s">
        <v>3184</v>
      </c>
      <c r="K10" s="834" t="s">
        <v>944</v>
      </c>
      <c r="L10" s="834" t="s">
        <v>3180</v>
      </c>
      <c r="M10" s="834" t="s">
        <v>69</v>
      </c>
      <c r="N10" s="42">
        <v>0.2</v>
      </c>
      <c r="O10" s="834" t="s">
        <v>70</v>
      </c>
      <c r="P10" s="834"/>
      <c r="Q10" s="836"/>
      <c r="R10" s="835"/>
      <c r="S10" s="834" t="s">
        <v>3185</v>
      </c>
      <c r="T10" s="834" t="s">
        <v>1478</v>
      </c>
      <c r="U10" s="47"/>
      <c r="V10" s="47"/>
      <c r="W10" s="47"/>
      <c r="X10" s="47"/>
      <c r="Y10" s="47"/>
      <c r="Z10" s="47"/>
      <c r="AA10" s="47"/>
      <c r="AB10" s="47"/>
      <c r="AC10" s="47"/>
      <c r="AD10" s="47"/>
      <c r="AE10" s="47"/>
      <c r="AF10" s="47"/>
      <c r="AG10" s="47"/>
      <c r="AH10" s="47"/>
      <c r="AI10" s="47"/>
      <c r="AJ10" s="47"/>
      <c r="AK10" s="47"/>
      <c r="AL10" s="47"/>
      <c r="AM10" s="47"/>
      <c r="AN10" s="47"/>
      <c r="AO10" s="47"/>
      <c r="AP10" s="47"/>
      <c r="AQ10" s="47"/>
    </row>
    <row r="11" spans="1:43" ht="63.75">
      <c r="A11" s="834">
        <v>3</v>
      </c>
      <c r="B11" s="2299"/>
      <c r="C11" s="2301" t="s">
        <v>3186</v>
      </c>
      <c r="D11" s="834" t="s">
        <v>2007</v>
      </c>
      <c r="E11" s="47" t="s">
        <v>63</v>
      </c>
      <c r="F11" s="834" t="s">
        <v>120</v>
      </c>
      <c r="G11" s="834" t="s">
        <v>120</v>
      </c>
      <c r="H11" s="834" t="s">
        <v>120</v>
      </c>
      <c r="I11" s="834" t="s">
        <v>120</v>
      </c>
      <c r="J11" s="834" t="s">
        <v>3187</v>
      </c>
      <c r="K11" s="834" t="s">
        <v>944</v>
      </c>
      <c r="L11" s="834" t="s">
        <v>3180</v>
      </c>
      <c r="M11" s="834" t="s">
        <v>110</v>
      </c>
      <c r="N11" s="837">
        <v>0</v>
      </c>
      <c r="O11" s="834" t="s">
        <v>70</v>
      </c>
      <c r="P11" s="834">
        <v>1</v>
      </c>
      <c r="Q11" s="838" t="s">
        <v>3188</v>
      </c>
      <c r="R11" s="835"/>
      <c r="S11" s="834" t="s">
        <v>1178</v>
      </c>
      <c r="T11" s="834" t="s">
        <v>3182</v>
      </c>
      <c r="U11" s="834"/>
      <c r="V11" s="834"/>
      <c r="W11" s="834"/>
      <c r="X11" s="834"/>
      <c r="Y11" s="834"/>
      <c r="Z11" s="834"/>
      <c r="AA11" s="834"/>
      <c r="AB11" s="834"/>
      <c r="AC11" s="834"/>
      <c r="AD11" s="834"/>
      <c r="AE11" s="834"/>
      <c r="AF11" s="834"/>
      <c r="AG11" s="834"/>
      <c r="AH11" s="834"/>
      <c r="AI11" s="834"/>
      <c r="AJ11" s="834"/>
      <c r="AK11" s="834"/>
      <c r="AL11" s="834"/>
      <c r="AM11" s="47"/>
      <c r="AN11" s="47"/>
      <c r="AO11" s="47"/>
      <c r="AP11" s="834"/>
      <c r="AQ11" s="834"/>
    </row>
    <row r="12" spans="1:43" ht="63.75">
      <c r="A12" s="834">
        <v>4</v>
      </c>
      <c r="B12" s="2299"/>
      <c r="C12" s="2303"/>
      <c r="D12" s="834" t="s">
        <v>3189</v>
      </c>
      <c r="E12" s="47" t="s">
        <v>63</v>
      </c>
      <c r="F12" s="834" t="s">
        <v>120</v>
      </c>
      <c r="G12" s="834" t="s">
        <v>120</v>
      </c>
      <c r="H12" s="834" t="s">
        <v>120</v>
      </c>
      <c r="I12" s="834" t="s">
        <v>120</v>
      </c>
      <c r="J12" s="834" t="s">
        <v>3190</v>
      </c>
      <c r="K12" s="834" t="s">
        <v>944</v>
      </c>
      <c r="L12" s="834" t="s">
        <v>3180</v>
      </c>
      <c r="M12" s="834" t="s">
        <v>110</v>
      </c>
      <c r="N12" s="837">
        <v>0</v>
      </c>
      <c r="O12" s="834" t="s">
        <v>70</v>
      </c>
      <c r="P12" s="834">
        <v>4</v>
      </c>
      <c r="Q12" s="838"/>
      <c r="R12" s="835"/>
      <c r="S12" s="834" t="s">
        <v>3185</v>
      </c>
      <c r="T12" s="834" t="s">
        <v>1174</v>
      </c>
      <c r="U12" s="834"/>
      <c r="V12" s="834"/>
      <c r="W12" s="834"/>
      <c r="X12" s="834"/>
      <c r="Y12" s="834"/>
      <c r="Z12" s="834"/>
      <c r="AA12" s="834"/>
      <c r="AB12" s="834"/>
      <c r="AC12" s="834"/>
      <c r="AD12" s="834"/>
      <c r="AE12" s="834"/>
      <c r="AF12" s="834"/>
      <c r="AG12" s="834"/>
      <c r="AH12" s="834"/>
      <c r="AI12" s="834"/>
      <c r="AJ12" s="834"/>
      <c r="AK12" s="834"/>
      <c r="AL12" s="834"/>
      <c r="AM12" s="47"/>
      <c r="AN12" s="47"/>
      <c r="AO12" s="47"/>
      <c r="AP12" s="834"/>
      <c r="AQ12" s="834"/>
    </row>
    <row r="13" spans="1:43" ht="89.25">
      <c r="A13" s="834">
        <v>5</v>
      </c>
      <c r="B13" s="2299"/>
      <c r="C13" s="2301" t="s">
        <v>3191</v>
      </c>
      <c r="D13" s="834" t="s">
        <v>3192</v>
      </c>
      <c r="E13" s="47" t="s">
        <v>63</v>
      </c>
      <c r="F13" s="834" t="s">
        <v>120</v>
      </c>
      <c r="G13" s="834" t="s">
        <v>120</v>
      </c>
      <c r="H13" s="834" t="s">
        <v>120</v>
      </c>
      <c r="I13" s="834" t="s">
        <v>120</v>
      </c>
      <c r="J13" s="834" t="s">
        <v>3193</v>
      </c>
      <c r="K13" s="834" t="s">
        <v>944</v>
      </c>
      <c r="L13" s="834" t="s">
        <v>3194</v>
      </c>
      <c r="M13" s="834" t="s">
        <v>69</v>
      </c>
      <c r="N13" s="42">
        <v>0.2</v>
      </c>
      <c r="O13" s="834" t="s">
        <v>70</v>
      </c>
      <c r="P13" s="834"/>
      <c r="Q13" s="836"/>
      <c r="R13" s="839"/>
      <c r="S13" s="834" t="s">
        <v>1178</v>
      </c>
      <c r="T13" s="834" t="s">
        <v>1174</v>
      </c>
      <c r="U13" s="834"/>
      <c r="V13" s="834"/>
      <c r="W13" s="834"/>
      <c r="X13" s="834"/>
      <c r="Y13" s="834"/>
      <c r="Z13" s="834"/>
      <c r="AA13" s="834"/>
      <c r="AB13" s="834"/>
      <c r="AC13" s="834"/>
      <c r="AD13" s="834"/>
      <c r="AE13" s="834"/>
      <c r="AF13" s="834"/>
      <c r="AG13" s="834"/>
      <c r="AH13" s="834"/>
      <c r="AI13" s="834"/>
      <c r="AJ13" s="834"/>
      <c r="AK13" s="834"/>
      <c r="AL13" s="834"/>
      <c r="AM13" s="47"/>
      <c r="AN13" s="47"/>
      <c r="AO13" s="47"/>
      <c r="AP13" s="834"/>
      <c r="AQ13" s="834"/>
    </row>
    <row r="14" spans="1:43" ht="89.25">
      <c r="A14" s="834">
        <v>6</v>
      </c>
      <c r="B14" s="2299"/>
      <c r="C14" s="2303"/>
      <c r="D14" s="834" t="s">
        <v>3195</v>
      </c>
      <c r="E14" s="47" t="s">
        <v>63</v>
      </c>
      <c r="F14" s="834" t="s">
        <v>120</v>
      </c>
      <c r="G14" s="834" t="s">
        <v>120</v>
      </c>
      <c r="H14" s="834" t="s">
        <v>120</v>
      </c>
      <c r="I14" s="834" t="s">
        <v>120</v>
      </c>
      <c r="J14" s="834" t="s">
        <v>3196</v>
      </c>
      <c r="K14" s="834" t="s">
        <v>944</v>
      </c>
      <c r="L14" s="834" t="s">
        <v>3180</v>
      </c>
      <c r="M14" s="41" t="s">
        <v>110</v>
      </c>
      <c r="N14" s="42">
        <v>0</v>
      </c>
      <c r="O14" s="834" t="s">
        <v>70</v>
      </c>
      <c r="P14" s="834"/>
      <c r="Q14" s="834"/>
      <c r="R14" s="839"/>
      <c r="S14" s="834" t="s">
        <v>1173</v>
      </c>
      <c r="T14" s="834" t="s">
        <v>1174</v>
      </c>
      <c r="U14" s="834"/>
      <c r="V14" s="834"/>
      <c r="W14" s="834"/>
      <c r="X14" s="834"/>
      <c r="Y14" s="834"/>
      <c r="Z14" s="834"/>
      <c r="AA14" s="834"/>
      <c r="AB14" s="834"/>
      <c r="AC14" s="834"/>
      <c r="AD14" s="834"/>
      <c r="AE14" s="834"/>
      <c r="AF14" s="834"/>
      <c r="AG14" s="834"/>
      <c r="AH14" s="834"/>
      <c r="AI14" s="834"/>
      <c r="AJ14" s="834"/>
      <c r="AK14" s="834"/>
      <c r="AL14" s="834"/>
      <c r="AM14" s="47"/>
      <c r="AN14" s="47"/>
      <c r="AO14" s="47"/>
      <c r="AP14" s="834"/>
      <c r="AQ14" s="834"/>
    </row>
    <row r="15" spans="1:43" ht="63.75">
      <c r="A15" s="834">
        <v>7</v>
      </c>
      <c r="B15" s="2299"/>
      <c r="C15" s="2301" t="s">
        <v>3197</v>
      </c>
      <c r="D15" s="834" t="s">
        <v>3198</v>
      </c>
      <c r="E15" s="47" t="s">
        <v>63</v>
      </c>
      <c r="F15" s="834" t="s">
        <v>120</v>
      </c>
      <c r="G15" s="834" t="s">
        <v>120</v>
      </c>
      <c r="H15" s="834" t="s">
        <v>120</v>
      </c>
      <c r="I15" s="834" t="s">
        <v>120</v>
      </c>
      <c r="J15" s="834" t="s">
        <v>3199</v>
      </c>
      <c r="K15" s="834" t="s">
        <v>944</v>
      </c>
      <c r="L15" s="834" t="s">
        <v>3180</v>
      </c>
      <c r="M15" s="41" t="s">
        <v>110</v>
      </c>
      <c r="N15" s="42">
        <v>0</v>
      </c>
      <c r="O15" s="834" t="s">
        <v>70</v>
      </c>
      <c r="P15" s="834"/>
      <c r="Q15" s="836"/>
      <c r="R15" s="835"/>
      <c r="S15" s="834" t="s">
        <v>1173</v>
      </c>
      <c r="T15" s="834" t="s">
        <v>1174</v>
      </c>
      <c r="U15" s="834"/>
      <c r="V15" s="834"/>
      <c r="W15" s="834"/>
      <c r="X15" s="834"/>
      <c r="Y15" s="834"/>
      <c r="Z15" s="834"/>
      <c r="AA15" s="834"/>
      <c r="AB15" s="834"/>
      <c r="AC15" s="834"/>
      <c r="AD15" s="834"/>
      <c r="AE15" s="834"/>
      <c r="AF15" s="834"/>
      <c r="AG15" s="834"/>
      <c r="AH15" s="834"/>
      <c r="AI15" s="834"/>
      <c r="AJ15" s="834"/>
      <c r="AK15" s="834"/>
      <c r="AL15" s="834"/>
      <c r="AM15" s="47"/>
      <c r="AN15" s="47"/>
      <c r="AO15" s="47"/>
      <c r="AP15" s="834"/>
      <c r="AQ15" s="834"/>
    </row>
    <row r="16" spans="1:43" ht="76.5">
      <c r="A16" s="834">
        <v>8</v>
      </c>
      <c r="B16" s="2299"/>
      <c r="C16" s="2303"/>
      <c r="D16" s="834" t="s">
        <v>3200</v>
      </c>
      <c r="E16" s="47" t="s">
        <v>63</v>
      </c>
      <c r="F16" s="834" t="s">
        <v>120</v>
      </c>
      <c r="G16" s="834" t="s">
        <v>120</v>
      </c>
      <c r="H16" s="834" t="s">
        <v>120</v>
      </c>
      <c r="I16" s="834" t="s">
        <v>120</v>
      </c>
      <c r="J16" s="834" t="s">
        <v>3201</v>
      </c>
      <c r="K16" s="834" t="s">
        <v>944</v>
      </c>
      <c r="L16" s="834" t="s">
        <v>3180</v>
      </c>
      <c r="M16" s="834" t="s">
        <v>110</v>
      </c>
      <c r="N16" s="837">
        <v>0</v>
      </c>
      <c r="O16" s="834" t="s">
        <v>70</v>
      </c>
      <c r="P16" s="834"/>
      <c r="Q16" s="834"/>
      <c r="R16" s="835"/>
      <c r="S16" s="834" t="s">
        <v>1173</v>
      </c>
      <c r="T16" s="834" t="s">
        <v>1174</v>
      </c>
      <c r="U16" s="834"/>
      <c r="V16" s="834"/>
      <c r="W16" s="834"/>
      <c r="X16" s="834"/>
      <c r="Y16" s="834"/>
      <c r="Z16" s="834"/>
      <c r="AA16" s="834"/>
      <c r="AB16" s="834"/>
      <c r="AC16" s="834"/>
      <c r="AD16" s="834"/>
      <c r="AE16" s="834"/>
      <c r="AF16" s="834"/>
      <c r="AG16" s="834"/>
      <c r="AH16" s="834"/>
      <c r="AI16" s="834"/>
      <c r="AJ16" s="834"/>
      <c r="AK16" s="834"/>
      <c r="AL16" s="834"/>
      <c r="AM16" s="47"/>
      <c r="AN16" s="47"/>
      <c r="AO16" s="47"/>
      <c r="AP16" s="834"/>
      <c r="AQ16" s="834"/>
    </row>
    <row r="17" spans="1:43" ht="166.5" customHeight="1">
      <c r="A17" s="834">
        <v>9</v>
      </c>
      <c r="B17" s="2299"/>
      <c r="C17" s="2301" t="s">
        <v>3202</v>
      </c>
      <c r="D17" s="834" t="s">
        <v>3203</v>
      </c>
      <c r="E17" s="47" t="s">
        <v>63</v>
      </c>
      <c r="F17" s="834" t="s">
        <v>120</v>
      </c>
      <c r="G17" s="834" t="s">
        <v>120</v>
      </c>
      <c r="H17" s="834" t="s">
        <v>120</v>
      </c>
      <c r="I17" s="834" t="s">
        <v>120</v>
      </c>
      <c r="J17" s="834" t="s">
        <v>3204</v>
      </c>
      <c r="K17" s="834" t="s">
        <v>944</v>
      </c>
      <c r="L17" s="834" t="s">
        <v>3180</v>
      </c>
      <c r="M17" s="41" t="s">
        <v>260</v>
      </c>
      <c r="N17" s="42">
        <v>1</v>
      </c>
      <c r="O17" s="834" t="s">
        <v>126</v>
      </c>
      <c r="P17" s="834">
        <v>4</v>
      </c>
      <c r="Q17" s="836" t="s">
        <v>3205</v>
      </c>
      <c r="R17" s="202" t="s">
        <v>3206</v>
      </c>
      <c r="S17" s="834" t="s">
        <v>1178</v>
      </c>
      <c r="T17" s="834" t="s">
        <v>1174</v>
      </c>
      <c r="U17" s="834"/>
      <c r="V17" s="834"/>
      <c r="W17" s="834"/>
      <c r="X17" s="834"/>
      <c r="Y17" s="834"/>
      <c r="Z17" s="834"/>
      <c r="AA17" s="834"/>
      <c r="AB17" s="834"/>
      <c r="AC17" s="834"/>
      <c r="AD17" s="834"/>
      <c r="AE17" s="834"/>
      <c r="AF17" s="834"/>
      <c r="AG17" s="834"/>
      <c r="AH17" s="834"/>
      <c r="AI17" s="834"/>
      <c r="AJ17" s="834"/>
      <c r="AK17" s="834"/>
      <c r="AL17" s="834"/>
      <c r="AM17" s="47"/>
      <c r="AN17" s="47"/>
      <c r="AO17" s="47"/>
      <c r="AP17" s="834"/>
      <c r="AQ17" s="834"/>
    </row>
    <row r="18" spans="1:43" ht="63.75">
      <c r="A18" s="834">
        <v>10</v>
      </c>
      <c r="B18" s="2299"/>
      <c r="C18" s="2303"/>
      <c r="D18" s="834" t="s">
        <v>3207</v>
      </c>
      <c r="E18" s="47" t="s">
        <v>63</v>
      </c>
      <c r="F18" s="834" t="s">
        <v>120</v>
      </c>
      <c r="G18" s="834" t="s">
        <v>120</v>
      </c>
      <c r="H18" s="834" t="s">
        <v>120</v>
      </c>
      <c r="I18" s="834" t="s">
        <v>120</v>
      </c>
      <c r="J18" s="834" t="s">
        <v>3208</v>
      </c>
      <c r="K18" s="834" t="s">
        <v>944</v>
      </c>
      <c r="L18" s="834" t="s">
        <v>3180</v>
      </c>
      <c r="M18" s="41" t="s">
        <v>260</v>
      </c>
      <c r="N18" s="42">
        <v>1</v>
      </c>
      <c r="O18" s="834" t="s">
        <v>126</v>
      </c>
      <c r="P18" s="834">
        <v>4</v>
      </c>
      <c r="Q18" s="834" t="s">
        <v>3209</v>
      </c>
      <c r="R18" s="202" t="s">
        <v>3206</v>
      </c>
      <c r="S18" s="834" t="s">
        <v>1178</v>
      </c>
      <c r="T18" s="834" t="s">
        <v>1174</v>
      </c>
      <c r="U18" s="834"/>
      <c r="V18" s="834"/>
      <c r="W18" s="834"/>
      <c r="X18" s="834"/>
      <c r="Y18" s="834"/>
      <c r="Z18" s="834"/>
      <c r="AA18" s="834"/>
      <c r="AB18" s="834"/>
      <c r="AC18" s="834"/>
      <c r="AD18" s="834"/>
      <c r="AE18" s="834"/>
      <c r="AF18" s="834"/>
      <c r="AG18" s="834"/>
      <c r="AH18" s="834"/>
      <c r="AI18" s="834"/>
      <c r="AJ18" s="834"/>
      <c r="AK18" s="834"/>
      <c r="AL18" s="834"/>
      <c r="AM18" s="47"/>
      <c r="AN18" s="47"/>
      <c r="AO18" s="47"/>
      <c r="AP18" s="834"/>
      <c r="AQ18" s="834"/>
    </row>
    <row r="19" spans="1:43" ht="76.5">
      <c r="A19" s="834">
        <v>12</v>
      </c>
      <c r="B19" s="2307" t="s">
        <v>609</v>
      </c>
      <c r="C19" s="2304" t="s">
        <v>3210</v>
      </c>
      <c r="D19" s="834" t="s">
        <v>3211</v>
      </c>
      <c r="E19" s="47" t="s">
        <v>63</v>
      </c>
      <c r="F19" s="834" t="s">
        <v>120</v>
      </c>
      <c r="G19" s="834" t="s">
        <v>120</v>
      </c>
      <c r="H19" s="834" t="s">
        <v>120</v>
      </c>
      <c r="I19" s="834" t="s">
        <v>120</v>
      </c>
      <c r="J19" s="834" t="s">
        <v>3212</v>
      </c>
      <c r="K19" s="834" t="s">
        <v>944</v>
      </c>
      <c r="L19" s="834" t="s">
        <v>3213</v>
      </c>
      <c r="M19" s="834" t="s">
        <v>69</v>
      </c>
      <c r="N19" s="837">
        <v>0.3</v>
      </c>
      <c r="O19" s="834" t="s">
        <v>70</v>
      </c>
      <c r="P19" s="834">
        <v>70</v>
      </c>
      <c r="Q19" s="834" t="s">
        <v>3214</v>
      </c>
      <c r="R19" s="202" t="s">
        <v>3215</v>
      </c>
      <c r="S19" s="834" t="s">
        <v>1178</v>
      </c>
      <c r="T19" s="834" t="s">
        <v>1174</v>
      </c>
      <c r="U19" s="834"/>
      <c r="V19" s="834"/>
      <c r="W19" s="834"/>
      <c r="X19" s="834"/>
      <c r="Y19" s="834"/>
      <c r="Z19" s="834"/>
      <c r="AA19" s="834"/>
      <c r="AB19" s="834"/>
      <c r="AC19" s="834"/>
      <c r="AD19" s="834"/>
      <c r="AE19" s="834"/>
      <c r="AF19" s="834"/>
      <c r="AG19" s="834"/>
      <c r="AH19" s="834"/>
      <c r="AI19" s="834"/>
      <c r="AJ19" s="834"/>
      <c r="AK19" s="834"/>
      <c r="AL19" s="834"/>
      <c r="AM19" s="47"/>
      <c r="AN19" s="47"/>
      <c r="AO19" s="47"/>
      <c r="AP19" s="47"/>
      <c r="AQ19" s="47"/>
    </row>
    <row r="20" spans="1:43" ht="63.75">
      <c r="A20" s="834">
        <v>13</v>
      </c>
      <c r="B20" s="2308"/>
      <c r="C20" s="2305"/>
      <c r="D20" s="834" t="s">
        <v>3216</v>
      </c>
      <c r="E20" s="47" t="s">
        <v>63</v>
      </c>
      <c r="F20" s="834" t="s">
        <v>120</v>
      </c>
      <c r="G20" s="834" t="s">
        <v>120</v>
      </c>
      <c r="H20" s="834" t="s">
        <v>120</v>
      </c>
      <c r="I20" s="834" t="s">
        <v>120</v>
      </c>
      <c r="J20" s="834" t="s">
        <v>3217</v>
      </c>
      <c r="K20" s="834" t="s">
        <v>944</v>
      </c>
      <c r="L20" s="834" t="s">
        <v>3213</v>
      </c>
      <c r="M20" s="834" t="s">
        <v>110</v>
      </c>
      <c r="N20" s="837">
        <v>0</v>
      </c>
      <c r="O20" s="834" t="s">
        <v>70</v>
      </c>
      <c r="P20" s="834"/>
      <c r="Q20" s="834" t="s">
        <v>3218</v>
      </c>
      <c r="R20" s="202"/>
      <c r="S20" s="834" t="s">
        <v>1178</v>
      </c>
      <c r="T20" s="834" t="s">
        <v>1174</v>
      </c>
      <c r="U20" s="834"/>
      <c r="V20" s="834"/>
      <c r="W20" s="834"/>
      <c r="X20" s="834"/>
      <c r="Y20" s="834"/>
      <c r="Z20" s="834"/>
      <c r="AA20" s="834"/>
      <c r="AB20" s="834"/>
      <c r="AC20" s="834"/>
      <c r="AD20" s="834"/>
      <c r="AE20" s="834"/>
      <c r="AF20" s="834"/>
      <c r="AG20" s="834"/>
      <c r="AH20" s="834"/>
      <c r="AI20" s="834"/>
      <c r="AJ20" s="834"/>
      <c r="AK20" s="834"/>
      <c r="AL20" s="834"/>
      <c r="AM20" s="47"/>
      <c r="AN20" s="47"/>
      <c r="AO20" s="47"/>
      <c r="AP20" s="834"/>
      <c r="AQ20" s="834"/>
    </row>
    <row r="21" spans="1:43" ht="63.75">
      <c r="A21" s="834">
        <v>14</v>
      </c>
      <c r="B21" s="2308"/>
      <c r="C21" s="2305"/>
      <c r="D21" s="834" t="s">
        <v>3219</v>
      </c>
      <c r="E21" s="47" t="s">
        <v>63</v>
      </c>
      <c r="F21" s="834" t="s">
        <v>120</v>
      </c>
      <c r="G21" s="834" t="s">
        <v>120</v>
      </c>
      <c r="H21" s="834" t="s">
        <v>120</v>
      </c>
      <c r="I21" s="834" t="s">
        <v>120</v>
      </c>
      <c r="J21" s="834" t="s">
        <v>3220</v>
      </c>
      <c r="K21" s="834" t="s">
        <v>944</v>
      </c>
      <c r="L21" s="834" t="s">
        <v>3213</v>
      </c>
      <c r="M21" s="834" t="s">
        <v>69</v>
      </c>
      <c r="N21" s="837">
        <v>0.3</v>
      </c>
      <c r="O21" s="834" t="s">
        <v>70</v>
      </c>
      <c r="P21" s="837">
        <v>0.3</v>
      </c>
      <c r="Q21" s="834" t="s">
        <v>3221</v>
      </c>
      <c r="R21" s="202" t="s">
        <v>3215</v>
      </c>
      <c r="S21" s="834" t="s">
        <v>1178</v>
      </c>
      <c r="T21" s="834" t="s">
        <v>1174</v>
      </c>
      <c r="U21" s="834"/>
      <c r="V21" s="834"/>
      <c r="W21" s="834"/>
      <c r="X21" s="834"/>
      <c r="Y21" s="834"/>
      <c r="Z21" s="834"/>
      <c r="AA21" s="834"/>
      <c r="AB21" s="834"/>
      <c r="AC21" s="834"/>
      <c r="AD21" s="834"/>
      <c r="AE21" s="834"/>
      <c r="AF21" s="834"/>
      <c r="AG21" s="834"/>
      <c r="AH21" s="834"/>
      <c r="AI21" s="834"/>
      <c r="AJ21" s="834"/>
      <c r="AK21" s="834"/>
      <c r="AL21" s="834"/>
      <c r="AM21" s="47"/>
      <c r="AN21" s="47"/>
      <c r="AO21" s="47"/>
      <c r="AP21" s="834"/>
      <c r="AQ21" s="834"/>
    </row>
    <row r="22" spans="1:43" ht="76.5">
      <c r="A22" s="834">
        <v>15</v>
      </c>
      <c r="B22" s="2308"/>
      <c r="C22" s="2306"/>
      <c r="D22" s="834" t="s">
        <v>1942</v>
      </c>
      <c r="E22" s="47" t="s">
        <v>63</v>
      </c>
      <c r="F22" s="834" t="s">
        <v>120</v>
      </c>
      <c r="G22" s="834" t="s">
        <v>120</v>
      </c>
      <c r="H22" s="834" t="s">
        <v>120</v>
      </c>
      <c r="I22" s="834" t="s">
        <v>120</v>
      </c>
      <c r="J22" s="834" t="s">
        <v>3222</v>
      </c>
      <c r="K22" s="834" t="s">
        <v>944</v>
      </c>
      <c r="L22" s="834" t="s">
        <v>3223</v>
      </c>
      <c r="M22" s="834" t="s">
        <v>69</v>
      </c>
      <c r="N22" s="837">
        <v>0.3</v>
      </c>
      <c r="O22" s="834" t="s">
        <v>70</v>
      </c>
      <c r="P22" s="837">
        <v>1</v>
      </c>
      <c r="Q22" s="834" t="s">
        <v>3224</v>
      </c>
      <c r="R22" s="202" t="s">
        <v>3215</v>
      </c>
      <c r="S22" s="834" t="s">
        <v>1178</v>
      </c>
      <c r="T22" s="834" t="s">
        <v>1174</v>
      </c>
      <c r="U22" s="834"/>
      <c r="V22" s="834"/>
      <c r="W22" s="834"/>
      <c r="X22" s="834"/>
      <c r="Y22" s="834"/>
      <c r="Z22" s="834"/>
      <c r="AA22" s="834"/>
      <c r="AB22" s="834"/>
      <c r="AC22" s="834"/>
      <c r="AD22" s="834"/>
      <c r="AE22" s="834"/>
      <c r="AF22" s="834"/>
      <c r="AG22" s="834"/>
      <c r="AH22" s="834"/>
      <c r="AI22" s="834"/>
      <c r="AJ22" s="834"/>
      <c r="AK22" s="834"/>
      <c r="AL22" s="834"/>
      <c r="AM22" s="47"/>
      <c r="AN22" s="47"/>
      <c r="AO22" s="47"/>
      <c r="AP22" s="834"/>
      <c r="AQ22" s="834"/>
    </row>
    <row r="23" spans="1:43" ht="76.5">
      <c r="A23" s="834">
        <v>16</v>
      </c>
      <c r="B23" s="2308"/>
      <c r="C23" s="2304" t="s">
        <v>3225</v>
      </c>
      <c r="D23" s="834" t="s">
        <v>2031</v>
      </c>
      <c r="E23" s="47" t="s">
        <v>63</v>
      </c>
      <c r="F23" s="834" t="s">
        <v>120</v>
      </c>
      <c r="G23" s="834" t="s">
        <v>120</v>
      </c>
      <c r="H23" s="834" t="s">
        <v>120</v>
      </c>
      <c r="I23" s="834" t="s">
        <v>120</v>
      </c>
      <c r="J23" s="834" t="s">
        <v>3226</v>
      </c>
      <c r="K23" s="834" t="s">
        <v>944</v>
      </c>
      <c r="L23" s="834" t="s">
        <v>3227</v>
      </c>
      <c r="M23" s="41" t="s">
        <v>110</v>
      </c>
      <c r="N23" s="42">
        <v>0</v>
      </c>
      <c r="O23" s="834" t="s">
        <v>70</v>
      </c>
      <c r="P23" s="834"/>
      <c r="Q23" s="834"/>
      <c r="R23" s="835"/>
      <c r="S23" s="834" t="s">
        <v>1178</v>
      </c>
      <c r="T23" s="834" t="s">
        <v>1174</v>
      </c>
      <c r="U23" s="834"/>
      <c r="V23" s="834"/>
      <c r="W23" s="834"/>
      <c r="X23" s="834"/>
      <c r="Y23" s="834"/>
      <c r="Z23" s="834"/>
      <c r="AA23" s="834"/>
      <c r="AB23" s="834"/>
      <c r="AC23" s="834"/>
      <c r="AD23" s="834"/>
      <c r="AE23" s="834"/>
      <c r="AF23" s="834"/>
      <c r="AG23" s="834"/>
      <c r="AH23" s="834"/>
      <c r="AI23" s="834"/>
      <c r="AJ23" s="834"/>
      <c r="AK23" s="834"/>
      <c r="AL23" s="834"/>
      <c r="AM23" s="47"/>
      <c r="AN23" s="47"/>
      <c r="AO23" s="47"/>
      <c r="AP23" s="834"/>
      <c r="AQ23" s="834"/>
    </row>
    <row r="24" spans="1:43" ht="76.5">
      <c r="A24" s="834">
        <v>17</v>
      </c>
      <c r="B24" s="2308"/>
      <c r="C24" s="2306"/>
      <c r="D24" s="834" t="s">
        <v>3228</v>
      </c>
      <c r="E24" s="47" t="s">
        <v>63</v>
      </c>
      <c r="F24" s="834" t="s">
        <v>120</v>
      </c>
      <c r="G24" s="834" t="s">
        <v>120</v>
      </c>
      <c r="H24" s="834" t="s">
        <v>120</v>
      </c>
      <c r="I24" s="834" t="s">
        <v>120</v>
      </c>
      <c r="J24" s="834" t="s">
        <v>3229</v>
      </c>
      <c r="K24" s="834" t="s">
        <v>944</v>
      </c>
      <c r="L24" s="834" t="s">
        <v>3227</v>
      </c>
      <c r="M24" s="41" t="s">
        <v>110</v>
      </c>
      <c r="N24" s="42">
        <v>0</v>
      </c>
      <c r="O24" s="834" t="s">
        <v>70</v>
      </c>
      <c r="P24" s="834"/>
      <c r="Q24" s="834"/>
      <c r="R24" s="202"/>
      <c r="S24" s="834" t="s">
        <v>1173</v>
      </c>
      <c r="T24" s="834" t="s">
        <v>1174</v>
      </c>
      <c r="U24" s="834"/>
      <c r="V24" s="834"/>
      <c r="W24" s="834"/>
      <c r="X24" s="834"/>
      <c r="Y24" s="834"/>
      <c r="Z24" s="834"/>
      <c r="AA24" s="834"/>
      <c r="AB24" s="834"/>
      <c r="AC24" s="834"/>
      <c r="AD24" s="834"/>
      <c r="AE24" s="834"/>
      <c r="AF24" s="834"/>
      <c r="AG24" s="834"/>
      <c r="AH24" s="834"/>
      <c r="AI24" s="834"/>
      <c r="AJ24" s="834"/>
      <c r="AK24" s="834"/>
      <c r="AL24" s="834"/>
      <c r="AM24" s="47"/>
      <c r="AN24" s="47"/>
      <c r="AO24" s="47"/>
      <c r="AP24" s="834"/>
      <c r="AQ24" s="834"/>
    </row>
    <row r="25" spans="1:43" ht="88.5" customHeight="1">
      <c r="A25" s="834">
        <v>18</v>
      </c>
      <c r="B25" s="2308"/>
      <c r="C25" s="2304" t="s">
        <v>3230</v>
      </c>
      <c r="D25" s="840" t="s">
        <v>3231</v>
      </c>
      <c r="E25" s="47" t="s">
        <v>63</v>
      </c>
      <c r="F25" s="834" t="s">
        <v>120</v>
      </c>
      <c r="G25" s="834" t="s">
        <v>120</v>
      </c>
      <c r="H25" s="834" t="s">
        <v>120</v>
      </c>
      <c r="I25" s="834" t="s">
        <v>120</v>
      </c>
      <c r="J25" s="834" t="s">
        <v>3232</v>
      </c>
      <c r="K25" s="834" t="s">
        <v>944</v>
      </c>
      <c r="L25" s="834" t="s">
        <v>3233</v>
      </c>
      <c r="M25" s="834" t="s">
        <v>69</v>
      </c>
      <c r="N25" s="837">
        <v>0.3</v>
      </c>
      <c r="O25" s="834" t="s">
        <v>70</v>
      </c>
      <c r="P25" s="837">
        <v>0.3</v>
      </c>
      <c r="Q25" s="41" t="s">
        <v>3234</v>
      </c>
      <c r="R25" s="841" t="s">
        <v>3235</v>
      </c>
      <c r="S25" s="834" t="s">
        <v>1178</v>
      </c>
      <c r="T25" s="834" t="s">
        <v>1174</v>
      </c>
      <c r="U25" s="834"/>
      <c r="V25" s="834"/>
      <c r="W25" s="834"/>
      <c r="X25" s="834"/>
      <c r="Y25" s="834"/>
      <c r="Z25" s="834"/>
      <c r="AA25" s="834"/>
      <c r="AB25" s="834"/>
      <c r="AC25" s="834"/>
      <c r="AD25" s="834"/>
      <c r="AE25" s="834"/>
      <c r="AF25" s="834"/>
      <c r="AG25" s="834"/>
      <c r="AH25" s="834"/>
      <c r="AI25" s="834"/>
      <c r="AJ25" s="834"/>
      <c r="AK25" s="834"/>
      <c r="AL25" s="834"/>
      <c r="AM25" s="47"/>
      <c r="AN25" s="47"/>
      <c r="AO25" s="47"/>
      <c r="AP25" s="834"/>
      <c r="AQ25" s="834"/>
    </row>
    <row r="26" spans="1:43" ht="59.25" customHeight="1">
      <c r="A26" s="834"/>
      <c r="B26" s="2308"/>
      <c r="C26" s="2305"/>
      <c r="D26" s="840" t="s">
        <v>3236</v>
      </c>
      <c r="E26" s="47" t="s">
        <v>63</v>
      </c>
      <c r="F26" s="834" t="s">
        <v>120</v>
      </c>
      <c r="G26" s="834" t="s">
        <v>120</v>
      </c>
      <c r="H26" s="834" t="s">
        <v>120</v>
      </c>
      <c r="I26" s="834" t="s">
        <v>120</v>
      </c>
      <c r="J26" s="834" t="s">
        <v>3237</v>
      </c>
      <c r="K26" s="834" t="s">
        <v>944</v>
      </c>
      <c r="L26" s="834" t="s">
        <v>3233</v>
      </c>
      <c r="M26" s="834" t="s">
        <v>69</v>
      </c>
      <c r="N26" s="837">
        <v>0.3</v>
      </c>
      <c r="O26" s="834" t="s">
        <v>70</v>
      </c>
      <c r="P26" s="837">
        <v>0.3</v>
      </c>
      <c r="Q26" s="836" t="s">
        <v>3238</v>
      </c>
      <c r="R26" s="841" t="s">
        <v>3235</v>
      </c>
      <c r="S26" s="834" t="s">
        <v>1178</v>
      </c>
      <c r="T26" s="834" t="s">
        <v>1174</v>
      </c>
      <c r="U26" s="834"/>
      <c r="V26" s="834"/>
      <c r="W26" s="834"/>
      <c r="X26" s="834"/>
      <c r="Y26" s="834"/>
      <c r="Z26" s="834"/>
      <c r="AA26" s="834"/>
      <c r="AB26" s="834"/>
      <c r="AC26" s="834"/>
      <c r="AD26" s="834"/>
      <c r="AE26" s="834"/>
      <c r="AF26" s="834"/>
      <c r="AG26" s="834"/>
      <c r="AH26" s="834"/>
      <c r="AI26" s="834"/>
      <c r="AJ26" s="834"/>
      <c r="AK26" s="834"/>
      <c r="AL26" s="834"/>
      <c r="AM26" s="47"/>
      <c r="AN26" s="47"/>
      <c r="AO26" s="47"/>
      <c r="AP26" s="834"/>
      <c r="AQ26" s="834"/>
    </row>
    <row r="27" spans="1:43" ht="76.5">
      <c r="A27" s="834">
        <v>19</v>
      </c>
      <c r="B27" s="2308"/>
      <c r="C27" s="2306"/>
      <c r="D27" s="840" t="s">
        <v>3239</v>
      </c>
      <c r="E27" s="47" t="s">
        <v>63</v>
      </c>
      <c r="F27" s="834" t="s">
        <v>120</v>
      </c>
      <c r="G27" s="834" t="s">
        <v>120</v>
      </c>
      <c r="H27" s="834" t="s">
        <v>120</v>
      </c>
      <c r="I27" s="834" t="s">
        <v>120</v>
      </c>
      <c r="J27" s="834" t="s">
        <v>3240</v>
      </c>
      <c r="K27" s="834" t="s">
        <v>944</v>
      </c>
      <c r="L27" s="834" t="s">
        <v>3233</v>
      </c>
      <c r="M27" s="834" t="s">
        <v>69</v>
      </c>
      <c r="N27" s="837">
        <v>0.3</v>
      </c>
      <c r="O27" s="834" t="s">
        <v>70</v>
      </c>
      <c r="P27" s="837">
        <v>0.3</v>
      </c>
      <c r="Q27" s="842" t="s">
        <v>3241</v>
      </c>
      <c r="R27" s="841" t="s">
        <v>3235</v>
      </c>
      <c r="S27" s="834" t="s">
        <v>1178</v>
      </c>
      <c r="T27" s="834" t="s">
        <v>1174</v>
      </c>
      <c r="U27" s="834"/>
      <c r="V27" s="834"/>
      <c r="W27" s="834"/>
      <c r="X27" s="834"/>
      <c r="Y27" s="834"/>
      <c r="Z27" s="834"/>
      <c r="AA27" s="834"/>
      <c r="AB27" s="834"/>
      <c r="AC27" s="834"/>
      <c r="AD27" s="834"/>
      <c r="AE27" s="834"/>
      <c r="AF27" s="834"/>
      <c r="AG27" s="834"/>
      <c r="AH27" s="834"/>
      <c r="AI27" s="834"/>
      <c r="AJ27" s="834"/>
      <c r="AK27" s="834"/>
      <c r="AL27" s="834"/>
      <c r="AM27" s="47"/>
      <c r="AN27" s="47"/>
      <c r="AO27" s="47"/>
      <c r="AP27" s="834"/>
      <c r="AQ27" s="834"/>
    </row>
    <row r="28" spans="1:43" ht="51">
      <c r="A28" s="834">
        <v>20</v>
      </c>
      <c r="B28" s="2308"/>
      <c r="C28" s="2304" t="s">
        <v>3242</v>
      </c>
      <c r="D28" s="840" t="s">
        <v>3243</v>
      </c>
      <c r="E28" s="47" t="s">
        <v>63</v>
      </c>
      <c r="F28" s="834" t="s">
        <v>120</v>
      </c>
      <c r="G28" s="834" t="s">
        <v>120</v>
      </c>
      <c r="H28" s="834" t="s">
        <v>120</v>
      </c>
      <c r="I28" s="834" t="s">
        <v>120</v>
      </c>
      <c r="J28" s="834" t="s">
        <v>3244</v>
      </c>
      <c r="K28" s="834" t="s">
        <v>944</v>
      </c>
      <c r="L28" s="834" t="s">
        <v>3194</v>
      </c>
      <c r="M28" s="834" t="s">
        <v>69</v>
      </c>
      <c r="N28" s="837">
        <v>0.3</v>
      </c>
      <c r="O28" s="834" t="s">
        <v>70</v>
      </c>
      <c r="P28" s="837">
        <v>0.3</v>
      </c>
      <c r="Q28" s="834" t="s">
        <v>3245</v>
      </c>
      <c r="R28" s="202" t="s">
        <v>3246</v>
      </c>
      <c r="S28" s="834" t="s">
        <v>1178</v>
      </c>
      <c r="T28" s="834" t="s">
        <v>1174</v>
      </c>
      <c r="U28" s="834"/>
      <c r="V28" s="834"/>
      <c r="W28" s="834"/>
      <c r="X28" s="834"/>
      <c r="Y28" s="834"/>
      <c r="Z28" s="834"/>
      <c r="AA28" s="834"/>
      <c r="AB28" s="834"/>
      <c r="AC28" s="834"/>
      <c r="AD28" s="834"/>
      <c r="AE28" s="834"/>
      <c r="AF28" s="834"/>
      <c r="AG28" s="834"/>
      <c r="AH28" s="834"/>
      <c r="AI28" s="834"/>
      <c r="AJ28" s="834"/>
      <c r="AK28" s="834"/>
      <c r="AL28" s="834"/>
      <c r="AM28" s="47"/>
      <c r="AN28" s="47"/>
      <c r="AO28" s="47"/>
      <c r="AP28" s="834"/>
      <c r="AQ28" s="834"/>
    </row>
    <row r="29" spans="1:43" ht="76.5">
      <c r="A29" s="834">
        <v>21</v>
      </c>
      <c r="B29" s="2309"/>
      <c r="C29" s="2305"/>
      <c r="D29" s="840" t="s">
        <v>3247</v>
      </c>
      <c r="E29" s="47" t="s">
        <v>63</v>
      </c>
      <c r="F29" s="834" t="s">
        <v>120</v>
      </c>
      <c r="G29" s="834" t="s">
        <v>120</v>
      </c>
      <c r="H29" s="834" t="s">
        <v>120</v>
      </c>
      <c r="I29" s="834" t="s">
        <v>120</v>
      </c>
      <c r="J29" s="834" t="s">
        <v>3248</v>
      </c>
      <c r="K29" s="834" t="s">
        <v>944</v>
      </c>
      <c r="L29" s="834" t="s">
        <v>3194</v>
      </c>
      <c r="M29" s="834" t="s">
        <v>69</v>
      </c>
      <c r="N29" s="837">
        <v>0.4</v>
      </c>
      <c r="O29" s="834" t="s">
        <v>70</v>
      </c>
      <c r="P29" s="834"/>
      <c r="Q29" s="834" t="s">
        <v>3249</v>
      </c>
      <c r="R29" s="202" t="s">
        <v>3246</v>
      </c>
      <c r="S29" s="834" t="s">
        <v>1178</v>
      </c>
      <c r="T29" s="834" t="s">
        <v>1174</v>
      </c>
      <c r="U29" s="834"/>
      <c r="V29" s="834"/>
      <c r="W29" s="834"/>
      <c r="X29" s="834"/>
      <c r="Y29" s="834"/>
      <c r="Z29" s="834"/>
      <c r="AA29" s="834"/>
      <c r="AB29" s="834"/>
      <c r="AC29" s="834"/>
      <c r="AD29" s="834"/>
      <c r="AE29" s="834"/>
      <c r="AF29" s="834"/>
      <c r="AG29" s="834"/>
      <c r="AH29" s="834"/>
      <c r="AI29" s="834"/>
      <c r="AJ29" s="834"/>
      <c r="AK29" s="834"/>
      <c r="AL29" s="834"/>
      <c r="AM29" s="47"/>
      <c r="AN29" s="47"/>
      <c r="AO29" s="47"/>
      <c r="AP29" s="834"/>
      <c r="AQ29" s="834"/>
    </row>
    <row r="30" spans="1:43" ht="89.25">
      <c r="A30" s="834">
        <v>25</v>
      </c>
      <c r="B30" s="2307" t="s">
        <v>623</v>
      </c>
      <c r="C30" s="843" t="s">
        <v>3250</v>
      </c>
      <c r="D30" s="834" t="s">
        <v>3251</v>
      </c>
      <c r="E30" s="47" t="s">
        <v>63</v>
      </c>
      <c r="F30" s="834" t="s">
        <v>120</v>
      </c>
      <c r="G30" s="834" t="s">
        <v>120</v>
      </c>
      <c r="H30" s="834" t="s">
        <v>120</v>
      </c>
      <c r="I30" s="834" t="s">
        <v>120</v>
      </c>
      <c r="J30" s="834" t="s">
        <v>3252</v>
      </c>
      <c r="K30" s="834" t="s">
        <v>944</v>
      </c>
      <c r="L30" s="834" t="s">
        <v>3194</v>
      </c>
      <c r="M30" s="834" t="s">
        <v>110</v>
      </c>
      <c r="N30" s="837">
        <v>0</v>
      </c>
      <c r="O30" s="834" t="s">
        <v>70</v>
      </c>
      <c r="P30" s="834">
        <v>5</v>
      </c>
      <c r="Q30" s="834" t="s">
        <v>3253</v>
      </c>
      <c r="R30" s="202" t="s">
        <v>3246</v>
      </c>
      <c r="S30" s="834" t="s">
        <v>1178</v>
      </c>
      <c r="T30" s="834" t="s">
        <v>1174</v>
      </c>
      <c r="U30" s="834"/>
      <c r="V30" s="834"/>
      <c r="W30" s="834"/>
      <c r="X30" s="834"/>
      <c r="Y30" s="834"/>
      <c r="Z30" s="834"/>
      <c r="AA30" s="834"/>
      <c r="AB30" s="834"/>
      <c r="AC30" s="834"/>
      <c r="AD30" s="834"/>
      <c r="AE30" s="834"/>
      <c r="AF30" s="834"/>
      <c r="AG30" s="834"/>
      <c r="AH30" s="834"/>
      <c r="AI30" s="834"/>
      <c r="AJ30" s="834"/>
      <c r="AK30" s="834"/>
      <c r="AL30" s="834"/>
      <c r="AM30" s="47"/>
      <c r="AN30" s="47"/>
      <c r="AO30" s="47"/>
      <c r="AP30" s="834"/>
      <c r="AQ30" s="834"/>
    </row>
    <row r="31" spans="1:43" ht="63.75">
      <c r="A31" s="834">
        <v>26</v>
      </c>
      <c r="B31" s="2308"/>
      <c r="C31" s="2304" t="s">
        <v>3254</v>
      </c>
      <c r="D31" s="834" t="s">
        <v>3255</v>
      </c>
      <c r="E31" s="47" t="s">
        <v>63</v>
      </c>
      <c r="F31" s="834" t="s">
        <v>120</v>
      </c>
      <c r="G31" s="834" t="s">
        <v>120</v>
      </c>
      <c r="H31" s="834" t="s">
        <v>120</v>
      </c>
      <c r="I31" s="834" t="s">
        <v>120</v>
      </c>
      <c r="J31" s="834" t="s">
        <v>3256</v>
      </c>
      <c r="K31" s="834" t="s">
        <v>944</v>
      </c>
      <c r="L31" s="834" t="s">
        <v>3257</v>
      </c>
      <c r="M31" s="834" t="s">
        <v>110</v>
      </c>
      <c r="N31" s="837">
        <v>0</v>
      </c>
      <c r="O31" s="834" t="s">
        <v>70</v>
      </c>
      <c r="P31" s="834">
        <v>14</v>
      </c>
      <c r="Q31" s="834" t="s">
        <v>3258</v>
      </c>
      <c r="R31" s="839"/>
      <c r="S31" s="834" t="s">
        <v>1178</v>
      </c>
      <c r="T31" s="834" t="s">
        <v>1174</v>
      </c>
      <c r="U31" s="834"/>
      <c r="V31" s="834"/>
      <c r="W31" s="834"/>
      <c r="X31" s="834"/>
      <c r="Y31" s="834"/>
      <c r="Z31" s="834"/>
      <c r="AA31" s="834"/>
      <c r="AB31" s="834"/>
      <c r="AC31" s="834"/>
      <c r="AD31" s="834"/>
      <c r="AE31" s="834"/>
      <c r="AF31" s="834"/>
      <c r="AG31" s="834"/>
      <c r="AH31" s="834"/>
      <c r="AI31" s="834"/>
      <c r="AJ31" s="834"/>
      <c r="AK31" s="834"/>
      <c r="AL31" s="834"/>
      <c r="AM31" s="47"/>
      <c r="AN31" s="47"/>
      <c r="AO31" s="47"/>
      <c r="AP31" s="834"/>
      <c r="AQ31" s="834"/>
    </row>
    <row r="32" spans="1:43" ht="63.75">
      <c r="A32" s="834">
        <v>27</v>
      </c>
      <c r="B32" s="2309"/>
      <c r="C32" s="2306"/>
      <c r="D32" s="834" t="s">
        <v>3259</v>
      </c>
      <c r="E32" s="47" t="s">
        <v>63</v>
      </c>
      <c r="F32" s="834" t="s">
        <v>120</v>
      </c>
      <c r="G32" s="834" t="s">
        <v>120</v>
      </c>
      <c r="H32" s="834" t="s">
        <v>120</v>
      </c>
      <c r="I32" s="834" t="s">
        <v>120</v>
      </c>
      <c r="J32" s="834" t="s">
        <v>3260</v>
      </c>
      <c r="K32" s="834" t="s">
        <v>944</v>
      </c>
      <c r="L32" s="834" t="s">
        <v>3261</v>
      </c>
      <c r="M32" s="834" t="s">
        <v>69</v>
      </c>
      <c r="N32" s="837">
        <v>0.4</v>
      </c>
      <c r="O32" s="834" t="s">
        <v>70</v>
      </c>
      <c r="P32" s="834"/>
      <c r="Q32" s="834" t="s">
        <v>3262</v>
      </c>
      <c r="R32" s="202" t="s">
        <v>3246</v>
      </c>
      <c r="S32" s="834" t="s">
        <v>1178</v>
      </c>
      <c r="T32" s="834" t="s">
        <v>1174</v>
      </c>
      <c r="U32" s="834"/>
      <c r="V32" s="834"/>
      <c r="W32" s="834"/>
      <c r="X32" s="834"/>
      <c r="Y32" s="834"/>
      <c r="Z32" s="834"/>
      <c r="AA32" s="834"/>
      <c r="AB32" s="834"/>
      <c r="AC32" s="834"/>
      <c r="AD32" s="834"/>
      <c r="AE32" s="834"/>
      <c r="AF32" s="834"/>
      <c r="AG32" s="834"/>
      <c r="AH32" s="834"/>
      <c r="AI32" s="834"/>
      <c r="AJ32" s="834"/>
      <c r="AK32" s="834"/>
      <c r="AL32" s="834"/>
      <c r="AM32" s="47"/>
      <c r="AN32" s="47"/>
      <c r="AO32" s="47"/>
      <c r="AP32" s="834"/>
      <c r="AQ32" s="834"/>
    </row>
    <row r="33" spans="1:43" ht="76.5">
      <c r="A33" s="834">
        <v>29</v>
      </c>
      <c r="B33" s="2298" t="s">
        <v>3263</v>
      </c>
      <c r="C33" s="2301" t="s">
        <v>3264</v>
      </c>
      <c r="D33" s="834" t="s">
        <v>3265</v>
      </c>
      <c r="E33" s="47" t="s">
        <v>63</v>
      </c>
      <c r="F33" s="834" t="s">
        <v>120</v>
      </c>
      <c r="G33" s="834" t="s">
        <v>120</v>
      </c>
      <c r="H33" s="834" t="s">
        <v>120</v>
      </c>
      <c r="I33" s="834" t="s">
        <v>120</v>
      </c>
      <c r="J33" s="834" t="s">
        <v>3266</v>
      </c>
      <c r="K33" s="834" t="s">
        <v>944</v>
      </c>
      <c r="L33" s="834" t="s">
        <v>3267</v>
      </c>
      <c r="M33" s="834" t="s">
        <v>69</v>
      </c>
      <c r="N33" s="837">
        <v>0.4</v>
      </c>
      <c r="O33" s="834" t="s">
        <v>70</v>
      </c>
      <c r="P33" s="837"/>
      <c r="Q33" s="834" t="s">
        <v>3268</v>
      </c>
      <c r="R33" s="202" t="s">
        <v>3246</v>
      </c>
      <c r="S33" s="834" t="s">
        <v>1178</v>
      </c>
      <c r="T33" s="834" t="s">
        <v>1174</v>
      </c>
      <c r="U33" s="834"/>
      <c r="V33" s="834"/>
      <c r="W33" s="834"/>
      <c r="X33" s="834"/>
      <c r="Y33" s="834"/>
      <c r="Z33" s="834"/>
      <c r="AA33" s="834"/>
      <c r="AB33" s="834"/>
      <c r="AC33" s="834"/>
      <c r="AD33" s="834"/>
      <c r="AE33" s="834"/>
      <c r="AF33" s="834"/>
      <c r="AG33" s="834"/>
      <c r="AH33" s="834"/>
      <c r="AI33" s="834"/>
      <c r="AJ33" s="834"/>
      <c r="AK33" s="834"/>
      <c r="AL33" s="834"/>
      <c r="AM33" s="47"/>
      <c r="AN33" s="47"/>
      <c r="AO33" s="47"/>
      <c r="AP33" s="834"/>
      <c r="AQ33" s="834"/>
    </row>
    <row r="34" spans="1:43" ht="51">
      <c r="A34" s="834">
        <v>30</v>
      </c>
      <c r="B34" s="2299"/>
      <c r="C34" s="2302"/>
      <c r="D34" s="834" t="s">
        <v>3269</v>
      </c>
      <c r="E34" s="47" t="s">
        <v>63</v>
      </c>
      <c r="F34" s="834" t="s">
        <v>120</v>
      </c>
      <c r="G34" s="834" t="s">
        <v>120</v>
      </c>
      <c r="H34" s="834" t="s">
        <v>120</v>
      </c>
      <c r="I34" s="834" t="s">
        <v>120</v>
      </c>
      <c r="J34" s="834" t="s">
        <v>3270</v>
      </c>
      <c r="K34" s="834" t="s">
        <v>944</v>
      </c>
      <c r="L34" s="834" t="s">
        <v>3261</v>
      </c>
      <c r="M34" s="834" t="s">
        <v>69</v>
      </c>
      <c r="N34" s="837">
        <v>0.4</v>
      </c>
      <c r="O34" s="834" t="s">
        <v>70</v>
      </c>
      <c r="P34" s="837"/>
      <c r="Q34" s="834" t="s">
        <v>3271</v>
      </c>
      <c r="R34" s="202" t="s">
        <v>3246</v>
      </c>
      <c r="S34" s="834" t="s">
        <v>1178</v>
      </c>
      <c r="T34" s="834" t="s">
        <v>1174</v>
      </c>
      <c r="U34" s="834"/>
      <c r="V34" s="834"/>
      <c r="W34" s="834"/>
      <c r="X34" s="834"/>
      <c r="Y34" s="834"/>
      <c r="Z34" s="834"/>
      <c r="AA34" s="834"/>
      <c r="AB34" s="834"/>
      <c r="AC34" s="834"/>
      <c r="AD34" s="834"/>
      <c r="AE34" s="834"/>
      <c r="AF34" s="834"/>
      <c r="AG34" s="834"/>
      <c r="AH34" s="834"/>
      <c r="AI34" s="834"/>
      <c r="AJ34" s="834"/>
      <c r="AK34" s="834"/>
      <c r="AL34" s="834"/>
      <c r="AM34" s="47"/>
      <c r="AN34" s="47"/>
      <c r="AO34" s="47"/>
      <c r="AP34" s="834"/>
      <c r="AQ34" s="834"/>
    </row>
    <row r="35" spans="1:43" ht="63.75">
      <c r="A35" s="834">
        <v>31</v>
      </c>
      <c r="B35" s="2300"/>
      <c r="C35" s="2303"/>
      <c r="D35" s="834" t="s">
        <v>3272</v>
      </c>
      <c r="E35" s="47" t="s">
        <v>63</v>
      </c>
      <c r="F35" s="844" t="s">
        <v>120</v>
      </c>
      <c r="G35" s="834" t="s">
        <v>120</v>
      </c>
      <c r="H35" s="834" t="s">
        <v>120</v>
      </c>
      <c r="I35" s="834" t="s">
        <v>120</v>
      </c>
      <c r="J35" s="834" t="s">
        <v>3273</v>
      </c>
      <c r="K35" s="834" t="s">
        <v>944</v>
      </c>
      <c r="L35" s="834" t="s">
        <v>3261</v>
      </c>
      <c r="M35" s="834" t="s">
        <v>110</v>
      </c>
      <c r="N35" s="837">
        <v>0</v>
      </c>
      <c r="O35" s="834" t="s">
        <v>70</v>
      </c>
      <c r="P35" s="837"/>
      <c r="Q35" s="834"/>
      <c r="R35" s="835"/>
      <c r="S35" s="834" t="s">
        <v>1178</v>
      </c>
      <c r="T35" s="834" t="s">
        <v>1174</v>
      </c>
      <c r="U35" s="834"/>
      <c r="V35" s="834"/>
      <c r="W35" s="834"/>
      <c r="X35" s="834"/>
      <c r="Y35" s="834"/>
      <c r="Z35" s="834"/>
      <c r="AA35" s="834"/>
      <c r="AB35" s="834"/>
      <c r="AC35" s="834"/>
      <c r="AD35" s="834"/>
      <c r="AE35" s="834"/>
      <c r="AF35" s="834"/>
      <c r="AG35" s="834"/>
      <c r="AH35" s="834"/>
      <c r="AI35" s="834"/>
      <c r="AJ35" s="834"/>
      <c r="AK35" s="834"/>
      <c r="AL35" s="834"/>
      <c r="AM35" s="47"/>
      <c r="AN35" s="47"/>
      <c r="AO35" s="47"/>
      <c r="AP35" s="834"/>
      <c r="AQ35" s="834"/>
    </row>
    <row r="36" spans="1:43" ht="63.75">
      <c r="A36" s="834">
        <v>32</v>
      </c>
      <c r="B36" s="2299" t="s">
        <v>3274</v>
      </c>
      <c r="C36" s="2301" t="s">
        <v>3275</v>
      </c>
      <c r="D36" s="834" t="s">
        <v>3276</v>
      </c>
      <c r="E36" s="47" t="s">
        <v>219</v>
      </c>
      <c r="F36" s="845" t="s">
        <v>3277</v>
      </c>
      <c r="G36" s="834" t="s">
        <v>3278</v>
      </c>
      <c r="H36" s="834" t="s">
        <v>3279</v>
      </c>
      <c r="I36" s="834" t="s">
        <v>3280</v>
      </c>
      <c r="J36" s="834" t="s">
        <v>3281</v>
      </c>
      <c r="K36" s="834" t="s">
        <v>944</v>
      </c>
      <c r="L36" s="834" t="s">
        <v>3261</v>
      </c>
      <c r="M36" s="834" t="s">
        <v>110</v>
      </c>
      <c r="N36" s="837">
        <v>0</v>
      </c>
      <c r="O36" s="834" t="s">
        <v>70</v>
      </c>
      <c r="P36" s="834"/>
      <c r="Q36" s="846"/>
      <c r="R36" s="835"/>
      <c r="S36" s="834" t="s">
        <v>1173</v>
      </c>
      <c r="T36" s="834" t="s">
        <v>1174</v>
      </c>
      <c r="U36" s="834"/>
      <c r="V36" s="834"/>
      <c r="W36" s="834"/>
      <c r="X36" s="834"/>
      <c r="Y36" s="834"/>
      <c r="Z36" s="834"/>
      <c r="AA36" s="834"/>
      <c r="AB36" s="834"/>
      <c r="AC36" s="834"/>
      <c r="AD36" s="834"/>
      <c r="AE36" s="834"/>
      <c r="AF36" s="834"/>
      <c r="AG36" s="834"/>
      <c r="AH36" s="834"/>
      <c r="AI36" s="834"/>
      <c r="AJ36" s="834"/>
      <c r="AK36" s="834"/>
      <c r="AL36" s="834"/>
      <c r="AM36" s="47"/>
      <c r="AN36" s="47"/>
      <c r="AO36" s="47"/>
      <c r="AP36" s="834"/>
      <c r="AQ36" s="834"/>
    </row>
    <row r="37" spans="1:43" ht="76.5">
      <c r="A37" s="834"/>
      <c r="B37" s="2299"/>
      <c r="C37" s="2302"/>
      <c r="D37" s="834" t="s">
        <v>3282</v>
      </c>
      <c r="E37" s="47" t="s">
        <v>219</v>
      </c>
      <c r="F37" s="847" t="s">
        <v>3283</v>
      </c>
      <c r="G37" s="834" t="s">
        <v>3278</v>
      </c>
      <c r="H37" s="834" t="s">
        <v>3279</v>
      </c>
      <c r="I37" s="834" t="s">
        <v>3280</v>
      </c>
      <c r="J37" s="834" t="s">
        <v>3284</v>
      </c>
      <c r="K37" s="834" t="s">
        <v>944</v>
      </c>
      <c r="L37" s="834" t="s">
        <v>3227</v>
      </c>
      <c r="M37" s="834" t="s">
        <v>110</v>
      </c>
      <c r="N37" s="837">
        <v>0</v>
      </c>
      <c r="O37" s="834" t="s">
        <v>70</v>
      </c>
      <c r="P37" s="834"/>
      <c r="Q37" s="846"/>
      <c r="R37" s="835"/>
      <c r="S37" s="834" t="s">
        <v>1173</v>
      </c>
      <c r="T37" s="834" t="s">
        <v>1174</v>
      </c>
      <c r="U37" s="834"/>
      <c r="V37" s="834"/>
      <c r="W37" s="834"/>
      <c r="X37" s="834"/>
      <c r="Y37" s="834"/>
      <c r="Z37" s="834"/>
      <c r="AA37" s="834"/>
      <c r="AB37" s="834"/>
      <c r="AC37" s="834"/>
      <c r="AD37" s="834"/>
      <c r="AE37" s="834"/>
      <c r="AF37" s="834"/>
      <c r="AG37" s="834"/>
      <c r="AH37" s="834"/>
      <c r="AI37" s="834"/>
      <c r="AJ37" s="834"/>
      <c r="AK37" s="834"/>
      <c r="AL37" s="834"/>
      <c r="AM37" s="47"/>
      <c r="AN37" s="47"/>
      <c r="AO37" s="47"/>
      <c r="AP37" s="834"/>
      <c r="AQ37" s="834"/>
    </row>
    <row r="38" spans="1:43" ht="76.5">
      <c r="A38" s="834"/>
      <c r="B38" s="2299"/>
      <c r="C38" s="2302"/>
      <c r="D38" s="834" t="s">
        <v>3285</v>
      </c>
      <c r="E38" s="47" t="s">
        <v>219</v>
      </c>
      <c r="F38" s="848" t="s">
        <v>3283</v>
      </c>
      <c r="G38" s="834" t="s">
        <v>3278</v>
      </c>
      <c r="H38" s="834" t="s">
        <v>3279</v>
      </c>
      <c r="I38" s="834" t="s">
        <v>3280</v>
      </c>
      <c r="J38" s="834" t="s">
        <v>3286</v>
      </c>
      <c r="K38" s="834" t="s">
        <v>944</v>
      </c>
      <c r="L38" s="834" t="s">
        <v>3227</v>
      </c>
      <c r="M38" s="834" t="s">
        <v>110</v>
      </c>
      <c r="N38" s="837">
        <v>0</v>
      </c>
      <c r="O38" s="834" t="s">
        <v>70</v>
      </c>
      <c r="P38" s="834"/>
      <c r="Q38" s="849"/>
      <c r="R38" s="835"/>
      <c r="S38" s="834" t="s">
        <v>1173</v>
      </c>
      <c r="T38" s="834" t="s">
        <v>1174</v>
      </c>
      <c r="U38" s="834"/>
      <c r="V38" s="834"/>
      <c r="W38" s="834"/>
      <c r="X38" s="834"/>
      <c r="Y38" s="834"/>
      <c r="Z38" s="834"/>
      <c r="AA38" s="834"/>
      <c r="AB38" s="834"/>
      <c r="AC38" s="834"/>
      <c r="AD38" s="834"/>
      <c r="AE38" s="834"/>
      <c r="AF38" s="834"/>
      <c r="AG38" s="834"/>
      <c r="AH38" s="834"/>
      <c r="AI38" s="834"/>
      <c r="AJ38" s="834"/>
      <c r="AK38" s="834"/>
      <c r="AL38" s="834"/>
      <c r="AM38" s="47"/>
      <c r="AN38" s="47"/>
      <c r="AO38" s="47"/>
      <c r="AP38" s="834"/>
      <c r="AQ38" s="834"/>
    </row>
    <row r="39" spans="1:43" ht="71.25">
      <c r="A39" s="834"/>
      <c r="B39" s="2299"/>
      <c r="C39" s="2302"/>
      <c r="D39" s="834" t="s">
        <v>3287</v>
      </c>
      <c r="E39" s="47" t="s">
        <v>219</v>
      </c>
      <c r="F39" s="847" t="s">
        <v>3283</v>
      </c>
      <c r="G39" s="834" t="s">
        <v>3278</v>
      </c>
      <c r="H39" s="834" t="s">
        <v>3279</v>
      </c>
      <c r="I39" s="834" t="s">
        <v>3280</v>
      </c>
      <c r="J39" s="834" t="s">
        <v>3288</v>
      </c>
      <c r="K39" s="834" t="s">
        <v>944</v>
      </c>
      <c r="L39" s="834" t="s">
        <v>3227</v>
      </c>
      <c r="M39" s="834" t="s">
        <v>110</v>
      </c>
      <c r="N39" s="837">
        <v>0</v>
      </c>
      <c r="O39" s="834" t="s">
        <v>70</v>
      </c>
      <c r="P39" s="834"/>
      <c r="Q39" s="849"/>
      <c r="R39" s="835"/>
      <c r="S39" s="834" t="s">
        <v>1173</v>
      </c>
      <c r="T39" s="834" t="s">
        <v>1174</v>
      </c>
      <c r="U39" s="834"/>
      <c r="V39" s="834"/>
      <c r="W39" s="834"/>
      <c r="X39" s="834"/>
      <c r="Y39" s="834"/>
      <c r="Z39" s="834"/>
      <c r="AA39" s="834"/>
      <c r="AB39" s="834"/>
      <c r="AC39" s="834"/>
      <c r="AD39" s="834"/>
      <c r="AE39" s="834"/>
      <c r="AF39" s="834"/>
      <c r="AG39" s="834"/>
      <c r="AH39" s="834"/>
      <c r="AI39" s="834"/>
      <c r="AJ39" s="834"/>
      <c r="AK39" s="834"/>
      <c r="AL39" s="834"/>
      <c r="AM39" s="47"/>
      <c r="AN39" s="47"/>
      <c r="AO39" s="47"/>
      <c r="AP39" s="834"/>
      <c r="AQ39" s="834"/>
    </row>
    <row r="40" spans="1:43" ht="89.25">
      <c r="A40" s="834">
        <v>33</v>
      </c>
      <c r="B40" s="2299"/>
      <c r="C40" s="2303"/>
      <c r="D40" s="834" t="s">
        <v>3289</v>
      </c>
      <c r="E40" s="47" t="s">
        <v>219</v>
      </c>
      <c r="F40" s="848" t="s">
        <v>3283</v>
      </c>
      <c r="G40" s="834" t="s">
        <v>3278</v>
      </c>
      <c r="H40" s="834" t="s">
        <v>3279</v>
      </c>
      <c r="I40" s="834" t="s">
        <v>3280</v>
      </c>
      <c r="J40" s="834" t="s">
        <v>3290</v>
      </c>
      <c r="K40" s="834" t="s">
        <v>944</v>
      </c>
      <c r="L40" s="834" t="s">
        <v>3227</v>
      </c>
      <c r="M40" s="834" t="s">
        <v>110</v>
      </c>
      <c r="N40" s="837">
        <v>0</v>
      </c>
      <c r="O40" s="834" t="s">
        <v>70</v>
      </c>
      <c r="P40" s="834">
        <v>2500</v>
      </c>
      <c r="Q40" s="834" t="s">
        <v>3291</v>
      </c>
      <c r="R40" s="202" t="s">
        <v>3292</v>
      </c>
      <c r="S40" s="834" t="s">
        <v>1178</v>
      </c>
      <c r="T40" s="834" t="s">
        <v>1174</v>
      </c>
      <c r="U40" s="834"/>
      <c r="V40" s="834"/>
      <c r="W40" s="834"/>
      <c r="X40" s="834"/>
      <c r="Y40" s="834"/>
      <c r="Z40" s="834"/>
      <c r="AA40" s="834"/>
      <c r="AB40" s="834"/>
      <c r="AC40" s="834"/>
      <c r="AD40" s="834"/>
      <c r="AE40" s="834"/>
      <c r="AF40" s="834"/>
      <c r="AG40" s="834"/>
      <c r="AH40" s="834"/>
      <c r="AI40" s="834"/>
      <c r="AJ40" s="834"/>
      <c r="AK40" s="834"/>
      <c r="AL40" s="834"/>
      <c r="AM40" s="47"/>
      <c r="AN40" s="47"/>
      <c r="AO40" s="47"/>
      <c r="AP40" s="834"/>
      <c r="AQ40" s="834"/>
    </row>
    <row r="41" spans="1:43" ht="71.25">
      <c r="A41" s="834"/>
      <c r="B41" s="2298" t="s">
        <v>3293</v>
      </c>
      <c r="C41" s="846" t="s">
        <v>3294</v>
      </c>
      <c r="D41" s="846" t="s">
        <v>3295</v>
      </c>
      <c r="E41" s="850" t="s">
        <v>219</v>
      </c>
      <c r="F41" s="848" t="s">
        <v>3283</v>
      </c>
      <c r="G41" s="846" t="s">
        <v>3278</v>
      </c>
      <c r="H41" s="846" t="s">
        <v>3296</v>
      </c>
      <c r="I41" s="846" t="s">
        <v>3297</v>
      </c>
      <c r="J41" s="834" t="s">
        <v>3298</v>
      </c>
      <c r="K41" s="834" t="s">
        <v>944</v>
      </c>
      <c r="L41" s="834" t="s">
        <v>3261</v>
      </c>
      <c r="M41" s="834" t="s">
        <v>260</v>
      </c>
      <c r="N41" s="837">
        <v>1</v>
      </c>
      <c r="O41" s="834" t="s">
        <v>70</v>
      </c>
      <c r="P41" s="834">
        <v>3000</v>
      </c>
      <c r="Q41" s="834" t="s">
        <v>3299</v>
      </c>
      <c r="R41" s="202" t="s">
        <v>3300</v>
      </c>
      <c r="S41" s="834" t="s">
        <v>1178</v>
      </c>
      <c r="T41" s="834" t="s">
        <v>1174</v>
      </c>
      <c r="U41" s="834"/>
      <c r="V41" s="834"/>
      <c r="W41" s="834"/>
      <c r="X41" s="834"/>
      <c r="Y41" s="834"/>
      <c r="Z41" s="834"/>
      <c r="AA41" s="834"/>
      <c r="AB41" s="834"/>
      <c r="AC41" s="834"/>
      <c r="AD41" s="834"/>
      <c r="AE41" s="834"/>
      <c r="AF41" s="834"/>
      <c r="AG41" s="834"/>
      <c r="AH41" s="834"/>
      <c r="AI41" s="834"/>
      <c r="AJ41" s="834"/>
      <c r="AK41" s="834"/>
      <c r="AL41" s="834"/>
      <c r="AM41" s="47"/>
      <c r="AN41" s="47"/>
      <c r="AO41" s="47"/>
      <c r="AP41" s="834"/>
      <c r="AQ41" s="834"/>
    </row>
    <row r="42" spans="1:43" ht="89.25">
      <c r="A42" s="834">
        <v>35</v>
      </c>
      <c r="B42" s="2300"/>
      <c r="C42" s="846" t="s">
        <v>3301</v>
      </c>
      <c r="D42" s="834" t="s">
        <v>3302</v>
      </c>
      <c r="E42" s="47" t="s">
        <v>219</v>
      </c>
      <c r="F42" s="847" t="s">
        <v>3283</v>
      </c>
      <c r="G42" s="846" t="s">
        <v>3278</v>
      </c>
      <c r="H42" s="846" t="s">
        <v>3296</v>
      </c>
      <c r="I42" s="846" t="s">
        <v>3297</v>
      </c>
      <c r="J42" s="834" t="s">
        <v>3303</v>
      </c>
      <c r="K42" s="834" t="s">
        <v>944</v>
      </c>
      <c r="L42" s="834" t="s">
        <v>3261</v>
      </c>
      <c r="M42" s="834" t="s">
        <v>69</v>
      </c>
      <c r="N42" s="837">
        <v>0.5</v>
      </c>
      <c r="O42" s="834" t="s">
        <v>70</v>
      </c>
      <c r="P42" s="834">
        <v>1</v>
      </c>
      <c r="Q42" s="834" t="s">
        <v>3304</v>
      </c>
      <c r="R42" s="202" t="s">
        <v>3305</v>
      </c>
      <c r="S42" s="834" t="s">
        <v>1178</v>
      </c>
      <c r="T42" s="834" t="s">
        <v>1174</v>
      </c>
      <c r="U42" s="834"/>
      <c r="V42" s="834"/>
      <c r="W42" s="834"/>
      <c r="X42" s="834"/>
      <c r="Y42" s="834"/>
      <c r="Z42" s="834"/>
      <c r="AA42" s="834"/>
      <c r="AB42" s="834"/>
      <c r="AC42" s="834"/>
      <c r="AD42" s="834"/>
      <c r="AE42" s="834"/>
      <c r="AF42" s="834"/>
      <c r="AG42" s="834"/>
      <c r="AH42" s="834"/>
      <c r="AI42" s="834"/>
      <c r="AJ42" s="834"/>
      <c r="AK42" s="834"/>
      <c r="AL42" s="834"/>
      <c r="AM42" s="47"/>
      <c r="AN42" s="47"/>
      <c r="AO42" s="47"/>
      <c r="AP42" s="834"/>
      <c r="AQ42" s="834"/>
    </row>
    <row r="43" spans="1:43" ht="114.75">
      <c r="A43" s="834">
        <v>37</v>
      </c>
      <c r="B43" s="2299" t="s">
        <v>3306</v>
      </c>
      <c r="C43" s="2301" t="s">
        <v>3307</v>
      </c>
      <c r="D43" s="834" t="s">
        <v>3308</v>
      </c>
      <c r="E43" s="47" t="s">
        <v>219</v>
      </c>
      <c r="F43" s="848" t="s">
        <v>3283</v>
      </c>
      <c r="G43" s="846" t="s">
        <v>3278</v>
      </c>
      <c r="H43" s="846" t="s">
        <v>3296</v>
      </c>
      <c r="I43" s="834" t="s">
        <v>3309</v>
      </c>
      <c r="J43" s="834" t="s">
        <v>3310</v>
      </c>
      <c r="K43" s="834" t="s">
        <v>944</v>
      </c>
      <c r="L43" s="834" t="s">
        <v>3194</v>
      </c>
      <c r="M43" s="834" t="s">
        <v>110</v>
      </c>
      <c r="N43" s="837">
        <v>0</v>
      </c>
      <c r="O43" s="834" t="s">
        <v>70</v>
      </c>
      <c r="P43" s="851" t="s">
        <v>3311</v>
      </c>
      <c r="Q43" s="834" t="s">
        <v>3312</v>
      </c>
      <c r="R43" s="835"/>
      <c r="S43" s="834" t="s">
        <v>1178</v>
      </c>
      <c r="T43" s="834" t="s">
        <v>1174</v>
      </c>
      <c r="U43" s="834"/>
      <c r="V43" s="834"/>
      <c r="W43" s="834"/>
      <c r="X43" s="834"/>
      <c r="Y43" s="834"/>
      <c r="Z43" s="834"/>
      <c r="AA43" s="834"/>
      <c r="AB43" s="834"/>
      <c r="AC43" s="834"/>
      <c r="AD43" s="834"/>
      <c r="AE43" s="834"/>
      <c r="AF43" s="834"/>
      <c r="AG43" s="834"/>
      <c r="AH43" s="834"/>
      <c r="AI43" s="834"/>
      <c r="AJ43" s="834"/>
      <c r="AK43" s="834"/>
      <c r="AL43" s="834"/>
      <c r="AM43" s="47"/>
      <c r="AN43" s="47"/>
      <c r="AO43" s="47"/>
      <c r="AP43" s="834"/>
      <c r="AQ43" s="834"/>
    </row>
    <row r="44" spans="1:43" ht="71.25">
      <c r="A44" s="834">
        <v>38</v>
      </c>
      <c r="B44" s="2299"/>
      <c r="C44" s="2303"/>
      <c r="D44" s="834" t="s">
        <v>3313</v>
      </c>
      <c r="E44" s="47" t="s">
        <v>219</v>
      </c>
      <c r="F44" s="847" t="s">
        <v>3283</v>
      </c>
      <c r="G44" s="846" t="s">
        <v>3278</v>
      </c>
      <c r="H44" s="846" t="s">
        <v>3296</v>
      </c>
      <c r="I44" s="834" t="s">
        <v>3309</v>
      </c>
      <c r="J44" s="834" t="s">
        <v>3314</v>
      </c>
      <c r="K44" s="834" t="s">
        <v>944</v>
      </c>
      <c r="L44" s="834" t="s">
        <v>3194</v>
      </c>
      <c r="M44" s="834" t="s">
        <v>69</v>
      </c>
      <c r="N44" s="837">
        <v>0.36</v>
      </c>
      <c r="O44" s="834" t="s">
        <v>70</v>
      </c>
      <c r="P44" s="834">
        <v>54</v>
      </c>
      <c r="Q44" s="834" t="s">
        <v>3315</v>
      </c>
      <c r="R44" s="202" t="s">
        <v>3316</v>
      </c>
      <c r="S44" s="834" t="s">
        <v>1178</v>
      </c>
      <c r="T44" s="834" t="s">
        <v>1174</v>
      </c>
      <c r="U44" s="834"/>
      <c r="V44" s="834"/>
      <c r="W44" s="834"/>
      <c r="X44" s="834"/>
      <c r="Y44" s="834"/>
      <c r="Z44" s="834"/>
      <c r="AA44" s="834"/>
      <c r="AB44" s="834"/>
      <c r="AC44" s="834"/>
      <c r="AD44" s="834"/>
      <c r="AE44" s="834"/>
      <c r="AF44" s="834"/>
      <c r="AG44" s="834"/>
      <c r="AH44" s="834"/>
      <c r="AI44" s="834"/>
      <c r="AJ44" s="834"/>
      <c r="AK44" s="834"/>
      <c r="AL44" s="834"/>
      <c r="AM44" s="47"/>
      <c r="AN44" s="47"/>
      <c r="AO44" s="47"/>
      <c r="AP44" s="834"/>
      <c r="AQ44" s="834"/>
    </row>
    <row r="45" spans="1:43" ht="31.5" customHeight="1">
      <c r="A45" s="834">
        <v>39</v>
      </c>
      <c r="B45" s="852"/>
      <c r="C45" s="834"/>
      <c r="D45" s="834"/>
      <c r="E45" s="47"/>
      <c r="F45" s="834"/>
      <c r="G45" s="834"/>
      <c r="H45" s="834"/>
      <c r="I45" s="834"/>
      <c r="J45" s="834"/>
      <c r="K45" s="853"/>
      <c r="L45" s="853"/>
      <c r="M45" s="834"/>
      <c r="N45" s="837"/>
      <c r="O45" s="834"/>
      <c r="P45" s="834"/>
      <c r="Q45" s="834"/>
      <c r="R45" s="835"/>
      <c r="S45" s="834"/>
      <c r="T45" s="47"/>
      <c r="U45" s="834"/>
      <c r="V45" s="834"/>
      <c r="W45" s="834"/>
      <c r="X45" s="834"/>
      <c r="Y45" s="834"/>
      <c r="Z45" s="834"/>
      <c r="AA45" s="834"/>
      <c r="AB45" s="834"/>
      <c r="AC45" s="834"/>
      <c r="AD45" s="834"/>
      <c r="AE45" s="834"/>
      <c r="AF45" s="834"/>
      <c r="AG45" s="834"/>
      <c r="AH45" s="834"/>
      <c r="AI45" s="834"/>
      <c r="AJ45" s="834"/>
      <c r="AK45" s="834"/>
      <c r="AL45" s="834"/>
      <c r="AM45" s="47"/>
      <c r="AN45" s="47"/>
      <c r="AO45" s="47"/>
      <c r="AP45" s="834"/>
      <c r="AQ45" s="834"/>
    </row>
    <row r="46" spans="1:43" ht="31.5" customHeight="1">
      <c r="A46" s="834">
        <v>40</v>
      </c>
      <c r="B46" s="854"/>
      <c r="C46" s="834"/>
      <c r="D46" s="834"/>
      <c r="E46" s="47"/>
      <c r="F46" s="834"/>
      <c r="G46" s="834"/>
      <c r="H46" s="834"/>
      <c r="I46" s="834"/>
      <c r="J46" s="834"/>
      <c r="K46" s="853"/>
      <c r="L46" s="853"/>
      <c r="M46" s="834"/>
      <c r="N46" s="837"/>
      <c r="O46" s="834"/>
      <c r="P46" s="834"/>
      <c r="Q46" s="834"/>
      <c r="R46" s="835"/>
      <c r="S46" s="834"/>
      <c r="T46" s="47"/>
      <c r="U46" s="834"/>
      <c r="V46" s="834"/>
      <c r="W46" s="834"/>
      <c r="X46" s="834"/>
      <c r="Y46" s="834"/>
      <c r="Z46" s="834"/>
      <c r="AA46" s="834"/>
      <c r="AB46" s="834"/>
      <c r="AC46" s="834"/>
      <c r="AD46" s="834"/>
      <c r="AE46" s="834"/>
      <c r="AF46" s="834"/>
      <c r="AG46" s="834"/>
      <c r="AH46" s="834"/>
      <c r="AI46" s="834"/>
      <c r="AJ46" s="834"/>
      <c r="AK46" s="834"/>
      <c r="AL46" s="834"/>
      <c r="AM46" s="47"/>
      <c r="AN46" s="47"/>
      <c r="AO46" s="47"/>
      <c r="AP46" s="834"/>
      <c r="AQ46" s="834"/>
    </row>
    <row r="47" spans="1:43" ht="31.5" customHeight="1">
      <c r="A47" s="834">
        <v>41</v>
      </c>
      <c r="B47" s="854"/>
      <c r="C47" s="834"/>
      <c r="D47" s="834"/>
      <c r="E47" s="47"/>
      <c r="F47" s="834"/>
      <c r="G47" s="834"/>
      <c r="H47" s="834"/>
      <c r="I47" s="834"/>
      <c r="J47" s="834"/>
      <c r="K47" s="853"/>
      <c r="L47" s="853"/>
      <c r="M47" s="834"/>
      <c r="N47" s="837"/>
      <c r="O47" s="834"/>
      <c r="P47" s="834"/>
      <c r="Q47" s="834"/>
      <c r="R47" s="835"/>
      <c r="S47" s="834"/>
      <c r="T47" s="47"/>
      <c r="U47" s="834"/>
      <c r="V47" s="834"/>
      <c r="W47" s="834"/>
      <c r="X47" s="834"/>
      <c r="Y47" s="834"/>
      <c r="Z47" s="834"/>
      <c r="AA47" s="834"/>
      <c r="AB47" s="834"/>
      <c r="AC47" s="834"/>
      <c r="AD47" s="834"/>
      <c r="AE47" s="834"/>
      <c r="AF47" s="834"/>
      <c r="AG47" s="834"/>
      <c r="AH47" s="834"/>
      <c r="AI47" s="834"/>
      <c r="AJ47" s="834"/>
      <c r="AK47" s="834"/>
      <c r="AL47" s="834"/>
      <c r="AM47" s="47"/>
      <c r="AN47" s="47"/>
      <c r="AO47" s="47"/>
      <c r="AP47" s="834"/>
      <c r="AQ47" s="834"/>
    </row>
    <row r="48" spans="1:43" ht="31.5" customHeight="1">
      <c r="A48" s="834">
        <v>42</v>
      </c>
      <c r="B48" s="854"/>
      <c r="C48" s="834"/>
      <c r="D48" s="834"/>
      <c r="E48" s="47"/>
      <c r="F48" s="834"/>
      <c r="G48" s="834"/>
      <c r="H48" s="834"/>
      <c r="I48" s="834"/>
      <c r="J48" s="834"/>
      <c r="K48" s="853"/>
      <c r="L48" s="853"/>
      <c r="M48" s="834"/>
      <c r="N48" s="837"/>
      <c r="O48" s="834"/>
      <c r="P48" s="834"/>
      <c r="Q48" s="834"/>
      <c r="R48" s="835"/>
      <c r="S48" s="834"/>
      <c r="T48" s="47"/>
      <c r="U48" s="834"/>
      <c r="V48" s="834"/>
      <c r="W48" s="834"/>
      <c r="X48" s="834"/>
      <c r="Y48" s="834"/>
      <c r="Z48" s="834"/>
      <c r="AA48" s="834"/>
      <c r="AB48" s="834"/>
      <c r="AC48" s="834"/>
      <c r="AD48" s="834"/>
      <c r="AE48" s="834"/>
      <c r="AF48" s="834"/>
      <c r="AG48" s="834"/>
      <c r="AH48" s="834"/>
      <c r="AI48" s="834"/>
      <c r="AJ48" s="834"/>
      <c r="AK48" s="834"/>
      <c r="AL48" s="834"/>
      <c r="AM48" s="47"/>
      <c r="AN48" s="47"/>
      <c r="AO48" s="47"/>
      <c r="AP48" s="834"/>
      <c r="AQ48" s="834"/>
    </row>
    <row r="49" spans="1:43" ht="31.5" customHeight="1">
      <c r="A49" s="834">
        <v>43</v>
      </c>
      <c r="B49" s="854"/>
      <c r="C49" s="834"/>
      <c r="D49" s="834"/>
      <c r="E49" s="47"/>
      <c r="F49" s="834"/>
      <c r="G49" s="834"/>
      <c r="H49" s="834"/>
      <c r="I49" s="834"/>
      <c r="J49" s="834"/>
      <c r="K49" s="853"/>
      <c r="L49" s="853"/>
      <c r="M49" s="834"/>
      <c r="N49" s="837"/>
      <c r="O49" s="834"/>
      <c r="P49" s="834"/>
      <c r="Q49" s="834"/>
      <c r="R49" s="835"/>
      <c r="S49" s="834"/>
      <c r="T49" s="47"/>
      <c r="U49" s="834"/>
      <c r="V49" s="834"/>
      <c r="W49" s="834"/>
      <c r="X49" s="834"/>
      <c r="Y49" s="834"/>
      <c r="Z49" s="834"/>
      <c r="AA49" s="834"/>
      <c r="AB49" s="834"/>
      <c r="AC49" s="834"/>
      <c r="AD49" s="834"/>
      <c r="AE49" s="834"/>
      <c r="AF49" s="834"/>
      <c r="AG49" s="834"/>
      <c r="AH49" s="834"/>
      <c r="AI49" s="834"/>
      <c r="AJ49" s="834"/>
      <c r="AK49" s="834"/>
      <c r="AL49" s="834"/>
      <c r="AM49" s="47"/>
      <c r="AN49" s="47"/>
      <c r="AO49" s="47"/>
      <c r="AP49" s="834"/>
      <c r="AQ49" s="834"/>
    </row>
    <row r="50" spans="1:43" ht="31.5" customHeight="1">
      <c r="A50" s="834">
        <v>44</v>
      </c>
      <c r="B50" s="854"/>
      <c r="C50" s="834"/>
      <c r="D50" s="834"/>
      <c r="E50" s="47"/>
      <c r="F50" s="834"/>
      <c r="G50" s="834"/>
      <c r="H50" s="834"/>
      <c r="I50" s="834"/>
      <c r="J50" s="834"/>
      <c r="K50" s="853"/>
      <c r="L50" s="853"/>
      <c r="M50" s="834"/>
      <c r="N50" s="837"/>
      <c r="O50" s="834"/>
      <c r="P50" s="834"/>
      <c r="Q50" s="834"/>
      <c r="R50" s="835"/>
      <c r="S50" s="834"/>
      <c r="T50" s="47"/>
      <c r="U50" s="834"/>
      <c r="V50" s="834"/>
      <c r="W50" s="834"/>
      <c r="X50" s="834"/>
      <c r="Y50" s="834"/>
      <c r="Z50" s="834"/>
      <c r="AA50" s="834"/>
      <c r="AB50" s="834"/>
      <c r="AC50" s="834"/>
      <c r="AD50" s="834"/>
      <c r="AE50" s="834"/>
      <c r="AF50" s="834"/>
      <c r="AG50" s="834"/>
      <c r="AH50" s="834"/>
      <c r="AI50" s="834"/>
      <c r="AJ50" s="834"/>
      <c r="AK50" s="834"/>
      <c r="AL50" s="834"/>
      <c r="AM50" s="47"/>
      <c r="AN50" s="47"/>
      <c r="AO50" s="47"/>
      <c r="AP50" s="834"/>
      <c r="AQ50" s="834"/>
    </row>
    <row r="51" spans="1:43" ht="31.5" customHeight="1">
      <c r="A51" s="834">
        <v>45</v>
      </c>
      <c r="B51" s="854"/>
      <c r="C51" s="834"/>
      <c r="D51" s="834"/>
      <c r="E51" s="47"/>
      <c r="F51" s="834"/>
      <c r="G51" s="834"/>
      <c r="H51" s="834"/>
      <c r="I51" s="834"/>
      <c r="J51" s="834"/>
      <c r="K51" s="853"/>
      <c r="L51" s="853"/>
      <c r="M51" s="834"/>
      <c r="N51" s="837"/>
      <c r="O51" s="834"/>
      <c r="P51" s="834"/>
      <c r="Q51" s="834"/>
      <c r="R51" s="835"/>
      <c r="S51" s="834"/>
      <c r="T51" s="47"/>
      <c r="U51" s="834"/>
      <c r="V51" s="834"/>
      <c r="W51" s="834"/>
      <c r="X51" s="834"/>
      <c r="Y51" s="834"/>
      <c r="Z51" s="834"/>
      <c r="AA51" s="834"/>
      <c r="AB51" s="834"/>
      <c r="AC51" s="834"/>
      <c r="AD51" s="834"/>
      <c r="AE51" s="834"/>
      <c r="AF51" s="834"/>
      <c r="AG51" s="834"/>
      <c r="AH51" s="834"/>
      <c r="AI51" s="834"/>
      <c r="AJ51" s="834"/>
      <c r="AK51" s="834"/>
      <c r="AL51" s="834"/>
      <c r="AM51" s="47"/>
      <c r="AN51" s="47"/>
      <c r="AO51" s="47"/>
      <c r="AP51" s="834"/>
      <c r="AQ51" s="834"/>
    </row>
    <row r="52" spans="1:43" ht="31.5" customHeight="1">
      <c r="A52" s="834">
        <v>46</v>
      </c>
      <c r="B52" s="854"/>
      <c r="C52" s="834"/>
      <c r="D52" s="834"/>
      <c r="E52" s="47"/>
      <c r="F52" s="834"/>
      <c r="G52" s="834"/>
      <c r="H52" s="834"/>
      <c r="I52" s="834"/>
      <c r="J52" s="834"/>
      <c r="K52" s="853"/>
      <c r="L52" s="853"/>
      <c r="M52" s="834"/>
      <c r="N52" s="837"/>
      <c r="O52" s="834"/>
      <c r="P52" s="834"/>
      <c r="Q52" s="834"/>
      <c r="R52" s="835"/>
      <c r="S52" s="834"/>
      <c r="T52" s="47"/>
      <c r="U52" s="834"/>
      <c r="V52" s="834"/>
      <c r="W52" s="834"/>
      <c r="X52" s="834"/>
      <c r="Y52" s="834"/>
      <c r="Z52" s="834"/>
      <c r="AA52" s="834"/>
      <c r="AB52" s="834"/>
      <c r="AC52" s="834"/>
      <c r="AD52" s="834"/>
      <c r="AE52" s="834"/>
      <c r="AF52" s="834"/>
      <c r="AG52" s="834"/>
      <c r="AH52" s="834"/>
      <c r="AI52" s="834"/>
      <c r="AJ52" s="834"/>
      <c r="AK52" s="834"/>
      <c r="AL52" s="834"/>
      <c r="AM52" s="47"/>
      <c r="AN52" s="47"/>
      <c r="AO52" s="47"/>
      <c r="AP52" s="834"/>
      <c r="AQ52" s="834"/>
    </row>
    <row r="53" spans="1:43" ht="31.5" customHeight="1">
      <c r="A53" s="834">
        <v>47</v>
      </c>
      <c r="B53" s="854"/>
      <c r="C53" s="834"/>
      <c r="D53" s="834"/>
      <c r="E53" s="47"/>
      <c r="F53" s="834"/>
      <c r="G53" s="834"/>
      <c r="H53" s="834"/>
      <c r="I53" s="834"/>
      <c r="J53" s="834"/>
      <c r="K53" s="853"/>
      <c r="L53" s="853"/>
      <c r="M53" s="834"/>
      <c r="N53" s="837"/>
      <c r="O53" s="834"/>
      <c r="P53" s="834"/>
      <c r="Q53" s="834"/>
      <c r="R53" s="835"/>
      <c r="S53" s="834"/>
      <c r="T53" s="47"/>
      <c r="U53" s="834"/>
      <c r="V53" s="834"/>
      <c r="W53" s="834"/>
      <c r="X53" s="834"/>
      <c r="Y53" s="834"/>
      <c r="Z53" s="834"/>
      <c r="AA53" s="834"/>
      <c r="AB53" s="834"/>
      <c r="AC53" s="834"/>
      <c r="AD53" s="834"/>
      <c r="AE53" s="834"/>
      <c r="AF53" s="834"/>
      <c r="AG53" s="834"/>
      <c r="AH53" s="834"/>
      <c r="AI53" s="834"/>
      <c r="AJ53" s="834"/>
      <c r="AK53" s="834"/>
      <c r="AL53" s="834"/>
      <c r="AM53" s="47"/>
      <c r="AN53" s="47"/>
      <c r="AO53" s="47"/>
      <c r="AP53" s="834"/>
      <c r="AQ53" s="834"/>
    </row>
    <row r="54" spans="1:43" ht="31.5" customHeight="1">
      <c r="A54" s="834">
        <v>48</v>
      </c>
      <c r="B54" s="854"/>
      <c r="C54" s="834"/>
      <c r="D54" s="834"/>
      <c r="E54" s="47"/>
      <c r="F54" s="834"/>
      <c r="G54" s="834"/>
      <c r="H54" s="834"/>
      <c r="I54" s="834"/>
      <c r="J54" s="834"/>
      <c r="K54" s="853"/>
      <c r="L54" s="853"/>
      <c r="M54" s="834"/>
      <c r="N54" s="837"/>
      <c r="O54" s="834"/>
      <c r="P54" s="834"/>
      <c r="Q54" s="834"/>
      <c r="R54" s="835"/>
      <c r="S54" s="834"/>
      <c r="T54" s="47"/>
      <c r="U54" s="834"/>
      <c r="V54" s="834"/>
      <c r="W54" s="834"/>
      <c r="X54" s="834"/>
      <c r="Y54" s="834"/>
      <c r="Z54" s="834"/>
      <c r="AA54" s="834"/>
      <c r="AB54" s="834"/>
      <c r="AC54" s="834"/>
      <c r="AD54" s="834"/>
      <c r="AE54" s="834"/>
      <c r="AF54" s="834"/>
      <c r="AG54" s="834"/>
      <c r="AH54" s="834"/>
      <c r="AI54" s="834"/>
      <c r="AJ54" s="834"/>
      <c r="AK54" s="834"/>
      <c r="AL54" s="834"/>
      <c r="AM54" s="47"/>
      <c r="AN54" s="47"/>
      <c r="AO54" s="47"/>
      <c r="AP54" s="834"/>
      <c r="AQ54" s="834"/>
    </row>
    <row r="55" spans="1:43" ht="31.5" customHeight="1">
      <c r="A55" s="834">
        <v>49</v>
      </c>
      <c r="B55" s="854"/>
      <c r="C55" s="834"/>
      <c r="D55" s="834"/>
      <c r="E55" s="47"/>
      <c r="F55" s="834"/>
      <c r="G55" s="834"/>
      <c r="H55" s="834"/>
      <c r="I55" s="834"/>
      <c r="J55" s="834"/>
      <c r="K55" s="853"/>
      <c r="L55" s="853"/>
      <c r="M55" s="834"/>
      <c r="N55" s="837"/>
      <c r="O55" s="834"/>
      <c r="P55" s="834"/>
      <c r="Q55" s="834"/>
      <c r="R55" s="835"/>
      <c r="S55" s="834"/>
      <c r="T55" s="47"/>
      <c r="U55" s="834"/>
      <c r="V55" s="834"/>
      <c r="W55" s="834"/>
      <c r="X55" s="834"/>
      <c r="Y55" s="834"/>
      <c r="Z55" s="834"/>
      <c r="AA55" s="834"/>
      <c r="AB55" s="834"/>
      <c r="AC55" s="834"/>
      <c r="AD55" s="834"/>
      <c r="AE55" s="834"/>
      <c r="AF55" s="834"/>
      <c r="AG55" s="834"/>
      <c r="AH55" s="834"/>
      <c r="AI55" s="834"/>
      <c r="AJ55" s="834"/>
      <c r="AK55" s="834"/>
      <c r="AL55" s="834"/>
      <c r="AM55" s="47"/>
      <c r="AN55" s="47"/>
      <c r="AO55" s="47"/>
      <c r="AP55" s="834"/>
      <c r="AQ55" s="834"/>
    </row>
    <row r="56" spans="1:43" ht="31.5" customHeight="1">
      <c r="A56" s="834">
        <v>50</v>
      </c>
      <c r="B56" s="854"/>
      <c r="C56" s="834"/>
      <c r="D56" s="834"/>
      <c r="E56" s="47"/>
      <c r="F56" s="834"/>
      <c r="G56" s="834"/>
      <c r="H56" s="834"/>
      <c r="I56" s="834"/>
      <c r="J56" s="834"/>
      <c r="K56" s="853"/>
      <c r="L56" s="853"/>
      <c r="M56" s="834"/>
      <c r="N56" s="837"/>
      <c r="O56" s="834"/>
      <c r="P56" s="834"/>
      <c r="Q56" s="834"/>
      <c r="R56" s="835"/>
      <c r="S56" s="834"/>
      <c r="T56" s="47"/>
      <c r="U56" s="834"/>
      <c r="V56" s="834"/>
      <c r="W56" s="834"/>
      <c r="X56" s="834"/>
      <c r="Y56" s="834"/>
      <c r="Z56" s="834"/>
      <c r="AA56" s="834"/>
      <c r="AB56" s="834"/>
      <c r="AC56" s="834"/>
      <c r="AD56" s="834"/>
      <c r="AE56" s="834"/>
      <c r="AF56" s="834"/>
      <c r="AG56" s="834"/>
      <c r="AH56" s="834"/>
      <c r="AI56" s="834"/>
      <c r="AJ56" s="834"/>
      <c r="AK56" s="834"/>
      <c r="AL56" s="834"/>
      <c r="AM56" s="47"/>
      <c r="AN56" s="47"/>
      <c r="AO56" s="47"/>
      <c r="AP56" s="834"/>
      <c r="AQ56" s="834"/>
    </row>
    <row r="57" spans="1:43" ht="31.5" customHeight="1">
      <c r="A57" s="834">
        <v>51</v>
      </c>
      <c r="B57" s="854"/>
      <c r="C57" s="834"/>
      <c r="D57" s="834"/>
      <c r="E57" s="47"/>
      <c r="F57" s="834"/>
      <c r="G57" s="834"/>
      <c r="H57" s="834"/>
      <c r="I57" s="834"/>
      <c r="J57" s="834"/>
      <c r="K57" s="853"/>
      <c r="L57" s="853"/>
      <c r="M57" s="834"/>
      <c r="N57" s="837"/>
      <c r="O57" s="834"/>
      <c r="P57" s="834"/>
      <c r="Q57" s="834"/>
      <c r="R57" s="835"/>
      <c r="S57" s="834"/>
      <c r="T57" s="47"/>
      <c r="U57" s="834"/>
      <c r="V57" s="834"/>
      <c r="W57" s="834"/>
      <c r="X57" s="834"/>
      <c r="Y57" s="834"/>
      <c r="Z57" s="834"/>
      <c r="AA57" s="834"/>
      <c r="AB57" s="834"/>
      <c r="AC57" s="834"/>
      <c r="AD57" s="834"/>
      <c r="AE57" s="834"/>
      <c r="AF57" s="834"/>
      <c r="AG57" s="834"/>
      <c r="AH57" s="834"/>
      <c r="AI57" s="834"/>
      <c r="AJ57" s="834"/>
      <c r="AK57" s="834"/>
      <c r="AL57" s="834"/>
      <c r="AM57" s="47"/>
      <c r="AN57" s="47"/>
      <c r="AO57" s="47"/>
      <c r="AP57" s="834"/>
      <c r="AQ57" s="834"/>
    </row>
    <row r="58" spans="1:43" ht="31.5" customHeight="1">
      <c r="A58" s="834">
        <v>52</v>
      </c>
      <c r="B58" s="854"/>
      <c r="C58" s="834"/>
      <c r="D58" s="834"/>
      <c r="E58" s="47"/>
      <c r="F58" s="834"/>
      <c r="G58" s="834"/>
      <c r="H58" s="834"/>
      <c r="I58" s="834"/>
      <c r="J58" s="834"/>
      <c r="K58" s="853"/>
      <c r="L58" s="853"/>
      <c r="M58" s="834"/>
      <c r="N58" s="837"/>
      <c r="O58" s="834"/>
      <c r="P58" s="834"/>
      <c r="Q58" s="834"/>
      <c r="R58" s="835"/>
      <c r="S58" s="834"/>
      <c r="T58" s="47"/>
      <c r="U58" s="834"/>
      <c r="V58" s="834"/>
      <c r="W58" s="834"/>
      <c r="X58" s="834"/>
      <c r="Y58" s="834"/>
      <c r="Z58" s="834"/>
      <c r="AA58" s="834"/>
      <c r="AB58" s="834"/>
      <c r="AC58" s="834"/>
      <c r="AD58" s="834"/>
      <c r="AE58" s="834"/>
      <c r="AF58" s="834"/>
      <c r="AG58" s="834"/>
      <c r="AH58" s="834"/>
      <c r="AI58" s="834"/>
      <c r="AJ58" s="834"/>
      <c r="AK58" s="834"/>
      <c r="AL58" s="834"/>
      <c r="AM58" s="47"/>
      <c r="AN58" s="47"/>
      <c r="AO58" s="47"/>
      <c r="AP58" s="834"/>
      <c r="AQ58" s="834"/>
    </row>
    <row r="59" spans="1:43" ht="31.5" customHeight="1">
      <c r="A59" s="834">
        <v>53</v>
      </c>
      <c r="B59" s="854"/>
      <c r="C59" s="834"/>
      <c r="D59" s="834"/>
      <c r="E59" s="47"/>
      <c r="F59" s="834"/>
      <c r="G59" s="834"/>
      <c r="H59" s="834"/>
      <c r="I59" s="834"/>
      <c r="J59" s="834"/>
      <c r="K59" s="853"/>
      <c r="L59" s="853"/>
      <c r="M59" s="834"/>
      <c r="N59" s="837"/>
      <c r="O59" s="834"/>
      <c r="P59" s="834"/>
      <c r="Q59" s="834"/>
      <c r="R59" s="835"/>
      <c r="S59" s="834"/>
      <c r="T59" s="47"/>
      <c r="U59" s="834"/>
      <c r="V59" s="834"/>
      <c r="W59" s="834"/>
      <c r="X59" s="834"/>
      <c r="Y59" s="834"/>
      <c r="Z59" s="834"/>
      <c r="AA59" s="834"/>
      <c r="AB59" s="834"/>
      <c r="AC59" s="834"/>
      <c r="AD59" s="834"/>
      <c r="AE59" s="834"/>
      <c r="AF59" s="834"/>
      <c r="AG59" s="834"/>
      <c r="AH59" s="834"/>
      <c r="AI59" s="834"/>
      <c r="AJ59" s="834"/>
      <c r="AK59" s="834"/>
      <c r="AL59" s="834"/>
      <c r="AM59" s="47"/>
      <c r="AN59" s="47"/>
      <c r="AO59" s="47"/>
      <c r="AP59" s="834"/>
      <c r="AQ59" s="834"/>
    </row>
    <row r="60" spans="1:43" ht="31.5" customHeight="1">
      <c r="A60" s="834">
        <v>54</v>
      </c>
      <c r="B60" s="854"/>
      <c r="C60" s="834"/>
      <c r="D60" s="834"/>
      <c r="E60" s="47"/>
      <c r="F60" s="834"/>
      <c r="G60" s="834"/>
      <c r="H60" s="834"/>
      <c r="I60" s="834"/>
      <c r="J60" s="834"/>
      <c r="K60" s="853"/>
      <c r="L60" s="853"/>
      <c r="M60" s="834"/>
      <c r="N60" s="837"/>
      <c r="O60" s="834"/>
      <c r="P60" s="834"/>
      <c r="Q60" s="834"/>
      <c r="R60" s="835"/>
      <c r="S60" s="834"/>
      <c r="T60" s="47"/>
      <c r="U60" s="834"/>
      <c r="V60" s="834"/>
      <c r="W60" s="834"/>
      <c r="X60" s="834"/>
      <c r="Y60" s="834"/>
      <c r="Z60" s="834"/>
      <c r="AA60" s="834"/>
      <c r="AB60" s="834"/>
      <c r="AC60" s="834"/>
      <c r="AD60" s="834"/>
      <c r="AE60" s="834"/>
      <c r="AF60" s="834"/>
      <c r="AG60" s="834"/>
      <c r="AH60" s="834"/>
      <c r="AI60" s="834"/>
      <c r="AJ60" s="834"/>
      <c r="AK60" s="834"/>
      <c r="AL60" s="834"/>
      <c r="AM60" s="47"/>
      <c r="AN60" s="47"/>
      <c r="AO60" s="47"/>
      <c r="AP60" s="834"/>
      <c r="AQ60" s="834"/>
    </row>
    <row r="61" spans="1:43" ht="31.5" customHeight="1">
      <c r="A61" s="834">
        <v>55</v>
      </c>
      <c r="B61" s="854"/>
      <c r="C61" s="834"/>
      <c r="D61" s="834"/>
      <c r="E61" s="47"/>
      <c r="F61" s="834"/>
      <c r="G61" s="834"/>
      <c r="H61" s="834"/>
      <c r="I61" s="834"/>
      <c r="J61" s="834"/>
      <c r="K61" s="853"/>
      <c r="L61" s="853"/>
      <c r="M61" s="834"/>
      <c r="N61" s="837"/>
      <c r="O61" s="834"/>
      <c r="P61" s="834"/>
      <c r="Q61" s="834"/>
      <c r="R61" s="835"/>
      <c r="S61" s="834"/>
      <c r="T61" s="47"/>
      <c r="U61" s="834"/>
      <c r="V61" s="834"/>
      <c r="W61" s="834"/>
      <c r="X61" s="834"/>
      <c r="Y61" s="834"/>
      <c r="Z61" s="834"/>
      <c r="AA61" s="834"/>
      <c r="AB61" s="834"/>
      <c r="AC61" s="834"/>
      <c r="AD61" s="834"/>
      <c r="AE61" s="834"/>
      <c r="AF61" s="834"/>
      <c r="AG61" s="834"/>
      <c r="AH61" s="834"/>
      <c r="AI61" s="834"/>
      <c r="AJ61" s="834"/>
      <c r="AK61" s="834"/>
      <c r="AL61" s="834"/>
      <c r="AM61" s="47"/>
      <c r="AN61" s="47"/>
      <c r="AO61" s="47"/>
      <c r="AP61" s="834"/>
      <c r="AQ61" s="834"/>
    </row>
    <row r="62" spans="1:43" ht="31.5" customHeight="1">
      <c r="A62" s="834">
        <v>56</v>
      </c>
      <c r="B62" s="854"/>
      <c r="C62" s="834"/>
      <c r="D62" s="834"/>
      <c r="E62" s="47"/>
      <c r="F62" s="834"/>
      <c r="G62" s="834"/>
      <c r="H62" s="834"/>
      <c r="I62" s="834"/>
      <c r="J62" s="834"/>
      <c r="K62" s="853"/>
      <c r="L62" s="853"/>
      <c r="M62" s="834"/>
      <c r="N62" s="837"/>
      <c r="O62" s="834"/>
      <c r="P62" s="834"/>
      <c r="Q62" s="834"/>
      <c r="R62" s="835"/>
      <c r="S62" s="834"/>
      <c r="T62" s="47"/>
      <c r="U62" s="834"/>
      <c r="V62" s="834"/>
      <c r="W62" s="834"/>
      <c r="X62" s="834"/>
      <c r="Y62" s="834"/>
      <c r="Z62" s="834"/>
      <c r="AA62" s="834"/>
      <c r="AB62" s="834"/>
      <c r="AC62" s="834"/>
      <c r="AD62" s="834"/>
      <c r="AE62" s="834"/>
      <c r="AF62" s="834"/>
      <c r="AG62" s="834"/>
      <c r="AH62" s="834"/>
      <c r="AI62" s="834"/>
      <c r="AJ62" s="834"/>
      <c r="AK62" s="834"/>
      <c r="AL62" s="834"/>
      <c r="AM62" s="47"/>
      <c r="AN62" s="47"/>
      <c r="AO62" s="47"/>
      <c r="AP62" s="834"/>
      <c r="AQ62" s="834"/>
    </row>
    <row r="63" spans="1:43" ht="31.5" customHeight="1">
      <c r="A63" s="834">
        <v>57</v>
      </c>
      <c r="B63" s="854"/>
      <c r="C63" s="834"/>
      <c r="D63" s="834"/>
      <c r="E63" s="47"/>
      <c r="F63" s="834"/>
      <c r="G63" s="834"/>
      <c r="H63" s="834"/>
      <c r="I63" s="834"/>
      <c r="J63" s="834"/>
      <c r="K63" s="853"/>
      <c r="L63" s="853"/>
      <c r="M63" s="834"/>
      <c r="N63" s="837"/>
      <c r="O63" s="834"/>
      <c r="P63" s="834"/>
      <c r="Q63" s="834"/>
      <c r="R63" s="835"/>
      <c r="S63" s="834"/>
      <c r="T63" s="47"/>
      <c r="U63" s="834"/>
      <c r="V63" s="834"/>
      <c r="W63" s="834"/>
      <c r="X63" s="834"/>
      <c r="Y63" s="834"/>
      <c r="Z63" s="834"/>
      <c r="AA63" s="834"/>
      <c r="AB63" s="834"/>
      <c r="AC63" s="834"/>
      <c r="AD63" s="834"/>
      <c r="AE63" s="834"/>
      <c r="AF63" s="834"/>
      <c r="AG63" s="834"/>
      <c r="AH63" s="834"/>
      <c r="AI63" s="834"/>
      <c r="AJ63" s="834"/>
      <c r="AK63" s="834"/>
      <c r="AL63" s="834"/>
      <c r="AM63" s="47"/>
      <c r="AN63" s="47"/>
      <c r="AO63" s="47"/>
      <c r="AP63" s="834"/>
      <c r="AQ63" s="834"/>
    </row>
    <row r="64" spans="1:43" ht="31.5" customHeight="1">
      <c r="A64" s="834">
        <v>58</v>
      </c>
      <c r="B64" s="854"/>
      <c r="C64" s="834"/>
      <c r="D64" s="834"/>
      <c r="E64" s="47"/>
      <c r="F64" s="834"/>
      <c r="G64" s="834"/>
      <c r="H64" s="834"/>
      <c r="I64" s="834"/>
      <c r="J64" s="834"/>
      <c r="K64" s="853"/>
      <c r="L64" s="853"/>
      <c r="M64" s="834"/>
      <c r="N64" s="837"/>
      <c r="O64" s="834"/>
      <c r="P64" s="834"/>
      <c r="Q64" s="834"/>
      <c r="R64" s="835"/>
      <c r="S64" s="834"/>
      <c r="T64" s="47"/>
      <c r="U64" s="834"/>
      <c r="V64" s="834"/>
      <c r="W64" s="834"/>
      <c r="X64" s="834"/>
      <c r="Y64" s="834"/>
      <c r="Z64" s="834"/>
      <c r="AA64" s="834"/>
      <c r="AB64" s="834"/>
      <c r="AC64" s="834"/>
      <c r="AD64" s="834"/>
      <c r="AE64" s="834"/>
      <c r="AF64" s="834"/>
      <c r="AG64" s="834"/>
      <c r="AH64" s="834"/>
      <c r="AI64" s="834"/>
      <c r="AJ64" s="834"/>
      <c r="AK64" s="834"/>
      <c r="AL64" s="834"/>
      <c r="AM64" s="47"/>
      <c r="AN64" s="47"/>
      <c r="AO64" s="47"/>
      <c r="AP64" s="834"/>
      <c r="AQ64" s="834"/>
    </row>
    <row r="65" spans="1:43" ht="31.5" customHeight="1">
      <c r="A65" s="834">
        <v>59</v>
      </c>
      <c r="B65" s="854"/>
      <c r="C65" s="834"/>
      <c r="D65" s="834"/>
      <c r="E65" s="47"/>
      <c r="F65" s="834"/>
      <c r="G65" s="834"/>
      <c r="H65" s="834"/>
      <c r="I65" s="834"/>
      <c r="J65" s="834"/>
      <c r="K65" s="853"/>
      <c r="L65" s="853"/>
      <c r="M65" s="834"/>
      <c r="N65" s="837"/>
      <c r="O65" s="834"/>
      <c r="P65" s="834"/>
      <c r="Q65" s="834"/>
      <c r="R65" s="835"/>
      <c r="S65" s="834"/>
      <c r="T65" s="47"/>
      <c r="U65" s="834"/>
      <c r="V65" s="834"/>
      <c r="W65" s="834"/>
      <c r="X65" s="834"/>
      <c r="Y65" s="834"/>
      <c r="Z65" s="834"/>
      <c r="AA65" s="834"/>
      <c r="AB65" s="834"/>
      <c r="AC65" s="834"/>
      <c r="AD65" s="834"/>
      <c r="AE65" s="834"/>
      <c r="AF65" s="834"/>
      <c r="AG65" s="834"/>
      <c r="AH65" s="834"/>
      <c r="AI65" s="834"/>
      <c r="AJ65" s="834"/>
      <c r="AK65" s="834"/>
      <c r="AL65" s="834"/>
      <c r="AM65" s="47"/>
      <c r="AN65" s="47"/>
      <c r="AO65" s="47"/>
      <c r="AP65" s="834"/>
      <c r="AQ65" s="834"/>
    </row>
    <row r="66" spans="1:43" ht="31.5" customHeight="1">
      <c r="A66" s="834">
        <v>60</v>
      </c>
      <c r="B66" s="854"/>
      <c r="C66" s="834"/>
      <c r="D66" s="834"/>
      <c r="E66" s="47"/>
      <c r="F66" s="834"/>
      <c r="G66" s="834"/>
      <c r="H66" s="834"/>
      <c r="I66" s="834"/>
      <c r="J66" s="834"/>
      <c r="K66" s="853"/>
      <c r="L66" s="853"/>
      <c r="M66" s="834"/>
      <c r="N66" s="837"/>
      <c r="O66" s="834"/>
      <c r="P66" s="834"/>
      <c r="Q66" s="834"/>
      <c r="R66" s="835"/>
      <c r="S66" s="834"/>
      <c r="T66" s="47"/>
      <c r="U66" s="834"/>
      <c r="V66" s="834"/>
      <c r="W66" s="834"/>
      <c r="X66" s="834"/>
      <c r="Y66" s="834"/>
      <c r="Z66" s="834"/>
      <c r="AA66" s="834"/>
      <c r="AB66" s="834"/>
      <c r="AC66" s="834"/>
      <c r="AD66" s="834"/>
      <c r="AE66" s="834"/>
      <c r="AF66" s="834"/>
      <c r="AG66" s="834"/>
      <c r="AH66" s="834"/>
      <c r="AI66" s="834"/>
      <c r="AJ66" s="834"/>
      <c r="AK66" s="834"/>
      <c r="AL66" s="834"/>
      <c r="AM66" s="47"/>
      <c r="AN66" s="47"/>
      <c r="AO66" s="47"/>
      <c r="AP66" s="834"/>
      <c r="AQ66" s="834"/>
    </row>
    <row r="67" spans="1:43" ht="31.5" customHeight="1">
      <c r="A67" s="834">
        <v>61</v>
      </c>
      <c r="B67" s="854"/>
      <c r="C67" s="834"/>
      <c r="D67" s="834"/>
      <c r="E67" s="47"/>
      <c r="F67" s="834"/>
      <c r="G67" s="834"/>
      <c r="H67" s="834"/>
      <c r="I67" s="834"/>
      <c r="J67" s="834"/>
      <c r="K67" s="853"/>
      <c r="L67" s="853"/>
      <c r="M67" s="834"/>
      <c r="N67" s="837"/>
      <c r="O67" s="834"/>
      <c r="P67" s="834"/>
      <c r="Q67" s="834"/>
      <c r="R67" s="835"/>
      <c r="S67" s="834"/>
      <c r="T67" s="47"/>
      <c r="U67" s="834"/>
      <c r="V67" s="834"/>
      <c r="W67" s="834"/>
      <c r="X67" s="834"/>
      <c r="Y67" s="834"/>
      <c r="Z67" s="834"/>
      <c r="AA67" s="834"/>
      <c r="AB67" s="834"/>
      <c r="AC67" s="834"/>
      <c r="AD67" s="834"/>
      <c r="AE67" s="834"/>
      <c r="AF67" s="834"/>
      <c r="AG67" s="834"/>
      <c r="AH67" s="834"/>
      <c r="AI67" s="834"/>
      <c r="AJ67" s="834"/>
      <c r="AK67" s="834"/>
      <c r="AL67" s="834"/>
      <c r="AM67" s="47"/>
      <c r="AN67" s="47"/>
      <c r="AO67" s="47"/>
      <c r="AP67" s="834"/>
      <c r="AQ67" s="834"/>
    </row>
    <row r="68" spans="1:43" ht="31.5" customHeight="1">
      <c r="A68" s="834">
        <v>62</v>
      </c>
      <c r="B68" s="854"/>
      <c r="C68" s="834"/>
      <c r="D68" s="834"/>
      <c r="E68" s="47"/>
      <c r="F68" s="834"/>
      <c r="G68" s="834"/>
      <c r="H68" s="834"/>
      <c r="I68" s="834"/>
      <c r="J68" s="834"/>
      <c r="K68" s="853"/>
      <c r="L68" s="853"/>
      <c r="M68" s="834"/>
      <c r="N68" s="837"/>
      <c r="O68" s="834"/>
      <c r="P68" s="834"/>
      <c r="Q68" s="834"/>
      <c r="R68" s="835"/>
      <c r="S68" s="834"/>
      <c r="T68" s="47"/>
      <c r="U68" s="834"/>
      <c r="V68" s="834"/>
      <c r="W68" s="834"/>
      <c r="X68" s="834"/>
      <c r="Y68" s="834"/>
      <c r="Z68" s="834"/>
      <c r="AA68" s="834"/>
      <c r="AB68" s="834"/>
      <c r="AC68" s="834"/>
      <c r="AD68" s="834"/>
      <c r="AE68" s="834"/>
      <c r="AF68" s="834"/>
      <c r="AG68" s="834"/>
      <c r="AH68" s="834"/>
      <c r="AI68" s="834"/>
      <c r="AJ68" s="834"/>
      <c r="AK68" s="834"/>
      <c r="AL68" s="834"/>
      <c r="AM68" s="47"/>
      <c r="AN68" s="47"/>
      <c r="AO68" s="47"/>
      <c r="AP68" s="834"/>
      <c r="AQ68" s="834"/>
    </row>
    <row r="69" spans="1:43" ht="31.5" customHeight="1">
      <c r="A69" s="834">
        <v>63</v>
      </c>
      <c r="B69" s="854"/>
      <c r="C69" s="834"/>
      <c r="D69" s="834"/>
      <c r="E69" s="47"/>
      <c r="F69" s="834"/>
      <c r="G69" s="834"/>
      <c r="H69" s="834"/>
      <c r="I69" s="834"/>
      <c r="J69" s="834"/>
      <c r="K69" s="853"/>
      <c r="L69" s="853"/>
      <c r="M69" s="834"/>
      <c r="N69" s="837"/>
      <c r="O69" s="834"/>
      <c r="P69" s="834"/>
      <c r="Q69" s="834"/>
      <c r="R69" s="835"/>
      <c r="S69" s="834"/>
      <c r="T69" s="47"/>
      <c r="U69" s="834"/>
      <c r="V69" s="834"/>
      <c r="W69" s="834"/>
      <c r="X69" s="834"/>
      <c r="Y69" s="834"/>
      <c r="Z69" s="834"/>
      <c r="AA69" s="834"/>
      <c r="AB69" s="834"/>
      <c r="AC69" s="834"/>
      <c r="AD69" s="834"/>
      <c r="AE69" s="834"/>
      <c r="AF69" s="834"/>
      <c r="AG69" s="834"/>
      <c r="AH69" s="834"/>
      <c r="AI69" s="834"/>
      <c r="AJ69" s="834"/>
      <c r="AK69" s="834"/>
      <c r="AL69" s="834"/>
      <c r="AM69" s="47"/>
      <c r="AN69" s="47"/>
      <c r="AO69" s="47"/>
      <c r="AP69" s="834"/>
      <c r="AQ69" s="834"/>
    </row>
    <row r="70" spans="1:43" ht="31.5" customHeight="1">
      <c r="A70" s="834">
        <v>64</v>
      </c>
      <c r="B70" s="854"/>
      <c r="C70" s="834"/>
      <c r="D70" s="834"/>
      <c r="E70" s="47"/>
      <c r="F70" s="834"/>
      <c r="G70" s="834"/>
      <c r="H70" s="834"/>
      <c r="I70" s="834"/>
      <c r="J70" s="834"/>
      <c r="K70" s="853"/>
      <c r="L70" s="853"/>
      <c r="M70" s="834"/>
      <c r="N70" s="837"/>
      <c r="O70" s="834"/>
      <c r="P70" s="834"/>
      <c r="Q70" s="834"/>
      <c r="R70" s="835"/>
      <c r="S70" s="834"/>
      <c r="T70" s="47"/>
      <c r="U70" s="834"/>
      <c r="V70" s="834"/>
      <c r="W70" s="834"/>
      <c r="X70" s="834"/>
      <c r="Y70" s="834"/>
      <c r="Z70" s="834"/>
      <c r="AA70" s="834"/>
      <c r="AB70" s="834"/>
      <c r="AC70" s="834"/>
      <c r="AD70" s="834"/>
      <c r="AE70" s="834"/>
      <c r="AF70" s="834"/>
      <c r="AG70" s="834"/>
      <c r="AH70" s="834"/>
      <c r="AI70" s="834"/>
      <c r="AJ70" s="834"/>
      <c r="AK70" s="834"/>
      <c r="AL70" s="834"/>
      <c r="AM70" s="47"/>
      <c r="AN70" s="47"/>
      <c r="AO70" s="47"/>
      <c r="AP70" s="834"/>
      <c r="AQ70" s="834"/>
    </row>
    <row r="71" spans="1:43" ht="31.5" customHeight="1">
      <c r="A71" s="834">
        <v>65</v>
      </c>
      <c r="B71" s="854"/>
      <c r="C71" s="834"/>
      <c r="D71" s="834"/>
      <c r="E71" s="47"/>
      <c r="F71" s="834"/>
      <c r="G71" s="834"/>
      <c r="H71" s="834"/>
      <c r="I71" s="834"/>
      <c r="J71" s="834"/>
      <c r="K71" s="853"/>
      <c r="L71" s="853"/>
      <c r="M71" s="834"/>
      <c r="N71" s="837"/>
      <c r="O71" s="834"/>
      <c r="P71" s="834"/>
      <c r="Q71" s="834"/>
      <c r="R71" s="835"/>
      <c r="S71" s="834"/>
      <c r="T71" s="47"/>
      <c r="U71" s="834"/>
      <c r="V71" s="834"/>
      <c r="W71" s="834"/>
      <c r="X71" s="834"/>
      <c r="Y71" s="834"/>
      <c r="Z71" s="834"/>
      <c r="AA71" s="834"/>
      <c r="AB71" s="834"/>
      <c r="AC71" s="834"/>
      <c r="AD71" s="834"/>
      <c r="AE71" s="834"/>
      <c r="AF71" s="834"/>
      <c r="AG71" s="834"/>
      <c r="AH71" s="834"/>
      <c r="AI71" s="834"/>
      <c r="AJ71" s="834"/>
      <c r="AK71" s="834"/>
      <c r="AL71" s="834"/>
      <c r="AM71" s="47"/>
      <c r="AN71" s="47"/>
      <c r="AO71" s="47"/>
      <c r="AP71" s="834"/>
      <c r="AQ71" s="834"/>
    </row>
    <row r="72" spans="1:43" ht="31.5" customHeight="1">
      <c r="A72" s="834">
        <v>66</v>
      </c>
      <c r="B72" s="854"/>
      <c r="C72" s="834"/>
      <c r="D72" s="834"/>
      <c r="E72" s="47"/>
      <c r="F72" s="834"/>
      <c r="G72" s="834"/>
      <c r="H72" s="834"/>
      <c r="I72" s="834"/>
      <c r="J72" s="834"/>
      <c r="K72" s="853"/>
      <c r="L72" s="853"/>
      <c r="M72" s="834"/>
      <c r="N72" s="837"/>
      <c r="O72" s="834"/>
      <c r="P72" s="834"/>
      <c r="Q72" s="834"/>
      <c r="R72" s="835"/>
      <c r="S72" s="834"/>
      <c r="T72" s="47"/>
      <c r="U72" s="834"/>
      <c r="V72" s="834"/>
      <c r="W72" s="834"/>
      <c r="X72" s="834"/>
      <c r="Y72" s="834"/>
      <c r="Z72" s="834"/>
      <c r="AA72" s="834"/>
      <c r="AB72" s="834"/>
      <c r="AC72" s="834"/>
      <c r="AD72" s="834"/>
      <c r="AE72" s="834"/>
      <c r="AF72" s="834"/>
      <c r="AG72" s="834"/>
      <c r="AH72" s="834"/>
      <c r="AI72" s="834"/>
      <c r="AJ72" s="834"/>
      <c r="AK72" s="834"/>
      <c r="AL72" s="834"/>
      <c r="AM72" s="47"/>
      <c r="AN72" s="47"/>
      <c r="AO72" s="47"/>
      <c r="AP72" s="834"/>
      <c r="AQ72" s="834"/>
    </row>
    <row r="73" spans="1:43" ht="31.5" customHeight="1">
      <c r="A73" s="834">
        <v>67</v>
      </c>
      <c r="B73" s="854"/>
      <c r="C73" s="834"/>
      <c r="D73" s="834"/>
      <c r="E73" s="47"/>
      <c r="F73" s="834"/>
      <c r="G73" s="834"/>
      <c r="H73" s="834"/>
      <c r="I73" s="834"/>
      <c r="J73" s="834"/>
      <c r="K73" s="853"/>
      <c r="L73" s="853"/>
      <c r="M73" s="834"/>
      <c r="N73" s="837"/>
      <c r="O73" s="834"/>
      <c r="P73" s="834"/>
      <c r="Q73" s="834"/>
      <c r="R73" s="835"/>
      <c r="S73" s="834"/>
      <c r="T73" s="47"/>
      <c r="U73" s="834"/>
      <c r="V73" s="834"/>
      <c r="W73" s="834"/>
      <c r="X73" s="834"/>
      <c r="Y73" s="834"/>
      <c r="Z73" s="834"/>
      <c r="AA73" s="834"/>
      <c r="AB73" s="834"/>
      <c r="AC73" s="834"/>
      <c r="AD73" s="834"/>
      <c r="AE73" s="834"/>
      <c r="AF73" s="834"/>
      <c r="AG73" s="834"/>
      <c r="AH73" s="834"/>
      <c r="AI73" s="834"/>
      <c r="AJ73" s="834"/>
      <c r="AK73" s="834"/>
      <c r="AL73" s="834"/>
      <c r="AM73" s="47"/>
      <c r="AN73" s="47"/>
      <c r="AO73" s="47"/>
      <c r="AP73" s="834"/>
      <c r="AQ73" s="834"/>
    </row>
    <row r="74" spans="1:43" ht="31.5" customHeight="1">
      <c r="A74" s="834">
        <v>68</v>
      </c>
      <c r="B74" s="854"/>
      <c r="C74" s="834"/>
      <c r="D74" s="834"/>
      <c r="E74" s="47"/>
      <c r="F74" s="834"/>
      <c r="G74" s="834"/>
      <c r="H74" s="834"/>
      <c r="I74" s="834"/>
      <c r="J74" s="834"/>
      <c r="K74" s="853"/>
      <c r="L74" s="853"/>
      <c r="M74" s="834"/>
      <c r="N74" s="837"/>
      <c r="O74" s="834"/>
      <c r="P74" s="834"/>
      <c r="Q74" s="834"/>
      <c r="R74" s="835"/>
      <c r="S74" s="834"/>
      <c r="T74" s="47"/>
      <c r="U74" s="834"/>
      <c r="V74" s="834"/>
      <c r="W74" s="834"/>
      <c r="X74" s="834"/>
      <c r="Y74" s="834"/>
      <c r="Z74" s="834"/>
      <c r="AA74" s="834"/>
      <c r="AB74" s="834"/>
      <c r="AC74" s="834"/>
      <c r="AD74" s="834"/>
      <c r="AE74" s="834"/>
      <c r="AF74" s="834"/>
      <c r="AG74" s="834"/>
      <c r="AH74" s="834"/>
      <c r="AI74" s="834"/>
      <c r="AJ74" s="834"/>
      <c r="AK74" s="834"/>
      <c r="AL74" s="834"/>
      <c r="AM74" s="47"/>
      <c r="AN74" s="47"/>
      <c r="AO74" s="47"/>
      <c r="AP74" s="834"/>
      <c r="AQ74" s="834"/>
    </row>
    <row r="75" spans="1:43" ht="31.5" customHeight="1">
      <c r="A75" s="834">
        <v>69</v>
      </c>
      <c r="B75" s="854"/>
      <c r="C75" s="834"/>
      <c r="D75" s="834"/>
      <c r="E75" s="47"/>
      <c r="F75" s="834"/>
      <c r="G75" s="834"/>
      <c r="H75" s="834"/>
      <c r="I75" s="834"/>
      <c r="J75" s="834"/>
      <c r="K75" s="853"/>
      <c r="L75" s="853"/>
      <c r="M75" s="834"/>
      <c r="N75" s="837"/>
      <c r="O75" s="834"/>
      <c r="P75" s="834"/>
      <c r="Q75" s="834"/>
      <c r="R75" s="835"/>
      <c r="S75" s="834"/>
      <c r="T75" s="47"/>
      <c r="U75" s="834"/>
      <c r="V75" s="834"/>
      <c r="W75" s="834"/>
      <c r="X75" s="834"/>
      <c r="Y75" s="834"/>
      <c r="Z75" s="834"/>
      <c r="AA75" s="834"/>
      <c r="AB75" s="834"/>
      <c r="AC75" s="834"/>
      <c r="AD75" s="834"/>
      <c r="AE75" s="834"/>
      <c r="AF75" s="834"/>
      <c r="AG75" s="834"/>
      <c r="AH75" s="834"/>
      <c r="AI75" s="834"/>
      <c r="AJ75" s="834"/>
      <c r="AK75" s="834"/>
      <c r="AL75" s="834"/>
      <c r="AM75" s="47"/>
      <c r="AN75" s="47"/>
      <c r="AO75" s="47"/>
      <c r="AP75" s="834"/>
      <c r="AQ75" s="834"/>
    </row>
    <row r="76" spans="1:43" ht="31.5" customHeight="1">
      <c r="A76" s="834">
        <v>70</v>
      </c>
      <c r="B76" s="854"/>
      <c r="C76" s="834"/>
      <c r="D76" s="834"/>
      <c r="E76" s="47"/>
      <c r="F76" s="834"/>
      <c r="G76" s="834"/>
      <c r="H76" s="834"/>
      <c r="I76" s="834"/>
      <c r="J76" s="834"/>
      <c r="K76" s="853"/>
      <c r="L76" s="853"/>
      <c r="M76" s="834"/>
      <c r="N76" s="837"/>
      <c r="O76" s="834"/>
      <c r="P76" s="834"/>
      <c r="Q76" s="834"/>
      <c r="R76" s="835"/>
      <c r="S76" s="834"/>
      <c r="T76" s="47"/>
      <c r="U76" s="834"/>
      <c r="V76" s="834"/>
      <c r="W76" s="834"/>
      <c r="X76" s="834"/>
      <c r="Y76" s="834"/>
      <c r="Z76" s="834"/>
      <c r="AA76" s="834"/>
      <c r="AB76" s="834"/>
      <c r="AC76" s="834"/>
      <c r="AD76" s="834"/>
      <c r="AE76" s="834"/>
      <c r="AF76" s="834"/>
      <c r="AG76" s="834"/>
      <c r="AH76" s="834"/>
      <c r="AI76" s="834"/>
      <c r="AJ76" s="834"/>
      <c r="AK76" s="834"/>
      <c r="AL76" s="834"/>
      <c r="AM76" s="47"/>
      <c r="AN76" s="47"/>
      <c r="AO76" s="47"/>
      <c r="AP76" s="834"/>
      <c r="AQ76" s="834"/>
    </row>
    <row r="77" spans="1:43" ht="31.5" customHeight="1">
      <c r="A77" s="834">
        <v>71</v>
      </c>
      <c r="B77" s="854"/>
      <c r="C77" s="834"/>
      <c r="D77" s="834"/>
      <c r="E77" s="47"/>
      <c r="F77" s="834"/>
      <c r="G77" s="834"/>
      <c r="H77" s="834"/>
      <c r="I77" s="834"/>
      <c r="J77" s="834"/>
      <c r="K77" s="853"/>
      <c r="L77" s="853"/>
      <c r="M77" s="834"/>
      <c r="N77" s="837"/>
      <c r="O77" s="834"/>
      <c r="P77" s="834"/>
      <c r="Q77" s="834"/>
      <c r="R77" s="835"/>
      <c r="S77" s="834"/>
      <c r="T77" s="47"/>
      <c r="U77" s="834"/>
      <c r="V77" s="834"/>
      <c r="W77" s="834"/>
      <c r="X77" s="834"/>
      <c r="Y77" s="834"/>
      <c r="Z77" s="834"/>
      <c r="AA77" s="834"/>
      <c r="AB77" s="834"/>
      <c r="AC77" s="834"/>
      <c r="AD77" s="834"/>
      <c r="AE77" s="834"/>
      <c r="AF77" s="834"/>
      <c r="AG77" s="834"/>
      <c r="AH77" s="834"/>
      <c r="AI77" s="834"/>
      <c r="AJ77" s="834"/>
      <c r="AK77" s="834"/>
      <c r="AL77" s="834"/>
      <c r="AM77" s="47"/>
      <c r="AN77" s="47"/>
      <c r="AO77" s="47"/>
      <c r="AP77" s="834"/>
      <c r="AQ77" s="834"/>
    </row>
    <row r="78" spans="1:43" ht="31.5" customHeight="1">
      <c r="A78" s="834">
        <v>72</v>
      </c>
      <c r="B78" s="854"/>
      <c r="C78" s="834"/>
      <c r="D78" s="834"/>
      <c r="E78" s="47"/>
      <c r="F78" s="834"/>
      <c r="G78" s="834"/>
      <c r="H78" s="834"/>
      <c r="I78" s="834"/>
      <c r="J78" s="834"/>
      <c r="K78" s="853"/>
      <c r="L78" s="853"/>
      <c r="M78" s="834"/>
      <c r="N78" s="837"/>
      <c r="O78" s="834"/>
      <c r="P78" s="834"/>
      <c r="Q78" s="834"/>
      <c r="R78" s="835"/>
      <c r="S78" s="834"/>
      <c r="T78" s="47"/>
      <c r="U78" s="834"/>
      <c r="V78" s="834"/>
      <c r="W78" s="834"/>
      <c r="X78" s="834"/>
      <c r="Y78" s="834"/>
      <c r="Z78" s="834"/>
      <c r="AA78" s="834"/>
      <c r="AB78" s="834"/>
      <c r="AC78" s="834"/>
      <c r="AD78" s="834"/>
      <c r="AE78" s="834"/>
      <c r="AF78" s="834"/>
      <c r="AG78" s="834"/>
      <c r="AH78" s="834"/>
      <c r="AI78" s="834"/>
      <c r="AJ78" s="834"/>
      <c r="AK78" s="834"/>
      <c r="AL78" s="834"/>
      <c r="AM78" s="47"/>
      <c r="AN78" s="47"/>
      <c r="AO78" s="47"/>
      <c r="AP78" s="834"/>
      <c r="AQ78" s="834"/>
    </row>
    <row r="79" spans="1:43" ht="31.5" customHeight="1">
      <c r="A79" s="834">
        <v>73</v>
      </c>
      <c r="B79" s="854"/>
      <c r="C79" s="834"/>
      <c r="D79" s="834"/>
      <c r="E79" s="47"/>
      <c r="F79" s="834"/>
      <c r="G79" s="834"/>
      <c r="H79" s="834"/>
      <c r="I79" s="834"/>
      <c r="J79" s="834"/>
      <c r="K79" s="853"/>
      <c r="L79" s="853"/>
      <c r="M79" s="834"/>
      <c r="N79" s="837"/>
      <c r="O79" s="834"/>
      <c r="P79" s="834"/>
      <c r="Q79" s="834"/>
      <c r="R79" s="835"/>
      <c r="S79" s="834"/>
      <c r="T79" s="47"/>
      <c r="U79" s="834"/>
      <c r="V79" s="834"/>
      <c r="W79" s="834"/>
      <c r="X79" s="834"/>
      <c r="Y79" s="834"/>
      <c r="Z79" s="834"/>
      <c r="AA79" s="834"/>
      <c r="AB79" s="834"/>
      <c r="AC79" s="834"/>
      <c r="AD79" s="834"/>
      <c r="AE79" s="834"/>
      <c r="AF79" s="834"/>
      <c r="AG79" s="834"/>
      <c r="AH79" s="834"/>
      <c r="AI79" s="834"/>
      <c r="AJ79" s="834"/>
      <c r="AK79" s="834"/>
      <c r="AL79" s="834"/>
      <c r="AM79" s="47"/>
      <c r="AN79" s="47"/>
      <c r="AO79" s="47"/>
      <c r="AP79" s="834"/>
      <c r="AQ79" s="834"/>
    </row>
    <row r="80" spans="1:43" ht="31.5" customHeight="1">
      <c r="A80" s="834">
        <v>74</v>
      </c>
      <c r="B80" s="854"/>
      <c r="C80" s="834"/>
      <c r="D80" s="834"/>
      <c r="E80" s="47"/>
      <c r="F80" s="834"/>
      <c r="G80" s="834"/>
      <c r="H80" s="834"/>
      <c r="I80" s="834"/>
      <c r="J80" s="834"/>
      <c r="K80" s="853"/>
      <c r="L80" s="853"/>
      <c r="M80" s="834"/>
      <c r="N80" s="837"/>
      <c r="O80" s="834"/>
      <c r="P80" s="834"/>
      <c r="Q80" s="834"/>
      <c r="R80" s="835"/>
      <c r="S80" s="834"/>
      <c r="T80" s="47"/>
      <c r="U80" s="834"/>
      <c r="V80" s="834"/>
      <c r="W80" s="834"/>
      <c r="X80" s="834"/>
      <c r="Y80" s="834"/>
      <c r="Z80" s="834"/>
      <c r="AA80" s="834"/>
      <c r="AB80" s="834"/>
      <c r="AC80" s="834"/>
      <c r="AD80" s="834"/>
      <c r="AE80" s="834"/>
      <c r="AF80" s="834"/>
      <c r="AG80" s="834"/>
      <c r="AH80" s="834"/>
      <c r="AI80" s="834"/>
      <c r="AJ80" s="834"/>
      <c r="AK80" s="834"/>
      <c r="AL80" s="834"/>
      <c r="AM80" s="47"/>
      <c r="AN80" s="47"/>
      <c r="AO80" s="47"/>
      <c r="AP80" s="834"/>
      <c r="AQ80" s="834"/>
    </row>
    <row r="81" spans="1:43" ht="31.5" customHeight="1">
      <c r="A81" s="834">
        <v>75</v>
      </c>
      <c r="B81" s="854"/>
      <c r="C81" s="834"/>
      <c r="D81" s="834"/>
      <c r="E81" s="47"/>
      <c r="F81" s="834"/>
      <c r="G81" s="834"/>
      <c r="H81" s="834"/>
      <c r="I81" s="834"/>
      <c r="J81" s="834"/>
      <c r="K81" s="853"/>
      <c r="L81" s="853"/>
      <c r="M81" s="834"/>
      <c r="N81" s="837"/>
      <c r="O81" s="834"/>
      <c r="P81" s="834"/>
      <c r="Q81" s="834"/>
      <c r="R81" s="835"/>
      <c r="S81" s="834"/>
      <c r="T81" s="47"/>
      <c r="U81" s="834"/>
      <c r="V81" s="834"/>
      <c r="W81" s="834"/>
      <c r="X81" s="834"/>
      <c r="Y81" s="834"/>
      <c r="Z81" s="834"/>
      <c r="AA81" s="834"/>
      <c r="AB81" s="834"/>
      <c r="AC81" s="834"/>
      <c r="AD81" s="834"/>
      <c r="AE81" s="834"/>
      <c r="AF81" s="834"/>
      <c r="AG81" s="834"/>
      <c r="AH81" s="834"/>
      <c r="AI81" s="834"/>
      <c r="AJ81" s="834"/>
      <c r="AK81" s="834"/>
      <c r="AL81" s="834"/>
      <c r="AM81" s="47"/>
      <c r="AN81" s="47"/>
      <c r="AO81" s="47"/>
      <c r="AP81" s="834"/>
      <c r="AQ81" s="834"/>
    </row>
    <row r="82" spans="1:43" ht="31.5" customHeight="1">
      <c r="A82" s="834">
        <v>76</v>
      </c>
      <c r="B82" s="854"/>
      <c r="C82" s="834"/>
      <c r="D82" s="834"/>
      <c r="E82" s="47"/>
      <c r="F82" s="834"/>
      <c r="G82" s="834"/>
      <c r="H82" s="834"/>
      <c r="I82" s="834"/>
      <c r="J82" s="834"/>
      <c r="K82" s="853"/>
      <c r="L82" s="853"/>
      <c r="M82" s="834"/>
      <c r="N82" s="837"/>
      <c r="O82" s="834"/>
      <c r="P82" s="834"/>
      <c r="Q82" s="834"/>
      <c r="R82" s="835"/>
      <c r="S82" s="834"/>
      <c r="T82" s="47"/>
      <c r="U82" s="834"/>
      <c r="V82" s="834"/>
      <c r="W82" s="834"/>
      <c r="X82" s="834"/>
      <c r="Y82" s="834"/>
      <c r="Z82" s="834"/>
      <c r="AA82" s="834"/>
      <c r="AB82" s="834"/>
      <c r="AC82" s="834"/>
      <c r="AD82" s="834"/>
      <c r="AE82" s="834"/>
      <c r="AF82" s="834"/>
      <c r="AG82" s="834"/>
      <c r="AH82" s="834"/>
      <c r="AI82" s="834"/>
      <c r="AJ82" s="834"/>
      <c r="AK82" s="834"/>
      <c r="AL82" s="834"/>
      <c r="AM82" s="47"/>
      <c r="AN82" s="47"/>
      <c r="AO82" s="47"/>
      <c r="AP82" s="834"/>
      <c r="AQ82" s="834"/>
    </row>
    <row r="83" spans="1:43" ht="31.5" customHeight="1">
      <c r="A83" s="834">
        <v>77</v>
      </c>
      <c r="B83" s="854"/>
      <c r="C83" s="834"/>
      <c r="D83" s="834"/>
      <c r="E83" s="47"/>
      <c r="F83" s="834"/>
      <c r="G83" s="834"/>
      <c r="H83" s="834"/>
      <c r="I83" s="834"/>
      <c r="J83" s="834"/>
      <c r="K83" s="853"/>
      <c r="L83" s="853"/>
      <c r="M83" s="834"/>
      <c r="N83" s="837"/>
      <c r="O83" s="834"/>
      <c r="P83" s="834"/>
      <c r="Q83" s="834"/>
      <c r="R83" s="835"/>
      <c r="S83" s="834"/>
      <c r="T83" s="47"/>
      <c r="U83" s="834"/>
      <c r="V83" s="834"/>
      <c r="W83" s="834"/>
      <c r="X83" s="834"/>
      <c r="Y83" s="834"/>
      <c r="Z83" s="834"/>
      <c r="AA83" s="834"/>
      <c r="AB83" s="834"/>
      <c r="AC83" s="834"/>
      <c r="AD83" s="834"/>
      <c r="AE83" s="834"/>
      <c r="AF83" s="834"/>
      <c r="AG83" s="834"/>
      <c r="AH83" s="834"/>
      <c r="AI83" s="834"/>
      <c r="AJ83" s="834"/>
      <c r="AK83" s="834"/>
      <c r="AL83" s="834"/>
      <c r="AM83" s="47"/>
      <c r="AN83" s="47"/>
      <c r="AO83" s="47"/>
      <c r="AP83" s="834"/>
      <c r="AQ83" s="834"/>
    </row>
    <row r="84" spans="1:43" ht="31.5" customHeight="1">
      <c r="A84" s="834">
        <v>78</v>
      </c>
      <c r="B84" s="854"/>
      <c r="C84" s="834"/>
      <c r="D84" s="834"/>
      <c r="E84" s="47"/>
      <c r="F84" s="834"/>
      <c r="G84" s="834"/>
      <c r="H84" s="834"/>
      <c r="I84" s="834"/>
      <c r="J84" s="834"/>
      <c r="K84" s="853"/>
      <c r="L84" s="853"/>
      <c r="M84" s="834"/>
      <c r="N84" s="837"/>
      <c r="O84" s="834"/>
      <c r="P84" s="834"/>
      <c r="Q84" s="834"/>
      <c r="R84" s="835"/>
      <c r="S84" s="834"/>
      <c r="T84" s="47"/>
      <c r="U84" s="834"/>
      <c r="V84" s="834"/>
      <c r="W84" s="834"/>
      <c r="X84" s="834"/>
      <c r="Y84" s="834"/>
      <c r="Z84" s="834"/>
      <c r="AA84" s="834"/>
      <c r="AB84" s="834"/>
      <c r="AC84" s="834"/>
      <c r="AD84" s="834"/>
      <c r="AE84" s="834"/>
      <c r="AF84" s="834"/>
      <c r="AG84" s="834"/>
      <c r="AH84" s="834"/>
      <c r="AI84" s="834"/>
      <c r="AJ84" s="834"/>
      <c r="AK84" s="834"/>
      <c r="AL84" s="834"/>
      <c r="AM84" s="47"/>
      <c r="AN84" s="47"/>
      <c r="AO84" s="47"/>
      <c r="AP84" s="834"/>
      <c r="AQ84" s="834"/>
    </row>
    <row r="85" spans="1:43" ht="31.5" customHeight="1">
      <c r="A85" s="834">
        <v>79</v>
      </c>
      <c r="B85" s="854"/>
      <c r="C85" s="834"/>
      <c r="D85" s="834"/>
      <c r="E85" s="47"/>
      <c r="F85" s="834"/>
      <c r="G85" s="834"/>
      <c r="H85" s="834"/>
      <c r="I85" s="834"/>
      <c r="J85" s="834"/>
      <c r="K85" s="853"/>
      <c r="L85" s="853"/>
      <c r="M85" s="834"/>
      <c r="N85" s="837"/>
      <c r="O85" s="834"/>
      <c r="P85" s="834"/>
      <c r="Q85" s="834"/>
      <c r="R85" s="835"/>
      <c r="S85" s="834"/>
      <c r="T85" s="47"/>
      <c r="U85" s="834"/>
      <c r="V85" s="834"/>
      <c r="W85" s="834"/>
      <c r="X85" s="834"/>
      <c r="Y85" s="834"/>
      <c r="Z85" s="834"/>
      <c r="AA85" s="834"/>
      <c r="AB85" s="834"/>
      <c r="AC85" s="834"/>
      <c r="AD85" s="834"/>
      <c r="AE85" s="834"/>
      <c r="AF85" s="834"/>
      <c r="AG85" s="834"/>
      <c r="AH85" s="834"/>
      <c r="AI85" s="834"/>
      <c r="AJ85" s="834"/>
      <c r="AK85" s="834"/>
      <c r="AL85" s="834"/>
      <c r="AM85" s="47"/>
      <c r="AN85" s="47"/>
      <c r="AO85" s="47"/>
      <c r="AP85" s="834"/>
      <c r="AQ85" s="834"/>
    </row>
    <row r="86" spans="1:43" ht="31.5" customHeight="1">
      <c r="A86" s="834">
        <v>80</v>
      </c>
      <c r="B86" s="854"/>
      <c r="C86" s="834"/>
      <c r="D86" s="834"/>
      <c r="E86" s="47"/>
      <c r="F86" s="834"/>
      <c r="G86" s="834"/>
      <c r="H86" s="834"/>
      <c r="I86" s="834"/>
      <c r="J86" s="834"/>
      <c r="K86" s="853"/>
      <c r="L86" s="853"/>
      <c r="M86" s="834"/>
      <c r="N86" s="837"/>
      <c r="O86" s="834"/>
      <c r="P86" s="834"/>
      <c r="Q86" s="834"/>
      <c r="R86" s="835"/>
      <c r="S86" s="834"/>
      <c r="T86" s="47"/>
      <c r="U86" s="834"/>
      <c r="V86" s="834"/>
      <c r="W86" s="834"/>
      <c r="X86" s="834"/>
      <c r="Y86" s="834"/>
      <c r="Z86" s="834"/>
      <c r="AA86" s="834"/>
      <c r="AB86" s="834"/>
      <c r="AC86" s="834"/>
      <c r="AD86" s="834"/>
      <c r="AE86" s="834"/>
      <c r="AF86" s="834"/>
      <c r="AG86" s="834"/>
      <c r="AH86" s="834"/>
      <c r="AI86" s="834"/>
      <c r="AJ86" s="834"/>
      <c r="AK86" s="834"/>
      <c r="AL86" s="834"/>
      <c r="AM86" s="47"/>
      <c r="AN86" s="47"/>
      <c r="AO86" s="47"/>
      <c r="AP86" s="834"/>
      <c r="AQ86" s="834"/>
    </row>
    <row r="87" spans="1:43" ht="31.5" customHeight="1">
      <c r="A87" s="834">
        <v>81</v>
      </c>
      <c r="B87" s="854"/>
      <c r="C87" s="834"/>
      <c r="D87" s="834"/>
      <c r="E87" s="47"/>
      <c r="F87" s="834"/>
      <c r="G87" s="834"/>
      <c r="H87" s="834"/>
      <c r="I87" s="834"/>
      <c r="J87" s="834"/>
      <c r="K87" s="853"/>
      <c r="L87" s="853"/>
      <c r="M87" s="834"/>
      <c r="N87" s="837"/>
      <c r="O87" s="834"/>
      <c r="P87" s="834"/>
      <c r="Q87" s="834"/>
      <c r="R87" s="835"/>
      <c r="S87" s="834"/>
      <c r="T87" s="47"/>
      <c r="U87" s="834"/>
      <c r="V87" s="834"/>
      <c r="W87" s="834"/>
      <c r="X87" s="834"/>
      <c r="Y87" s="834"/>
      <c r="Z87" s="834"/>
      <c r="AA87" s="834"/>
      <c r="AB87" s="834"/>
      <c r="AC87" s="834"/>
      <c r="AD87" s="834"/>
      <c r="AE87" s="834"/>
      <c r="AF87" s="834"/>
      <c r="AG87" s="834"/>
      <c r="AH87" s="834"/>
      <c r="AI87" s="834"/>
      <c r="AJ87" s="834"/>
      <c r="AK87" s="834"/>
      <c r="AL87" s="834"/>
      <c r="AM87" s="47"/>
      <c r="AN87" s="47"/>
      <c r="AO87" s="47"/>
      <c r="AP87" s="834"/>
      <c r="AQ87" s="834"/>
    </row>
    <row r="88" spans="1:43" ht="31.5" customHeight="1">
      <c r="A88" s="834">
        <v>82</v>
      </c>
      <c r="B88" s="854"/>
      <c r="C88" s="834"/>
      <c r="D88" s="834"/>
      <c r="E88" s="47"/>
      <c r="F88" s="834"/>
      <c r="G88" s="834"/>
      <c r="H88" s="834"/>
      <c r="I88" s="834"/>
      <c r="J88" s="834"/>
      <c r="K88" s="853"/>
      <c r="L88" s="853"/>
      <c r="M88" s="834"/>
      <c r="N88" s="837"/>
      <c r="O88" s="834"/>
      <c r="P88" s="834"/>
      <c r="Q88" s="834"/>
      <c r="R88" s="835"/>
      <c r="S88" s="834"/>
      <c r="T88" s="47"/>
      <c r="U88" s="834"/>
      <c r="V88" s="834"/>
      <c r="W88" s="834"/>
      <c r="X88" s="834"/>
      <c r="Y88" s="834"/>
      <c r="Z88" s="834"/>
      <c r="AA88" s="834"/>
      <c r="AB88" s="834"/>
      <c r="AC88" s="834"/>
      <c r="AD88" s="834"/>
      <c r="AE88" s="834"/>
      <c r="AF88" s="834"/>
      <c r="AG88" s="834"/>
      <c r="AH88" s="834"/>
      <c r="AI88" s="834"/>
      <c r="AJ88" s="834"/>
      <c r="AK88" s="834"/>
      <c r="AL88" s="834"/>
      <c r="AM88" s="47"/>
      <c r="AN88" s="47"/>
      <c r="AO88" s="47"/>
      <c r="AP88" s="834"/>
      <c r="AQ88" s="834"/>
    </row>
    <row r="89" spans="1:43" ht="31.5" customHeight="1">
      <c r="A89" s="834">
        <v>83</v>
      </c>
      <c r="B89" s="854"/>
      <c r="C89" s="834"/>
      <c r="D89" s="834"/>
      <c r="E89" s="47"/>
      <c r="F89" s="834"/>
      <c r="G89" s="834"/>
      <c r="H89" s="834"/>
      <c r="I89" s="834"/>
      <c r="J89" s="834"/>
      <c r="K89" s="853"/>
      <c r="L89" s="853"/>
      <c r="M89" s="834"/>
      <c r="N89" s="837"/>
      <c r="O89" s="834"/>
      <c r="P89" s="834"/>
      <c r="Q89" s="834"/>
      <c r="R89" s="835"/>
      <c r="S89" s="834"/>
      <c r="T89" s="47"/>
      <c r="U89" s="834"/>
      <c r="V89" s="834"/>
      <c r="W89" s="834"/>
      <c r="X89" s="834"/>
      <c r="Y89" s="834"/>
      <c r="Z89" s="834"/>
      <c r="AA89" s="834"/>
      <c r="AB89" s="834"/>
      <c r="AC89" s="834"/>
      <c r="AD89" s="834"/>
      <c r="AE89" s="834"/>
      <c r="AF89" s="834"/>
      <c r="AG89" s="834"/>
      <c r="AH89" s="834"/>
      <c r="AI89" s="834"/>
      <c r="AJ89" s="834"/>
      <c r="AK89" s="834"/>
      <c r="AL89" s="834"/>
      <c r="AM89" s="47"/>
      <c r="AN89" s="47"/>
      <c r="AO89" s="47"/>
      <c r="AP89" s="834"/>
      <c r="AQ89" s="834"/>
    </row>
    <row r="90" spans="1:43" ht="31.5" customHeight="1">
      <c r="A90" s="834">
        <v>84</v>
      </c>
      <c r="B90" s="854"/>
      <c r="C90" s="834"/>
      <c r="D90" s="834"/>
      <c r="E90" s="47"/>
      <c r="F90" s="834"/>
      <c r="G90" s="834"/>
      <c r="H90" s="834"/>
      <c r="I90" s="834"/>
      <c r="J90" s="834"/>
      <c r="K90" s="853"/>
      <c r="L90" s="853"/>
      <c r="M90" s="834"/>
      <c r="N90" s="837"/>
      <c r="O90" s="834"/>
      <c r="P90" s="834"/>
      <c r="Q90" s="834"/>
      <c r="R90" s="835"/>
      <c r="S90" s="834"/>
      <c r="T90" s="47"/>
      <c r="U90" s="834"/>
      <c r="V90" s="834"/>
      <c r="W90" s="834"/>
      <c r="X90" s="834"/>
      <c r="Y90" s="834"/>
      <c r="Z90" s="834"/>
      <c r="AA90" s="834"/>
      <c r="AB90" s="834"/>
      <c r="AC90" s="834"/>
      <c r="AD90" s="834"/>
      <c r="AE90" s="834"/>
      <c r="AF90" s="834"/>
      <c r="AG90" s="834"/>
      <c r="AH90" s="834"/>
      <c r="AI90" s="834"/>
      <c r="AJ90" s="834"/>
      <c r="AK90" s="834"/>
      <c r="AL90" s="834"/>
      <c r="AM90" s="47"/>
      <c r="AN90" s="47"/>
      <c r="AO90" s="47"/>
      <c r="AP90" s="834"/>
      <c r="AQ90" s="834"/>
    </row>
    <row r="91" spans="1:43" ht="31.5" customHeight="1">
      <c r="A91" s="834">
        <v>85</v>
      </c>
      <c r="B91" s="854"/>
      <c r="C91" s="834"/>
      <c r="D91" s="834"/>
      <c r="E91" s="47"/>
      <c r="F91" s="834"/>
      <c r="G91" s="834"/>
      <c r="H91" s="834"/>
      <c r="I91" s="834"/>
      <c r="J91" s="834"/>
      <c r="K91" s="853"/>
      <c r="L91" s="853"/>
      <c r="M91" s="834"/>
      <c r="N91" s="837"/>
      <c r="O91" s="834"/>
      <c r="P91" s="834"/>
      <c r="Q91" s="834"/>
      <c r="R91" s="835"/>
      <c r="S91" s="834"/>
      <c r="T91" s="47"/>
      <c r="U91" s="834"/>
      <c r="V91" s="834"/>
      <c r="W91" s="834"/>
      <c r="X91" s="834"/>
      <c r="Y91" s="834"/>
      <c r="Z91" s="834"/>
      <c r="AA91" s="834"/>
      <c r="AB91" s="834"/>
      <c r="AC91" s="834"/>
      <c r="AD91" s="834"/>
      <c r="AE91" s="834"/>
      <c r="AF91" s="834"/>
      <c r="AG91" s="834"/>
      <c r="AH91" s="834"/>
      <c r="AI91" s="834"/>
      <c r="AJ91" s="834"/>
      <c r="AK91" s="834"/>
      <c r="AL91" s="834"/>
      <c r="AM91" s="47"/>
      <c r="AN91" s="47"/>
      <c r="AO91" s="47"/>
      <c r="AP91" s="834"/>
      <c r="AQ91" s="834"/>
    </row>
    <row r="92" spans="1:43" ht="31.5" customHeight="1">
      <c r="A92" s="834">
        <v>86</v>
      </c>
      <c r="B92" s="854"/>
      <c r="C92" s="834"/>
      <c r="D92" s="834"/>
      <c r="E92" s="47"/>
      <c r="F92" s="834"/>
      <c r="G92" s="834"/>
      <c r="H92" s="834"/>
      <c r="I92" s="834"/>
      <c r="J92" s="834"/>
      <c r="K92" s="853"/>
      <c r="L92" s="853"/>
      <c r="M92" s="834"/>
      <c r="N92" s="837"/>
      <c r="O92" s="834"/>
      <c r="P92" s="834"/>
      <c r="Q92" s="834"/>
      <c r="R92" s="835"/>
      <c r="S92" s="834"/>
      <c r="T92" s="47"/>
      <c r="U92" s="834"/>
      <c r="V92" s="834"/>
      <c r="W92" s="834"/>
      <c r="X92" s="834"/>
      <c r="Y92" s="834"/>
      <c r="Z92" s="834"/>
      <c r="AA92" s="834"/>
      <c r="AB92" s="834"/>
      <c r="AC92" s="834"/>
      <c r="AD92" s="834"/>
      <c r="AE92" s="834"/>
      <c r="AF92" s="834"/>
      <c r="AG92" s="834"/>
      <c r="AH92" s="834"/>
      <c r="AI92" s="834"/>
      <c r="AJ92" s="834"/>
      <c r="AK92" s="834"/>
      <c r="AL92" s="834"/>
      <c r="AM92" s="47"/>
      <c r="AN92" s="47"/>
      <c r="AO92" s="47"/>
      <c r="AP92" s="834"/>
      <c r="AQ92" s="834"/>
    </row>
    <row r="93" spans="1:43" ht="31.5" customHeight="1">
      <c r="A93" s="834">
        <v>87</v>
      </c>
      <c r="B93" s="854"/>
      <c r="C93" s="834"/>
      <c r="D93" s="834"/>
      <c r="E93" s="47"/>
      <c r="F93" s="834"/>
      <c r="G93" s="834"/>
      <c r="H93" s="834"/>
      <c r="I93" s="834"/>
      <c r="J93" s="834"/>
      <c r="K93" s="853"/>
      <c r="L93" s="853"/>
      <c r="M93" s="834"/>
      <c r="N93" s="837"/>
      <c r="O93" s="834"/>
      <c r="P93" s="834"/>
      <c r="Q93" s="834"/>
      <c r="R93" s="835"/>
      <c r="S93" s="834"/>
      <c r="T93" s="47"/>
      <c r="U93" s="834"/>
      <c r="V93" s="834"/>
      <c r="W93" s="834"/>
      <c r="X93" s="834"/>
      <c r="Y93" s="834"/>
      <c r="Z93" s="834"/>
      <c r="AA93" s="834"/>
      <c r="AB93" s="834"/>
      <c r="AC93" s="834"/>
      <c r="AD93" s="834"/>
      <c r="AE93" s="834"/>
      <c r="AF93" s="834"/>
      <c r="AG93" s="834"/>
      <c r="AH93" s="834"/>
      <c r="AI93" s="834"/>
      <c r="AJ93" s="834"/>
      <c r="AK93" s="834"/>
      <c r="AL93" s="834"/>
      <c r="AM93" s="47"/>
      <c r="AN93" s="47"/>
      <c r="AO93" s="47"/>
      <c r="AP93" s="834"/>
      <c r="AQ93" s="834"/>
    </row>
    <row r="94" spans="1:43" ht="31.5" customHeight="1">
      <c r="A94" s="834">
        <v>88</v>
      </c>
      <c r="B94" s="854"/>
      <c r="C94" s="834"/>
      <c r="D94" s="834"/>
      <c r="E94" s="47"/>
      <c r="F94" s="834"/>
      <c r="G94" s="834"/>
      <c r="H94" s="834"/>
      <c r="I94" s="834"/>
      <c r="J94" s="834"/>
      <c r="K94" s="853"/>
      <c r="L94" s="853"/>
      <c r="M94" s="834"/>
      <c r="N94" s="837"/>
      <c r="O94" s="834"/>
      <c r="P94" s="834"/>
      <c r="Q94" s="834"/>
      <c r="R94" s="835"/>
      <c r="S94" s="834"/>
      <c r="T94" s="47"/>
      <c r="U94" s="834"/>
      <c r="V94" s="834"/>
      <c r="W94" s="834"/>
      <c r="X94" s="834"/>
      <c r="Y94" s="834"/>
      <c r="Z94" s="834"/>
      <c r="AA94" s="834"/>
      <c r="AB94" s="834"/>
      <c r="AC94" s="834"/>
      <c r="AD94" s="834"/>
      <c r="AE94" s="834"/>
      <c r="AF94" s="834"/>
      <c r="AG94" s="834"/>
      <c r="AH94" s="834"/>
      <c r="AI94" s="834"/>
      <c r="AJ94" s="834"/>
      <c r="AK94" s="834"/>
      <c r="AL94" s="834"/>
      <c r="AM94" s="47"/>
      <c r="AN94" s="47"/>
      <c r="AO94" s="47"/>
      <c r="AP94" s="834"/>
      <c r="AQ94" s="834"/>
    </row>
    <row r="95" spans="1:43" ht="31.5" customHeight="1">
      <c r="A95" s="834">
        <v>89</v>
      </c>
      <c r="B95" s="854"/>
      <c r="C95" s="834"/>
      <c r="D95" s="834"/>
      <c r="E95" s="47"/>
      <c r="F95" s="834"/>
      <c r="G95" s="834"/>
      <c r="H95" s="834"/>
      <c r="I95" s="834"/>
      <c r="J95" s="834"/>
      <c r="K95" s="853"/>
      <c r="L95" s="853"/>
      <c r="M95" s="834"/>
      <c r="N95" s="837"/>
      <c r="O95" s="834"/>
      <c r="P95" s="834"/>
      <c r="Q95" s="834"/>
      <c r="R95" s="835"/>
      <c r="S95" s="834"/>
      <c r="T95" s="47"/>
      <c r="U95" s="834"/>
      <c r="V95" s="834"/>
      <c r="W95" s="834"/>
      <c r="X95" s="834"/>
      <c r="Y95" s="834"/>
      <c r="Z95" s="834"/>
      <c r="AA95" s="834"/>
      <c r="AB95" s="834"/>
      <c r="AC95" s="834"/>
      <c r="AD95" s="834"/>
      <c r="AE95" s="834"/>
      <c r="AF95" s="834"/>
      <c r="AG95" s="834"/>
      <c r="AH95" s="834"/>
      <c r="AI95" s="834"/>
      <c r="AJ95" s="834"/>
      <c r="AK95" s="834"/>
      <c r="AL95" s="834"/>
      <c r="AM95" s="47"/>
      <c r="AN95" s="47"/>
      <c r="AO95" s="47"/>
      <c r="AP95" s="834"/>
      <c r="AQ95" s="834"/>
    </row>
    <row r="96" spans="1:43" ht="31.5" customHeight="1">
      <c r="A96" s="834">
        <v>90</v>
      </c>
      <c r="B96" s="854"/>
      <c r="C96" s="834"/>
      <c r="D96" s="834"/>
      <c r="E96" s="47"/>
      <c r="F96" s="834"/>
      <c r="G96" s="834"/>
      <c r="H96" s="834"/>
      <c r="I96" s="834"/>
      <c r="J96" s="834"/>
      <c r="K96" s="853"/>
      <c r="L96" s="853"/>
      <c r="M96" s="834"/>
      <c r="N96" s="837"/>
      <c r="O96" s="834"/>
      <c r="P96" s="834"/>
      <c r="Q96" s="834"/>
      <c r="R96" s="835"/>
      <c r="S96" s="834"/>
      <c r="T96" s="47"/>
      <c r="U96" s="834"/>
      <c r="V96" s="834"/>
      <c r="W96" s="834"/>
      <c r="X96" s="834"/>
      <c r="Y96" s="834"/>
      <c r="Z96" s="834"/>
      <c r="AA96" s="834"/>
      <c r="AB96" s="834"/>
      <c r="AC96" s="834"/>
      <c r="AD96" s="834"/>
      <c r="AE96" s="834"/>
      <c r="AF96" s="834"/>
      <c r="AG96" s="834"/>
      <c r="AH96" s="834"/>
      <c r="AI96" s="834"/>
      <c r="AJ96" s="834"/>
      <c r="AK96" s="834"/>
      <c r="AL96" s="834"/>
      <c r="AM96" s="47"/>
      <c r="AN96" s="47"/>
      <c r="AO96" s="47"/>
      <c r="AP96" s="834"/>
      <c r="AQ96" s="834"/>
    </row>
    <row r="97" spans="1:43" ht="31.5" customHeight="1">
      <c r="A97" s="834">
        <v>91</v>
      </c>
      <c r="B97" s="854"/>
      <c r="C97" s="834"/>
      <c r="D97" s="834"/>
      <c r="E97" s="47"/>
      <c r="F97" s="834"/>
      <c r="G97" s="834"/>
      <c r="H97" s="834"/>
      <c r="I97" s="834"/>
      <c r="J97" s="834"/>
      <c r="K97" s="853"/>
      <c r="L97" s="853"/>
      <c r="M97" s="834"/>
      <c r="N97" s="837"/>
      <c r="O97" s="834"/>
      <c r="P97" s="834"/>
      <c r="Q97" s="834"/>
      <c r="R97" s="835"/>
      <c r="S97" s="834"/>
      <c r="T97" s="47"/>
      <c r="U97" s="834"/>
      <c r="V97" s="834"/>
      <c r="W97" s="834"/>
      <c r="X97" s="834"/>
      <c r="Y97" s="834"/>
      <c r="Z97" s="834"/>
      <c r="AA97" s="834"/>
      <c r="AB97" s="834"/>
      <c r="AC97" s="834"/>
      <c r="AD97" s="834"/>
      <c r="AE97" s="834"/>
      <c r="AF97" s="834"/>
      <c r="AG97" s="834"/>
      <c r="AH97" s="834"/>
      <c r="AI97" s="834"/>
      <c r="AJ97" s="834"/>
      <c r="AK97" s="834"/>
      <c r="AL97" s="834"/>
      <c r="AM97" s="47"/>
      <c r="AN97" s="47"/>
      <c r="AO97" s="47"/>
      <c r="AP97" s="834"/>
      <c r="AQ97" s="834"/>
    </row>
    <row r="98" spans="1:43" ht="31.5" customHeight="1">
      <c r="A98" s="834">
        <v>92</v>
      </c>
      <c r="B98" s="854"/>
      <c r="C98" s="834"/>
      <c r="D98" s="834"/>
      <c r="E98" s="47"/>
      <c r="F98" s="834"/>
      <c r="G98" s="834"/>
      <c r="H98" s="834"/>
      <c r="I98" s="834"/>
      <c r="J98" s="834"/>
      <c r="K98" s="853"/>
      <c r="L98" s="853"/>
      <c r="M98" s="834"/>
      <c r="N98" s="837"/>
      <c r="O98" s="834"/>
      <c r="P98" s="834"/>
      <c r="Q98" s="834"/>
      <c r="R98" s="835"/>
      <c r="S98" s="834"/>
      <c r="T98" s="47"/>
      <c r="U98" s="834"/>
      <c r="V98" s="834"/>
      <c r="W98" s="834"/>
      <c r="X98" s="834"/>
      <c r="Y98" s="834"/>
      <c r="Z98" s="834"/>
      <c r="AA98" s="834"/>
      <c r="AB98" s="834"/>
      <c r="AC98" s="834"/>
      <c r="AD98" s="834"/>
      <c r="AE98" s="834"/>
      <c r="AF98" s="834"/>
      <c r="AG98" s="834"/>
      <c r="AH98" s="834"/>
      <c r="AI98" s="834"/>
      <c r="AJ98" s="834"/>
      <c r="AK98" s="834"/>
      <c r="AL98" s="834"/>
      <c r="AM98" s="47"/>
      <c r="AN98" s="47"/>
      <c r="AO98" s="47"/>
      <c r="AP98" s="834"/>
      <c r="AQ98" s="834"/>
    </row>
    <row r="99" spans="1:43" ht="31.5" customHeight="1">
      <c r="A99" s="834">
        <v>93</v>
      </c>
      <c r="B99" s="854"/>
      <c r="C99" s="834"/>
      <c r="D99" s="834"/>
      <c r="E99" s="47"/>
      <c r="F99" s="834"/>
      <c r="G99" s="834"/>
      <c r="H99" s="834"/>
      <c r="I99" s="834"/>
      <c r="J99" s="834"/>
      <c r="K99" s="853"/>
      <c r="L99" s="853"/>
      <c r="M99" s="834"/>
      <c r="N99" s="837"/>
      <c r="O99" s="834"/>
      <c r="P99" s="834"/>
      <c r="Q99" s="834"/>
      <c r="R99" s="835"/>
      <c r="S99" s="834"/>
      <c r="T99" s="47"/>
      <c r="U99" s="834"/>
      <c r="V99" s="834"/>
      <c r="W99" s="834"/>
      <c r="X99" s="834"/>
      <c r="Y99" s="834"/>
      <c r="Z99" s="834"/>
      <c r="AA99" s="834"/>
      <c r="AB99" s="834"/>
      <c r="AC99" s="834"/>
      <c r="AD99" s="834"/>
      <c r="AE99" s="834"/>
      <c r="AF99" s="834"/>
      <c r="AG99" s="834"/>
      <c r="AH99" s="834"/>
      <c r="AI99" s="834"/>
      <c r="AJ99" s="834"/>
      <c r="AK99" s="834"/>
      <c r="AL99" s="834"/>
      <c r="AM99" s="47"/>
      <c r="AN99" s="47"/>
      <c r="AO99" s="47"/>
      <c r="AP99" s="834"/>
      <c r="AQ99" s="834"/>
    </row>
    <row r="100" spans="1:43" ht="31.5" customHeight="1">
      <c r="A100" s="834">
        <v>94</v>
      </c>
      <c r="B100" s="854"/>
      <c r="C100" s="834"/>
      <c r="D100" s="834"/>
      <c r="E100" s="47"/>
      <c r="F100" s="834"/>
      <c r="G100" s="834"/>
      <c r="H100" s="834"/>
      <c r="I100" s="834"/>
      <c r="J100" s="834"/>
      <c r="K100" s="853"/>
      <c r="L100" s="853"/>
      <c r="M100" s="834"/>
      <c r="N100" s="837"/>
      <c r="O100" s="834"/>
      <c r="P100" s="834"/>
      <c r="Q100" s="834"/>
      <c r="R100" s="835"/>
      <c r="S100" s="834"/>
      <c r="T100" s="47"/>
      <c r="U100" s="834"/>
      <c r="V100" s="834"/>
      <c r="W100" s="834"/>
      <c r="X100" s="834"/>
      <c r="Y100" s="834"/>
      <c r="Z100" s="834"/>
      <c r="AA100" s="834"/>
      <c r="AB100" s="834"/>
      <c r="AC100" s="834"/>
      <c r="AD100" s="834"/>
      <c r="AE100" s="834"/>
      <c r="AF100" s="834"/>
      <c r="AG100" s="834"/>
      <c r="AH100" s="834"/>
      <c r="AI100" s="834"/>
      <c r="AJ100" s="834"/>
      <c r="AK100" s="834"/>
      <c r="AL100" s="834"/>
      <c r="AM100" s="47"/>
      <c r="AN100" s="47"/>
      <c r="AO100" s="47"/>
      <c r="AP100" s="834"/>
      <c r="AQ100" s="834"/>
    </row>
    <row r="101" spans="1:43" ht="31.5" customHeight="1">
      <c r="A101" s="834">
        <v>95</v>
      </c>
      <c r="B101" s="854"/>
      <c r="C101" s="834"/>
      <c r="D101" s="834"/>
      <c r="E101" s="47"/>
      <c r="F101" s="834"/>
      <c r="G101" s="834"/>
      <c r="H101" s="834"/>
      <c r="I101" s="834"/>
      <c r="J101" s="834"/>
      <c r="K101" s="853"/>
      <c r="L101" s="853"/>
      <c r="M101" s="834"/>
      <c r="N101" s="837"/>
      <c r="O101" s="834"/>
      <c r="P101" s="834"/>
      <c r="Q101" s="834"/>
      <c r="R101" s="835"/>
      <c r="S101" s="834"/>
      <c r="T101" s="47"/>
      <c r="U101" s="834"/>
      <c r="V101" s="834"/>
      <c r="W101" s="834"/>
      <c r="X101" s="834"/>
      <c r="Y101" s="834"/>
      <c r="Z101" s="834"/>
      <c r="AA101" s="834"/>
      <c r="AB101" s="834"/>
      <c r="AC101" s="834"/>
      <c r="AD101" s="834"/>
      <c r="AE101" s="834"/>
      <c r="AF101" s="834"/>
      <c r="AG101" s="834"/>
      <c r="AH101" s="834"/>
      <c r="AI101" s="834"/>
      <c r="AJ101" s="834"/>
      <c r="AK101" s="834"/>
      <c r="AL101" s="834"/>
      <c r="AM101" s="47"/>
      <c r="AN101" s="47"/>
      <c r="AO101" s="47"/>
      <c r="AP101" s="834"/>
      <c r="AQ101" s="834"/>
    </row>
    <row r="102" spans="1:43" ht="31.5" customHeight="1">
      <c r="A102" s="834">
        <v>96</v>
      </c>
      <c r="B102" s="854"/>
      <c r="C102" s="834"/>
      <c r="D102" s="834"/>
      <c r="E102" s="47"/>
      <c r="F102" s="834"/>
      <c r="G102" s="834"/>
      <c r="H102" s="834"/>
      <c r="I102" s="834"/>
      <c r="J102" s="834"/>
      <c r="K102" s="853"/>
      <c r="L102" s="853"/>
      <c r="M102" s="834"/>
      <c r="N102" s="837"/>
      <c r="O102" s="834"/>
      <c r="P102" s="834"/>
      <c r="Q102" s="834"/>
      <c r="R102" s="835"/>
      <c r="S102" s="834"/>
      <c r="T102" s="47"/>
      <c r="U102" s="834"/>
      <c r="V102" s="834"/>
      <c r="W102" s="834"/>
      <c r="X102" s="834"/>
      <c r="Y102" s="834"/>
      <c r="Z102" s="834"/>
      <c r="AA102" s="834"/>
      <c r="AB102" s="834"/>
      <c r="AC102" s="834"/>
      <c r="AD102" s="834"/>
      <c r="AE102" s="834"/>
      <c r="AF102" s="834"/>
      <c r="AG102" s="834"/>
      <c r="AH102" s="834"/>
      <c r="AI102" s="834"/>
      <c r="AJ102" s="834"/>
      <c r="AK102" s="834"/>
      <c r="AL102" s="834"/>
      <c r="AM102" s="47"/>
      <c r="AN102" s="47"/>
      <c r="AO102" s="47"/>
      <c r="AP102" s="834"/>
      <c r="AQ102" s="834"/>
    </row>
    <row r="103" spans="1:43" ht="31.5" customHeight="1">
      <c r="A103" s="834">
        <v>97</v>
      </c>
      <c r="B103" s="854"/>
      <c r="C103" s="834"/>
      <c r="D103" s="834"/>
      <c r="E103" s="47"/>
      <c r="F103" s="834"/>
      <c r="G103" s="834"/>
      <c r="H103" s="834"/>
      <c r="I103" s="834"/>
      <c r="J103" s="834"/>
      <c r="K103" s="853"/>
      <c r="L103" s="853"/>
      <c r="M103" s="834"/>
      <c r="N103" s="837"/>
      <c r="O103" s="834"/>
      <c r="P103" s="834"/>
      <c r="Q103" s="834"/>
      <c r="R103" s="835"/>
      <c r="S103" s="834"/>
      <c r="T103" s="47"/>
      <c r="U103" s="834"/>
      <c r="V103" s="834"/>
      <c r="W103" s="834"/>
      <c r="X103" s="834"/>
      <c r="Y103" s="834"/>
      <c r="Z103" s="834"/>
      <c r="AA103" s="834"/>
      <c r="AB103" s="834"/>
      <c r="AC103" s="834"/>
      <c r="AD103" s="834"/>
      <c r="AE103" s="834"/>
      <c r="AF103" s="834"/>
      <c r="AG103" s="834"/>
      <c r="AH103" s="834"/>
      <c r="AI103" s="834"/>
      <c r="AJ103" s="834"/>
      <c r="AK103" s="834"/>
      <c r="AL103" s="834"/>
      <c r="AM103" s="47"/>
      <c r="AN103" s="47"/>
      <c r="AO103" s="47"/>
      <c r="AP103" s="834"/>
      <c r="AQ103" s="834"/>
    </row>
    <row r="104" spans="1:43" ht="31.5" customHeight="1">
      <c r="A104" s="834">
        <v>98</v>
      </c>
      <c r="B104" s="854"/>
      <c r="C104" s="834"/>
      <c r="D104" s="834"/>
      <c r="E104" s="47"/>
      <c r="F104" s="834"/>
      <c r="G104" s="834"/>
      <c r="H104" s="834"/>
      <c r="I104" s="834"/>
      <c r="J104" s="834"/>
      <c r="K104" s="853"/>
      <c r="L104" s="853"/>
      <c r="M104" s="834"/>
      <c r="N104" s="837"/>
      <c r="O104" s="834"/>
      <c r="P104" s="834"/>
      <c r="Q104" s="834"/>
      <c r="R104" s="835"/>
      <c r="S104" s="834"/>
      <c r="T104" s="47"/>
      <c r="U104" s="834"/>
      <c r="V104" s="834"/>
      <c r="W104" s="834"/>
      <c r="X104" s="834"/>
      <c r="Y104" s="834"/>
      <c r="Z104" s="834"/>
      <c r="AA104" s="834"/>
      <c r="AB104" s="834"/>
      <c r="AC104" s="834"/>
      <c r="AD104" s="834"/>
      <c r="AE104" s="834"/>
      <c r="AF104" s="834"/>
      <c r="AG104" s="834"/>
      <c r="AH104" s="834"/>
      <c r="AI104" s="834"/>
      <c r="AJ104" s="834"/>
      <c r="AK104" s="834"/>
      <c r="AL104" s="834"/>
      <c r="AM104" s="47"/>
      <c r="AN104" s="47"/>
      <c r="AO104" s="47"/>
      <c r="AP104" s="834"/>
      <c r="AQ104" s="834"/>
    </row>
    <row r="105" spans="1:43" ht="31.5" customHeight="1">
      <c r="A105" s="834">
        <v>99</v>
      </c>
      <c r="B105" s="854"/>
      <c r="C105" s="834"/>
      <c r="D105" s="834"/>
      <c r="E105" s="47"/>
      <c r="F105" s="834"/>
      <c r="G105" s="834"/>
      <c r="H105" s="834"/>
      <c r="I105" s="834"/>
      <c r="J105" s="834"/>
      <c r="K105" s="853"/>
      <c r="L105" s="853"/>
      <c r="M105" s="834"/>
      <c r="N105" s="837"/>
      <c r="O105" s="834"/>
      <c r="P105" s="834"/>
      <c r="Q105" s="834"/>
      <c r="R105" s="835"/>
      <c r="S105" s="834"/>
      <c r="T105" s="47"/>
      <c r="U105" s="834"/>
      <c r="V105" s="834"/>
      <c r="W105" s="834"/>
      <c r="X105" s="834"/>
      <c r="Y105" s="834"/>
      <c r="Z105" s="834"/>
      <c r="AA105" s="834"/>
      <c r="AB105" s="834"/>
      <c r="AC105" s="834"/>
      <c r="AD105" s="834"/>
      <c r="AE105" s="834"/>
      <c r="AF105" s="834"/>
      <c r="AG105" s="834"/>
      <c r="AH105" s="834"/>
      <c r="AI105" s="834"/>
      <c r="AJ105" s="834"/>
      <c r="AK105" s="834"/>
      <c r="AL105" s="834"/>
      <c r="AM105" s="47"/>
      <c r="AN105" s="47"/>
      <c r="AO105" s="47"/>
      <c r="AP105" s="834"/>
      <c r="AQ105" s="834"/>
    </row>
    <row r="106" spans="1:43" ht="31.5" customHeight="1">
      <c r="A106" s="834">
        <v>100</v>
      </c>
      <c r="B106" s="854"/>
      <c r="C106" s="834"/>
      <c r="D106" s="834"/>
      <c r="E106" s="47"/>
      <c r="F106" s="834"/>
      <c r="G106" s="834"/>
      <c r="H106" s="834"/>
      <c r="I106" s="834"/>
      <c r="J106" s="834"/>
      <c r="K106" s="853"/>
      <c r="L106" s="853"/>
      <c r="M106" s="834"/>
      <c r="N106" s="837"/>
      <c r="O106" s="834"/>
      <c r="P106" s="834"/>
      <c r="Q106" s="834"/>
      <c r="R106" s="835"/>
      <c r="S106" s="834"/>
      <c r="T106" s="47"/>
      <c r="U106" s="834"/>
      <c r="V106" s="834"/>
      <c r="W106" s="834"/>
      <c r="X106" s="834"/>
      <c r="Y106" s="834"/>
      <c r="Z106" s="834"/>
      <c r="AA106" s="834"/>
      <c r="AB106" s="834"/>
      <c r="AC106" s="834"/>
      <c r="AD106" s="834"/>
      <c r="AE106" s="834"/>
      <c r="AF106" s="834"/>
      <c r="AG106" s="834"/>
      <c r="AH106" s="834"/>
      <c r="AI106" s="834"/>
      <c r="AJ106" s="834"/>
      <c r="AK106" s="834"/>
      <c r="AL106" s="834"/>
      <c r="AM106" s="47"/>
      <c r="AN106" s="47"/>
      <c r="AO106" s="47"/>
      <c r="AP106" s="834"/>
      <c r="AQ106" s="834"/>
    </row>
    <row r="107" spans="1:43" ht="31.5" customHeight="1">
      <c r="A107" s="834">
        <v>101</v>
      </c>
      <c r="B107" s="854"/>
      <c r="C107" s="834"/>
      <c r="D107" s="834"/>
      <c r="E107" s="47"/>
      <c r="F107" s="834"/>
      <c r="G107" s="834"/>
      <c r="H107" s="834"/>
      <c r="I107" s="834"/>
      <c r="J107" s="834"/>
      <c r="K107" s="853"/>
      <c r="L107" s="853"/>
      <c r="M107" s="834"/>
      <c r="N107" s="837"/>
      <c r="O107" s="834"/>
      <c r="P107" s="834"/>
      <c r="Q107" s="834"/>
      <c r="R107" s="835"/>
      <c r="S107" s="834"/>
      <c r="T107" s="47"/>
      <c r="U107" s="834"/>
      <c r="V107" s="834"/>
      <c r="W107" s="834"/>
      <c r="X107" s="834"/>
      <c r="Y107" s="834"/>
      <c r="Z107" s="834"/>
      <c r="AA107" s="834"/>
      <c r="AB107" s="834"/>
      <c r="AC107" s="834"/>
      <c r="AD107" s="834"/>
      <c r="AE107" s="834"/>
      <c r="AF107" s="834"/>
      <c r="AG107" s="834"/>
      <c r="AH107" s="834"/>
      <c r="AI107" s="834"/>
      <c r="AJ107" s="834"/>
      <c r="AK107" s="834"/>
      <c r="AL107" s="834"/>
      <c r="AM107" s="47"/>
      <c r="AN107" s="47"/>
      <c r="AO107" s="47"/>
      <c r="AP107" s="834"/>
      <c r="AQ107" s="834"/>
    </row>
    <row r="108" spans="1:43" ht="31.5" customHeight="1">
      <c r="A108" s="834">
        <v>102</v>
      </c>
      <c r="B108" s="854"/>
      <c r="C108" s="834"/>
      <c r="D108" s="834"/>
      <c r="E108" s="47"/>
      <c r="F108" s="834"/>
      <c r="G108" s="834"/>
      <c r="H108" s="834"/>
      <c r="I108" s="834"/>
      <c r="J108" s="834"/>
      <c r="K108" s="853"/>
      <c r="L108" s="853"/>
      <c r="M108" s="834"/>
      <c r="N108" s="837"/>
      <c r="O108" s="834"/>
      <c r="P108" s="834"/>
      <c r="Q108" s="834"/>
      <c r="R108" s="835"/>
      <c r="S108" s="834"/>
      <c r="T108" s="47"/>
      <c r="U108" s="834"/>
      <c r="V108" s="834"/>
      <c r="W108" s="834"/>
      <c r="X108" s="834"/>
      <c r="Y108" s="834"/>
      <c r="Z108" s="834"/>
      <c r="AA108" s="834"/>
      <c r="AB108" s="834"/>
      <c r="AC108" s="834"/>
      <c r="AD108" s="834"/>
      <c r="AE108" s="834"/>
      <c r="AF108" s="834"/>
      <c r="AG108" s="834"/>
      <c r="AH108" s="834"/>
      <c r="AI108" s="834"/>
      <c r="AJ108" s="834"/>
      <c r="AK108" s="834"/>
      <c r="AL108" s="834"/>
      <c r="AM108" s="47"/>
      <c r="AN108" s="47"/>
      <c r="AO108" s="47"/>
      <c r="AP108" s="834"/>
      <c r="AQ108" s="834"/>
    </row>
    <row r="109" spans="1:43" ht="31.5" customHeight="1">
      <c r="A109" s="834">
        <v>103</v>
      </c>
      <c r="B109" s="854"/>
      <c r="C109" s="834"/>
      <c r="D109" s="834"/>
      <c r="E109" s="47"/>
      <c r="F109" s="834"/>
      <c r="G109" s="834"/>
      <c r="H109" s="834"/>
      <c r="I109" s="834"/>
      <c r="J109" s="834"/>
      <c r="K109" s="853"/>
      <c r="L109" s="853"/>
      <c r="M109" s="834"/>
      <c r="N109" s="837"/>
      <c r="O109" s="834"/>
      <c r="P109" s="834"/>
      <c r="Q109" s="834"/>
      <c r="R109" s="835"/>
      <c r="S109" s="834"/>
      <c r="T109" s="47"/>
      <c r="U109" s="834"/>
      <c r="V109" s="834"/>
      <c r="W109" s="834"/>
      <c r="X109" s="834"/>
      <c r="Y109" s="834"/>
      <c r="Z109" s="834"/>
      <c r="AA109" s="834"/>
      <c r="AB109" s="834"/>
      <c r="AC109" s="834"/>
      <c r="AD109" s="834"/>
      <c r="AE109" s="834"/>
      <c r="AF109" s="834"/>
      <c r="AG109" s="834"/>
      <c r="AH109" s="834"/>
      <c r="AI109" s="834"/>
      <c r="AJ109" s="834"/>
      <c r="AK109" s="834"/>
      <c r="AL109" s="834"/>
      <c r="AM109" s="47"/>
      <c r="AN109" s="47"/>
      <c r="AO109" s="47"/>
      <c r="AP109" s="834"/>
      <c r="AQ109" s="834"/>
    </row>
    <row r="110" spans="1:43" ht="31.5" customHeight="1">
      <c r="A110" s="834">
        <v>104</v>
      </c>
      <c r="B110" s="854"/>
      <c r="C110" s="834"/>
      <c r="D110" s="834"/>
      <c r="E110" s="47"/>
      <c r="F110" s="834"/>
      <c r="G110" s="834"/>
      <c r="H110" s="834"/>
      <c r="I110" s="834"/>
      <c r="J110" s="834"/>
      <c r="K110" s="853"/>
      <c r="L110" s="853"/>
      <c r="M110" s="834"/>
      <c r="N110" s="837"/>
      <c r="O110" s="834"/>
      <c r="P110" s="834"/>
      <c r="Q110" s="834"/>
      <c r="R110" s="835"/>
      <c r="S110" s="834"/>
      <c r="T110" s="47"/>
      <c r="U110" s="834"/>
      <c r="V110" s="834"/>
      <c r="W110" s="834"/>
      <c r="X110" s="834"/>
      <c r="Y110" s="834"/>
      <c r="Z110" s="834"/>
      <c r="AA110" s="834"/>
      <c r="AB110" s="834"/>
      <c r="AC110" s="834"/>
      <c r="AD110" s="834"/>
      <c r="AE110" s="834"/>
      <c r="AF110" s="834"/>
      <c r="AG110" s="834"/>
      <c r="AH110" s="834"/>
      <c r="AI110" s="834"/>
      <c r="AJ110" s="834"/>
      <c r="AK110" s="834"/>
      <c r="AL110" s="834"/>
      <c r="AM110" s="47"/>
      <c r="AN110" s="47"/>
      <c r="AO110" s="47"/>
      <c r="AP110" s="834"/>
      <c r="AQ110" s="834"/>
    </row>
    <row r="111" spans="1:43" ht="31.5" customHeight="1">
      <c r="A111" s="834">
        <v>105</v>
      </c>
      <c r="B111" s="854"/>
      <c r="C111" s="834"/>
      <c r="D111" s="834"/>
      <c r="E111" s="47"/>
      <c r="F111" s="834"/>
      <c r="G111" s="834"/>
      <c r="H111" s="834"/>
      <c r="I111" s="834"/>
      <c r="J111" s="834"/>
      <c r="K111" s="853"/>
      <c r="L111" s="853"/>
      <c r="M111" s="834"/>
      <c r="N111" s="837"/>
      <c r="O111" s="834"/>
      <c r="P111" s="834"/>
      <c r="Q111" s="834"/>
      <c r="R111" s="835"/>
      <c r="S111" s="834"/>
      <c r="T111" s="47"/>
      <c r="U111" s="834"/>
      <c r="V111" s="834"/>
      <c r="W111" s="834"/>
      <c r="X111" s="834"/>
      <c r="Y111" s="834"/>
      <c r="Z111" s="834"/>
      <c r="AA111" s="834"/>
      <c r="AB111" s="834"/>
      <c r="AC111" s="834"/>
      <c r="AD111" s="834"/>
      <c r="AE111" s="834"/>
      <c r="AF111" s="834"/>
      <c r="AG111" s="834"/>
      <c r="AH111" s="834"/>
      <c r="AI111" s="834"/>
      <c r="AJ111" s="834"/>
      <c r="AK111" s="834"/>
      <c r="AL111" s="834"/>
      <c r="AM111" s="47"/>
      <c r="AN111" s="47"/>
      <c r="AO111" s="47"/>
      <c r="AP111" s="834"/>
      <c r="AQ111" s="834"/>
    </row>
    <row r="112" spans="1:43" ht="31.5" customHeight="1">
      <c r="A112" s="834">
        <v>106</v>
      </c>
      <c r="B112" s="854"/>
      <c r="C112" s="834"/>
      <c r="D112" s="834"/>
      <c r="E112" s="47"/>
      <c r="F112" s="834"/>
      <c r="G112" s="834"/>
      <c r="H112" s="834"/>
      <c r="I112" s="834"/>
      <c r="J112" s="834"/>
      <c r="K112" s="853"/>
      <c r="L112" s="853"/>
      <c r="M112" s="834"/>
      <c r="N112" s="837"/>
      <c r="O112" s="834"/>
      <c r="P112" s="834"/>
      <c r="Q112" s="834"/>
      <c r="R112" s="835"/>
      <c r="S112" s="834"/>
      <c r="T112" s="47"/>
      <c r="U112" s="834"/>
      <c r="V112" s="834"/>
      <c r="W112" s="834"/>
      <c r="X112" s="834"/>
      <c r="Y112" s="834"/>
      <c r="Z112" s="834"/>
      <c r="AA112" s="834"/>
      <c r="AB112" s="834"/>
      <c r="AC112" s="834"/>
      <c r="AD112" s="834"/>
      <c r="AE112" s="834"/>
      <c r="AF112" s="834"/>
      <c r="AG112" s="834"/>
      <c r="AH112" s="834"/>
      <c r="AI112" s="834"/>
      <c r="AJ112" s="834"/>
      <c r="AK112" s="834"/>
      <c r="AL112" s="834"/>
      <c r="AM112" s="47"/>
      <c r="AN112" s="47"/>
      <c r="AO112" s="47"/>
      <c r="AP112" s="834"/>
      <c r="AQ112" s="834"/>
    </row>
    <row r="113" spans="1:43" ht="31.5" customHeight="1">
      <c r="A113" s="834">
        <v>107</v>
      </c>
      <c r="B113" s="854"/>
      <c r="C113" s="834"/>
      <c r="D113" s="834"/>
      <c r="E113" s="47"/>
      <c r="F113" s="834"/>
      <c r="G113" s="834"/>
      <c r="H113" s="834"/>
      <c r="I113" s="834"/>
      <c r="J113" s="834"/>
      <c r="K113" s="853"/>
      <c r="L113" s="853"/>
      <c r="M113" s="834"/>
      <c r="N113" s="837"/>
      <c r="O113" s="834"/>
      <c r="P113" s="834"/>
      <c r="Q113" s="834"/>
      <c r="R113" s="835"/>
      <c r="S113" s="834"/>
      <c r="T113" s="47"/>
      <c r="U113" s="834"/>
      <c r="V113" s="834"/>
      <c r="W113" s="834"/>
      <c r="X113" s="834"/>
      <c r="Y113" s="834"/>
      <c r="Z113" s="834"/>
      <c r="AA113" s="834"/>
      <c r="AB113" s="834"/>
      <c r="AC113" s="834"/>
      <c r="AD113" s="834"/>
      <c r="AE113" s="834"/>
      <c r="AF113" s="834"/>
      <c r="AG113" s="834"/>
      <c r="AH113" s="834"/>
      <c r="AI113" s="834"/>
      <c r="AJ113" s="834"/>
      <c r="AK113" s="834"/>
      <c r="AL113" s="834"/>
      <c r="AM113" s="47"/>
      <c r="AN113" s="47"/>
      <c r="AO113" s="47"/>
      <c r="AP113" s="834"/>
      <c r="AQ113" s="834"/>
    </row>
    <row r="114" spans="1:43" ht="31.5" customHeight="1">
      <c r="A114" s="834">
        <v>108</v>
      </c>
      <c r="B114" s="854"/>
      <c r="C114" s="834"/>
      <c r="D114" s="834"/>
      <c r="E114" s="47"/>
      <c r="F114" s="834"/>
      <c r="G114" s="834"/>
      <c r="H114" s="834"/>
      <c r="I114" s="834"/>
      <c r="J114" s="834"/>
      <c r="K114" s="853"/>
      <c r="L114" s="853"/>
      <c r="M114" s="834"/>
      <c r="N114" s="837"/>
      <c r="O114" s="834"/>
      <c r="P114" s="834"/>
      <c r="Q114" s="834"/>
      <c r="R114" s="835"/>
      <c r="S114" s="834"/>
      <c r="T114" s="47"/>
      <c r="U114" s="834"/>
      <c r="V114" s="834"/>
      <c r="W114" s="834"/>
      <c r="X114" s="834"/>
      <c r="Y114" s="834"/>
      <c r="Z114" s="834"/>
      <c r="AA114" s="834"/>
      <c r="AB114" s="834"/>
      <c r="AC114" s="834"/>
      <c r="AD114" s="834"/>
      <c r="AE114" s="834"/>
      <c r="AF114" s="834"/>
      <c r="AG114" s="834"/>
      <c r="AH114" s="834"/>
      <c r="AI114" s="834"/>
      <c r="AJ114" s="834"/>
      <c r="AK114" s="834"/>
      <c r="AL114" s="834"/>
      <c r="AM114" s="47"/>
      <c r="AN114" s="47"/>
      <c r="AO114" s="47"/>
      <c r="AP114" s="834"/>
      <c r="AQ114" s="834"/>
    </row>
    <row r="115" spans="1:43" ht="31.5" customHeight="1">
      <c r="A115" s="834">
        <v>109</v>
      </c>
      <c r="B115" s="854"/>
      <c r="C115" s="834"/>
      <c r="D115" s="834"/>
      <c r="E115" s="47"/>
      <c r="F115" s="834"/>
      <c r="G115" s="834"/>
      <c r="H115" s="834"/>
      <c r="I115" s="834"/>
      <c r="J115" s="834"/>
      <c r="K115" s="853"/>
      <c r="L115" s="853"/>
      <c r="M115" s="834"/>
      <c r="N115" s="837"/>
      <c r="O115" s="834"/>
      <c r="P115" s="834"/>
      <c r="Q115" s="834"/>
      <c r="R115" s="835"/>
      <c r="S115" s="834"/>
      <c r="T115" s="47"/>
      <c r="U115" s="834"/>
      <c r="V115" s="834"/>
      <c r="W115" s="834"/>
      <c r="X115" s="834"/>
      <c r="Y115" s="834"/>
      <c r="Z115" s="834"/>
      <c r="AA115" s="834"/>
      <c r="AB115" s="834"/>
      <c r="AC115" s="834"/>
      <c r="AD115" s="834"/>
      <c r="AE115" s="834"/>
      <c r="AF115" s="834"/>
      <c r="AG115" s="834"/>
      <c r="AH115" s="834"/>
      <c r="AI115" s="834"/>
      <c r="AJ115" s="834"/>
      <c r="AK115" s="834"/>
      <c r="AL115" s="834"/>
      <c r="AM115" s="47"/>
      <c r="AN115" s="47"/>
      <c r="AO115" s="47"/>
      <c r="AP115" s="834"/>
      <c r="AQ115" s="834"/>
    </row>
    <row r="116" spans="1:43" ht="31.5" customHeight="1">
      <c r="A116" s="834">
        <v>110</v>
      </c>
      <c r="B116" s="854"/>
      <c r="C116" s="834"/>
      <c r="D116" s="834"/>
      <c r="E116" s="47"/>
      <c r="F116" s="834"/>
      <c r="G116" s="834"/>
      <c r="H116" s="834"/>
      <c r="I116" s="834"/>
      <c r="J116" s="834"/>
      <c r="K116" s="853"/>
      <c r="L116" s="853"/>
      <c r="M116" s="834"/>
      <c r="N116" s="837"/>
      <c r="O116" s="834"/>
      <c r="P116" s="834"/>
      <c r="Q116" s="834"/>
      <c r="R116" s="835"/>
      <c r="S116" s="834"/>
      <c r="T116" s="47"/>
      <c r="U116" s="834"/>
      <c r="V116" s="834"/>
      <c r="W116" s="834"/>
      <c r="X116" s="834"/>
      <c r="Y116" s="834"/>
      <c r="Z116" s="834"/>
      <c r="AA116" s="834"/>
      <c r="AB116" s="834"/>
      <c r="AC116" s="834"/>
      <c r="AD116" s="834"/>
      <c r="AE116" s="834"/>
      <c r="AF116" s="834"/>
      <c r="AG116" s="834"/>
      <c r="AH116" s="834"/>
      <c r="AI116" s="834"/>
      <c r="AJ116" s="834"/>
      <c r="AK116" s="834"/>
      <c r="AL116" s="834"/>
      <c r="AM116" s="47"/>
      <c r="AN116" s="47"/>
      <c r="AO116" s="47"/>
      <c r="AP116" s="834"/>
      <c r="AQ116" s="834"/>
    </row>
    <row r="117" spans="1:43" ht="31.5" customHeight="1">
      <c r="A117" s="834">
        <v>111</v>
      </c>
      <c r="B117" s="854"/>
      <c r="C117" s="834"/>
      <c r="D117" s="834"/>
      <c r="E117" s="47"/>
      <c r="F117" s="834"/>
      <c r="G117" s="834"/>
      <c r="H117" s="834"/>
      <c r="I117" s="834"/>
      <c r="J117" s="834"/>
      <c r="K117" s="853"/>
      <c r="L117" s="853"/>
      <c r="M117" s="834"/>
      <c r="N117" s="837"/>
      <c r="O117" s="834"/>
      <c r="P117" s="834"/>
      <c r="Q117" s="834"/>
      <c r="R117" s="835"/>
      <c r="S117" s="834"/>
      <c r="T117" s="47"/>
      <c r="U117" s="834"/>
      <c r="V117" s="834"/>
      <c r="W117" s="834"/>
      <c r="X117" s="834"/>
      <c r="Y117" s="834"/>
      <c r="Z117" s="834"/>
      <c r="AA117" s="834"/>
      <c r="AB117" s="834"/>
      <c r="AC117" s="834"/>
      <c r="AD117" s="834"/>
      <c r="AE117" s="834"/>
      <c r="AF117" s="834"/>
      <c r="AG117" s="834"/>
      <c r="AH117" s="834"/>
      <c r="AI117" s="834"/>
      <c r="AJ117" s="834"/>
      <c r="AK117" s="834"/>
      <c r="AL117" s="834"/>
      <c r="AM117" s="47"/>
      <c r="AN117" s="47"/>
      <c r="AO117" s="47"/>
      <c r="AP117" s="834"/>
      <c r="AQ117" s="834"/>
    </row>
    <row r="118" spans="1:43" ht="31.5" customHeight="1">
      <c r="A118" s="834">
        <v>112</v>
      </c>
      <c r="B118" s="854"/>
      <c r="C118" s="834"/>
      <c r="D118" s="834"/>
      <c r="E118" s="47"/>
      <c r="F118" s="834"/>
      <c r="G118" s="834"/>
      <c r="H118" s="834"/>
      <c r="I118" s="834"/>
      <c r="J118" s="834"/>
      <c r="K118" s="853"/>
      <c r="L118" s="853"/>
      <c r="M118" s="834"/>
      <c r="N118" s="837"/>
      <c r="O118" s="834"/>
      <c r="P118" s="834"/>
      <c r="Q118" s="834"/>
      <c r="R118" s="835"/>
      <c r="S118" s="834"/>
      <c r="T118" s="47"/>
      <c r="U118" s="834"/>
      <c r="V118" s="834"/>
      <c r="W118" s="834"/>
      <c r="X118" s="834"/>
      <c r="Y118" s="834"/>
      <c r="Z118" s="834"/>
      <c r="AA118" s="834"/>
      <c r="AB118" s="834"/>
      <c r="AC118" s="834"/>
      <c r="AD118" s="834"/>
      <c r="AE118" s="834"/>
      <c r="AF118" s="834"/>
      <c r="AG118" s="834"/>
      <c r="AH118" s="834"/>
      <c r="AI118" s="834"/>
      <c r="AJ118" s="834"/>
      <c r="AK118" s="834"/>
      <c r="AL118" s="834"/>
      <c r="AM118" s="47"/>
      <c r="AN118" s="47"/>
      <c r="AO118" s="47"/>
      <c r="AP118" s="834"/>
      <c r="AQ118" s="834"/>
    </row>
    <row r="119" spans="1:43" ht="31.5" customHeight="1">
      <c r="A119" s="834">
        <v>113</v>
      </c>
      <c r="B119" s="854"/>
      <c r="C119" s="834"/>
      <c r="D119" s="834"/>
      <c r="E119" s="47"/>
      <c r="F119" s="834"/>
      <c r="G119" s="834"/>
      <c r="H119" s="834"/>
      <c r="I119" s="834"/>
      <c r="J119" s="834"/>
      <c r="K119" s="853"/>
      <c r="L119" s="853"/>
      <c r="M119" s="834"/>
      <c r="N119" s="837"/>
      <c r="O119" s="834"/>
      <c r="P119" s="834"/>
      <c r="Q119" s="834"/>
      <c r="R119" s="835"/>
      <c r="S119" s="834"/>
      <c r="T119" s="47"/>
      <c r="U119" s="834"/>
      <c r="V119" s="834"/>
      <c r="W119" s="834"/>
      <c r="X119" s="834"/>
      <c r="Y119" s="834"/>
      <c r="Z119" s="834"/>
      <c r="AA119" s="834"/>
      <c r="AB119" s="834"/>
      <c r="AC119" s="834"/>
      <c r="AD119" s="834"/>
      <c r="AE119" s="834"/>
      <c r="AF119" s="834"/>
      <c r="AG119" s="834"/>
      <c r="AH119" s="834"/>
      <c r="AI119" s="834"/>
      <c r="AJ119" s="834"/>
      <c r="AK119" s="834"/>
      <c r="AL119" s="834"/>
      <c r="AM119" s="47"/>
      <c r="AN119" s="47"/>
      <c r="AO119" s="47"/>
      <c r="AP119" s="834"/>
      <c r="AQ119" s="834"/>
    </row>
    <row r="120" spans="1:43" ht="31.5" customHeight="1">
      <c r="A120" s="834">
        <v>114</v>
      </c>
      <c r="B120" s="854"/>
      <c r="C120" s="834"/>
      <c r="D120" s="834"/>
      <c r="E120" s="47"/>
      <c r="F120" s="834"/>
      <c r="G120" s="834"/>
      <c r="H120" s="834"/>
      <c r="I120" s="834"/>
      <c r="J120" s="834"/>
      <c r="K120" s="853"/>
      <c r="L120" s="853"/>
      <c r="M120" s="834"/>
      <c r="N120" s="837"/>
      <c r="O120" s="834"/>
      <c r="P120" s="834"/>
      <c r="Q120" s="834"/>
      <c r="R120" s="835"/>
      <c r="S120" s="834"/>
      <c r="T120" s="47"/>
      <c r="U120" s="834"/>
      <c r="V120" s="834"/>
      <c r="W120" s="834"/>
      <c r="X120" s="834"/>
      <c r="Y120" s="834"/>
      <c r="Z120" s="834"/>
      <c r="AA120" s="834"/>
      <c r="AB120" s="834"/>
      <c r="AC120" s="834"/>
      <c r="AD120" s="834"/>
      <c r="AE120" s="834"/>
      <c r="AF120" s="834"/>
      <c r="AG120" s="834"/>
      <c r="AH120" s="834"/>
      <c r="AI120" s="834"/>
      <c r="AJ120" s="834"/>
      <c r="AK120" s="834"/>
      <c r="AL120" s="834"/>
      <c r="AM120" s="47"/>
      <c r="AN120" s="47"/>
      <c r="AO120" s="47"/>
      <c r="AP120" s="834"/>
      <c r="AQ120" s="834"/>
    </row>
    <row r="121" spans="1:43" ht="31.5" customHeight="1">
      <c r="A121" s="834">
        <v>115</v>
      </c>
      <c r="B121" s="854"/>
      <c r="C121" s="834"/>
      <c r="D121" s="834"/>
      <c r="E121" s="47"/>
      <c r="F121" s="834"/>
      <c r="G121" s="834"/>
      <c r="H121" s="834"/>
      <c r="I121" s="834"/>
      <c r="J121" s="834"/>
      <c r="K121" s="853"/>
      <c r="L121" s="853"/>
      <c r="M121" s="834"/>
      <c r="N121" s="837"/>
      <c r="O121" s="834"/>
      <c r="P121" s="834"/>
      <c r="Q121" s="834"/>
      <c r="R121" s="835"/>
      <c r="S121" s="834"/>
      <c r="T121" s="47"/>
      <c r="U121" s="834"/>
      <c r="V121" s="834"/>
      <c r="W121" s="834"/>
      <c r="X121" s="834"/>
      <c r="Y121" s="834"/>
      <c r="Z121" s="834"/>
      <c r="AA121" s="834"/>
      <c r="AB121" s="834"/>
      <c r="AC121" s="834"/>
      <c r="AD121" s="834"/>
      <c r="AE121" s="834"/>
      <c r="AF121" s="834"/>
      <c r="AG121" s="834"/>
      <c r="AH121" s="834"/>
      <c r="AI121" s="834"/>
      <c r="AJ121" s="834"/>
      <c r="AK121" s="834"/>
      <c r="AL121" s="834"/>
      <c r="AM121" s="47"/>
      <c r="AN121" s="47"/>
      <c r="AO121" s="47"/>
      <c r="AP121" s="834"/>
      <c r="AQ121" s="834"/>
    </row>
    <row r="122" spans="1:43" ht="31.5" customHeight="1">
      <c r="A122" s="834">
        <v>116</v>
      </c>
      <c r="B122" s="854"/>
      <c r="C122" s="834"/>
      <c r="D122" s="834"/>
      <c r="E122" s="47"/>
      <c r="F122" s="834"/>
      <c r="G122" s="834"/>
      <c r="H122" s="834"/>
      <c r="I122" s="834"/>
      <c r="J122" s="834"/>
      <c r="K122" s="853"/>
      <c r="L122" s="853"/>
      <c r="M122" s="834"/>
      <c r="N122" s="837"/>
      <c r="O122" s="834"/>
      <c r="P122" s="834"/>
      <c r="Q122" s="834"/>
      <c r="R122" s="835"/>
      <c r="S122" s="834"/>
      <c r="T122" s="47"/>
      <c r="U122" s="834"/>
      <c r="V122" s="834"/>
      <c r="W122" s="834"/>
      <c r="X122" s="834"/>
      <c r="Y122" s="834"/>
      <c r="Z122" s="834"/>
      <c r="AA122" s="834"/>
      <c r="AB122" s="834"/>
      <c r="AC122" s="834"/>
      <c r="AD122" s="834"/>
      <c r="AE122" s="834"/>
      <c r="AF122" s="834"/>
      <c r="AG122" s="834"/>
      <c r="AH122" s="834"/>
      <c r="AI122" s="834"/>
      <c r="AJ122" s="834"/>
      <c r="AK122" s="834"/>
      <c r="AL122" s="834"/>
      <c r="AM122" s="47"/>
      <c r="AN122" s="47"/>
      <c r="AO122" s="47"/>
      <c r="AP122" s="834"/>
      <c r="AQ122" s="834"/>
    </row>
    <row r="123" spans="1:43" ht="31.5" customHeight="1">
      <c r="A123" s="834">
        <v>117</v>
      </c>
      <c r="B123" s="854"/>
      <c r="C123" s="834"/>
      <c r="D123" s="834"/>
      <c r="E123" s="47"/>
      <c r="F123" s="834"/>
      <c r="G123" s="834"/>
      <c r="H123" s="834"/>
      <c r="I123" s="834"/>
      <c r="J123" s="834"/>
      <c r="K123" s="853"/>
      <c r="L123" s="853"/>
      <c r="M123" s="834"/>
      <c r="N123" s="837"/>
      <c r="O123" s="834"/>
      <c r="P123" s="834"/>
      <c r="Q123" s="834"/>
      <c r="R123" s="835"/>
      <c r="S123" s="834"/>
      <c r="T123" s="47"/>
      <c r="U123" s="834"/>
      <c r="V123" s="834"/>
      <c r="W123" s="834"/>
      <c r="X123" s="834"/>
      <c r="Y123" s="834"/>
      <c r="Z123" s="834"/>
      <c r="AA123" s="834"/>
      <c r="AB123" s="834"/>
      <c r="AC123" s="834"/>
      <c r="AD123" s="834"/>
      <c r="AE123" s="834"/>
      <c r="AF123" s="834"/>
      <c r="AG123" s="834"/>
      <c r="AH123" s="834"/>
      <c r="AI123" s="834"/>
      <c r="AJ123" s="834"/>
      <c r="AK123" s="834"/>
      <c r="AL123" s="834"/>
      <c r="AM123" s="47"/>
      <c r="AN123" s="47"/>
      <c r="AO123" s="47"/>
      <c r="AP123" s="834"/>
      <c r="AQ123" s="834"/>
    </row>
    <row r="124" spans="1:43" ht="31.5" customHeight="1">
      <c r="A124" s="834">
        <v>118</v>
      </c>
      <c r="B124" s="854"/>
      <c r="C124" s="834"/>
      <c r="D124" s="834"/>
      <c r="E124" s="47"/>
      <c r="F124" s="834"/>
      <c r="G124" s="834"/>
      <c r="H124" s="834"/>
      <c r="I124" s="834"/>
      <c r="J124" s="834"/>
      <c r="K124" s="853"/>
      <c r="L124" s="853"/>
      <c r="M124" s="834"/>
      <c r="N124" s="837"/>
      <c r="O124" s="834"/>
      <c r="P124" s="834"/>
      <c r="Q124" s="834"/>
      <c r="R124" s="835"/>
      <c r="S124" s="834"/>
      <c r="T124" s="47"/>
      <c r="U124" s="834"/>
      <c r="V124" s="834"/>
      <c r="W124" s="834"/>
      <c r="X124" s="834"/>
      <c r="Y124" s="834"/>
      <c r="Z124" s="834"/>
      <c r="AA124" s="834"/>
      <c r="AB124" s="834"/>
      <c r="AC124" s="834"/>
      <c r="AD124" s="834"/>
      <c r="AE124" s="834"/>
      <c r="AF124" s="834"/>
      <c r="AG124" s="834"/>
      <c r="AH124" s="834"/>
      <c r="AI124" s="834"/>
      <c r="AJ124" s="834"/>
      <c r="AK124" s="834"/>
      <c r="AL124" s="834"/>
      <c r="AM124" s="47"/>
      <c r="AN124" s="47"/>
      <c r="AO124" s="47"/>
      <c r="AP124" s="834"/>
      <c r="AQ124" s="834"/>
    </row>
    <row r="125" spans="1:43" ht="31.5" customHeight="1">
      <c r="A125" s="834">
        <v>119</v>
      </c>
      <c r="B125" s="854"/>
      <c r="C125" s="834"/>
      <c r="D125" s="834"/>
      <c r="E125" s="47"/>
      <c r="F125" s="834"/>
      <c r="G125" s="834"/>
      <c r="H125" s="834"/>
      <c r="I125" s="834"/>
      <c r="J125" s="834"/>
      <c r="K125" s="853"/>
      <c r="L125" s="853"/>
      <c r="M125" s="834"/>
      <c r="N125" s="837"/>
      <c r="O125" s="834"/>
      <c r="P125" s="834"/>
      <c r="Q125" s="834"/>
      <c r="R125" s="835"/>
      <c r="S125" s="834"/>
      <c r="T125" s="47"/>
      <c r="U125" s="834"/>
      <c r="V125" s="834"/>
      <c r="W125" s="834"/>
      <c r="X125" s="834"/>
      <c r="Y125" s="834"/>
      <c r="Z125" s="834"/>
      <c r="AA125" s="834"/>
      <c r="AB125" s="834"/>
      <c r="AC125" s="834"/>
      <c r="AD125" s="834"/>
      <c r="AE125" s="834"/>
      <c r="AF125" s="834"/>
      <c r="AG125" s="834"/>
      <c r="AH125" s="834"/>
      <c r="AI125" s="834"/>
      <c r="AJ125" s="834"/>
      <c r="AK125" s="834"/>
      <c r="AL125" s="834"/>
      <c r="AM125" s="47"/>
      <c r="AN125" s="47"/>
      <c r="AO125" s="47"/>
      <c r="AP125" s="834"/>
      <c r="AQ125" s="834"/>
    </row>
    <row r="126" spans="1:43" ht="31.5" customHeight="1">
      <c r="A126" s="834">
        <v>120</v>
      </c>
      <c r="B126" s="854"/>
      <c r="C126" s="834"/>
      <c r="D126" s="834"/>
      <c r="E126" s="47"/>
      <c r="F126" s="834"/>
      <c r="G126" s="834"/>
      <c r="H126" s="834"/>
      <c r="I126" s="834"/>
      <c r="J126" s="834"/>
      <c r="K126" s="853"/>
      <c r="L126" s="853"/>
      <c r="M126" s="834"/>
      <c r="N126" s="837"/>
      <c r="O126" s="834"/>
      <c r="P126" s="834"/>
      <c r="Q126" s="834"/>
      <c r="R126" s="835"/>
      <c r="S126" s="834"/>
      <c r="T126" s="47"/>
      <c r="U126" s="834"/>
      <c r="V126" s="834"/>
      <c r="W126" s="834"/>
      <c r="X126" s="834"/>
      <c r="Y126" s="834"/>
      <c r="Z126" s="834"/>
      <c r="AA126" s="834"/>
      <c r="AB126" s="834"/>
      <c r="AC126" s="834"/>
      <c r="AD126" s="834"/>
      <c r="AE126" s="834"/>
      <c r="AF126" s="834"/>
      <c r="AG126" s="834"/>
      <c r="AH126" s="834"/>
      <c r="AI126" s="834"/>
      <c r="AJ126" s="834"/>
      <c r="AK126" s="834"/>
      <c r="AL126" s="834"/>
      <c r="AM126" s="47"/>
      <c r="AN126" s="47"/>
      <c r="AO126" s="47"/>
      <c r="AP126" s="834"/>
      <c r="AQ126" s="834"/>
    </row>
    <row r="127" spans="1:43" ht="31.5" customHeight="1">
      <c r="A127" s="834">
        <v>121</v>
      </c>
      <c r="B127" s="854"/>
      <c r="C127" s="834"/>
      <c r="D127" s="834"/>
      <c r="E127" s="47"/>
      <c r="F127" s="834"/>
      <c r="G127" s="834"/>
      <c r="H127" s="834"/>
      <c r="I127" s="834"/>
      <c r="J127" s="834"/>
      <c r="K127" s="853"/>
      <c r="L127" s="853"/>
      <c r="M127" s="834"/>
      <c r="N127" s="837"/>
      <c r="O127" s="834"/>
      <c r="P127" s="834"/>
      <c r="Q127" s="834"/>
      <c r="R127" s="835"/>
      <c r="S127" s="834"/>
      <c r="T127" s="47"/>
      <c r="U127" s="834"/>
      <c r="V127" s="834"/>
      <c r="W127" s="834"/>
      <c r="X127" s="834"/>
      <c r="Y127" s="834"/>
      <c r="Z127" s="834"/>
      <c r="AA127" s="834"/>
      <c r="AB127" s="834"/>
      <c r="AC127" s="834"/>
      <c r="AD127" s="834"/>
      <c r="AE127" s="834"/>
      <c r="AF127" s="834"/>
      <c r="AG127" s="834"/>
      <c r="AH127" s="834"/>
      <c r="AI127" s="834"/>
      <c r="AJ127" s="834"/>
      <c r="AK127" s="834"/>
      <c r="AL127" s="834"/>
      <c r="AM127" s="47"/>
      <c r="AN127" s="47"/>
      <c r="AO127" s="47"/>
      <c r="AP127" s="834"/>
      <c r="AQ127" s="834"/>
    </row>
    <row r="128" spans="1:43" ht="31.5" customHeight="1">
      <c r="A128" s="834">
        <v>122</v>
      </c>
      <c r="B128" s="854"/>
      <c r="C128" s="834"/>
      <c r="D128" s="834"/>
      <c r="E128" s="47"/>
      <c r="F128" s="834"/>
      <c r="G128" s="834"/>
      <c r="H128" s="834"/>
      <c r="I128" s="834"/>
      <c r="J128" s="834"/>
      <c r="K128" s="853"/>
      <c r="L128" s="853"/>
      <c r="M128" s="834"/>
      <c r="N128" s="837"/>
      <c r="O128" s="834"/>
      <c r="P128" s="834"/>
      <c r="Q128" s="834"/>
      <c r="R128" s="835"/>
      <c r="S128" s="834"/>
      <c r="T128" s="47"/>
      <c r="U128" s="834"/>
      <c r="V128" s="834"/>
      <c r="W128" s="834"/>
      <c r="X128" s="834"/>
      <c r="Y128" s="834"/>
      <c r="Z128" s="834"/>
      <c r="AA128" s="834"/>
      <c r="AB128" s="834"/>
      <c r="AC128" s="834"/>
      <c r="AD128" s="834"/>
      <c r="AE128" s="834"/>
      <c r="AF128" s="834"/>
      <c r="AG128" s="834"/>
      <c r="AH128" s="834"/>
      <c r="AI128" s="834"/>
      <c r="AJ128" s="834"/>
      <c r="AK128" s="834"/>
      <c r="AL128" s="834"/>
      <c r="AM128" s="47"/>
      <c r="AN128" s="47"/>
      <c r="AO128" s="47"/>
      <c r="AP128" s="834"/>
      <c r="AQ128" s="834"/>
    </row>
    <row r="129" spans="1:43" ht="31.5" customHeight="1">
      <c r="A129" s="834">
        <v>123</v>
      </c>
      <c r="B129" s="854"/>
      <c r="C129" s="834"/>
      <c r="D129" s="834"/>
      <c r="E129" s="47"/>
      <c r="F129" s="834"/>
      <c r="G129" s="834"/>
      <c r="H129" s="834"/>
      <c r="I129" s="834"/>
      <c r="J129" s="834"/>
      <c r="K129" s="853"/>
      <c r="L129" s="853"/>
      <c r="M129" s="834"/>
      <c r="N129" s="837"/>
      <c r="O129" s="834"/>
      <c r="P129" s="834"/>
      <c r="Q129" s="834"/>
      <c r="R129" s="835"/>
      <c r="S129" s="834"/>
      <c r="T129" s="47"/>
      <c r="U129" s="834"/>
      <c r="V129" s="834"/>
      <c r="W129" s="834"/>
      <c r="X129" s="834"/>
      <c r="Y129" s="834"/>
      <c r="Z129" s="834"/>
      <c r="AA129" s="834"/>
      <c r="AB129" s="834"/>
      <c r="AC129" s="834"/>
      <c r="AD129" s="834"/>
      <c r="AE129" s="834"/>
      <c r="AF129" s="834"/>
      <c r="AG129" s="834"/>
      <c r="AH129" s="834"/>
      <c r="AI129" s="834"/>
      <c r="AJ129" s="834"/>
      <c r="AK129" s="834"/>
      <c r="AL129" s="834"/>
      <c r="AM129" s="47"/>
      <c r="AN129" s="47"/>
      <c r="AO129" s="47"/>
      <c r="AP129" s="834"/>
      <c r="AQ129" s="834"/>
    </row>
    <row r="130" spans="1:43" ht="31.5" customHeight="1">
      <c r="A130" s="834">
        <v>124</v>
      </c>
      <c r="B130" s="854"/>
      <c r="C130" s="834"/>
      <c r="D130" s="834"/>
      <c r="E130" s="47"/>
      <c r="F130" s="834"/>
      <c r="G130" s="834"/>
      <c r="H130" s="834"/>
      <c r="I130" s="834"/>
      <c r="J130" s="834"/>
      <c r="K130" s="853"/>
      <c r="L130" s="853"/>
      <c r="M130" s="834"/>
      <c r="N130" s="837"/>
      <c r="O130" s="834"/>
      <c r="P130" s="834"/>
      <c r="Q130" s="834"/>
      <c r="R130" s="835"/>
      <c r="S130" s="834"/>
      <c r="T130" s="47"/>
      <c r="U130" s="834"/>
      <c r="V130" s="834"/>
      <c r="W130" s="834"/>
      <c r="X130" s="834"/>
      <c r="Y130" s="834"/>
      <c r="Z130" s="834"/>
      <c r="AA130" s="834"/>
      <c r="AB130" s="834"/>
      <c r="AC130" s="834"/>
      <c r="AD130" s="834"/>
      <c r="AE130" s="834"/>
      <c r="AF130" s="834"/>
      <c r="AG130" s="834"/>
      <c r="AH130" s="834"/>
      <c r="AI130" s="834"/>
      <c r="AJ130" s="834"/>
      <c r="AK130" s="834"/>
      <c r="AL130" s="834"/>
      <c r="AM130" s="47"/>
      <c r="AN130" s="47"/>
      <c r="AO130" s="47"/>
      <c r="AP130" s="834"/>
      <c r="AQ130" s="834"/>
    </row>
    <row r="131" spans="1:43" ht="31.5" customHeight="1">
      <c r="A131" s="834">
        <v>125</v>
      </c>
      <c r="B131" s="854"/>
      <c r="C131" s="834"/>
      <c r="D131" s="834"/>
      <c r="E131" s="47"/>
      <c r="F131" s="834"/>
      <c r="G131" s="834"/>
      <c r="H131" s="834"/>
      <c r="I131" s="834"/>
      <c r="J131" s="834"/>
      <c r="K131" s="853"/>
      <c r="L131" s="853"/>
      <c r="M131" s="834"/>
      <c r="N131" s="837"/>
      <c r="O131" s="834"/>
      <c r="P131" s="834"/>
      <c r="Q131" s="834"/>
      <c r="R131" s="835"/>
      <c r="S131" s="834"/>
      <c r="T131" s="47"/>
      <c r="U131" s="834"/>
      <c r="V131" s="834"/>
      <c r="W131" s="834"/>
      <c r="X131" s="834"/>
      <c r="Y131" s="834"/>
      <c r="Z131" s="834"/>
      <c r="AA131" s="834"/>
      <c r="AB131" s="834"/>
      <c r="AC131" s="834"/>
      <c r="AD131" s="834"/>
      <c r="AE131" s="834"/>
      <c r="AF131" s="834"/>
      <c r="AG131" s="834"/>
      <c r="AH131" s="834"/>
      <c r="AI131" s="834"/>
      <c r="AJ131" s="834"/>
      <c r="AK131" s="834"/>
      <c r="AL131" s="834"/>
      <c r="AM131" s="47"/>
      <c r="AN131" s="47"/>
      <c r="AO131" s="47"/>
      <c r="AP131" s="834"/>
      <c r="AQ131" s="834"/>
    </row>
    <row r="132" spans="1:43" ht="31.5" customHeight="1">
      <c r="A132" s="834">
        <v>126</v>
      </c>
      <c r="B132" s="854"/>
      <c r="C132" s="834"/>
      <c r="D132" s="834"/>
      <c r="E132" s="47"/>
      <c r="F132" s="834"/>
      <c r="G132" s="834"/>
      <c r="H132" s="834"/>
      <c r="I132" s="834"/>
      <c r="J132" s="834"/>
      <c r="K132" s="853"/>
      <c r="L132" s="853"/>
      <c r="M132" s="834"/>
      <c r="N132" s="837"/>
      <c r="O132" s="834"/>
      <c r="P132" s="834"/>
      <c r="Q132" s="834"/>
      <c r="R132" s="835"/>
      <c r="S132" s="834"/>
      <c r="T132" s="47"/>
      <c r="U132" s="834"/>
      <c r="V132" s="834"/>
      <c r="W132" s="834"/>
      <c r="X132" s="834"/>
      <c r="Y132" s="834"/>
      <c r="Z132" s="834"/>
      <c r="AA132" s="834"/>
      <c r="AB132" s="834"/>
      <c r="AC132" s="834"/>
      <c r="AD132" s="834"/>
      <c r="AE132" s="834"/>
      <c r="AF132" s="834"/>
      <c r="AG132" s="834"/>
      <c r="AH132" s="834"/>
      <c r="AI132" s="834"/>
      <c r="AJ132" s="834"/>
      <c r="AK132" s="834"/>
      <c r="AL132" s="834"/>
      <c r="AM132" s="47"/>
      <c r="AN132" s="47"/>
      <c r="AO132" s="47"/>
      <c r="AP132" s="834"/>
      <c r="AQ132" s="834"/>
    </row>
    <row r="133" spans="1:43" ht="31.5" customHeight="1">
      <c r="A133" s="834">
        <v>127</v>
      </c>
      <c r="B133" s="854"/>
      <c r="C133" s="834"/>
      <c r="D133" s="834"/>
      <c r="E133" s="47"/>
      <c r="F133" s="834"/>
      <c r="G133" s="834"/>
      <c r="H133" s="834"/>
      <c r="I133" s="834"/>
      <c r="J133" s="834"/>
      <c r="K133" s="853"/>
      <c r="L133" s="853"/>
      <c r="M133" s="834"/>
      <c r="N133" s="837"/>
      <c r="O133" s="834"/>
      <c r="P133" s="834"/>
      <c r="Q133" s="834"/>
      <c r="R133" s="835"/>
      <c r="S133" s="834"/>
      <c r="T133" s="47"/>
      <c r="U133" s="834"/>
      <c r="V133" s="834"/>
      <c r="W133" s="834"/>
      <c r="X133" s="834"/>
      <c r="Y133" s="834"/>
      <c r="Z133" s="834"/>
      <c r="AA133" s="834"/>
      <c r="AB133" s="834"/>
      <c r="AC133" s="834"/>
      <c r="AD133" s="834"/>
      <c r="AE133" s="834"/>
      <c r="AF133" s="834"/>
      <c r="AG133" s="834"/>
      <c r="AH133" s="834"/>
      <c r="AI133" s="834"/>
      <c r="AJ133" s="834"/>
      <c r="AK133" s="834"/>
      <c r="AL133" s="834"/>
      <c r="AM133" s="47"/>
      <c r="AN133" s="47"/>
      <c r="AO133" s="47"/>
      <c r="AP133" s="834"/>
      <c r="AQ133" s="834"/>
    </row>
    <row r="134" spans="1:43" ht="31.5" customHeight="1">
      <c r="A134" s="834">
        <v>128</v>
      </c>
      <c r="B134" s="854"/>
      <c r="C134" s="834"/>
      <c r="D134" s="834"/>
      <c r="E134" s="47"/>
      <c r="F134" s="834"/>
      <c r="G134" s="834"/>
      <c r="H134" s="834"/>
      <c r="I134" s="834"/>
      <c r="J134" s="834"/>
      <c r="K134" s="853"/>
      <c r="L134" s="853"/>
      <c r="M134" s="834"/>
      <c r="N134" s="837"/>
      <c r="O134" s="834"/>
      <c r="P134" s="834"/>
      <c r="Q134" s="834"/>
      <c r="R134" s="835"/>
      <c r="S134" s="834"/>
      <c r="T134" s="47"/>
      <c r="U134" s="834"/>
      <c r="V134" s="834"/>
      <c r="W134" s="834"/>
      <c r="X134" s="834"/>
      <c r="Y134" s="834"/>
      <c r="Z134" s="834"/>
      <c r="AA134" s="834"/>
      <c r="AB134" s="834"/>
      <c r="AC134" s="834"/>
      <c r="AD134" s="834"/>
      <c r="AE134" s="834"/>
      <c r="AF134" s="834"/>
      <c r="AG134" s="834"/>
      <c r="AH134" s="834"/>
      <c r="AI134" s="834"/>
      <c r="AJ134" s="834"/>
      <c r="AK134" s="834"/>
      <c r="AL134" s="834"/>
      <c r="AM134" s="47"/>
      <c r="AN134" s="47"/>
      <c r="AO134" s="47"/>
      <c r="AP134" s="834"/>
      <c r="AQ134" s="834"/>
    </row>
    <row r="135" spans="1:43" ht="31.5" customHeight="1">
      <c r="A135" s="834">
        <v>129</v>
      </c>
      <c r="B135" s="854"/>
      <c r="C135" s="834"/>
      <c r="D135" s="834"/>
      <c r="E135" s="47"/>
      <c r="F135" s="834"/>
      <c r="G135" s="834"/>
      <c r="H135" s="834"/>
      <c r="I135" s="834"/>
      <c r="J135" s="834"/>
      <c r="K135" s="853"/>
      <c r="L135" s="853"/>
      <c r="M135" s="834"/>
      <c r="N135" s="837"/>
      <c r="O135" s="834"/>
      <c r="P135" s="834"/>
      <c r="Q135" s="834"/>
      <c r="R135" s="835"/>
      <c r="S135" s="834"/>
      <c r="T135" s="47"/>
      <c r="U135" s="834"/>
      <c r="V135" s="834"/>
      <c r="W135" s="834"/>
      <c r="X135" s="834"/>
      <c r="Y135" s="834"/>
      <c r="Z135" s="834"/>
      <c r="AA135" s="834"/>
      <c r="AB135" s="834"/>
      <c r="AC135" s="834"/>
      <c r="AD135" s="834"/>
      <c r="AE135" s="834"/>
      <c r="AF135" s="834"/>
      <c r="AG135" s="834"/>
      <c r="AH135" s="834"/>
      <c r="AI135" s="834"/>
      <c r="AJ135" s="834"/>
      <c r="AK135" s="834"/>
      <c r="AL135" s="834"/>
      <c r="AM135" s="47"/>
      <c r="AN135" s="47"/>
      <c r="AO135" s="47"/>
      <c r="AP135" s="834"/>
      <c r="AQ135" s="834"/>
    </row>
    <row r="136" spans="1:43" ht="31.5" customHeight="1">
      <c r="A136" s="834">
        <v>130</v>
      </c>
      <c r="B136" s="854"/>
      <c r="C136" s="834"/>
      <c r="D136" s="834"/>
      <c r="E136" s="47"/>
      <c r="F136" s="834"/>
      <c r="G136" s="834"/>
      <c r="H136" s="834"/>
      <c r="I136" s="834"/>
      <c r="J136" s="834"/>
      <c r="K136" s="853"/>
      <c r="L136" s="853"/>
      <c r="M136" s="834"/>
      <c r="N136" s="837"/>
      <c r="O136" s="834"/>
      <c r="P136" s="834"/>
      <c r="Q136" s="834"/>
      <c r="R136" s="835"/>
      <c r="S136" s="834"/>
      <c r="T136" s="47"/>
      <c r="U136" s="834"/>
      <c r="V136" s="834"/>
      <c r="W136" s="834"/>
      <c r="X136" s="834"/>
      <c r="Y136" s="834"/>
      <c r="Z136" s="834"/>
      <c r="AA136" s="834"/>
      <c r="AB136" s="834"/>
      <c r="AC136" s="834"/>
      <c r="AD136" s="834"/>
      <c r="AE136" s="834"/>
      <c r="AF136" s="834"/>
      <c r="AG136" s="834"/>
      <c r="AH136" s="834"/>
      <c r="AI136" s="834"/>
      <c r="AJ136" s="834"/>
      <c r="AK136" s="834"/>
      <c r="AL136" s="834"/>
      <c r="AM136" s="47"/>
      <c r="AN136" s="47"/>
      <c r="AO136" s="47"/>
      <c r="AP136" s="834"/>
      <c r="AQ136" s="834"/>
    </row>
    <row r="137" spans="1:43" ht="31.5" customHeight="1">
      <c r="A137" s="834">
        <v>131</v>
      </c>
      <c r="B137" s="854"/>
      <c r="C137" s="834"/>
      <c r="D137" s="834"/>
      <c r="E137" s="47"/>
      <c r="F137" s="834"/>
      <c r="G137" s="834"/>
      <c r="H137" s="834"/>
      <c r="I137" s="834"/>
      <c r="J137" s="834"/>
      <c r="K137" s="853"/>
      <c r="L137" s="853"/>
      <c r="M137" s="834"/>
      <c r="N137" s="837"/>
      <c r="O137" s="834"/>
      <c r="P137" s="834"/>
      <c r="Q137" s="834"/>
      <c r="R137" s="835"/>
      <c r="S137" s="834"/>
      <c r="T137" s="47"/>
      <c r="U137" s="834"/>
      <c r="V137" s="834"/>
      <c r="W137" s="834"/>
      <c r="X137" s="834"/>
      <c r="Y137" s="834"/>
      <c r="Z137" s="834"/>
      <c r="AA137" s="834"/>
      <c r="AB137" s="834"/>
      <c r="AC137" s="834"/>
      <c r="AD137" s="834"/>
      <c r="AE137" s="834"/>
      <c r="AF137" s="834"/>
      <c r="AG137" s="834"/>
      <c r="AH137" s="834"/>
      <c r="AI137" s="834"/>
      <c r="AJ137" s="834"/>
      <c r="AK137" s="834"/>
      <c r="AL137" s="834"/>
      <c r="AM137" s="47"/>
      <c r="AN137" s="47"/>
      <c r="AO137" s="47"/>
      <c r="AP137" s="834"/>
      <c r="AQ137" s="834"/>
    </row>
    <row r="138" spans="1:43" ht="31.5" customHeight="1">
      <c r="A138" s="834">
        <v>132</v>
      </c>
      <c r="B138" s="854"/>
      <c r="C138" s="834"/>
      <c r="D138" s="834"/>
      <c r="E138" s="47"/>
      <c r="F138" s="834"/>
      <c r="G138" s="834"/>
      <c r="H138" s="834"/>
      <c r="I138" s="834"/>
      <c r="J138" s="834"/>
      <c r="K138" s="853"/>
      <c r="L138" s="853"/>
      <c r="M138" s="834"/>
      <c r="N138" s="837"/>
      <c r="O138" s="834"/>
      <c r="P138" s="834"/>
      <c r="Q138" s="834"/>
      <c r="R138" s="835"/>
      <c r="S138" s="834"/>
      <c r="T138" s="47"/>
      <c r="U138" s="834"/>
      <c r="V138" s="834"/>
      <c r="W138" s="834"/>
      <c r="X138" s="834"/>
      <c r="Y138" s="834"/>
      <c r="Z138" s="834"/>
      <c r="AA138" s="834"/>
      <c r="AB138" s="834"/>
      <c r="AC138" s="834"/>
      <c r="AD138" s="834"/>
      <c r="AE138" s="834"/>
      <c r="AF138" s="834"/>
      <c r="AG138" s="834"/>
      <c r="AH138" s="834"/>
      <c r="AI138" s="834"/>
      <c r="AJ138" s="834"/>
      <c r="AK138" s="834"/>
      <c r="AL138" s="834"/>
      <c r="AM138" s="47"/>
      <c r="AN138" s="47"/>
      <c r="AO138" s="47"/>
      <c r="AP138" s="834"/>
      <c r="AQ138" s="834"/>
    </row>
    <row r="139" spans="1:43" ht="31.5" customHeight="1">
      <c r="A139" s="834">
        <v>133</v>
      </c>
      <c r="B139" s="854"/>
      <c r="C139" s="834"/>
      <c r="D139" s="834"/>
      <c r="E139" s="47"/>
      <c r="F139" s="834"/>
      <c r="G139" s="834"/>
      <c r="H139" s="834"/>
      <c r="I139" s="834"/>
      <c r="J139" s="834"/>
      <c r="K139" s="853"/>
      <c r="L139" s="853"/>
      <c r="M139" s="834"/>
      <c r="N139" s="837"/>
      <c r="O139" s="834"/>
      <c r="P139" s="834"/>
      <c r="Q139" s="834"/>
      <c r="R139" s="835"/>
      <c r="S139" s="834"/>
      <c r="T139" s="47"/>
      <c r="U139" s="834"/>
      <c r="V139" s="834"/>
      <c r="W139" s="834"/>
      <c r="X139" s="834"/>
      <c r="Y139" s="834"/>
      <c r="Z139" s="834"/>
      <c r="AA139" s="834"/>
      <c r="AB139" s="834"/>
      <c r="AC139" s="834"/>
      <c r="AD139" s="834"/>
      <c r="AE139" s="834"/>
      <c r="AF139" s="834"/>
      <c r="AG139" s="834"/>
      <c r="AH139" s="834"/>
      <c r="AI139" s="834"/>
      <c r="AJ139" s="834"/>
      <c r="AK139" s="834"/>
      <c r="AL139" s="834"/>
      <c r="AM139" s="47"/>
      <c r="AN139" s="47"/>
      <c r="AO139" s="47"/>
      <c r="AP139" s="834"/>
      <c r="AQ139" s="834"/>
    </row>
    <row r="140" spans="1:43" ht="31.5" customHeight="1">
      <c r="A140" s="834">
        <v>134</v>
      </c>
      <c r="B140" s="854"/>
      <c r="C140" s="834"/>
      <c r="D140" s="834"/>
      <c r="E140" s="47"/>
      <c r="F140" s="834"/>
      <c r="G140" s="834"/>
      <c r="H140" s="834"/>
      <c r="I140" s="834"/>
      <c r="J140" s="834"/>
      <c r="K140" s="853"/>
      <c r="L140" s="853"/>
      <c r="M140" s="834"/>
      <c r="N140" s="837"/>
      <c r="O140" s="834"/>
      <c r="P140" s="834"/>
      <c r="Q140" s="834"/>
      <c r="R140" s="835"/>
      <c r="S140" s="834"/>
      <c r="T140" s="47"/>
      <c r="U140" s="834"/>
      <c r="V140" s="834"/>
      <c r="W140" s="834"/>
      <c r="X140" s="834"/>
      <c r="Y140" s="834"/>
      <c r="Z140" s="834"/>
      <c r="AA140" s="834"/>
      <c r="AB140" s="834"/>
      <c r="AC140" s="834"/>
      <c r="AD140" s="834"/>
      <c r="AE140" s="834"/>
      <c r="AF140" s="834"/>
      <c r="AG140" s="834"/>
      <c r="AH140" s="834"/>
      <c r="AI140" s="834"/>
      <c r="AJ140" s="834"/>
      <c r="AK140" s="834"/>
      <c r="AL140" s="834"/>
      <c r="AM140" s="47"/>
      <c r="AN140" s="47"/>
      <c r="AO140" s="47"/>
      <c r="AP140" s="834"/>
      <c r="AQ140" s="834"/>
    </row>
    <row r="141" spans="1:43" ht="31.5" customHeight="1">
      <c r="A141" s="834">
        <v>135</v>
      </c>
      <c r="B141" s="854"/>
      <c r="C141" s="834"/>
      <c r="D141" s="834"/>
      <c r="E141" s="47"/>
      <c r="F141" s="834"/>
      <c r="G141" s="834"/>
      <c r="H141" s="834"/>
      <c r="I141" s="834"/>
      <c r="J141" s="834"/>
      <c r="K141" s="853"/>
      <c r="L141" s="853"/>
      <c r="M141" s="834"/>
      <c r="N141" s="837"/>
      <c r="O141" s="834"/>
      <c r="P141" s="834"/>
      <c r="Q141" s="834"/>
      <c r="R141" s="835"/>
      <c r="S141" s="834"/>
      <c r="T141" s="47"/>
      <c r="U141" s="834"/>
      <c r="V141" s="834"/>
      <c r="W141" s="834"/>
      <c r="X141" s="834"/>
      <c r="Y141" s="834"/>
      <c r="Z141" s="834"/>
      <c r="AA141" s="834"/>
      <c r="AB141" s="834"/>
      <c r="AC141" s="834"/>
      <c r="AD141" s="834"/>
      <c r="AE141" s="834"/>
      <c r="AF141" s="834"/>
      <c r="AG141" s="834"/>
      <c r="AH141" s="834"/>
      <c r="AI141" s="834"/>
      <c r="AJ141" s="834"/>
      <c r="AK141" s="834"/>
      <c r="AL141" s="834"/>
      <c r="AM141" s="47"/>
      <c r="AN141" s="47"/>
      <c r="AO141" s="47"/>
      <c r="AP141" s="834"/>
      <c r="AQ141" s="834"/>
    </row>
    <row r="142" spans="1:43" ht="31.5" customHeight="1">
      <c r="A142" s="834">
        <v>136</v>
      </c>
      <c r="B142" s="854"/>
      <c r="C142" s="834"/>
      <c r="D142" s="834"/>
      <c r="E142" s="47"/>
      <c r="F142" s="834"/>
      <c r="G142" s="834"/>
      <c r="H142" s="834"/>
      <c r="I142" s="834"/>
      <c r="J142" s="834"/>
      <c r="K142" s="853"/>
      <c r="L142" s="853"/>
      <c r="M142" s="834"/>
      <c r="N142" s="837"/>
      <c r="O142" s="834"/>
      <c r="P142" s="834"/>
      <c r="Q142" s="834"/>
      <c r="R142" s="835"/>
      <c r="S142" s="834"/>
      <c r="T142" s="47"/>
      <c r="U142" s="834"/>
      <c r="V142" s="834"/>
      <c r="W142" s="834"/>
      <c r="X142" s="834"/>
      <c r="Y142" s="834"/>
      <c r="Z142" s="834"/>
      <c r="AA142" s="834"/>
      <c r="AB142" s="834"/>
      <c r="AC142" s="834"/>
      <c r="AD142" s="834"/>
      <c r="AE142" s="834"/>
      <c r="AF142" s="834"/>
      <c r="AG142" s="834"/>
      <c r="AH142" s="834"/>
      <c r="AI142" s="834"/>
      <c r="AJ142" s="834"/>
      <c r="AK142" s="834"/>
      <c r="AL142" s="834"/>
      <c r="AM142" s="47"/>
      <c r="AN142" s="47"/>
      <c r="AO142" s="47"/>
      <c r="AP142" s="834"/>
      <c r="AQ142" s="834"/>
    </row>
    <row r="143" spans="1:43" ht="31.5" customHeight="1">
      <c r="A143" s="834">
        <v>137</v>
      </c>
      <c r="B143" s="854"/>
      <c r="C143" s="834"/>
      <c r="D143" s="834"/>
      <c r="E143" s="47"/>
      <c r="F143" s="834"/>
      <c r="G143" s="834"/>
      <c r="H143" s="834"/>
      <c r="I143" s="834"/>
      <c r="J143" s="834"/>
      <c r="K143" s="853"/>
      <c r="L143" s="853"/>
      <c r="M143" s="834"/>
      <c r="N143" s="837"/>
      <c r="O143" s="834"/>
      <c r="P143" s="834"/>
      <c r="Q143" s="834"/>
      <c r="R143" s="835"/>
      <c r="S143" s="834"/>
      <c r="T143" s="47"/>
      <c r="U143" s="834"/>
      <c r="V143" s="834"/>
      <c r="W143" s="834"/>
      <c r="X143" s="834"/>
      <c r="Y143" s="834"/>
      <c r="Z143" s="834"/>
      <c r="AA143" s="834"/>
      <c r="AB143" s="834"/>
      <c r="AC143" s="834"/>
      <c r="AD143" s="834"/>
      <c r="AE143" s="834"/>
      <c r="AF143" s="834"/>
      <c r="AG143" s="834"/>
      <c r="AH143" s="834"/>
      <c r="AI143" s="834"/>
      <c r="AJ143" s="834"/>
      <c r="AK143" s="834"/>
      <c r="AL143" s="834"/>
      <c r="AM143" s="47"/>
      <c r="AN143" s="47"/>
      <c r="AO143" s="47"/>
      <c r="AP143" s="834"/>
      <c r="AQ143" s="834"/>
    </row>
    <row r="144" spans="1:43" ht="31.5" customHeight="1">
      <c r="A144" s="834">
        <v>138</v>
      </c>
      <c r="B144" s="854"/>
      <c r="C144" s="834"/>
      <c r="D144" s="834"/>
      <c r="E144" s="47"/>
      <c r="F144" s="834"/>
      <c r="G144" s="834"/>
      <c r="H144" s="834"/>
      <c r="I144" s="834"/>
      <c r="J144" s="834"/>
      <c r="K144" s="853"/>
      <c r="L144" s="853"/>
      <c r="M144" s="834"/>
      <c r="N144" s="837"/>
      <c r="O144" s="834"/>
      <c r="P144" s="834"/>
      <c r="Q144" s="834"/>
      <c r="R144" s="835"/>
      <c r="S144" s="834"/>
      <c r="T144" s="47"/>
      <c r="U144" s="834"/>
      <c r="V144" s="834"/>
      <c r="W144" s="834"/>
      <c r="X144" s="834"/>
      <c r="Y144" s="834"/>
      <c r="Z144" s="834"/>
      <c r="AA144" s="834"/>
      <c r="AB144" s="834"/>
      <c r="AC144" s="834"/>
      <c r="AD144" s="834"/>
      <c r="AE144" s="834"/>
      <c r="AF144" s="834"/>
      <c r="AG144" s="834"/>
      <c r="AH144" s="834"/>
      <c r="AI144" s="834"/>
      <c r="AJ144" s="834"/>
      <c r="AK144" s="834"/>
      <c r="AL144" s="834"/>
      <c r="AM144" s="47"/>
      <c r="AN144" s="47"/>
      <c r="AO144" s="47"/>
      <c r="AP144" s="834"/>
      <c r="AQ144" s="834"/>
    </row>
    <row r="145" spans="1:43" ht="31.5" customHeight="1">
      <c r="A145" s="834">
        <v>139</v>
      </c>
      <c r="B145" s="854"/>
      <c r="C145" s="834"/>
      <c r="D145" s="834"/>
      <c r="E145" s="47"/>
      <c r="F145" s="834"/>
      <c r="G145" s="834"/>
      <c r="H145" s="834"/>
      <c r="I145" s="834"/>
      <c r="J145" s="834"/>
      <c r="K145" s="853"/>
      <c r="L145" s="853"/>
      <c r="M145" s="834"/>
      <c r="N145" s="837"/>
      <c r="O145" s="834"/>
      <c r="P145" s="834"/>
      <c r="Q145" s="834"/>
      <c r="R145" s="835"/>
      <c r="S145" s="834"/>
      <c r="T145" s="47"/>
      <c r="U145" s="834"/>
      <c r="V145" s="834"/>
      <c r="W145" s="834"/>
      <c r="X145" s="834"/>
      <c r="Y145" s="834"/>
      <c r="Z145" s="834"/>
      <c r="AA145" s="834"/>
      <c r="AB145" s="834"/>
      <c r="AC145" s="834"/>
      <c r="AD145" s="834"/>
      <c r="AE145" s="834"/>
      <c r="AF145" s="834"/>
      <c r="AG145" s="834"/>
      <c r="AH145" s="834"/>
      <c r="AI145" s="834"/>
      <c r="AJ145" s="834"/>
      <c r="AK145" s="834"/>
      <c r="AL145" s="834"/>
      <c r="AM145" s="47"/>
      <c r="AN145" s="47"/>
      <c r="AO145" s="47"/>
      <c r="AP145" s="834"/>
      <c r="AQ145" s="834"/>
    </row>
    <row r="146" spans="1:43" ht="31.5" customHeight="1">
      <c r="A146" s="834">
        <v>140</v>
      </c>
      <c r="B146" s="854"/>
      <c r="C146" s="834"/>
      <c r="D146" s="834"/>
      <c r="E146" s="47"/>
      <c r="F146" s="834"/>
      <c r="G146" s="834"/>
      <c r="H146" s="834"/>
      <c r="I146" s="834"/>
      <c r="J146" s="834"/>
      <c r="K146" s="853"/>
      <c r="L146" s="853"/>
      <c r="M146" s="834"/>
      <c r="N146" s="837"/>
      <c r="O146" s="834"/>
      <c r="P146" s="834"/>
      <c r="Q146" s="834"/>
      <c r="R146" s="835"/>
      <c r="S146" s="834"/>
      <c r="T146" s="47"/>
      <c r="U146" s="834"/>
      <c r="V146" s="834"/>
      <c r="W146" s="834"/>
      <c r="X146" s="834"/>
      <c r="Y146" s="834"/>
      <c r="Z146" s="834"/>
      <c r="AA146" s="834"/>
      <c r="AB146" s="834"/>
      <c r="AC146" s="834"/>
      <c r="AD146" s="834"/>
      <c r="AE146" s="834"/>
      <c r="AF146" s="834"/>
      <c r="AG146" s="834"/>
      <c r="AH146" s="834"/>
      <c r="AI146" s="834"/>
      <c r="AJ146" s="834"/>
      <c r="AK146" s="834"/>
      <c r="AL146" s="834"/>
      <c r="AM146" s="47"/>
      <c r="AN146" s="47"/>
      <c r="AO146" s="47"/>
      <c r="AP146" s="834"/>
      <c r="AQ146" s="834"/>
    </row>
    <row r="147" spans="1:43" ht="31.5" customHeight="1">
      <c r="A147" s="834">
        <v>141</v>
      </c>
      <c r="B147" s="854"/>
      <c r="C147" s="834"/>
      <c r="D147" s="834"/>
      <c r="E147" s="47"/>
      <c r="F147" s="834"/>
      <c r="G147" s="834"/>
      <c r="H147" s="834"/>
      <c r="I147" s="834"/>
      <c r="J147" s="834"/>
      <c r="K147" s="853"/>
      <c r="L147" s="853"/>
      <c r="M147" s="834"/>
      <c r="N147" s="837"/>
      <c r="O147" s="834"/>
      <c r="P147" s="834"/>
      <c r="Q147" s="834"/>
      <c r="R147" s="835"/>
      <c r="S147" s="834"/>
      <c r="T147" s="47"/>
      <c r="U147" s="834"/>
      <c r="V147" s="834"/>
      <c r="W147" s="834"/>
      <c r="X147" s="834"/>
      <c r="Y147" s="834"/>
      <c r="Z147" s="834"/>
      <c r="AA147" s="834"/>
      <c r="AB147" s="834"/>
      <c r="AC147" s="834"/>
      <c r="AD147" s="834"/>
      <c r="AE147" s="834"/>
      <c r="AF147" s="834"/>
      <c r="AG147" s="834"/>
      <c r="AH147" s="834"/>
      <c r="AI147" s="834"/>
      <c r="AJ147" s="834"/>
      <c r="AK147" s="834"/>
      <c r="AL147" s="834"/>
      <c r="AM147" s="47"/>
      <c r="AN147" s="47"/>
      <c r="AO147" s="47"/>
      <c r="AP147" s="834"/>
      <c r="AQ147" s="834"/>
    </row>
    <row r="148" spans="1:43" ht="31.5" customHeight="1">
      <c r="A148" s="834">
        <v>142</v>
      </c>
      <c r="B148" s="854"/>
      <c r="C148" s="834"/>
      <c r="D148" s="834"/>
      <c r="E148" s="47"/>
      <c r="F148" s="834"/>
      <c r="G148" s="834"/>
      <c r="H148" s="834"/>
      <c r="I148" s="834"/>
      <c r="J148" s="834"/>
      <c r="K148" s="853"/>
      <c r="L148" s="853"/>
      <c r="M148" s="834"/>
      <c r="N148" s="837"/>
      <c r="O148" s="834"/>
      <c r="P148" s="834"/>
      <c r="Q148" s="834"/>
      <c r="R148" s="835"/>
      <c r="S148" s="834"/>
      <c r="T148" s="47"/>
      <c r="U148" s="834"/>
      <c r="V148" s="834"/>
      <c r="W148" s="834"/>
      <c r="X148" s="834"/>
      <c r="Y148" s="834"/>
      <c r="Z148" s="834"/>
      <c r="AA148" s="834"/>
      <c r="AB148" s="834"/>
      <c r="AC148" s="834"/>
      <c r="AD148" s="834"/>
      <c r="AE148" s="834"/>
      <c r="AF148" s="834"/>
      <c r="AG148" s="834"/>
      <c r="AH148" s="834"/>
      <c r="AI148" s="834"/>
      <c r="AJ148" s="834"/>
      <c r="AK148" s="834"/>
      <c r="AL148" s="834"/>
      <c r="AM148" s="47"/>
      <c r="AN148" s="47"/>
      <c r="AO148" s="47"/>
      <c r="AP148" s="834"/>
      <c r="AQ148" s="834"/>
    </row>
    <row r="149" spans="1:43" ht="31.5" customHeight="1">
      <c r="A149" s="834">
        <v>143</v>
      </c>
      <c r="B149" s="854"/>
      <c r="C149" s="834"/>
      <c r="D149" s="834"/>
      <c r="E149" s="47"/>
      <c r="F149" s="834"/>
      <c r="G149" s="834"/>
      <c r="H149" s="834"/>
      <c r="I149" s="834"/>
      <c r="J149" s="834"/>
      <c r="K149" s="853"/>
      <c r="L149" s="853"/>
      <c r="M149" s="834"/>
      <c r="N149" s="837"/>
      <c r="O149" s="834"/>
      <c r="P149" s="834"/>
      <c r="Q149" s="834"/>
      <c r="R149" s="835"/>
      <c r="S149" s="834"/>
      <c r="T149" s="47"/>
      <c r="U149" s="834"/>
      <c r="V149" s="834"/>
      <c r="W149" s="834"/>
      <c r="X149" s="834"/>
      <c r="Y149" s="834"/>
      <c r="Z149" s="834"/>
      <c r="AA149" s="834"/>
      <c r="AB149" s="834"/>
      <c r="AC149" s="834"/>
      <c r="AD149" s="834"/>
      <c r="AE149" s="834"/>
      <c r="AF149" s="834"/>
      <c r="AG149" s="834"/>
      <c r="AH149" s="834"/>
      <c r="AI149" s="834"/>
      <c r="AJ149" s="834"/>
      <c r="AK149" s="834"/>
      <c r="AL149" s="834"/>
      <c r="AM149" s="47"/>
      <c r="AN149" s="47"/>
      <c r="AO149" s="47"/>
      <c r="AP149" s="834"/>
      <c r="AQ149" s="834"/>
    </row>
    <row r="150" spans="1:43" ht="31.5" customHeight="1">
      <c r="A150" s="834">
        <v>144</v>
      </c>
      <c r="B150" s="854"/>
      <c r="C150" s="834"/>
      <c r="D150" s="834"/>
      <c r="E150" s="47"/>
      <c r="F150" s="834"/>
      <c r="G150" s="834"/>
      <c r="H150" s="834"/>
      <c r="I150" s="834"/>
      <c r="J150" s="834"/>
      <c r="K150" s="853"/>
      <c r="L150" s="853"/>
      <c r="M150" s="834"/>
      <c r="N150" s="837"/>
      <c r="O150" s="834"/>
      <c r="P150" s="834"/>
      <c r="Q150" s="834"/>
      <c r="R150" s="835"/>
      <c r="S150" s="834"/>
      <c r="T150" s="47"/>
      <c r="U150" s="834"/>
      <c r="V150" s="834"/>
      <c r="W150" s="834"/>
      <c r="X150" s="834"/>
      <c r="Y150" s="834"/>
      <c r="Z150" s="834"/>
      <c r="AA150" s="834"/>
      <c r="AB150" s="834"/>
      <c r="AC150" s="834"/>
      <c r="AD150" s="834"/>
      <c r="AE150" s="834"/>
      <c r="AF150" s="834"/>
      <c r="AG150" s="834"/>
      <c r="AH150" s="834"/>
      <c r="AI150" s="834"/>
      <c r="AJ150" s="834"/>
      <c r="AK150" s="834"/>
      <c r="AL150" s="834"/>
      <c r="AM150" s="47"/>
      <c r="AN150" s="47"/>
      <c r="AO150" s="47"/>
      <c r="AP150" s="834"/>
      <c r="AQ150" s="834"/>
    </row>
    <row r="151" spans="1:43" ht="31.5" customHeight="1">
      <c r="A151" s="834">
        <v>145</v>
      </c>
      <c r="B151" s="854"/>
      <c r="C151" s="834"/>
      <c r="D151" s="834"/>
      <c r="E151" s="47"/>
      <c r="F151" s="834"/>
      <c r="G151" s="834"/>
      <c r="H151" s="834"/>
      <c r="I151" s="834"/>
      <c r="J151" s="834"/>
      <c r="K151" s="853"/>
      <c r="L151" s="853"/>
      <c r="M151" s="834"/>
      <c r="N151" s="837"/>
      <c r="O151" s="834"/>
      <c r="P151" s="834"/>
      <c r="Q151" s="834"/>
      <c r="R151" s="835"/>
      <c r="S151" s="834"/>
      <c r="T151" s="47"/>
      <c r="U151" s="834"/>
      <c r="V151" s="834"/>
      <c r="W151" s="834"/>
      <c r="X151" s="834"/>
      <c r="Y151" s="834"/>
      <c r="Z151" s="834"/>
      <c r="AA151" s="834"/>
      <c r="AB151" s="834"/>
      <c r="AC151" s="834"/>
      <c r="AD151" s="834"/>
      <c r="AE151" s="834"/>
      <c r="AF151" s="834"/>
      <c r="AG151" s="834"/>
      <c r="AH151" s="834"/>
      <c r="AI151" s="834"/>
      <c r="AJ151" s="834"/>
      <c r="AK151" s="834"/>
      <c r="AL151" s="834"/>
      <c r="AM151" s="47"/>
      <c r="AN151" s="47"/>
      <c r="AO151" s="47"/>
      <c r="AP151" s="834"/>
      <c r="AQ151" s="834"/>
    </row>
    <row r="152" spans="1:43" ht="31.5" customHeight="1">
      <c r="A152" s="834">
        <v>146</v>
      </c>
      <c r="B152" s="854"/>
      <c r="C152" s="834"/>
      <c r="D152" s="834"/>
      <c r="E152" s="47"/>
      <c r="F152" s="834"/>
      <c r="G152" s="834"/>
      <c r="H152" s="834"/>
      <c r="I152" s="834"/>
      <c r="J152" s="834"/>
      <c r="K152" s="853"/>
      <c r="L152" s="853"/>
      <c r="M152" s="834"/>
      <c r="N152" s="837"/>
      <c r="O152" s="834"/>
      <c r="P152" s="834"/>
      <c r="Q152" s="834"/>
      <c r="R152" s="835"/>
      <c r="S152" s="834"/>
      <c r="T152" s="47"/>
      <c r="U152" s="834"/>
      <c r="V152" s="834"/>
      <c r="W152" s="834"/>
      <c r="X152" s="834"/>
      <c r="Y152" s="834"/>
      <c r="Z152" s="834"/>
      <c r="AA152" s="834"/>
      <c r="AB152" s="834"/>
      <c r="AC152" s="834"/>
      <c r="AD152" s="834"/>
      <c r="AE152" s="834"/>
      <c r="AF152" s="834"/>
      <c r="AG152" s="834"/>
      <c r="AH152" s="834"/>
      <c r="AI152" s="834"/>
      <c r="AJ152" s="834"/>
      <c r="AK152" s="834"/>
      <c r="AL152" s="834"/>
      <c r="AM152" s="47"/>
      <c r="AN152" s="47"/>
      <c r="AO152" s="47"/>
      <c r="AP152" s="834"/>
      <c r="AQ152" s="834"/>
    </row>
    <row r="153" spans="1:43" ht="31.5" customHeight="1">
      <c r="A153" s="834">
        <v>147</v>
      </c>
      <c r="B153" s="854"/>
      <c r="C153" s="834"/>
      <c r="D153" s="834"/>
      <c r="E153" s="47"/>
      <c r="F153" s="834"/>
      <c r="G153" s="834"/>
      <c r="H153" s="834"/>
      <c r="I153" s="834"/>
      <c r="J153" s="834"/>
      <c r="K153" s="853"/>
      <c r="L153" s="853"/>
      <c r="M153" s="834"/>
      <c r="N153" s="837"/>
      <c r="O153" s="834"/>
      <c r="P153" s="834"/>
      <c r="Q153" s="834"/>
      <c r="R153" s="835"/>
      <c r="S153" s="834"/>
      <c r="T153" s="47"/>
      <c r="U153" s="834"/>
      <c r="V153" s="834"/>
      <c r="W153" s="834"/>
      <c r="X153" s="834"/>
      <c r="Y153" s="834"/>
      <c r="Z153" s="834"/>
      <c r="AA153" s="834"/>
      <c r="AB153" s="834"/>
      <c r="AC153" s="834"/>
      <c r="AD153" s="834"/>
      <c r="AE153" s="834"/>
      <c r="AF153" s="834"/>
      <c r="AG153" s="834"/>
      <c r="AH153" s="834"/>
      <c r="AI153" s="834"/>
      <c r="AJ153" s="834"/>
      <c r="AK153" s="834"/>
      <c r="AL153" s="834"/>
      <c r="AM153" s="47"/>
      <c r="AN153" s="47"/>
      <c r="AO153" s="47"/>
      <c r="AP153" s="834"/>
      <c r="AQ153" s="834"/>
    </row>
    <row r="154" spans="1:43" ht="31.5" customHeight="1">
      <c r="A154" s="834">
        <v>148</v>
      </c>
      <c r="B154" s="854"/>
      <c r="C154" s="834"/>
      <c r="D154" s="834"/>
      <c r="E154" s="47"/>
      <c r="F154" s="834"/>
      <c r="G154" s="834"/>
      <c r="H154" s="834"/>
      <c r="I154" s="834"/>
      <c r="J154" s="834"/>
      <c r="K154" s="853"/>
      <c r="L154" s="853"/>
      <c r="M154" s="834"/>
      <c r="N154" s="837"/>
      <c r="O154" s="834"/>
      <c r="P154" s="834"/>
      <c r="Q154" s="834"/>
      <c r="R154" s="835"/>
      <c r="S154" s="834"/>
      <c r="T154" s="47"/>
      <c r="U154" s="834"/>
      <c r="V154" s="834"/>
      <c r="W154" s="834"/>
      <c r="X154" s="834"/>
      <c r="Y154" s="834"/>
      <c r="Z154" s="834"/>
      <c r="AA154" s="834"/>
      <c r="AB154" s="834"/>
      <c r="AC154" s="834"/>
      <c r="AD154" s="834"/>
      <c r="AE154" s="834"/>
      <c r="AF154" s="834"/>
      <c r="AG154" s="834"/>
      <c r="AH154" s="834"/>
      <c r="AI154" s="834"/>
      <c r="AJ154" s="834"/>
      <c r="AK154" s="834"/>
      <c r="AL154" s="834"/>
      <c r="AM154" s="47"/>
      <c r="AN154" s="47"/>
      <c r="AO154" s="47"/>
      <c r="AP154" s="834"/>
      <c r="AQ154" s="834"/>
    </row>
    <row r="155" spans="1:43" ht="31.5" customHeight="1">
      <c r="A155" s="834">
        <v>149</v>
      </c>
      <c r="B155" s="854"/>
      <c r="C155" s="834"/>
      <c r="D155" s="834"/>
      <c r="E155" s="47"/>
      <c r="F155" s="834"/>
      <c r="G155" s="834"/>
      <c r="H155" s="834"/>
      <c r="I155" s="834"/>
      <c r="J155" s="834"/>
      <c r="K155" s="853"/>
      <c r="L155" s="853"/>
      <c r="M155" s="834"/>
      <c r="N155" s="837"/>
      <c r="O155" s="834"/>
      <c r="P155" s="834"/>
      <c r="Q155" s="834"/>
      <c r="R155" s="835"/>
      <c r="S155" s="834"/>
      <c r="T155" s="47"/>
      <c r="U155" s="834"/>
      <c r="V155" s="834"/>
      <c r="W155" s="834"/>
      <c r="X155" s="834"/>
      <c r="Y155" s="834"/>
      <c r="Z155" s="834"/>
      <c r="AA155" s="834"/>
      <c r="AB155" s="834"/>
      <c r="AC155" s="834"/>
      <c r="AD155" s="834"/>
      <c r="AE155" s="834"/>
      <c r="AF155" s="834"/>
      <c r="AG155" s="834"/>
      <c r="AH155" s="834"/>
      <c r="AI155" s="834"/>
      <c r="AJ155" s="834"/>
      <c r="AK155" s="834"/>
      <c r="AL155" s="834"/>
      <c r="AM155" s="47"/>
      <c r="AN155" s="47"/>
      <c r="AO155" s="47"/>
      <c r="AP155" s="834"/>
      <c r="AQ155" s="834"/>
    </row>
    <row r="156" spans="1:43" ht="31.5" customHeight="1">
      <c r="A156" s="834">
        <v>150</v>
      </c>
      <c r="B156" s="854"/>
      <c r="C156" s="834"/>
      <c r="D156" s="834"/>
      <c r="E156" s="47"/>
      <c r="F156" s="834"/>
      <c r="G156" s="834"/>
      <c r="H156" s="834"/>
      <c r="I156" s="834"/>
      <c r="J156" s="834"/>
      <c r="K156" s="853"/>
      <c r="L156" s="853"/>
      <c r="M156" s="834"/>
      <c r="N156" s="837"/>
      <c r="O156" s="834"/>
      <c r="P156" s="834"/>
      <c r="Q156" s="834"/>
      <c r="R156" s="835"/>
      <c r="S156" s="834"/>
      <c r="T156" s="47"/>
      <c r="U156" s="834"/>
      <c r="V156" s="834"/>
      <c r="W156" s="834"/>
      <c r="X156" s="834"/>
      <c r="Y156" s="834"/>
      <c r="Z156" s="834"/>
      <c r="AA156" s="834"/>
      <c r="AB156" s="834"/>
      <c r="AC156" s="834"/>
      <c r="AD156" s="834"/>
      <c r="AE156" s="834"/>
      <c r="AF156" s="834"/>
      <c r="AG156" s="834"/>
      <c r="AH156" s="834"/>
      <c r="AI156" s="834"/>
      <c r="AJ156" s="834"/>
      <c r="AK156" s="834"/>
      <c r="AL156" s="834"/>
      <c r="AM156" s="47"/>
      <c r="AN156" s="47"/>
      <c r="AO156" s="47"/>
      <c r="AP156" s="834"/>
      <c r="AQ156" s="834"/>
    </row>
    <row r="157" spans="1:43" ht="31.5" customHeight="1">
      <c r="A157" s="834">
        <v>151</v>
      </c>
      <c r="B157" s="854"/>
      <c r="C157" s="834"/>
      <c r="D157" s="834"/>
      <c r="E157" s="47"/>
      <c r="F157" s="834"/>
      <c r="G157" s="834"/>
      <c r="H157" s="834"/>
      <c r="I157" s="834"/>
      <c r="J157" s="834"/>
      <c r="K157" s="853"/>
      <c r="L157" s="853"/>
      <c r="M157" s="834"/>
      <c r="N157" s="837"/>
      <c r="O157" s="834"/>
      <c r="P157" s="834"/>
      <c r="Q157" s="834"/>
      <c r="R157" s="835"/>
      <c r="S157" s="834"/>
      <c r="T157" s="47"/>
      <c r="U157" s="834"/>
      <c r="V157" s="834"/>
      <c r="W157" s="834"/>
      <c r="X157" s="834"/>
      <c r="Y157" s="834"/>
      <c r="Z157" s="834"/>
      <c r="AA157" s="834"/>
      <c r="AB157" s="834"/>
      <c r="AC157" s="834"/>
      <c r="AD157" s="834"/>
      <c r="AE157" s="834"/>
      <c r="AF157" s="834"/>
      <c r="AG157" s="834"/>
      <c r="AH157" s="834"/>
      <c r="AI157" s="834"/>
      <c r="AJ157" s="834"/>
      <c r="AK157" s="834"/>
      <c r="AL157" s="834"/>
      <c r="AM157" s="47"/>
      <c r="AN157" s="47"/>
      <c r="AO157" s="47"/>
      <c r="AP157" s="834"/>
      <c r="AQ157" s="834"/>
    </row>
    <row r="158" spans="1:43" ht="31.5" customHeight="1">
      <c r="A158" s="834">
        <v>152</v>
      </c>
      <c r="B158" s="854"/>
      <c r="C158" s="834"/>
      <c r="D158" s="834"/>
      <c r="E158" s="47"/>
      <c r="F158" s="834"/>
      <c r="G158" s="834"/>
      <c r="H158" s="834"/>
      <c r="I158" s="834"/>
      <c r="J158" s="834"/>
      <c r="K158" s="853"/>
      <c r="L158" s="853"/>
      <c r="M158" s="834"/>
      <c r="N158" s="837"/>
      <c r="O158" s="834"/>
      <c r="P158" s="834"/>
      <c r="Q158" s="834"/>
      <c r="R158" s="835"/>
      <c r="S158" s="834"/>
      <c r="T158" s="47"/>
      <c r="U158" s="834"/>
      <c r="V158" s="834"/>
      <c r="W158" s="834"/>
      <c r="X158" s="834"/>
      <c r="Y158" s="834"/>
      <c r="Z158" s="834"/>
      <c r="AA158" s="834"/>
      <c r="AB158" s="834"/>
      <c r="AC158" s="834"/>
      <c r="AD158" s="834"/>
      <c r="AE158" s="834"/>
      <c r="AF158" s="834"/>
      <c r="AG158" s="834"/>
      <c r="AH158" s="834"/>
      <c r="AI158" s="834"/>
      <c r="AJ158" s="834"/>
      <c r="AK158" s="834"/>
      <c r="AL158" s="834"/>
      <c r="AM158" s="47"/>
      <c r="AN158" s="47"/>
      <c r="AO158" s="47"/>
      <c r="AP158" s="834"/>
      <c r="AQ158" s="834"/>
    </row>
    <row r="159" spans="1:43" ht="31.5" customHeight="1">
      <c r="A159" s="834">
        <v>153</v>
      </c>
      <c r="B159" s="854"/>
      <c r="C159" s="834"/>
      <c r="D159" s="834"/>
      <c r="E159" s="47"/>
      <c r="F159" s="834"/>
      <c r="G159" s="834"/>
      <c r="H159" s="834"/>
      <c r="I159" s="834"/>
      <c r="J159" s="834"/>
      <c r="K159" s="853"/>
      <c r="L159" s="853"/>
      <c r="M159" s="834"/>
      <c r="N159" s="837"/>
      <c r="O159" s="834"/>
      <c r="P159" s="834"/>
      <c r="Q159" s="834"/>
      <c r="R159" s="835"/>
      <c r="S159" s="834"/>
      <c r="T159" s="47"/>
      <c r="U159" s="834"/>
      <c r="V159" s="834"/>
      <c r="W159" s="834"/>
      <c r="X159" s="834"/>
      <c r="Y159" s="834"/>
      <c r="Z159" s="834"/>
      <c r="AA159" s="834"/>
      <c r="AB159" s="834"/>
      <c r="AC159" s="834"/>
      <c r="AD159" s="834"/>
      <c r="AE159" s="834"/>
      <c r="AF159" s="834"/>
      <c r="AG159" s="834"/>
      <c r="AH159" s="834"/>
      <c r="AI159" s="834"/>
      <c r="AJ159" s="834"/>
      <c r="AK159" s="834"/>
      <c r="AL159" s="834"/>
      <c r="AM159" s="47"/>
      <c r="AN159" s="47"/>
      <c r="AO159" s="47"/>
      <c r="AP159" s="834"/>
      <c r="AQ159" s="834"/>
    </row>
    <row r="160" spans="1:43" ht="31.5" customHeight="1">
      <c r="A160" s="834">
        <v>154</v>
      </c>
      <c r="B160" s="854"/>
      <c r="C160" s="834"/>
      <c r="D160" s="834"/>
      <c r="E160" s="47"/>
      <c r="F160" s="834"/>
      <c r="G160" s="834"/>
      <c r="H160" s="834"/>
      <c r="I160" s="834"/>
      <c r="J160" s="834"/>
      <c r="K160" s="853"/>
      <c r="L160" s="853"/>
      <c r="M160" s="834"/>
      <c r="N160" s="837"/>
      <c r="O160" s="834"/>
      <c r="P160" s="834"/>
      <c r="Q160" s="834"/>
      <c r="R160" s="835"/>
      <c r="S160" s="834"/>
      <c r="T160" s="47"/>
      <c r="U160" s="834"/>
      <c r="V160" s="834"/>
      <c r="W160" s="834"/>
      <c r="X160" s="834"/>
      <c r="Y160" s="834"/>
      <c r="Z160" s="834"/>
      <c r="AA160" s="834"/>
      <c r="AB160" s="834"/>
      <c r="AC160" s="834"/>
      <c r="AD160" s="834"/>
      <c r="AE160" s="834"/>
      <c r="AF160" s="834"/>
      <c r="AG160" s="834"/>
      <c r="AH160" s="834"/>
      <c r="AI160" s="834"/>
      <c r="AJ160" s="834"/>
      <c r="AK160" s="834"/>
      <c r="AL160" s="834"/>
      <c r="AM160" s="47"/>
      <c r="AN160" s="47"/>
      <c r="AO160" s="47"/>
      <c r="AP160" s="834"/>
      <c r="AQ160" s="834"/>
    </row>
    <row r="161" spans="1:43" ht="31.5" customHeight="1">
      <c r="A161" s="834">
        <v>155</v>
      </c>
      <c r="B161" s="854"/>
      <c r="C161" s="834"/>
      <c r="D161" s="834"/>
      <c r="E161" s="47"/>
      <c r="F161" s="834"/>
      <c r="G161" s="834"/>
      <c r="H161" s="834"/>
      <c r="I161" s="834"/>
      <c r="J161" s="834"/>
      <c r="K161" s="853"/>
      <c r="L161" s="853"/>
      <c r="M161" s="834"/>
      <c r="N161" s="837"/>
      <c r="O161" s="834"/>
      <c r="P161" s="834"/>
      <c r="Q161" s="834"/>
      <c r="R161" s="835"/>
      <c r="S161" s="834"/>
      <c r="T161" s="47"/>
      <c r="U161" s="834"/>
      <c r="V161" s="834"/>
      <c r="W161" s="834"/>
      <c r="X161" s="834"/>
      <c r="Y161" s="834"/>
      <c r="Z161" s="834"/>
      <c r="AA161" s="834"/>
      <c r="AB161" s="834"/>
      <c r="AC161" s="834"/>
      <c r="AD161" s="834"/>
      <c r="AE161" s="834"/>
      <c r="AF161" s="834"/>
      <c r="AG161" s="834"/>
      <c r="AH161" s="834"/>
      <c r="AI161" s="834"/>
      <c r="AJ161" s="834"/>
      <c r="AK161" s="834"/>
      <c r="AL161" s="834"/>
      <c r="AM161" s="47"/>
      <c r="AN161" s="47"/>
      <c r="AO161" s="47"/>
      <c r="AP161" s="834"/>
      <c r="AQ161" s="834"/>
    </row>
    <row r="162" spans="1:43" ht="31.5" customHeight="1">
      <c r="A162" s="834">
        <v>156</v>
      </c>
      <c r="B162" s="854"/>
      <c r="C162" s="834"/>
      <c r="D162" s="834"/>
      <c r="E162" s="47"/>
      <c r="F162" s="834"/>
      <c r="G162" s="834"/>
      <c r="H162" s="834"/>
      <c r="I162" s="834"/>
      <c r="J162" s="834"/>
      <c r="K162" s="853"/>
      <c r="L162" s="853"/>
      <c r="M162" s="834"/>
      <c r="N162" s="837"/>
      <c r="O162" s="834"/>
      <c r="P162" s="834"/>
      <c r="Q162" s="834"/>
      <c r="R162" s="835"/>
      <c r="S162" s="834"/>
      <c r="T162" s="47"/>
      <c r="U162" s="834"/>
      <c r="V162" s="834"/>
      <c r="W162" s="834"/>
      <c r="X162" s="834"/>
      <c r="Y162" s="834"/>
      <c r="Z162" s="834"/>
      <c r="AA162" s="834"/>
      <c r="AB162" s="834"/>
      <c r="AC162" s="834"/>
      <c r="AD162" s="834"/>
      <c r="AE162" s="834"/>
      <c r="AF162" s="834"/>
      <c r="AG162" s="834"/>
      <c r="AH162" s="834"/>
      <c r="AI162" s="834"/>
      <c r="AJ162" s="834"/>
      <c r="AK162" s="834"/>
      <c r="AL162" s="834"/>
      <c r="AM162" s="47"/>
      <c r="AN162" s="47"/>
      <c r="AO162" s="47"/>
      <c r="AP162" s="834"/>
      <c r="AQ162" s="834"/>
    </row>
    <row r="163" spans="1:43" ht="31.5" customHeight="1">
      <c r="A163" s="834">
        <v>157</v>
      </c>
      <c r="B163" s="854"/>
      <c r="C163" s="834"/>
      <c r="D163" s="834"/>
      <c r="E163" s="47"/>
      <c r="F163" s="834"/>
      <c r="G163" s="834"/>
      <c r="H163" s="834"/>
      <c r="I163" s="834"/>
      <c r="J163" s="834"/>
      <c r="K163" s="853"/>
      <c r="L163" s="853"/>
      <c r="M163" s="834"/>
      <c r="N163" s="837"/>
      <c r="O163" s="834"/>
      <c r="P163" s="834"/>
      <c r="Q163" s="834"/>
      <c r="R163" s="835"/>
      <c r="S163" s="834"/>
      <c r="T163" s="47"/>
      <c r="U163" s="834"/>
      <c r="V163" s="834"/>
      <c r="W163" s="834"/>
      <c r="X163" s="834"/>
      <c r="Y163" s="834"/>
      <c r="Z163" s="834"/>
      <c r="AA163" s="834"/>
      <c r="AB163" s="834"/>
      <c r="AC163" s="834"/>
      <c r="AD163" s="834"/>
      <c r="AE163" s="834"/>
      <c r="AF163" s="834"/>
      <c r="AG163" s="834"/>
      <c r="AH163" s="834"/>
      <c r="AI163" s="834"/>
      <c r="AJ163" s="834"/>
      <c r="AK163" s="834"/>
      <c r="AL163" s="834"/>
      <c r="AM163" s="47"/>
      <c r="AN163" s="47"/>
      <c r="AO163" s="47"/>
      <c r="AP163" s="834"/>
      <c r="AQ163" s="834"/>
    </row>
    <row r="164" spans="1:43" ht="31.5" customHeight="1">
      <c r="A164" s="834">
        <v>158</v>
      </c>
      <c r="B164" s="854"/>
      <c r="C164" s="834"/>
      <c r="D164" s="834"/>
      <c r="E164" s="47"/>
      <c r="F164" s="834"/>
      <c r="G164" s="834"/>
      <c r="H164" s="834"/>
      <c r="I164" s="834"/>
      <c r="J164" s="834"/>
      <c r="K164" s="853"/>
      <c r="L164" s="853"/>
      <c r="M164" s="834"/>
      <c r="N164" s="837"/>
      <c r="O164" s="834"/>
      <c r="P164" s="834"/>
      <c r="Q164" s="834"/>
      <c r="R164" s="835"/>
      <c r="S164" s="834"/>
      <c r="T164" s="47"/>
      <c r="U164" s="834"/>
      <c r="V164" s="834"/>
      <c r="W164" s="834"/>
      <c r="X164" s="834"/>
      <c r="Y164" s="834"/>
      <c r="Z164" s="834"/>
      <c r="AA164" s="834"/>
      <c r="AB164" s="834"/>
      <c r="AC164" s="834"/>
      <c r="AD164" s="834"/>
      <c r="AE164" s="834"/>
      <c r="AF164" s="834"/>
      <c r="AG164" s="834"/>
      <c r="AH164" s="834"/>
      <c r="AI164" s="834"/>
      <c r="AJ164" s="834"/>
      <c r="AK164" s="834"/>
      <c r="AL164" s="834"/>
      <c r="AM164" s="47"/>
      <c r="AN164" s="47"/>
      <c r="AO164" s="47"/>
      <c r="AP164" s="834"/>
      <c r="AQ164" s="834"/>
    </row>
    <row r="165" spans="1:43" ht="31.5" customHeight="1">
      <c r="A165" s="834">
        <v>159</v>
      </c>
      <c r="B165" s="854"/>
      <c r="C165" s="834"/>
      <c r="D165" s="834"/>
      <c r="E165" s="47"/>
      <c r="F165" s="834"/>
      <c r="G165" s="834"/>
      <c r="H165" s="834"/>
      <c r="I165" s="834"/>
      <c r="J165" s="834"/>
      <c r="K165" s="853"/>
      <c r="L165" s="853"/>
      <c r="M165" s="834"/>
      <c r="N165" s="837"/>
      <c r="O165" s="834"/>
      <c r="P165" s="834"/>
      <c r="Q165" s="834"/>
      <c r="R165" s="835"/>
      <c r="S165" s="834"/>
      <c r="T165" s="47"/>
      <c r="U165" s="834"/>
      <c r="V165" s="834"/>
      <c r="W165" s="834"/>
      <c r="X165" s="834"/>
      <c r="Y165" s="834"/>
      <c r="Z165" s="834"/>
      <c r="AA165" s="834"/>
      <c r="AB165" s="834"/>
      <c r="AC165" s="834"/>
      <c r="AD165" s="834"/>
      <c r="AE165" s="834"/>
      <c r="AF165" s="834"/>
      <c r="AG165" s="834"/>
      <c r="AH165" s="834"/>
      <c r="AI165" s="834"/>
      <c r="AJ165" s="834"/>
      <c r="AK165" s="834"/>
      <c r="AL165" s="834"/>
      <c r="AM165" s="47"/>
      <c r="AN165" s="47"/>
      <c r="AO165" s="47"/>
      <c r="AP165" s="834"/>
      <c r="AQ165" s="834"/>
    </row>
    <row r="166" spans="1:43" ht="31.5" customHeight="1">
      <c r="A166" s="834">
        <v>160</v>
      </c>
      <c r="B166" s="854"/>
      <c r="C166" s="834"/>
      <c r="D166" s="834"/>
      <c r="E166" s="47"/>
      <c r="F166" s="834"/>
      <c r="G166" s="834"/>
      <c r="H166" s="834"/>
      <c r="I166" s="834"/>
      <c r="J166" s="834"/>
      <c r="K166" s="853"/>
      <c r="L166" s="853"/>
      <c r="M166" s="834"/>
      <c r="N166" s="837"/>
      <c r="O166" s="834"/>
      <c r="P166" s="834"/>
      <c r="Q166" s="834"/>
      <c r="R166" s="835"/>
      <c r="S166" s="834"/>
      <c r="T166" s="47"/>
      <c r="U166" s="834"/>
      <c r="V166" s="834"/>
      <c r="W166" s="834"/>
      <c r="X166" s="834"/>
      <c r="Y166" s="834"/>
      <c r="Z166" s="834"/>
      <c r="AA166" s="834"/>
      <c r="AB166" s="834"/>
      <c r="AC166" s="834"/>
      <c r="AD166" s="834"/>
      <c r="AE166" s="834"/>
      <c r="AF166" s="834"/>
      <c r="AG166" s="834"/>
      <c r="AH166" s="834"/>
      <c r="AI166" s="834"/>
      <c r="AJ166" s="834"/>
      <c r="AK166" s="834"/>
      <c r="AL166" s="834"/>
      <c r="AM166" s="47"/>
      <c r="AN166" s="47"/>
      <c r="AO166" s="47"/>
      <c r="AP166" s="834"/>
      <c r="AQ166" s="834"/>
    </row>
    <row r="167" spans="1:43" ht="31.5" customHeight="1">
      <c r="A167" s="834">
        <v>161</v>
      </c>
      <c r="B167" s="854"/>
      <c r="C167" s="834"/>
      <c r="D167" s="834"/>
      <c r="E167" s="47"/>
      <c r="F167" s="834"/>
      <c r="G167" s="834"/>
      <c r="H167" s="834"/>
      <c r="I167" s="834"/>
      <c r="J167" s="834"/>
      <c r="K167" s="853"/>
      <c r="L167" s="853"/>
      <c r="M167" s="834"/>
      <c r="N167" s="837"/>
      <c r="O167" s="834"/>
      <c r="P167" s="834"/>
      <c r="Q167" s="834"/>
      <c r="R167" s="835"/>
      <c r="S167" s="834"/>
      <c r="T167" s="47"/>
      <c r="U167" s="834"/>
      <c r="V167" s="834"/>
      <c r="W167" s="834"/>
      <c r="X167" s="834"/>
      <c r="Y167" s="834"/>
      <c r="Z167" s="834"/>
      <c r="AA167" s="834"/>
      <c r="AB167" s="834"/>
      <c r="AC167" s="834"/>
      <c r="AD167" s="834"/>
      <c r="AE167" s="834"/>
      <c r="AF167" s="834"/>
      <c r="AG167" s="834"/>
      <c r="AH167" s="834"/>
      <c r="AI167" s="834"/>
      <c r="AJ167" s="834"/>
      <c r="AK167" s="834"/>
      <c r="AL167" s="834"/>
      <c r="AM167" s="47"/>
      <c r="AN167" s="47"/>
      <c r="AO167" s="47"/>
      <c r="AP167" s="834"/>
      <c r="AQ167" s="834"/>
    </row>
    <row r="168" spans="1:43" ht="31.5" customHeight="1">
      <c r="A168" s="834">
        <v>162</v>
      </c>
      <c r="B168" s="854"/>
      <c r="C168" s="834"/>
      <c r="D168" s="834"/>
      <c r="E168" s="47"/>
      <c r="F168" s="834"/>
      <c r="G168" s="834"/>
      <c r="H168" s="834"/>
      <c r="I168" s="834"/>
      <c r="J168" s="834"/>
      <c r="K168" s="853"/>
      <c r="L168" s="853"/>
      <c r="M168" s="834"/>
      <c r="N168" s="837"/>
      <c r="O168" s="834"/>
      <c r="P168" s="834"/>
      <c r="Q168" s="834"/>
      <c r="R168" s="835"/>
      <c r="S168" s="834"/>
      <c r="T168" s="47"/>
      <c r="U168" s="834"/>
      <c r="V168" s="834"/>
      <c r="W168" s="834"/>
      <c r="X168" s="834"/>
      <c r="Y168" s="834"/>
      <c r="Z168" s="834"/>
      <c r="AA168" s="834"/>
      <c r="AB168" s="834"/>
      <c r="AC168" s="834"/>
      <c r="AD168" s="834"/>
      <c r="AE168" s="834"/>
      <c r="AF168" s="834"/>
      <c r="AG168" s="834"/>
      <c r="AH168" s="834"/>
      <c r="AI168" s="834"/>
      <c r="AJ168" s="834"/>
      <c r="AK168" s="834"/>
      <c r="AL168" s="834"/>
      <c r="AM168" s="47"/>
      <c r="AN168" s="47"/>
      <c r="AO168" s="47"/>
      <c r="AP168" s="834"/>
      <c r="AQ168" s="834"/>
    </row>
    <row r="169" spans="1:43" ht="31.5" customHeight="1">
      <c r="A169" s="834">
        <v>163</v>
      </c>
      <c r="B169" s="854"/>
      <c r="C169" s="834"/>
      <c r="D169" s="834"/>
      <c r="E169" s="47"/>
      <c r="F169" s="834"/>
      <c r="G169" s="834"/>
      <c r="H169" s="834"/>
      <c r="I169" s="834"/>
      <c r="J169" s="834"/>
      <c r="K169" s="853"/>
      <c r="L169" s="853"/>
      <c r="M169" s="834"/>
      <c r="N169" s="837"/>
      <c r="O169" s="834"/>
      <c r="P169" s="834"/>
      <c r="Q169" s="834"/>
      <c r="R169" s="835"/>
      <c r="S169" s="834"/>
      <c r="T169" s="47"/>
      <c r="U169" s="834"/>
      <c r="V169" s="834"/>
      <c r="W169" s="834"/>
      <c r="X169" s="834"/>
      <c r="Y169" s="834"/>
      <c r="Z169" s="834"/>
      <c r="AA169" s="834"/>
      <c r="AB169" s="834"/>
      <c r="AC169" s="834"/>
      <c r="AD169" s="834"/>
      <c r="AE169" s="834"/>
      <c r="AF169" s="834"/>
      <c r="AG169" s="834"/>
      <c r="AH169" s="834"/>
      <c r="AI169" s="834"/>
      <c r="AJ169" s="834"/>
      <c r="AK169" s="834"/>
      <c r="AL169" s="834"/>
      <c r="AM169" s="47"/>
      <c r="AN169" s="47"/>
      <c r="AO169" s="47"/>
      <c r="AP169" s="834"/>
      <c r="AQ169" s="834"/>
    </row>
    <row r="170" spans="1:43" ht="31.5" customHeight="1">
      <c r="A170" s="834">
        <v>164</v>
      </c>
      <c r="B170" s="854"/>
      <c r="C170" s="834"/>
      <c r="D170" s="834"/>
      <c r="E170" s="47"/>
      <c r="F170" s="834"/>
      <c r="G170" s="834"/>
      <c r="H170" s="834"/>
      <c r="I170" s="834"/>
      <c r="J170" s="834"/>
      <c r="K170" s="853"/>
      <c r="L170" s="853"/>
      <c r="M170" s="834"/>
      <c r="N170" s="837"/>
      <c r="O170" s="834"/>
      <c r="P170" s="834"/>
      <c r="Q170" s="834"/>
      <c r="R170" s="835"/>
      <c r="S170" s="834"/>
      <c r="T170" s="47"/>
      <c r="U170" s="834"/>
      <c r="V170" s="834"/>
      <c r="W170" s="834"/>
      <c r="X170" s="834"/>
      <c r="Y170" s="834"/>
      <c r="Z170" s="834"/>
      <c r="AA170" s="834"/>
      <c r="AB170" s="834"/>
      <c r="AC170" s="834"/>
      <c r="AD170" s="834"/>
      <c r="AE170" s="834"/>
      <c r="AF170" s="834"/>
      <c r="AG170" s="834"/>
      <c r="AH170" s="834"/>
      <c r="AI170" s="834"/>
      <c r="AJ170" s="834"/>
      <c r="AK170" s="834"/>
      <c r="AL170" s="834"/>
      <c r="AM170" s="47"/>
      <c r="AN170" s="47"/>
      <c r="AO170" s="47"/>
      <c r="AP170" s="834"/>
      <c r="AQ170" s="834"/>
    </row>
    <row r="171" spans="1:43" ht="31.5" customHeight="1">
      <c r="A171" s="834">
        <v>165</v>
      </c>
      <c r="B171" s="854"/>
      <c r="C171" s="834"/>
      <c r="D171" s="834"/>
      <c r="E171" s="47"/>
      <c r="F171" s="834"/>
      <c r="G171" s="834"/>
      <c r="H171" s="834"/>
      <c r="I171" s="834"/>
      <c r="J171" s="834"/>
      <c r="K171" s="853"/>
      <c r="L171" s="853"/>
      <c r="M171" s="834"/>
      <c r="N171" s="837"/>
      <c r="O171" s="834"/>
      <c r="P171" s="834"/>
      <c r="Q171" s="834"/>
      <c r="R171" s="835"/>
      <c r="S171" s="834"/>
      <c r="T171" s="47"/>
      <c r="U171" s="834"/>
      <c r="V171" s="834"/>
      <c r="W171" s="834"/>
      <c r="X171" s="834"/>
      <c r="Y171" s="834"/>
      <c r="Z171" s="834"/>
      <c r="AA171" s="834"/>
      <c r="AB171" s="834"/>
      <c r="AC171" s="834"/>
      <c r="AD171" s="834"/>
      <c r="AE171" s="834"/>
      <c r="AF171" s="834"/>
      <c r="AG171" s="834"/>
      <c r="AH171" s="834"/>
      <c r="AI171" s="834"/>
      <c r="AJ171" s="834"/>
      <c r="AK171" s="834"/>
      <c r="AL171" s="834"/>
      <c r="AM171" s="47"/>
      <c r="AN171" s="47"/>
      <c r="AO171" s="47"/>
      <c r="AP171" s="834"/>
      <c r="AQ171" s="834"/>
    </row>
    <row r="172" spans="1:43" ht="31.5" customHeight="1">
      <c r="A172" s="834">
        <v>166</v>
      </c>
      <c r="B172" s="854"/>
      <c r="C172" s="834"/>
      <c r="D172" s="834"/>
      <c r="E172" s="47"/>
      <c r="F172" s="834"/>
      <c r="G172" s="834"/>
      <c r="H172" s="834"/>
      <c r="I172" s="834"/>
      <c r="J172" s="834"/>
      <c r="K172" s="853"/>
      <c r="L172" s="853"/>
      <c r="M172" s="834"/>
      <c r="N172" s="837"/>
      <c r="O172" s="834"/>
      <c r="P172" s="834"/>
      <c r="Q172" s="834"/>
      <c r="R172" s="835"/>
      <c r="S172" s="834"/>
      <c r="T172" s="47"/>
      <c r="U172" s="834"/>
      <c r="V172" s="834"/>
      <c r="W172" s="834"/>
      <c r="X172" s="834"/>
      <c r="Y172" s="834"/>
      <c r="Z172" s="834"/>
      <c r="AA172" s="834"/>
      <c r="AB172" s="834"/>
      <c r="AC172" s="834"/>
      <c r="AD172" s="834"/>
      <c r="AE172" s="834"/>
      <c r="AF172" s="834"/>
      <c r="AG172" s="834"/>
      <c r="AH172" s="834"/>
      <c r="AI172" s="834"/>
      <c r="AJ172" s="834"/>
      <c r="AK172" s="834"/>
      <c r="AL172" s="834"/>
      <c r="AM172" s="47"/>
      <c r="AN172" s="47"/>
      <c r="AO172" s="47"/>
      <c r="AP172" s="834"/>
      <c r="AQ172" s="834"/>
    </row>
    <row r="173" spans="1:43" ht="31.5" customHeight="1">
      <c r="A173" s="834">
        <v>167</v>
      </c>
      <c r="B173" s="854"/>
      <c r="C173" s="834"/>
      <c r="D173" s="834"/>
      <c r="E173" s="47"/>
      <c r="F173" s="834"/>
      <c r="G173" s="834"/>
      <c r="H173" s="834"/>
      <c r="I173" s="834"/>
      <c r="J173" s="834"/>
      <c r="K173" s="853"/>
      <c r="L173" s="853"/>
      <c r="M173" s="834"/>
      <c r="N173" s="837"/>
      <c r="O173" s="834"/>
      <c r="P173" s="834"/>
      <c r="Q173" s="834"/>
      <c r="R173" s="835"/>
      <c r="S173" s="834"/>
      <c r="T173" s="47"/>
      <c r="U173" s="834"/>
      <c r="V173" s="834"/>
      <c r="W173" s="834"/>
      <c r="X173" s="834"/>
      <c r="Y173" s="834"/>
      <c r="Z173" s="834"/>
      <c r="AA173" s="834"/>
      <c r="AB173" s="834"/>
      <c r="AC173" s="834"/>
      <c r="AD173" s="834"/>
      <c r="AE173" s="834"/>
      <c r="AF173" s="834"/>
      <c r="AG173" s="834"/>
      <c r="AH173" s="834"/>
      <c r="AI173" s="834"/>
      <c r="AJ173" s="834"/>
      <c r="AK173" s="834"/>
      <c r="AL173" s="834"/>
      <c r="AM173" s="47"/>
      <c r="AN173" s="47"/>
      <c r="AO173" s="47"/>
      <c r="AP173" s="834"/>
      <c r="AQ173" s="834"/>
    </row>
    <row r="174" spans="1:43" ht="31.5" customHeight="1">
      <c r="A174" s="834">
        <v>168</v>
      </c>
      <c r="B174" s="854"/>
      <c r="C174" s="834"/>
      <c r="D174" s="834"/>
      <c r="E174" s="47"/>
      <c r="F174" s="834"/>
      <c r="G174" s="834"/>
      <c r="H174" s="834"/>
      <c r="I174" s="834"/>
      <c r="J174" s="834"/>
      <c r="K174" s="853"/>
      <c r="L174" s="853"/>
      <c r="M174" s="834"/>
      <c r="N174" s="837"/>
      <c r="O174" s="834"/>
      <c r="P174" s="834"/>
      <c r="Q174" s="834"/>
      <c r="R174" s="835"/>
      <c r="S174" s="834"/>
      <c r="T174" s="47"/>
      <c r="U174" s="834"/>
      <c r="V174" s="834"/>
      <c r="W174" s="834"/>
      <c r="X174" s="834"/>
      <c r="Y174" s="834"/>
      <c r="Z174" s="834"/>
      <c r="AA174" s="834"/>
      <c r="AB174" s="834"/>
      <c r="AC174" s="834"/>
      <c r="AD174" s="834"/>
      <c r="AE174" s="834"/>
      <c r="AF174" s="834"/>
      <c r="AG174" s="834"/>
      <c r="AH174" s="834"/>
      <c r="AI174" s="834"/>
      <c r="AJ174" s="834"/>
      <c r="AK174" s="834"/>
      <c r="AL174" s="834"/>
      <c r="AM174" s="47"/>
      <c r="AN174" s="47"/>
      <c r="AO174" s="47"/>
      <c r="AP174" s="834"/>
      <c r="AQ174" s="834"/>
    </row>
    <row r="175" spans="1:43" ht="31.5" customHeight="1">
      <c r="A175" s="834">
        <v>169</v>
      </c>
      <c r="B175" s="854"/>
      <c r="C175" s="834"/>
      <c r="D175" s="834"/>
      <c r="E175" s="47"/>
      <c r="F175" s="834"/>
      <c r="G175" s="834"/>
      <c r="H175" s="834"/>
      <c r="I175" s="834"/>
      <c r="J175" s="834"/>
      <c r="K175" s="853"/>
      <c r="L175" s="853"/>
      <c r="M175" s="834"/>
      <c r="N175" s="837"/>
      <c r="O175" s="834"/>
      <c r="P175" s="834"/>
      <c r="Q175" s="834"/>
      <c r="R175" s="835"/>
      <c r="S175" s="834"/>
      <c r="T175" s="47"/>
      <c r="U175" s="834"/>
      <c r="V175" s="834"/>
      <c r="W175" s="834"/>
      <c r="X175" s="834"/>
      <c r="Y175" s="834"/>
      <c r="Z175" s="834"/>
      <c r="AA175" s="834"/>
      <c r="AB175" s="834"/>
      <c r="AC175" s="834"/>
      <c r="AD175" s="834"/>
      <c r="AE175" s="834"/>
      <c r="AF175" s="834"/>
      <c r="AG175" s="834"/>
      <c r="AH175" s="834"/>
      <c r="AI175" s="834"/>
      <c r="AJ175" s="834"/>
      <c r="AK175" s="834"/>
      <c r="AL175" s="834"/>
      <c r="AM175" s="47"/>
      <c r="AN175" s="47"/>
      <c r="AO175" s="47"/>
      <c r="AP175" s="834"/>
      <c r="AQ175" s="834"/>
    </row>
    <row r="176" spans="1:43" ht="31.5" customHeight="1">
      <c r="A176" s="834">
        <v>170</v>
      </c>
      <c r="B176" s="854"/>
      <c r="C176" s="834"/>
      <c r="D176" s="834"/>
      <c r="E176" s="47"/>
      <c r="F176" s="834"/>
      <c r="G176" s="834"/>
      <c r="H176" s="834"/>
      <c r="I176" s="834"/>
      <c r="J176" s="834"/>
      <c r="K176" s="853"/>
      <c r="L176" s="853"/>
      <c r="M176" s="834"/>
      <c r="N176" s="837"/>
      <c r="O176" s="834"/>
      <c r="P176" s="834"/>
      <c r="Q176" s="834"/>
      <c r="R176" s="835"/>
      <c r="S176" s="834"/>
      <c r="T176" s="47"/>
      <c r="U176" s="834"/>
      <c r="V176" s="834"/>
      <c r="W176" s="834"/>
      <c r="X176" s="834"/>
      <c r="Y176" s="834"/>
      <c r="Z176" s="834"/>
      <c r="AA176" s="834"/>
      <c r="AB176" s="834"/>
      <c r="AC176" s="834"/>
      <c r="AD176" s="834"/>
      <c r="AE176" s="834"/>
      <c r="AF176" s="834"/>
      <c r="AG176" s="834"/>
      <c r="AH176" s="834"/>
      <c r="AI176" s="834"/>
      <c r="AJ176" s="834"/>
      <c r="AK176" s="834"/>
      <c r="AL176" s="834"/>
      <c r="AM176" s="47"/>
      <c r="AN176" s="47"/>
      <c r="AO176" s="47"/>
      <c r="AP176" s="834"/>
      <c r="AQ176" s="834"/>
    </row>
    <row r="177" spans="1:43" ht="31.5" customHeight="1">
      <c r="A177" s="834">
        <v>171</v>
      </c>
      <c r="B177" s="854"/>
      <c r="C177" s="834"/>
      <c r="D177" s="834"/>
      <c r="E177" s="47"/>
      <c r="F177" s="834"/>
      <c r="G177" s="834"/>
      <c r="H177" s="834"/>
      <c r="I177" s="834"/>
      <c r="J177" s="834"/>
      <c r="K177" s="853"/>
      <c r="L177" s="853"/>
      <c r="M177" s="834"/>
      <c r="N177" s="837"/>
      <c r="O177" s="834"/>
      <c r="P177" s="834"/>
      <c r="Q177" s="834"/>
      <c r="R177" s="835"/>
      <c r="S177" s="834"/>
      <c r="T177" s="47"/>
      <c r="U177" s="834"/>
      <c r="V177" s="834"/>
      <c r="W177" s="834"/>
      <c r="X177" s="834"/>
      <c r="Y177" s="834"/>
      <c r="Z177" s="834"/>
      <c r="AA177" s="834"/>
      <c r="AB177" s="834"/>
      <c r="AC177" s="834"/>
      <c r="AD177" s="834"/>
      <c r="AE177" s="834"/>
      <c r="AF177" s="834"/>
      <c r="AG177" s="834"/>
      <c r="AH177" s="834"/>
      <c r="AI177" s="834"/>
      <c r="AJ177" s="834"/>
      <c r="AK177" s="834"/>
      <c r="AL177" s="834"/>
      <c r="AM177" s="47"/>
      <c r="AN177" s="47"/>
      <c r="AO177" s="47"/>
      <c r="AP177" s="834"/>
      <c r="AQ177" s="834"/>
    </row>
    <row r="178" spans="1:43" ht="31.5" customHeight="1">
      <c r="A178" s="834">
        <v>172</v>
      </c>
      <c r="B178" s="854"/>
      <c r="C178" s="834"/>
      <c r="D178" s="834"/>
      <c r="E178" s="47"/>
      <c r="F178" s="834"/>
      <c r="G178" s="834"/>
      <c r="H178" s="834"/>
      <c r="I178" s="834"/>
      <c r="J178" s="834"/>
      <c r="K178" s="853"/>
      <c r="L178" s="853"/>
      <c r="M178" s="834"/>
      <c r="N178" s="837"/>
      <c r="O178" s="834"/>
      <c r="P178" s="834"/>
      <c r="Q178" s="834"/>
      <c r="R178" s="835"/>
      <c r="S178" s="834"/>
      <c r="T178" s="47"/>
      <c r="U178" s="834"/>
      <c r="V178" s="834"/>
      <c r="W178" s="834"/>
      <c r="X178" s="834"/>
      <c r="Y178" s="834"/>
      <c r="Z178" s="834"/>
      <c r="AA178" s="834"/>
      <c r="AB178" s="834"/>
      <c r="AC178" s="834"/>
      <c r="AD178" s="834"/>
      <c r="AE178" s="834"/>
      <c r="AF178" s="834"/>
      <c r="AG178" s="834"/>
      <c r="AH178" s="834"/>
      <c r="AI178" s="834"/>
      <c r="AJ178" s="834"/>
      <c r="AK178" s="834"/>
      <c r="AL178" s="834"/>
      <c r="AM178" s="47"/>
      <c r="AN178" s="47"/>
      <c r="AO178" s="47"/>
      <c r="AP178" s="834"/>
      <c r="AQ178" s="834"/>
    </row>
    <row r="179" spans="1:43" ht="31.5" customHeight="1">
      <c r="A179" s="834">
        <v>173</v>
      </c>
      <c r="B179" s="854"/>
      <c r="C179" s="834"/>
      <c r="D179" s="834"/>
      <c r="E179" s="47"/>
      <c r="F179" s="834"/>
      <c r="G179" s="834"/>
      <c r="H179" s="834"/>
      <c r="I179" s="834"/>
      <c r="J179" s="834"/>
      <c r="K179" s="853"/>
      <c r="L179" s="853"/>
      <c r="M179" s="834"/>
      <c r="N179" s="837"/>
      <c r="O179" s="834"/>
      <c r="P179" s="834"/>
      <c r="Q179" s="834"/>
      <c r="R179" s="835"/>
      <c r="S179" s="834"/>
      <c r="T179" s="47"/>
      <c r="U179" s="834"/>
      <c r="V179" s="834"/>
      <c r="W179" s="834"/>
      <c r="X179" s="834"/>
      <c r="Y179" s="834"/>
      <c r="Z179" s="834"/>
      <c r="AA179" s="834"/>
      <c r="AB179" s="834"/>
      <c r="AC179" s="834"/>
      <c r="AD179" s="834"/>
      <c r="AE179" s="834"/>
      <c r="AF179" s="834"/>
      <c r="AG179" s="834"/>
      <c r="AH179" s="834"/>
      <c r="AI179" s="834"/>
      <c r="AJ179" s="834"/>
      <c r="AK179" s="834"/>
      <c r="AL179" s="834"/>
      <c r="AM179" s="47"/>
      <c r="AN179" s="47"/>
      <c r="AO179" s="47"/>
      <c r="AP179" s="834"/>
      <c r="AQ179" s="834"/>
    </row>
    <row r="180" spans="1:43" ht="31.5" customHeight="1">
      <c r="A180" s="834">
        <v>174</v>
      </c>
      <c r="B180" s="854"/>
      <c r="C180" s="834"/>
      <c r="D180" s="834"/>
      <c r="E180" s="47"/>
      <c r="F180" s="834"/>
      <c r="G180" s="834"/>
      <c r="H180" s="834"/>
      <c r="I180" s="834"/>
      <c r="J180" s="834"/>
      <c r="K180" s="853"/>
      <c r="L180" s="853"/>
      <c r="M180" s="834"/>
      <c r="N180" s="837"/>
      <c r="O180" s="834"/>
      <c r="P180" s="834"/>
      <c r="Q180" s="834"/>
      <c r="R180" s="835"/>
      <c r="S180" s="834"/>
      <c r="T180" s="47"/>
      <c r="U180" s="834"/>
      <c r="V180" s="834"/>
      <c r="W180" s="834"/>
      <c r="X180" s="834"/>
      <c r="Y180" s="834"/>
      <c r="Z180" s="834"/>
      <c r="AA180" s="834"/>
      <c r="AB180" s="834"/>
      <c r="AC180" s="834"/>
      <c r="AD180" s="834"/>
      <c r="AE180" s="834"/>
      <c r="AF180" s="834"/>
      <c r="AG180" s="834"/>
      <c r="AH180" s="834"/>
      <c r="AI180" s="834"/>
      <c r="AJ180" s="834"/>
      <c r="AK180" s="834"/>
      <c r="AL180" s="834"/>
      <c r="AM180" s="47"/>
      <c r="AN180" s="47"/>
      <c r="AO180" s="47"/>
      <c r="AP180" s="834"/>
      <c r="AQ180" s="834"/>
    </row>
    <row r="181" spans="1:43" ht="31.5" customHeight="1">
      <c r="A181" s="834">
        <v>175</v>
      </c>
      <c r="B181" s="854"/>
      <c r="C181" s="834"/>
      <c r="D181" s="834"/>
      <c r="E181" s="47"/>
      <c r="F181" s="834"/>
      <c r="G181" s="834"/>
      <c r="H181" s="834"/>
      <c r="I181" s="834"/>
      <c r="J181" s="834"/>
      <c r="K181" s="853"/>
      <c r="L181" s="853"/>
      <c r="M181" s="834"/>
      <c r="N181" s="837"/>
      <c r="O181" s="834"/>
      <c r="P181" s="834"/>
      <c r="Q181" s="834"/>
      <c r="R181" s="835"/>
      <c r="S181" s="834"/>
      <c r="T181" s="47"/>
      <c r="U181" s="834"/>
      <c r="V181" s="834"/>
      <c r="W181" s="834"/>
      <c r="X181" s="834"/>
      <c r="Y181" s="834"/>
      <c r="Z181" s="834"/>
      <c r="AA181" s="834"/>
      <c r="AB181" s="834"/>
      <c r="AC181" s="834"/>
      <c r="AD181" s="834"/>
      <c r="AE181" s="834"/>
      <c r="AF181" s="834"/>
      <c r="AG181" s="834"/>
      <c r="AH181" s="834"/>
      <c r="AI181" s="834"/>
      <c r="AJ181" s="834"/>
      <c r="AK181" s="834"/>
      <c r="AL181" s="834"/>
      <c r="AM181" s="47"/>
      <c r="AN181" s="47"/>
      <c r="AO181" s="47"/>
      <c r="AP181" s="834"/>
      <c r="AQ181" s="834"/>
    </row>
    <row r="182" spans="1:43" ht="31.5" customHeight="1">
      <c r="A182" s="834">
        <v>176</v>
      </c>
      <c r="B182" s="854"/>
      <c r="C182" s="834"/>
      <c r="D182" s="834"/>
      <c r="E182" s="47"/>
      <c r="F182" s="834"/>
      <c r="G182" s="834"/>
      <c r="H182" s="834"/>
      <c r="I182" s="834"/>
      <c r="J182" s="834"/>
      <c r="K182" s="853"/>
      <c r="L182" s="853"/>
      <c r="M182" s="834"/>
      <c r="N182" s="837"/>
      <c r="O182" s="834"/>
      <c r="P182" s="834"/>
      <c r="Q182" s="834"/>
      <c r="R182" s="835"/>
      <c r="S182" s="834"/>
      <c r="T182" s="47"/>
      <c r="U182" s="834"/>
      <c r="V182" s="834"/>
      <c r="W182" s="834"/>
      <c r="X182" s="834"/>
      <c r="Y182" s="834"/>
      <c r="Z182" s="834"/>
      <c r="AA182" s="834"/>
      <c r="AB182" s="834"/>
      <c r="AC182" s="834"/>
      <c r="AD182" s="834"/>
      <c r="AE182" s="834"/>
      <c r="AF182" s="834"/>
      <c r="AG182" s="834"/>
      <c r="AH182" s="834"/>
      <c r="AI182" s="834"/>
      <c r="AJ182" s="834"/>
      <c r="AK182" s="834"/>
      <c r="AL182" s="834"/>
      <c r="AM182" s="47"/>
      <c r="AN182" s="47"/>
      <c r="AO182" s="47"/>
      <c r="AP182" s="834"/>
      <c r="AQ182" s="834"/>
    </row>
    <row r="183" spans="1:43" ht="31.5" customHeight="1">
      <c r="A183" s="834">
        <v>177</v>
      </c>
      <c r="B183" s="854"/>
      <c r="C183" s="834"/>
      <c r="D183" s="834"/>
      <c r="E183" s="47"/>
      <c r="F183" s="834"/>
      <c r="G183" s="834"/>
      <c r="H183" s="834"/>
      <c r="I183" s="834"/>
      <c r="J183" s="834"/>
      <c r="K183" s="853"/>
      <c r="L183" s="853"/>
      <c r="M183" s="834"/>
      <c r="N183" s="837"/>
      <c r="O183" s="834"/>
      <c r="P183" s="834"/>
      <c r="Q183" s="834"/>
      <c r="R183" s="835"/>
      <c r="S183" s="834"/>
      <c r="T183" s="47"/>
      <c r="U183" s="834"/>
      <c r="V183" s="834"/>
      <c r="W183" s="834"/>
      <c r="X183" s="834"/>
      <c r="Y183" s="834"/>
      <c r="Z183" s="834"/>
      <c r="AA183" s="834"/>
      <c r="AB183" s="834"/>
      <c r="AC183" s="834"/>
      <c r="AD183" s="834"/>
      <c r="AE183" s="834"/>
      <c r="AF183" s="834"/>
      <c r="AG183" s="834"/>
      <c r="AH183" s="834"/>
      <c r="AI183" s="834"/>
      <c r="AJ183" s="834"/>
      <c r="AK183" s="834"/>
      <c r="AL183" s="834"/>
      <c r="AM183" s="47"/>
      <c r="AN183" s="47"/>
      <c r="AO183" s="47"/>
      <c r="AP183" s="834"/>
      <c r="AQ183" s="834"/>
    </row>
    <row r="184" spans="1:43" ht="31.5" customHeight="1">
      <c r="A184" s="834">
        <v>178</v>
      </c>
      <c r="B184" s="854"/>
      <c r="C184" s="834"/>
      <c r="D184" s="834"/>
      <c r="E184" s="47"/>
      <c r="F184" s="834"/>
      <c r="G184" s="834"/>
      <c r="H184" s="834"/>
      <c r="I184" s="834"/>
      <c r="J184" s="834"/>
      <c r="K184" s="853"/>
      <c r="L184" s="853"/>
      <c r="M184" s="834"/>
      <c r="N184" s="837"/>
      <c r="O184" s="834"/>
      <c r="P184" s="834"/>
      <c r="Q184" s="834"/>
      <c r="R184" s="835"/>
      <c r="S184" s="834"/>
      <c r="T184" s="47"/>
      <c r="U184" s="834"/>
      <c r="V184" s="834"/>
      <c r="W184" s="834"/>
      <c r="X184" s="834"/>
      <c r="Y184" s="834"/>
      <c r="Z184" s="834"/>
      <c r="AA184" s="834"/>
      <c r="AB184" s="834"/>
      <c r="AC184" s="834"/>
      <c r="AD184" s="834"/>
      <c r="AE184" s="834"/>
      <c r="AF184" s="834"/>
      <c r="AG184" s="834"/>
      <c r="AH184" s="834"/>
      <c r="AI184" s="834"/>
      <c r="AJ184" s="834"/>
      <c r="AK184" s="834"/>
      <c r="AL184" s="834"/>
      <c r="AM184" s="47"/>
      <c r="AN184" s="47"/>
      <c r="AO184" s="47"/>
      <c r="AP184" s="834"/>
      <c r="AQ184" s="834"/>
    </row>
    <row r="185" spans="1:43" ht="31.5" customHeight="1">
      <c r="A185" s="834">
        <v>179</v>
      </c>
      <c r="B185" s="854"/>
      <c r="C185" s="834"/>
      <c r="D185" s="834"/>
      <c r="E185" s="47"/>
      <c r="F185" s="834"/>
      <c r="G185" s="834"/>
      <c r="H185" s="834"/>
      <c r="I185" s="834"/>
      <c r="J185" s="834"/>
      <c r="K185" s="853"/>
      <c r="L185" s="853"/>
      <c r="M185" s="834"/>
      <c r="N185" s="837"/>
      <c r="O185" s="834"/>
      <c r="P185" s="834"/>
      <c r="Q185" s="834"/>
      <c r="R185" s="835"/>
      <c r="S185" s="834"/>
      <c r="T185" s="47"/>
      <c r="U185" s="834"/>
      <c r="V185" s="834"/>
      <c r="W185" s="834"/>
      <c r="X185" s="834"/>
      <c r="Y185" s="834"/>
      <c r="Z185" s="834"/>
      <c r="AA185" s="834"/>
      <c r="AB185" s="834"/>
      <c r="AC185" s="834"/>
      <c r="AD185" s="834"/>
      <c r="AE185" s="834"/>
      <c r="AF185" s="834"/>
      <c r="AG185" s="834"/>
      <c r="AH185" s="834"/>
      <c r="AI185" s="834"/>
      <c r="AJ185" s="834"/>
      <c r="AK185" s="834"/>
      <c r="AL185" s="834"/>
      <c r="AM185" s="47"/>
      <c r="AN185" s="47"/>
      <c r="AO185" s="47"/>
      <c r="AP185" s="834"/>
      <c r="AQ185" s="834"/>
    </row>
    <row r="186" spans="1:43" ht="31.5" customHeight="1">
      <c r="A186" s="834">
        <v>180</v>
      </c>
      <c r="B186" s="854"/>
      <c r="C186" s="834"/>
      <c r="D186" s="834"/>
      <c r="E186" s="47"/>
      <c r="F186" s="834"/>
      <c r="G186" s="834"/>
      <c r="H186" s="834"/>
      <c r="I186" s="834"/>
      <c r="J186" s="834"/>
      <c r="K186" s="853"/>
      <c r="L186" s="853"/>
      <c r="M186" s="834"/>
      <c r="N186" s="837"/>
      <c r="O186" s="834"/>
      <c r="P186" s="834"/>
      <c r="Q186" s="834"/>
      <c r="R186" s="835"/>
      <c r="S186" s="834"/>
      <c r="T186" s="47"/>
      <c r="U186" s="834"/>
      <c r="V186" s="834"/>
      <c r="W186" s="834"/>
      <c r="X186" s="834"/>
      <c r="Y186" s="834"/>
      <c r="Z186" s="834"/>
      <c r="AA186" s="834"/>
      <c r="AB186" s="834"/>
      <c r="AC186" s="834"/>
      <c r="AD186" s="834"/>
      <c r="AE186" s="834"/>
      <c r="AF186" s="834"/>
      <c r="AG186" s="834"/>
      <c r="AH186" s="834"/>
      <c r="AI186" s="834"/>
      <c r="AJ186" s="834"/>
      <c r="AK186" s="834"/>
      <c r="AL186" s="834"/>
      <c r="AM186" s="47"/>
      <c r="AN186" s="47"/>
      <c r="AO186" s="47"/>
      <c r="AP186" s="834"/>
      <c r="AQ186" s="834"/>
    </row>
    <row r="187" spans="1:43" ht="31.5" customHeight="1">
      <c r="A187" s="834">
        <v>181</v>
      </c>
      <c r="B187" s="854"/>
      <c r="C187" s="834"/>
      <c r="D187" s="834"/>
      <c r="E187" s="47"/>
      <c r="F187" s="834"/>
      <c r="G187" s="834"/>
      <c r="H187" s="834"/>
      <c r="I187" s="834"/>
      <c r="J187" s="834"/>
      <c r="K187" s="853"/>
      <c r="L187" s="853"/>
      <c r="M187" s="834"/>
      <c r="N187" s="837"/>
      <c r="O187" s="834"/>
      <c r="P187" s="834"/>
      <c r="Q187" s="834"/>
      <c r="R187" s="835"/>
      <c r="S187" s="834"/>
      <c r="T187" s="47"/>
      <c r="U187" s="834"/>
      <c r="V187" s="834"/>
      <c r="W187" s="834"/>
      <c r="X187" s="834"/>
      <c r="Y187" s="834"/>
      <c r="Z187" s="834"/>
      <c r="AA187" s="834"/>
      <c r="AB187" s="834"/>
      <c r="AC187" s="834"/>
      <c r="AD187" s="834"/>
      <c r="AE187" s="834"/>
      <c r="AF187" s="834"/>
      <c r="AG187" s="834"/>
      <c r="AH187" s="834"/>
      <c r="AI187" s="834"/>
      <c r="AJ187" s="834"/>
      <c r="AK187" s="834"/>
      <c r="AL187" s="834"/>
      <c r="AM187" s="47"/>
      <c r="AN187" s="47"/>
      <c r="AO187" s="47"/>
      <c r="AP187" s="834"/>
      <c r="AQ187" s="834"/>
    </row>
    <row r="188" spans="1:43" ht="31.5" customHeight="1">
      <c r="A188" s="834">
        <v>182</v>
      </c>
      <c r="B188" s="854"/>
      <c r="C188" s="834"/>
      <c r="D188" s="834"/>
      <c r="E188" s="47"/>
      <c r="F188" s="834"/>
      <c r="G188" s="834"/>
      <c r="H188" s="834"/>
      <c r="I188" s="834"/>
      <c r="J188" s="834"/>
      <c r="K188" s="853"/>
      <c r="L188" s="853"/>
      <c r="M188" s="834"/>
      <c r="N188" s="837"/>
      <c r="O188" s="834"/>
      <c r="P188" s="834"/>
      <c r="Q188" s="834"/>
      <c r="R188" s="835"/>
      <c r="S188" s="834"/>
      <c r="T188" s="47"/>
      <c r="U188" s="834"/>
      <c r="V188" s="834"/>
      <c r="W188" s="834"/>
      <c r="X188" s="834"/>
      <c r="Y188" s="834"/>
      <c r="Z188" s="834"/>
      <c r="AA188" s="834"/>
      <c r="AB188" s="834"/>
      <c r="AC188" s="834"/>
      <c r="AD188" s="834"/>
      <c r="AE188" s="834"/>
      <c r="AF188" s="834"/>
      <c r="AG188" s="834"/>
      <c r="AH188" s="834"/>
      <c r="AI188" s="834"/>
      <c r="AJ188" s="834"/>
      <c r="AK188" s="834"/>
      <c r="AL188" s="834"/>
      <c r="AM188" s="47"/>
      <c r="AN188" s="47"/>
      <c r="AO188" s="47"/>
      <c r="AP188" s="834"/>
      <c r="AQ188" s="834"/>
    </row>
    <row r="189" spans="1:43" ht="31.5" customHeight="1">
      <c r="A189" s="834">
        <v>183</v>
      </c>
      <c r="B189" s="854"/>
      <c r="C189" s="834"/>
      <c r="D189" s="834"/>
      <c r="E189" s="47"/>
      <c r="F189" s="834"/>
      <c r="G189" s="834"/>
      <c r="H189" s="834"/>
      <c r="I189" s="834"/>
      <c r="J189" s="834"/>
      <c r="K189" s="853"/>
      <c r="L189" s="853"/>
      <c r="M189" s="834"/>
      <c r="N189" s="837"/>
      <c r="O189" s="834"/>
      <c r="P189" s="834"/>
      <c r="Q189" s="834"/>
      <c r="R189" s="835"/>
      <c r="S189" s="834"/>
      <c r="T189" s="47"/>
      <c r="U189" s="834"/>
      <c r="V189" s="834"/>
      <c r="W189" s="834"/>
      <c r="X189" s="834"/>
      <c r="Y189" s="834"/>
      <c r="Z189" s="834"/>
      <c r="AA189" s="834"/>
      <c r="AB189" s="834"/>
      <c r="AC189" s="834"/>
      <c r="AD189" s="834"/>
      <c r="AE189" s="834"/>
      <c r="AF189" s="834"/>
      <c r="AG189" s="834"/>
      <c r="AH189" s="834"/>
      <c r="AI189" s="834"/>
      <c r="AJ189" s="834"/>
      <c r="AK189" s="834"/>
      <c r="AL189" s="834"/>
      <c r="AM189" s="47"/>
      <c r="AN189" s="47"/>
      <c r="AO189" s="47"/>
      <c r="AP189" s="834"/>
      <c r="AQ189" s="834"/>
    </row>
    <row r="190" spans="1:43" ht="31.5" customHeight="1">
      <c r="A190" s="834">
        <v>184</v>
      </c>
      <c r="B190" s="854"/>
      <c r="C190" s="834"/>
      <c r="D190" s="834"/>
      <c r="E190" s="47"/>
      <c r="F190" s="834"/>
      <c r="G190" s="834"/>
      <c r="H190" s="834"/>
      <c r="I190" s="834"/>
      <c r="J190" s="834"/>
      <c r="K190" s="853"/>
      <c r="L190" s="853"/>
      <c r="M190" s="834"/>
      <c r="N190" s="837"/>
      <c r="O190" s="834"/>
      <c r="P190" s="834"/>
      <c r="Q190" s="834"/>
      <c r="R190" s="835"/>
      <c r="S190" s="834"/>
      <c r="T190" s="47"/>
      <c r="U190" s="834"/>
      <c r="V190" s="834"/>
      <c r="W190" s="834"/>
      <c r="X190" s="834"/>
      <c r="Y190" s="834"/>
      <c r="Z190" s="834"/>
      <c r="AA190" s="834"/>
      <c r="AB190" s="834"/>
      <c r="AC190" s="834"/>
      <c r="AD190" s="834"/>
      <c r="AE190" s="834"/>
      <c r="AF190" s="834"/>
      <c r="AG190" s="834"/>
      <c r="AH190" s="834"/>
      <c r="AI190" s="834"/>
      <c r="AJ190" s="834"/>
      <c r="AK190" s="834"/>
      <c r="AL190" s="834"/>
      <c r="AM190" s="47"/>
      <c r="AN190" s="47"/>
      <c r="AO190" s="47"/>
      <c r="AP190" s="834"/>
      <c r="AQ190" s="834"/>
    </row>
    <row r="191" spans="1:43" ht="31.5" customHeight="1">
      <c r="A191" s="834">
        <v>185</v>
      </c>
      <c r="B191" s="854"/>
      <c r="C191" s="834"/>
      <c r="D191" s="834"/>
      <c r="E191" s="47"/>
      <c r="F191" s="834"/>
      <c r="G191" s="834"/>
      <c r="H191" s="834"/>
      <c r="I191" s="834"/>
      <c r="J191" s="834"/>
      <c r="K191" s="853"/>
      <c r="L191" s="853"/>
      <c r="M191" s="834"/>
      <c r="N191" s="837"/>
      <c r="O191" s="834"/>
      <c r="P191" s="834"/>
      <c r="Q191" s="834"/>
      <c r="R191" s="835"/>
      <c r="S191" s="834"/>
      <c r="T191" s="47"/>
      <c r="U191" s="834"/>
      <c r="V191" s="834"/>
      <c r="W191" s="834"/>
      <c r="X191" s="834"/>
      <c r="Y191" s="834"/>
      <c r="Z191" s="834"/>
      <c r="AA191" s="834"/>
      <c r="AB191" s="834"/>
      <c r="AC191" s="834"/>
      <c r="AD191" s="834"/>
      <c r="AE191" s="834"/>
      <c r="AF191" s="834"/>
      <c r="AG191" s="834"/>
      <c r="AH191" s="834"/>
      <c r="AI191" s="834"/>
      <c r="AJ191" s="834"/>
      <c r="AK191" s="834"/>
      <c r="AL191" s="834"/>
      <c r="AM191" s="47"/>
      <c r="AN191" s="47"/>
      <c r="AO191" s="47"/>
      <c r="AP191" s="834"/>
      <c r="AQ191" s="834"/>
    </row>
    <row r="192" spans="1:43" ht="31.5" customHeight="1">
      <c r="A192" s="834">
        <v>186</v>
      </c>
      <c r="B192" s="854"/>
      <c r="C192" s="834"/>
      <c r="D192" s="834"/>
      <c r="E192" s="47"/>
      <c r="F192" s="834"/>
      <c r="G192" s="834"/>
      <c r="H192" s="834"/>
      <c r="I192" s="834"/>
      <c r="J192" s="834"/>
      <c r="K192" s="853"/>
      <c r="L192" s="853"/>
      <c r="M192" s="834"/>
      <c r="N192" s="837"/>
      <c r="O192" s="834"/>
      <c r="P192" s="834"/>
      <c r="Q192" s="834"/>
      <c r="R192" s="835"/>
      <c r="S192" s="834"/>
      <c r="T192" s="47"/>
      <c r="U192" s="834"/>
      <c r="V192" s="834"/>
      <c r="W192" s="834"/>
      <c r="X192" s="834"/>
      <c r="Y192" s="834"/>
      <c r="Z192" s="834"/>
      <c r="AA192" s="834"/>
      <c r="AB192" s="834"/>
      <c r="AC192" s="834"/>
      <c r="AD192" s="834"/>
      <c r="AE192" s="834"/>
      <c r="AF192" s="834"/>
      <c r="AG192" s="834"/>
      <c r="AH192" s="834"/>
      <c r="AI192" s="834"/>
      <c r="AJ192" s="834"/>
      <c r="AK192" s="834"/>
      <c r="AL192" s="834"/>
      <c r="AM192" s="47"/>
      <c r="AN192" s="47"/>
      <c r="AO192" s="47"/>
      <c r="AP192" s="834"/>
      <c r="AQ192" s="834"/>
    </row>
    <row r="193" spans="1:43" ht="31.5" customHeight="1">
      <c r="A193" s="834">
        <v>187</v>
      </c>
      <c r="B193" s="854"/>
      <c r="C193" s="834"/>
      <c r="D193" s="834"/>
      <c r="E193" s="47"/>
      <c r="F193" s="834"/>
      <c r="G193" s="834"/>
      <c r="H193" s="834"/>
      <c r="I193" s="834"/>
      <c r="J193" s="834"/>
      <c r="K193" s="853"/>
      <c r="L193" s="853"/>
      <c r="M193" s="834"/>
      <c r="N193" s="837"/>
      <c r="O193" s="834"/>
      <c r="P193" s="834"/>
      <c r="Q193" s="834"/>
      <c r="R193" s="835"/>
      <c r="S193" s="834"/>
      <c r="T193" s="47"/>
      <c r="U193" s="834"/>
      <c r="V193" s="834"/>
      <c r="W193" s="834"/>
      <c r="X193" s="834"/>
      <c r="Y193" s="834"/>
      <c r="Z193" s="834"/>
      <c r="AA193" s="834"/>
      <c r="AB193" s="834"/>
      <c r="AC193" s="834"/>
      <c r="AD193" s="834"/>
      <c r="AE193" s="834"/>
      <c r="AF193" s="834"/>
      <c r="AG193" s="834"/>
      <c r="AH193" s="834"/>
      <c r="AI193" s="834"/>
      <c r="AJ193" s="834"/>
      <c r="AK193" s="834"/>
      <c r="AL193" s="834"/>
      <c r="AM193" s="47"/>
      <c r="AN193" s="47"/>
      <c r="AO193" s="47"/>
      <c r="AP193" s="834"/>
      <c r="AQ193" s="834"/>
    </row>
    <row r="194" spans="1:43" ht="31.5" customHeight="1">
      <c r="A194" s="834">
        <v>188</v>
      </c>
      <c r="B194" s="854"/>
      <c r="C194" s="834"/>
      <c r="D194" s="834"/>
      <c r="E194" s="47"/>
      <c r="F194" s="834"/>
      <c r="G194" s="834"/>
      <c r="H194" s="834"/>
      <c r="I194" s="834"/>
      <c r="J194" s="834"/>
      <c r="K194" s="853"/>
      <c r="L194" s="853"/>
      <c r="M194" s="834"/>
      <c r="N194" s="837"/>
      <c r="O194" s="834"/>
      <c r="P194" s="834"/>
      <c r="Q194" s="834"/>
      <c r="R194" s="835"/>
      <c r="S194" s="834"/>
      <c r="T194" s="47"/>
      <c r="U194" s="834"/>
      <c r="V194" s="834"/>
      <c r="W194" s="834"/>
      <c r="X194" s="834"/>
      <c r="Y194" s="834"/>
      <c r="Z194" s="834"/>
      <c r="AA194" s="834"/>
      <c r="AB194" s="834"/>
      <c r="AC194" s="834"/>
      <c r="AD194" s="834"/>
      <c r="AE194" s="834"/>
      <c r="AF194" s="834"/>
      <c r="AG194" s="834"/>
      <c r="AH194" s="834"/>
      <c r="AI194" s="834"/>
      <c r="AJ194" s="834"/>
      <c r="AK194" s="834"/>
      <c r="AL194" s="834"/>
      <c r="AM194" s="47"/>
      <c r="AN194" s="47"/>
      <c r="AO194" s="47"/>
      <c r="AP194" s="834"/>
      <c r="AQ194" s="834"/>
    </row>
    <row r="195" spans="1:43" ht="31.5" customHeight="1">
      <c r="A195" s="834">
        <v>189</v>
      </c>
      <c r="B195" s="854"/>
      <c r="C195" s="834"/>
      <c r="D195" s="834"/>
      <c r="E195" s="47"/>
      <c r="F195" s="834"/>
      <c r="G195" s="834"/>
      <c r="H195" s="834"/>
      <c r="I195" s="834"/>
      <c r="J195" s="834"/>
      <c r="K195" s="853"/>
      <c r="L195" s="853"/>
      <c r="M195" s="834"/>
      <c r="N195" s="837"/>
      <c r="O195" s="834"/>
      <c r="P195" s="834"/>
      <c r="Q195" s="834"/>
      <c r="R195" s="835"/>
      <c r="S195" s="834"/>
      <c r="T195" s="47"/>
      <c r="U195" s="834"/>
      <c r="V195" s="834"/>
      <c r="W195" s="834"/>
      <c r="X195" s="834"/>
      <c r="Y195" s="834"/>
      <c r="Z195" s="834"/>
      <c r="AA195" s="834"/>
      <c r="AB195" s="834"/>
      <c r="AC195" s="834"/>
      <c r="AD195" s="834"/>
      <c r="AE195" s="834"/>
      <c r="AF195" s="834"/>
      <c r="AG195" s="834"/>
      <c r="AH195" s="834"/>
      <c r="AI195" s="834"/>
      <c r="AJ195" s="834"/>
      <c r="AK195" s="834"/>
      <c r="AL195" s="834"/>
      <c r="AM195" s="47"/>
      <c r="AN195" s="47"/>
      <c r="AO195" s="47"/>
      <c r="AP195" s="834"/>
      <c r="AQ195" s="834"/>
    </row>
    <row r="196" spans="1:43" ht="31.5" customHeight="1">
      <c r="A196" s="834">
        <v>190</v>
      </c>
      <c r="B196" s="854"/>
      <c r="C196" s="834"/>
      <c r="D196" s="834"/>
      <c r="E196" s="47"/>
      <c r="F196" s="834"/>
      <c r="G196" s="834"/>
      <c r="H196" s="834"/>
      <c r="I196" s="834"/>
      <c r="J196" s="834"/>
      <c r="K196" s="853"/>
      <c r="L196" s="853"/>
      <c r="M196" s="834"/>
      <c r="N196" s="837"/>
      <c r="O196" s="834"/>
      <c r="P196" s="834"/>
      <c r="Q196" s="834"/>
      <c r="R196" s="835"/>
      <c r="S196" s="834"/>
      <c r="T196" s="47"/>
      <c r="U196" s="834"/>
      <c r="V196" s="834"/>
      <c r="W196" s="834"/>
      <c r="X196" s="834"/>
      <c r="Y196" s="834"/>
      <c r="Z196" s="834"/>
      <c r="AA196" s="834"/>
      <c r="AB196" s="834"/>
      <c r="AC196" s="834"/>
      <c r="AD196" s="834"/>
      <c r="AE196" s="834"/>
      <c r="AF196" s="834"/>
      <c r="AG196" s="834"/>
      <c r="AH196" s="834"/>
      <c r="AI196" s="834"/>
      <c r="AJ196" s="834"/>
      <c r="AK196" s="834"/>
      <c r="AL196" s="834"/>
      <c r="AM196" s="47"/>
      <c r="AN196" s="47"/>
      <c r="AO196" s="47"/>
      <c r="AP196" s="834"/>
      <c r="AQ196" s="834"/>
    </row>
    <row r="197" spans="1:43" ht="31.5" customHeight="1">
      <c r="A197" s="834">
        <v>191</v>
      </c>
      <c r="B197" s="854"/>
      <c r="C197" s="834"/>
      <c r="D197" s="834"/>
      <c r="E197" s="47"/>
      <c r="F197" s="834"/>
      <c r="G197" s="834"/>
      <c r="H197" s="834"/>
      <c r="I197" s="834"/>
      <c r="J197" s="834"/>
      <c r="K197" s="853"/>
      <c r="L197" s="853"/>
      <c r="M197" s="834"/>
      <c r="N197" s="837"/>
      <c r="O197" s="834"/>
      <c r="P197" s="834"/>
      <c r="Q197" s="834"/>
      <c r="R197" s="835"/>
      <c r="S197" s="834"/>
      <c r="T197" s="47"/>
      <c r="U197" s="834"/>
      <c r="V197" s="834"/>
      <c r="W197" s="834"/>
      <c r="X197" s="834"/>
      <c r="Y197" s="834"/>
      <c r="Z197" s="834"/>
      <c r="AA197" s="834"/>
      <c r="AB197" s="834"/>
      <c r="AC197" s="834"/>
      <c r="AD197" s="834"/>
      <c r="AE197" s="834"/>
      <c r="AF197" s="834"/>
      <c r="AG197" s="834"/>
      <c r="AH197" s="834"/>
      <c r="AI197" s="834"/>
      <c r="AJ197" s="834"/>
      <c r="AK197" s="834"/>
      <c r="AL197" s="834"/>
      <c r="AM197" s="47"/>
      <c r="AN197" s="47"/>
      <c r="AO197" s="47"/>
      <c r="AP197" s="834"/>
      <c r="AQ197" s="834"/>
    </row>
    <row r="198" spans="1:43" ht="31.5" customHeight="1">
      <c r="A198" s="834">
        <v>192</v>
      </c>
      <c r="B198" s="854"/>
      <c r="C198" s="834"/>
      <c r="D198" s="834"/>
      <c r="E198" s="47"/>
      <c r="F198" s="834"/>
      <c r="G198" s="834"/>
      <c r="H198" s="834"/>
      <c r="I198" s="834"/>
      <c r="J198" s="834"/>
      <c r="K198" s="853"/>
      <c r="L198" s="853"/>
      <c r="M198" s="834"/>
      <c r="N198" s="837"/>
      <c r="O198" s="834"/>
      <c r="P198" s="834"/>
      <c r="Q198" s="834"/>
      <c r="R198" s="835"/>
      <c r="S198" s="834"/>
      <c r="T198" s="47"/>
      <c r="U198" s="834"/>
      <c r="V198" s="834"/>
      <c r="W198" s="834"/>
      <c r="X198" s="834"/>
      <c r="Y198" s="834"/>
      <c r="Z198" s="834"/>
      <c r="AA198" s="834"/>
      <c r="AB198" s="834"/>
      <c r="AC198" s="834"/>
      <c r="AD198" s="834"/>
      <c r="AE198" s="834"/>
      <c r="AF198" s="834"/>
      <c r="AG198" s="834"/>
      <c r="AH198" s="834"/>
      <c r="AI198" s="834"/>
      <c r="AJ198" s="834"/>
      <c r="AK198" s="834"/>
      <c r="AL198" s="834"/>
      <c r="AM198" s="47"/>
      <c r="AN198" s="47"/>
      <c r="AO198" s="47"/>
      <c r="AP198" s="834"/>
      <c r="AQ198" s="834"/>
    </row>
    <row r="199" spans="1:43" ht="31.5" customHeight="1">
      <c r="A199" s="834">
        <v>193</v>
      </c>
      <c r="B199" s="854"/>
      <c r="C199" s="834"/>
      <c r="D199" s="834"/>
      <c r="E199" s="47"/>
      <c r="F199" s="834"/>
      <c r="G199" s="834"/>
      <c r="H199" s="834"/>
      <c r="I199" s="834"/>
      <c r="J199" s="834"/>
      <c r="K199" s="853"/>
      <c r="L199" s="853"/>
      <c r="M199" s="834"/>
      <c r="N199" s="837"/>
      <c r="O199" s="834"/>
      <c r="P199" s="834"/>
      <c r="Q199" s="834"/>
      <c r="R199" s="835"/>
      <c r="S199" s="834"/>
      <c r="T199" s="47"/>
      <c r="U199" s="834"/>
      <c r="V199" s="834"/>
      <c r="W199" s="834"/>
      <c r="X199" s="834"/>
      <c r="Y199" s="834"/>
      <c r="Z199" s="834"/>
      <c r="AA199" s="834"/>
      <c r="AB199" s="834"/>
      <c r="AC199" s="834"/>
      <c r="AD199" s="834"/>
      <c r="AE199" s="834"/>
      <c r="AF199" s="834"/>
      <c r="AG199" s="834"/>
      <c r="AH199" s="834"/>
      <c r="AI199" s="834"/>
      <c r="AJ199" s="834"/>
      <c r="AK199" s="834"/>
      <c r="AL199" s="834"/>
      <c r="AM199" s="47"/>
      <c r="AN199" s="47"/>
      <c r="AO199" s="47"/>
      <c r="AP199" s="834"/>
      <c r="AQ199" s="834"/>
    </row>
    <row r="200" spans="1:43" ht="31.5" customHeight="1">
      <c r="A200" s="834">
        <v>194</v>
      </c>
      <c r="B200" s="854"/>
      <c r="C200" s="834"/>
      <c r="D200" s="834"/>
      <c r="E200" s="47"/>
      <c r="F200" s="834"/>
      <c r="G200" s="834"/>
      <c r="H200" s="834"/>
      <c r="I200" s="834"/>
      <c r="J200" s="834"/>
      <c r="K200" s="853"/>
      <c r="L200" s="853"/>
      <c r="M200" s="834"/>
      <c r="N200" s="837"/>
      <c r="O200" s="834"/>
      <c r="P200" s="834"/>
      <c r="Q200" s="834"/>
      <c r="R200" s="835"/>
      <c r="S200" s="834"/>
      <c r="T200" s="47"/>
      <c r="U200" s="834"/>
      <c r="V200" s="834"/>
      <c r="W200" s="834"/>
      <c r="X200" s="834"/>
      <c r="Y200" s="834"/>
      <c r="Z200" s="834"/>
      <c r="AA200" s="834"/>
      <c r="AB200" s="834"/>
      <c r="AC200" s="834"/>
      <c r="AD200" s="834"/>
      <c r="AE200" s="834"/>
      <c r="AF200" s="834"/>
      <c r="AG200" s="834"/>
      <c r="AH200" s="834"/>
      <c r="AI200" s="834"/>
      <c r="AJ200" s="834"/>
      <c r="AK200" s="834"/>
      <c r="AL200" s="834"/>
      <c r="AM200" s="47"/>
      <c r="AN200" s="47"/>
      <c r="AO200" s="47"/>
      <c r="AP200" s="834"/>
      <c r="AQ200" s="834"/>
    </row>
    <row r="201" spans="1:43" ht="31.5" customHeight="1">
      <c r="A201" s="834">
        <v>195</v>
      </c>
      <c r="B201" s="854"/>
      <c r="C201" s="834"/>
      <c r="D201" s="834"/>
      <c r="E201" s="47"/>
      <c r="F201" s="834"/>
      <c r="G201" s="834"/>
      <c r="H201" s="834"/>
      <c r="I201" s="834"/>
      <c r="J201" s="834"/>
      <c r="K201" s="853"/>
      <c r="L201" s="853"/>
      <c r="M201" s="834"/>
      <c r="N201" s="837"/>
      <c r="O201" s="834"/>
      <c r="P201" s="834"/>
      <c r="Q201" s="834"/>
      <c r="R201" s="835"/>
      <c r="S201" s="834"/>
      <c r="T201" s="47"/>
      <c r="U201" s="834"/>
      <c r="V201" s="834"/>
      <c r="W201" s="834"/>
      <c r="X201" s="834"/>
      <c r="Y201" s="834"/>
      <c r="Z201" s="834"/>
      <c r="AA201" s="834"/>
      <c r="AB201" s="834"/>
      <c r="AC201" s="834"/>
      <c r="AD201" s="834"/>
      <c r="AE201" s="834"/>
      <c r="AF201" s="834"/>
      <c r="AG201" s="834"/>
      <c r="AH201" s="834"/>
      <c r="AI201" s="834"/>
      <c r="AJ201" s="834"/>
      <c r="AK201" s="834"/>
      <c r="AL201" s="834"/>
      <c r="AM201" s="47"/>
      <c r="AN201" s="47"/>
      <c r="AO201" s="47"/>
      <c r="AP201" s="834"/>
      <c r="AQ201" s="834"/>
    </row>
    <row r="202" spans="1:43" ht="31.5" customHeight="1">
      <c r="A202" s="834">
        <v>196</v>
      </c>
      <c r="B202" s="854"/>
      <c r="C202" s="834"/>
      <c r="D202" s="834"/>
      <c r="E202" s="47"/>
      <c r="F202" s="834"/>
      <c r="G202" s="834"/>
      <c r="H202" s="834"/>
      <c r="I202" s="834"/>
      <c r="J202" s="834"/>
      <c r="K202" s="853"/>
      <c r="L202" s="853"/>
      <c r="M202" s="834"/>
      <c r="N202" s="837"/>
      <c r="O202" s="834"/>
      <c r="P202" s="834"/>
      <c r="Q202" s="834"/>
      <c r="R202" s="835"/>
      <c r="S202" s="834"/>
      <c r="T202" s="47"/>
      <c r="U202" s="834"/>
      <c r="V202" s="834"/>
      <c r="W202" s="834"/>
      <c r="X202" s="834"/>
      <c r="Y202" s="834"/>
      <c r="Z202" s="834"/>
      <c r="AA202" s="834"/>
      <c r="AB202" s="834"/>
      <c r="AC202" s="834"/>
      <c r="AD202" s="834"/>
      <c r="AE202" s="834"/>
      <c r="AF202" s="834"/>
      <c r="AG202" s="834"/>
      <c r="AH202" s="834"/>
      <c r="AI202" s="834"/>
      <c r="AJ202" s="834"/>
      <c r="AK202" s="834"/>
      <c r="AL202" s="834"/>
      <c r="AM202" s="47"/>
      <c r="AN202" s="47"/>
      <c r="AO202" s="47"/>
      <c r="AP202" s="834"/>
      <c r="AQ202" s="834"/>
    </row>
    <row r="203" spans="1:43" ht="31.5" customHeight="1">
      <c r="A203" s="834">
        <v>197</v>
      </c>
      <c r="B203" s="854"/>
      <c r="C203" s="834"/>
      <c r="D203" s="834"/>
      <c r="E203" s="47"/>
      <c r="F203" s="834"/>
      <c r="G203" s="834"/>
      <c r="H203" s="834"/>
      <c r="I203" s="834"/>
      <c r="J203" s="834"/>
      <c r="K203" s="853"/>
      <c r="L203" s="853"/>
      <c r="M203" s="834"/>
      <c r="N203" s="837"/>
      <c r="O203" s="834"/>
      <c r="P203" s="834"/>
      <c r="Q203" s="834"/>
      <c r="R203" s="835"/>
      <c r="S203" s="834"/>
      <c r="T203" s="47"/>
      <c r="U203" s="834"/>
      <c r="V203" s="834"/>
      <c r="W203" s="834"/>
      <c r="X203" s="834"/>
      <c r="Y203" s="834"/>
      <c r="Z203" s="834"/>
      <c r="AA203" s="834"/>
      <c r="AB203" s="834"/>
      <c r="AC203" s="834"/>
      <c r="AD203" s="834"/>
      <c r="AE203" s="834"/>
      <c r="AF203" s="834"/>
      <c r="AG203" s="834"/>
      <c r="AH203" s="834"/>
      <c r="AI203" s="834"/>
      <c r="AJ203" s="834"/>
      <c r="AK203" s="834"/>
      <c r="AL203" s="834"/>
      <c r="AM203" s="47"/>
      <c r="AN203" s="47"/>
      <c r="AO203" s="47"/>
      <c r="AP203" s="834"/>
      <c r="AQ203" s="834"/>
    </row>
    <row r="204" spans="1:43" ht="31.5" customHeight="1">
      <c r="A204" s="834">
        <v>198</v>
      </c>
      <c r="B204" s="854"/>
      <c r="C204" s="834"/>
      <c r="D204" s="834"/>
      <c r="E204" s="47"/>
      <c r="F204" s="834"/>
      <c r="G204" s="834"/>
      <c r="H204" s="834"/>
      <c r="I204" s="834"/>
      <c r="J204" s="834"/>
      <c r="K204" s="853"/>
      <c r="L204" s="853"/>
      <c r="M204" s="834"/>
      <c r="N204" s="837"/>
      <c r="O204" s="834"/>
      <c r="P204" s="834"/>
      <c r="Q204" s="834"/>
      <c r="R204" s="835"/>
      <c r="S204" s="834"/>
      <c r="T204" s="47"/>
      <c r="U204" s="834"/>
      <c r="V204" s="834"/>
      <c r="W204" s="834"/>
      <c r="X204" s="834"/>
      <c r="Y204" s="834"/>
      <c r="Z204" s="834"/>
      <c r="AA204" s="834"/>
      <c r="AB204" s="834"/>
      <c r="AC204" s="834"/>
      <c r="AD204" s="834"/>
      <c r="AE204" s="834"/>
      <c r="AF204" s="834"/>
      <c r="AG204" s="834"/>
      <c r="AH204" s="834"/>
      <c r="AI204" s="834"/>
      <c r="AJ204" s="834"/>
      <c r="AK204" s="834"/>
      <c r="AL204" s="834"/>
      <c r="AM204" s="47"/>
      <c r="AN204" s="47"/>
      <c r="AO204" s="47"/>
      <c r="AP204" s="834"/>
      <c r="AQ204" s="834"/>
    </row>
    <row r="205" spans="1:43" ht="31.5" customHeight="1">
      <c r="A205" s="834">
        <v>199</v>
      </c>
      <c r="B205" s="854"/>
      <c r="C205" s="834"/>
      <c r="D205" s="834"/>
      <c r="E205" s="47"/>
      <c r="F205" s="834"/>
      <c r="G205" s="834"/>
      <c r="H205" s="834"/>
      <c r="I205" s="834"/>
      <c r="J205" s="834"/>
      <c r="K205" s="853"/>
      <c r="L205" s="853"/>
      <c r="M205" s="834"/>
      <c r="N205" s="837"/>
      <c r="O205" s="834"/>
      <c r="P205" s="834"/>
      <c r="Q205" s="834"/>
      <c r="R205" s="835"/>
      <c r="S205" s="834"/>
      <c r="T205" s="47"/>
      <c r="U205" s="834"/>
      <c r="V205" s="834"/>
      <c r="W205" s="834"/>
      <c r="X205" s="834"/>
      <c r="Y205" s="834"/>
      <c r="Z205" s="834"/>
      <c r="AA205" s="834"/>
      <c r="AB205" s="834"/>
      <c r="AC205" s="834"/>
      <c r="AD205" s="834"/>
      <c r="AE205" s="834"/>
      <c r="AF205" s="834"/>
      <c r="AG205" s="834"/>
      <c r="AH205" s="834"/>
      <c r="AI205" s="834"/>
      <c r="AJ205" s="834"/>
      <c r="AK205" s="834"/>
      <c r="AL205" s="834"/>
      <c r="AM205" s="47"/>
      <c r="AN205" s="47"/>
      <c r="AO205" s="47"/>
      <c r="AP205" s="834"/>
      <c r="AQ205" s="834"/>
    </row>
    <row r="206" spans="1:43" ht="31.5" customHeight="1">
      <c r="A206" s="834">
        <v>200</v>
      </c>
      <c r="B206" s="854"/>
      <c r="C206" s="834"/>
      <c r="D206" s="834"/>
      <c r="E206" s="47"/>
      <c r="F206" s="834"/>
      <c r="G206" s="834"/>
      <c r="H206" s="834"/>
      <c r="I206" s="834"/>
      <c r="J206" s="834"/>
      <c r="K206" s="853"/>
      <c r="L206" s="853"/>
      <c r="M206" s="834"/>
      <c r="N206" s="837"/>
      <c r="O206" s="834"/>
      <c r="P206" s="834"/>
      <c r="Q206" s="834"/>
      <c r="R206" s="835"/>
      <c r="S206" s="834"/>
      <c r="T206" s="47"/>
      <c r="U206" s="834"/>
      <c r="V206" s="834"/>
      <c r="W206" s="834"/>
      <c r="X206" s="834"/>
      <c r="Y206" s="834"/>
      <c r="Z206" s="834"/>
      <c r="AA206" s="834"/>
      <c r="AB206" s="834"/>
      <c r="AC206" s="834"/>
      <c r="AD206" s="834"/>
      <c r="AE206" s="834"/>
      <c r="AF206" s="834"/>
      <c r="AG206" s="834"/>
      <c r="AH206" s="834"/>
      <c r="AI206" s="834"/>
      <c r="AJ206" s="834"/>
      <c r="AK206" s="834"/>
      <c r="AL206" s="834"/>
      <c r="AM206" s="47"/>
      <c r="AN206" s="47"/>
      <c r="AO206" s="47"/>
      <c r="AP206" s="834"/>
      <c r="AQ206" s="834"/>
    </row>
    <row r="207" spans="1:43" ht="31.5" customHeight="1">
      <c r="A207" s="834">
        <v>201</v>
      </c>
      <c r="B207" s="854"/>
      <c r="C207" s="834"/>
      <c r="D207" s="834"/>
      <c r="E207" s="47"/>
      <c r="F207" s="834"/>
      <c r="G207" s="834"/>
      <c r="H207" s="834"/>
      <c r="I207" s="834"/>
      <c r="J207" s="834"/>
      <c r="K207" s="853"/>
      <c r="L207" s="853"/>
      <c r="M207" s="834"/>
      <c r="N207" s="837"/>
      <c r="O207" s="834"/>
      <c r="P207" s="834"/>
      <c r="Q207" s="834"/>
      <c r="R207" s="835"/>
      <c r="S207" s="834"/>
      <c r="T207" s="47"/>
      <c r="U207" s="834"/>
      <c r="V207" s="834"/>
      <c r="W207" s="834"/>
      <c r="X207" s="834"/>
      <c r="Y207" s="834"/>
      <c r="Z207" s="834"/>
      <c r="AA207" s="834"/>
      <c r="AB207" s="834"/>
      <c r="AC207" s="834"/>
      <c r="AD207" s="834"/>
      <c r="AE207" s="834"/>
      <c r="AF207" s="834"/>
      <c r="AG207" s="834"/>
      <c r="AH207" s="834"/>
      <c r="AI207" s="834"/>
      <c r="AJ207" s="834"/>
      <c r="AK207" s="834"/>
      <c r="AL207" s="834"/>
      <c r="AM207" s="47"/>
      <c r="AN207" s="47"/>
      <c r="AO207" s="47"/>
      <c r="AP207" s="834"/>
      <c r="AQ207" s="834"/>
    </row>
    <row r="208" spans="1:43" ht="31.5" customHeight="1">
      <c r="A208" s="834">
        <v>202</v>
      </c>
      <c r="B208" s="854"/>
      <c r="C208" s="834"/>
      <c r="D208" s="834"/>
      <c r="E208" s="47"/>
      <c r="F208" s="834"/>
      <c r="G208" s="834"/>
      <c r="H208" s="834"/>
      <c r="I208" s="834"/>
      <c r="J208" s="834"/>
      <c r="K208" s="853"/>
      <c r="L208" s="853"/>
      <c r="M208" s="834"/>
      <c r="N208" s="837"/>
      <c r="O208" s="834"/>
      <c r="P208" s="834"/>
      <c r="Q208" s="834"/>
      <c r="R208" s="835"/>
      <c r="S208" s="834"/>
      <c r="T208" s="47"/>
      <c r="U208" s="834"/>
      <c r="V208" s="834"/>
      <c r="W208" s="834"/>
      <c r="X208" s="834"/>
      <c r="Y208" s="834"/>
      <c r="Z208" s="834"/>
      <c r="AA208" s="834"/>
      <c r="AB208" s="834"/>
      <c r="AC208" s="834"/>
      <c r="AD208" s="834"/>
      <c r="AE208" s="834"/>
      <c r="AF208" s="834"/>
      <c r="AG208" s="834"/>
      <c r="AH208" s="834"/>
      <c r="AI208" s="834"/>
      <c r="AJ208" s="834"/>
      <c r="AK208" s="834"/>
      <c r="AL208" s="834"/>
      <c r="AM208" s="47"/>
      <c r="AN208" s="47"/>
      <c r="AO208" s="47"/>
      <c r="AP208" s="834"/>
      <c r="AQ208" s="834"/>
    </row>
    <row r="209" spans="1:43" ht="31.5" customHeight="1">
      <c r="A209" s="834">
        <v>203</v>
      </c>
      <c r="B209" s="854"/>
      <c r="C209" s="834"/>
      <c r="D209" s="834"/>
      <c r="E209" s="47"/>
      <c r="F209" s="834"/>
      <c r="G209" s="834"/>
      <c r="H209" s="834"/>
      <c r="I209" s="834"/>
      <c r="J209" s="834"/>
      <c r="K209" s="853"/>
      <c r="L209" s="853"/>
      <c r="M209" s="834"/>
      <c r="N209" s="837"/>
      <c r="O209" s="834"/>
      <c r="P209" s="834"/>
      <c r="Q209" s="834"/>
      <c r="R209" s="835"/>
      <c r="S209" s="834"/>
      <c r="T209" s="47"/>
      <c r="U209" s="834"/>
      <c r="V209" s="834"/>
      <c r="W209" s="834"/>
      <c r="X209" s="834"/>
      <c r="Y209" s="834"/>
      <c r="Z209" s="834"/>
      <c r="AA209" s="834"/>
      <c r="AB209" s="834"/>
      <c r="AC209" s="834"/>
      <c r="AD209" s="834"/>
      <c r="AE209" s="834"/>
      <c r="AF209" s="834"/>
      <c r="AG209" s="834"/>
      <c r="AH209" s="834"/>
      <c r="AI209" s="834"/>
      <c r="AJ209" s="834"/>
      <c r="AK209" s="834"/>
      <c r="AL209" s="834"/>
      <c r="AM209" s="47"/>
      <c r="AN209" s="47"/>
      <c r="AO209" s="47"/>
      <c r="AP209" s="834"/>
      <c r="AQ209" s="834"/>
    </row>
    <row r="210" spans="1:43" ht="31.5" customHeight="1">
      <c r="A210" s="834">
        <v>204</v>
      </c>
      <c r="B210" s="854"/>
      <c r="C210" s="834"/>
      <c r="D210" s="834"/>
      <c r="E210" s="47"/>
      <c r="F210" s="834"/>
      <c r="G210" s="834"/>
      <c r="H210" s="834"/>
      <c r="I210" s="834"/>
      <c r="J210" s="834"/>
      <c r="K210" s="853"/>
      <c r="L210" s="853"/>
      <c r="M210" s="834"/>
      <c r="N210" s="837"/>
      <c r="O210" s="834"/>
      <c r="P210" s="834"/>
      <c r="Q210" s="834"/>
      <c r="R210" s="835"/>
      <c r="S210" s="834"/>
      <c r="T210" s="47"/>
      <c r="U210" s="834"/>
      <c r="V210" s="834"/>
      <c r="W210" s="834"/>
      <c r="X210" s="834"/>
      <c r="Y210" s="834"/>
      <c r="Z210" s="834"/>
      <c r="AA210" s="834"/>
      <c r="AB210" s="834"/>
      <c r="AC210" s="834"/>
      <c r="AD210" s="834"/>
      <c r="AE210" s="834"/>
      <c r="AF210" s="834"/>
      <c r="AG210" s="834"/>
      <c r="AH210" s="834"/>
      <c r="AI210" s="834"/>
      <c r="AJ210" s="834"/>
      <c r="AK210" s="834"/>
      <c r="AL210" s="834"/>
      <c r="AM210" s="47"/>
      <c r="AN210" s="47"/>
      <c r="AO210" s="47"/>
      <c r="AP210" s="834"/>
      <c r="AQ210" s="834"/>
    </row>
    <row r="211" spans="1:43" ht="31.5" customHeight="1">
      <c r="A211" s="834">
        <v>205</v>
      </c>
      <c r="B211" s="854"/>
      <c r="C211" s="834"/>
      <c r="D211" s="834"/>
      <c r="E211" s="47"/>
      <c r="F211" s="834"/>
      <c r="G211" s="834"/>
      <c r="H211" s="834"/>
      <c r="I211" s="834"/>
      <c r="J211" s="834"/>
      <c r="K211" s="853"/>
      <c r="L211" s="853"/>
      <c r="M211" s="834"/>
      <c r="N211" s="837"/>
      <c r="O211" s="834"/>
      <c r="P211" s="834"/>
      <c r="Q211" s="834"/>
      <c r="R211" s="835"/>
      <c r="S211" s="834"/>
      <c r="T211" s="47"/>
      <c r="U211" s="834"/>
      <c r="V211" s="834"/>
      <c r="W211" s="834"/>
      <c r="X211" s="834"/>
      <c r="Y211" s="834"/>
      <c r="Z211" s="834"/>
      <c r="AA211" s="834"/>
      <c r="AB211" s="834"/>
      <c r="AC211" s="834"/>
      <c r="AD211" s="834"/>
      <c r="AE211" s="834"/>
      <c r="AF211" s="834"/>
      <c r="AG211" s="834"/>
      <c r="AH211" s="834"/>
      <c r="AI211" s="834"/>
      <c r="AJ211" s="834"/>
      <c r="AK211" s="834"/>
      <c r="AL211" s="834"/>
      <c r="AM211" s="47"/>
      <c r="AN211" s="47"/>
      <c r="AO211" s="47"/>
      <c r="AP211" s="834"/>
      <c r="AQ211" s="834"/>
    </row>
    <row r="212" spans="1:43" ht="31.5" customHeight="1">
      <c r="A212" s="834">
        <v>206</v>
      </c>
      <c r="B212" s="854"/>
      <c r="C212" s="834"/>
      <c r="D212" s="834"/>
      <c r="E212" s="47"/>
      <c r="F212" s="834"/>
      <c r="G212" s="834"/>
      <c r="H212" s="834"/>
      <c r="I212" s="834"/>
      <c r="J212" s="834"/>
      <c r="K212" s="853"/>
      <c r="L212" s="853"/>
      <c r="M212" s="834"/>
      <c r="N212" s="837"/>
      <c r="O212" s="834"/>
      <c r="P212" s="834"/>
      <c r="Q212" s="834"/>
      <c r="R212" s="835"/>
      <c r="S212" s="834"/>
      <c r="T212" s="47"/>
      <c r="U212" s="834"/>
      <c r="V212" s="834"/>
      <c r="W212" s="834"/>
      <c r="X212" s="834"/>
      <c r="Y212" s="834"/>
      <c r="Z212" s="834"/>
      <c r="AA212" s="834"/>
      <c r="AB212" s="834"/>
      <c r="AC212" s="834"/>
      <c r="AD212" s="834"/>
      <c r="AE212" s="834"/>
      <c r="AF212" s="834"/>
      <c r="AG212" s="834"/>
      <c r="AH212" s="834"/>
      <c r="AI212" s="834"/>
      <c r="AJ212" s="834"/>
      <c r="AK212" s="834"/>
      <c r="AL212" s="834"/>
      <c r="AM212" s="47"/>
      <c r="AN212" s="47"/>
      <c r="AO212" s="47"/>
      <c r="AP212" s="834"/>
      <c r="AQ212" s="834"/>
    </row>
    <row r="213" spans="1:43" ht="31.5" customHeight="1">
      <c r="A213" s="834">
        <v>207</v>
      </c>
      <c r="B213" s="854"/>
      <c r="C213" s="834"/>
      <c r="D213" s="834"/>
      <c r="E213" s="47"/>
      <c r="F213" s="834"/>
      <c r="G213" s="834"/>
      <c r="H213" s="834"/>
      <c r="I213" s="834"/>
      <c r="J213" s="834"/>
      <c r="K213" s="853"/>
      <c r="L213" s="853"/>
      <c r="M213" s="834"/>
      <c r="N213" s="837"/>
      <c r="O213" s="834"/>
      <c r="P213" s="834"/>
      <c r="Q213" s="834"/>
      <c r="R213" s="835"/>
      <c r="S213" s="834"/>
      <c r="T213" s="47"/>
      <c r="U213" s="834"/>
      <c r="V213" s="834"/>
      <c r="W213" s="834"/>
      <c r="X213" s="834"/>
      <c r="Y213" s="834"/>
      <c r="Z213" s="834"/>
      <c r="AA213" s="834"/>
      <c r="AB213" s="834"/>
      <c r="AC213" s="834"/>
      <c r="AD213" s="834"/>
      <c r="AE213" s="834"/>
      <c r="AF213" s="834"/>
      <c r="AG213" s="834"/>
      <c r="AH213" s="834"/>
      <c r="AI213" s="834"/>
      <c r="AJ213" s="834"/>
      <c r="AK213" s="834"/>
      <c r="AL213" s="834"/>
      <c r="AM213" s="47"/>
      <c r="AN213" s="47"/>
      <c r="AO213" s="47"/>
      <c r="AP213" s="834"/>
      <c r="AQ213" s="834"/>
    </row>
    <row r="214" spans="1:43" ht="31.5" customHeight="1">
      <c r="A214" s="834">
        <v>208</v>
      </c>
      <c r="B214" s="854"/>
      <c r="C214" s="834"/>
      <c r="D214" s="834"/>
      <c r="E214" s="47"/>
      <c r="F214" s="834"/>
      <c r="G214" s="834"/>
      <c r="H214" s="834"/>
      <c r="I214" s="834"/>
      <c r="J214" s="834"/>
      <c r="K214" s="853"/>
      <c r="L214" s="853"/>
      <c r="M214" s="834"/>
      <c r="N214" s="837"/>
      <c r="O214" s="834"/>
      <c r="P214" s="834"/>
      <c r="Q214" s="834"/>
      <c r="R214" s="835"/>
      <c r="S214" s="834"/>
      <c r="T214" s="47"/>
      <c r="U214" s="834"/>
      <c r="V214" s="834"/>
      <c r="W214" s="834"/>
      <c r="X214" s="834"/>
      <c r="Y214" s="834"/>
      <c r="Z214" s="834"/>
      <c r="AA214" s="834"/>
      <c r="AB214" s="834"/>
      <c r="AC214" s="834"/>
      <c r="AD214" s="834"/>
      <c r="AE214" s="834"/>
      <c r="AF214" s="834"/>
      <c r="AG214" s="834"/>
      <c r="AH214" s="834"/>
      <c r="AI214" s="834"/>
      <c r="AJ214" s="834"/>
      <c r="AK214" s="834"/>
      <c r="AL214" s="834"/>
      <c r="AM214" s="47"/>
      <c r="AN214" s="47"/>
      <c r="AO214" s="47"/>
      <c r="AP214" s="834"/>
      <c r="AQ214" s="834"/>
    </row>
    <row r="215" spans="1:43" ht="31.5" customHeight="1">
      <c r="A215" s="834">
        <v>209</v>
      </c>
      <c r="B215" s="854"/>
      <c r="C215" s="834"/>
      <c r="D215" s="834"/>
      <c r="E215" s="47"/>
      <c r="F215" s="834"/>
      <c r="G215" s="834"/>
      <c r="H215" s="834"/>
      <c r="I215" s="834"/>
      <c r="J215" s="834"/>
      <c r="K215" s="853"/>
      <c r="L215" s="853"/>
      <c r="M215" s="834"/>
      <c r="N215" s="837"/>
      <c r="O215" s="834"/>
      <c r="P215" s="834"/>
      <c r="Q215" s="834"/>
      <c r="R215" s="835"/>
      <c r="S215" s="834"/>
      <c r="T215" s="47"/>
      <c r="U215" s="834"/>
      <c r="V215" s="834"/>
      <c r="W215" s="834"/>
      <c r="X215" s="834"/>
      <c r="Y215" s="834"/>
      <c r="Z215" s="834"/>
      <c r="AA215" s="834"/>
      <c r="AB215" s="834"/>
      <c r="AC215" s="834"/>
      <c r="AD215" s="834"/>
      <c r="AE215" s="834"/>
      <c r="AF215" s="834"/>
      <c r="AG215" s="834"/>
      <c r="AH215" s="834"/>
      <c r="AI215" s="834"/>
      <c r="AJ215" s="834"/>
      <c r="AK215" s="834"/>
      <c r="AL215" s="834"/>
      <c r="AM215" s="47"/>
      <c r="AN215" s="47"/>
      <c r="AO215" s="47"/>
      <c r="AP215" s="834"/>
      <c r="AQ215" s="834"/>
    </row>
    <row r="216" spans="1:43" ht="31.5" customHeight="1">
      <c r="A216" s="834">
        <v>210</v>
      </c>
      <c r="B216" s="854"/>
      <c r="C216" s="834"/>
      <c r="D216" s="834"/>
      <c r="E216" s="47"/>
      <c r="F216" s="834"/>
      <c r="G216" s="834"/>
      <c r="H216" s="834"/>
      <c r="I216" s="834"/>
      <c r="J216" s="834"/>
      <c r="K216" s="853"/>
      <c r="L216" s="853"/>
      <c r="M216" s="834"/>
      <c r="N216" s="837"/>
      <c r="O216" s="834"/>
      <c r="P216" s="834"/>
      <c r="Q216" s="834"/>
      <c r="R216" s="835"/>
      <c r="S216" s="834"/>
      <c r="T216" s="47"/>
      <c r="U216" s="834"/>
      <c r="V216" s="834"/>
      <c r="W216" s="834"/>
      <c r="X216" s="834"/>
      <c r="Y216" s="834"/>
      <c r="Z216" s="834"/>
      <c r="AA216" s="834"/>
      <c r="AB216" s="834"/>
      <c r="AC216" s="834"/>
      <c r="AD216" s="834"/>
      <c r="AE216" s="834"/>
      <c r="AF216" s="834"/>
      <c r="AG216" s="834"/>
      <c r="AH216" s="834"/>
      <c r="AI216" s="834"/>
      <c r="AJ216" s="834"/>
      <c r="AK216" s="834"/>
      <c r="AL216" s="834"/>
      <c r="AM216" s="47"/>
      <c r="AN216" s="47"/>
      <c r="AO216" s="47"/>
      <c r="AP216" s="834"/>
      <c r="AQ216" s="834"/>
    </row>
    <row r="217" spans="1:43" ht="31.5" customHeight="1">
      <c r="A217" s="834">
        <v>211</v>
      </c>
      <c r="B217" s="854"/>
      <c r="C217" s="834"/>
      <c r="D217" s="834"/>
      <c r="E217" s="47"/>
      <c r="F217" s="834"/>
      <c r="G217" s="834"/>
      <c r="H217" s="834"/>
      <c r="I217" s="834"/>
      <c r="J217" s="834"/>
      <c r="K217" s="853"/>
      <c r="L217" s="853"/>
      <c r="M217" s="834"/>
      <c r="N217" s="837"/>
      <c r="O217" s="834"/>
      <c r="P217" s="834"/>
      <c r="Q217" s="834"/>
      <c r="R217" s="835"/>
      <c r="S217" s="834"/>
      <c r="T217" s="47"/>
      <c r="U217" s="834"/>
      <c r="V217" s="834"/>
      <c r="W217" s="834"/>
      <c r="X217" s="834"/>
      <c r="Y217" s="834"/>
      <c r="Z217" s="834"/>
      <c r="AA217" s="834"/>
      <c r="AB217" s="834"/>
      <c r="AC217" s="834"/>
      <c r="AD217" s="834"/>
      <c r="AE217" s="834"/>
      <c r="AF217" s="834"/>
      <c r="AG217" s="834"/>
      <c r="AH217" s="834"/>
      <c r="AI217" s="834"/>
      <c r="AJ217" s="834"/>
      <c r="AK217" s="834"/>
      <c r="AL217" s="834"/>
      <c r="AM217" s="47"/>
      <c r="AN217" s="47"/>
      <c r="AO217" s="47"/>
      <c r="AP217" s="834"/>
      <c r="AQ217" s="834"/>
    </row>
    <row r="218" spans="1:43" ht="31.5" customHeight="1">
      <c r="A218" s="834">
        <v>212</v>
      </c>
      <c r="B218" s="854"/>
      <c r="C218" s="834"/>
      <c r="D218" s="834"/>
      <c r="E218" s="47"/>
      <c r="F218" s="834"/>
      <c r="G218" s="834"/>
      <c r="H218" s="834"/>
      <c r="I218" s="834"/>
      <c r="J218" s="834"/>
      <c r="K218" s="853"/>
      <c r="L218" s="853"/>
      <c r="M218" s="834"/>
      <c r="N218" s="837"/>
      <c r="O218" s="834"/>
      <c r="P218" s="834"/>
      <c r="Q218" s="834"/>
      <c r="R218" s="835"/>
      <c r="S218" s="834"/>
      <c r="T218" s="47"/>
      <c r="U218" s="834"/>
      <c r="V218" s="834"/>
      <c r="W218" s="834"/>
      <c r="X218" s="834"/>
      <c r="Y218" s="834"/>
      <c r="Z218" s="834"/>
      <c r="AA218" s="834"/>
      <c r="AB218" s="834"/>
      <c r="AC218" s="834"/>
      <c r="AD218" s="834"/>
      <c r="AE218" s="834"/>
      <c r="AF218" s="834"/>
      <c r="AG218" s="834"/>
      <c r="AH218" s="834"/>
      <c r="AI218" s="834"/>
      <c r="AJ218" s="834"/>
      <c r="AK218" s="834"/>
      <c r="AL218" s="834"/>
      <c r="AM218" s="47"/>
      <c r="AN218" s="47"/>
      <c r="AO218" s="47"/>
      <c r="AP218" s="834"/>
      <c r="AQ218" s="834"/>
    </row>
    <row r="219" spans="1:43" ht="31.5" customHeight="1">
      <c r="A219" s="834">
        <v>213</v>
      </c>
      <c r="B219" s="854"/>
      <c r="C219" s="834"/>
      <c r="D219" s="834"/>
      <c r="E219" s="47"/>
      <c r="F219" s="834"/>
      <c r="G219" s="834"/>
      <c r="H219" s="834"/>
      <c r="I219" s="834"/>
      <c r="J219" s="834"/>
      <c r="K219" s="853"/>
      <c r="L219" s="853"/>
      <c r="M219" s="834"/>
      <c r="N219" s="837"/>
      <c r="O219" s="834"/>
      <c r="P219" s="834"/>
      <c r="Q219" s="834"/>
      <c r="R219" s="835"/>
      <c r="S219" s="834"/>
      <c r="T219" s="47"/>
      <c r="U219" s="834"/>
      <c r="V219" s="834"/>
      <c r="W219" s="834"/>
      <c r="X219" s="834"/>
      <c r="Y219" s="834"/>
      <c r="Z219" s="834"/>
      <c r="AA219" s="834"/>
      <c r="AB219" s="834"/>
      <c r="AC219" s="834"/>
      <c r="AD219" s="834"/>
      <c r="AE219" s="834"/>
      <c r="AF219" s="834"/>
      <c r="AG219" s="834"/>
      <c r="AH219" s="834"/>
      <c r="AI219" s="834"/>
      <c r="AJ219" s="834"/>
      <c r="AK219" s="834"/>
      <c r="AL219" s="834"/>
      <c r="AM219" s="47"/>
      <c r="AN219" s="47"/>
      <c r="AO219" s="47"/>
      <c r="AP219" s="834"/>
      <c r="AQ219" s="834"/>
    </row>
    <row r="220" spans="1:43" ht="31.5" customHeight="1">
      <c r="A220" s="834">
        <v>214</v>
      </c>
      <c r="B220" s="854"/>
      <c r="C220" s="834"/>
      <c r="D220" s="834"/>
      <c r="E220" s="47"/>
      <c r="F220" s="834"/>
      <c r="G220" s="834"/>
      <c r="H220" s="834"/>
      <c r="I220" s="834"/>
      <c r="J220" s="834"/>
      <c r="K220" s="853"/>
      <c r="L220" s="853"/>
      <c r="M220" s="834"/>
      <c r="N220" s="837"/>
      <c r="O220" s="834"/>
      <c r="P220" s="834"/>
      <c r="Q220" s="834"/>
      <c r="R220" s="835"/>
      <c r="S220" s="834"/>
      <c r="T220" s="47"/>
      <c r="U220" s="834"/>
      <c r="V220" s="834"/>
      <c r="W220" s="834"/>
      <c r="X220" s="834"/>
      <c r="Y220" s="834"/>
      <c r="Z220" s="834"/>
      <c r="AA220" s="834"/>
      <c r="AB220" s="834"/>
      <c r="AC220" s="834"/>
      <c r="AD220" s="834"/>
      <c r="AE220" s="834"/>
      <c r="AF220" s="834"/>
      <c r="AG220" s="834"/>
      <c r="AH220" s="834"/>
      <c r="AI220" s="834"/>
      <c r="AJ220" s="834"/>
      <c r="AK220" s="834"/>
      <c r="AL220" s="834"/>
      <c r="AM220" s="47"/>
      <c r="AN220" s="47"/>
      <c r="AO220" s="47"/>
      <c r="AP220" s="834"/>
      <c r="AQ220" s="834"/>
    </row>
    <row r="221" spans="1:43" ht="31.5" customHeight="1">
      <c r="A221" s="834">
        <v>215</v>
      </c>
      <c r="B221" s="854"/>
      <c r="C221" s="834"/>
      <c r="D221" s="834"/>
      <c r="E221" s="47"/>
      <c r="F221" s="834"/>
      <c r="G221" s="834"/>
      <c r="H221" s="834"/>
      <c r="I221" s="834"/>
      <c r="J221" s="834"/>
      <c r="K221" s="853"/>
      <c r="L221" s="853"/>
      <c r="M221" s="834"/>
      <c r="N221" s="837"/>
      <c r="O221" s="834"/>
      <c r="P221" s="834"/>
      <c r="Q221" s="834"/>
      <c r="R221" s="835"/>
      <c r="S221" s="834"/>
      <c r="T221" s="47"/>
      <c r="U221" s="834"/>
      <c r="V221" s="834"/>
      <c r="W221" s="834"/>
      <c r="X221" s="834"/>
      <c r="Y221" s="834"/>
      <c r="Z221" s="834"/>
      <c r="AA221" s="834"/>
      <c r="AB221" s="834"/>
      <c r="AC221" s="834"/>
      <c r="AD221" s="834"/>
      <c r="AE221" s="834"/>
      <c r="AF221" s="834"/>
      <c r="AG221" s="834"/>
      <c r="AH221" s="834"/>
      <c r="AI221" s="834"/>
      <c r="AJ221" s="834"/>
      <c r="AK221" s="834"/>
      <c r="AL221" s="834"/>
      <c r="AM221" s="47"/>
      <c r="AN221" s="47"/>
      <c r="AO221" s="47"/>
      <c r="AP221" s="834"/>
      <c r="AQ221" s="834"/>
    </row>
    <row r="222" spans="1:43" ht="31.5" customHeight="1">
      <c r="A222" s="834">
        <v>216</v>
      </c>
      <c r="B222" s="854"/>
      <c r="C222" s="834"/>
      <c r="D222" s="834"/>
      <c r="E222" s="47"/>
      <c r="F222" s="834"/>
      <c r="G222" s="834"/>
      <c r="H222" s="834"/>
      <c r="I222" s="834"/>
      <c r="J222" s="834"/>
      <c r="K222" s="853"/>
      <c r="L222" s="853"/>
      <c r="M222" s="834"/>
      <c r="N222" s="837"/>
      <c r="O222" s="834"/>
      <c r="P222" s="834"/>
      <c r="Q222" s="834"/>
      <c r="R222" s="835"/>
      <c r="S222" s="834"/>
      <c r="T222" s="47"/>
      <c r="U222" s="834"/>
      <c r="V222" s="834"/>
      <c r="W222" s="834"/>
      <c r="X222" s="834"/>
      <c r="Y222" s="834"/>
      <c r="Z222" s="834"/>
      <c r="AA222" s="834"/>
      <c r="AB222" s="834"/>
      <c r="AC222" s="834"/>
      <c r="AD222" s="834"/>
      <c r="AE222" s="834"/>
      <c r="AF222" s="834"/>
      <c r="AG222" s="834"/>
      <c r="AH222" s="834"/>
      <c r="AI222" s="834"/>
      <c r="AJ222" s="834"/>
      <c r="AK222" s="834"/>
      <c r="AL222" s="834"/>
      <c r="AM222" s="47"/>
      <c r="AN222" s="47"/>
      <c r="AO222" s="47"/>
      <c r="AP222" s="834"/>
      <c r="AQ222" s="834"/>
    </row>
    <row r="223" spans="1:43" ht="31.5" customHeight="1">
      <c r="A223" s="834">
        <v>217</v>
      </c>
      <c r="B223" s="854"/>
      <c r="C223" s="834"/>
      <c r="D223" s="834"/>
      <c r="E223" s="47"/>
      <c r="F223" s="834"/>
      <c r="G223" s="834"/>
      <c r="H223" s="834"/>
      <c r="I223" s="834"/>
      <c r="J223" s="834"/>
      <c r="K223" s="853"/>
      <c r="L223" s="853"/>
      <c r="M223" s="834"/>
      <c r="N223" s="837"/>
      <c r="O223" s="834"/>
      <c r="P223" s="834"/>
      <c r="Q223" s="834"/>
      <c r="R223" s="835"/>
      <c r="S223" s="834"/>
      <c r="T223" s="47"/>
      <c r="U223" s="834"/>
      <c r="V223" s="834"/>
      <c r="W223" s="834"/>
      <c r="X223" s="834"/>
      <c r="Y223" s="834"/>
      <c r="Z223" s="834"/>
      <c r="AA223" s="834"/>
      <c r="AB223" s="834"/>
      <c r="AC223" s="834"/>
      <c r="AD223" s="834"/>
      <c r="AE223" s="834"/>
      <c r="AF223" s="834"/>
      <c r="AG223" s="834"/>
      <c r="AH223" s="834"/>
      <c r="AI223" s="834"/>
      <c r="AJ223" s="834"/>
      <c r="AK223" s="834"/>
      <c r="AL223" s="834"/>
      <c r="AM223" s="47"/>
      <c r="AN223" s="47"/>
      <c r="AO223" s="47"/>
      <c r="AP223" s="834"/>
      <c r="AQ223" s="834"/>
    </row>
    <row r="224" spans="1:43" ht="31.5" customHeight="1">
      <c r="A224" s="834">
        <v>218</v>
      </c>
      <c r="B224" s="854"/>
      <c r="C224" s="834"/>
      <c r="D224" s="834"/>
      <c r="E224" s="47"/>
      <c r="F224" s="834"/>
      <c r="G224" s="834"/>
      <c r="H224" s="834"/>
      <c r="I224" s="834"/>
      <c r="J224" s="834"/>
      <c r="K224" s="853"/>
      <c r="L224" s="853"/>
      <c r="M224" s="834"/>
      <c r="N224" s="837"/>
      <c r="O224" s="834"/>
      <c r="P224" s="834"/>
      <c r="Q224" s="834"/>
      <c r="R224" s="835"/>
      <c r="S224" s="834"/>
      <c r="T224" s="47"/>
      <c r="U224" s="834"/>
      <c r="V224" s="834"/>
      <c r="W224" s="834"/>
      <c r="X224" s="834"/>
      <c r="Y224" s="834"/>
      <c r="Z224" s="834"/>
      <c r="AA224" s="834"/>
      <c r="AB224" s="834"/>
      <c r="AC224" s="834"/>
      <c r="AD224" s="834"/>
      <c r="AE224" s="834"/>
      <c r="AF224" s="834"/>
      <c r="AG224" s="834"/>
      <c r="AH224" s="834"/>
      <c r="AI224" s="834"/>
      <c r="AJ224" s="834"/>
      <c r="AK224" s="834"/>
      <c r="AL224" s="834"/>
      <c r="AM224" s="47"/>
      <c r="AN224" s="47"/>
      <c r="AO224" s="47"/>
      <c r="AP224" s="834"/>
      <c r="AQ224" s="834"/>
    </row>
    <row r="225" spans="1:43" ht="31.5" customHeight="1">
      <c r="A225" s="834">
        <v>219</v>
      </c>
      <c r="B225" s="854"/>
      <c r="C225" s="834"/>
      <c r="D225" s="834"/>
      <c r="E225" s="47"/>
      <c r="F225" s="834"/>
      <c r="G225" s="834"/>
      <c r="H225" s="834"/>
      <c r="I225" s="834"/>
      <c r="J225" s="834"/>
      <c r="K225" s="853"/>
      <c r="L225" s="853"/>
      <c r="M225" s="834"/>
      <c r="N225" s="837"/>
      <c r="O225" s="834"/>
      <c r="P225" s="834"/>
      <c r="Q225" s="834"/>
      <c r="R225" s="835"/>
      <c r="S225" s="834"/>
      <c r="T225" s="47"/>
      <c r="U225" s="834"/>
      <c r="V225" s="834"/>
      <c r="W225" s="834"/>
      <c r="X225" s="834"/>
      <c r="Y225" s="834"/>
      <c r="Z225" s="834"/>
      <c r="AA225" s="834"/>
      <c r="AB225" s="834"/>
      <c r="AC225" s="834"/>
      <c r="AD225" s="834"/>
      <c r="AE225" s="834"/>
      <c r="AF225" s="834"/>
      <c r="AG225" s="834"/>
      <c r="AH225" s="834"/>
      <c r="AI225" s="834"/>
      <c r="AJ225" s="834"/>
      <c r="AK225" s="834"/>
      <c r="AL225" s="834"/>
      <c r="AM225" s="47"/>
      <c r="AN225" s="47"/>
      <c r="AO225" s="47"/>
      <c r="AP225" s="834"/>
      <c r="AQ225" s="834"/>
    </row>
    <row r="226" spans="1:43" ht="31.5" customHeight="1">
      <c r="A226" s="834">
        <v>220</v>
      </c>
      <c r="B226" s="854"/>
      <c r="C226" s="834"/>
      <c r="D226" s="834"/>
      <c r="E226" s="47"/>
      <c r="F226" s="834"/>
      <c r="G226" s="834"/>
      <c r="H226" s="834"/>
      <c r="I226" s="834"/>
      <c r="J226" s="834"/>
      <c r="K226" s="853"/>
      <c r="L226" s="853"/>
      <c r="M226" s="834"/>
      <c r="N226" s="837"/>
      <c r="O226" s="834"/>
      <c r="P226" s="834"/>
      <c r="Q226" s="834"/>
      <c r="R226" s="835"/>
      <c r="S226" s="834"/>
      <c r="T226" s="47"/>
      <c r="U226" s="834"/>
      <c r="V226" s="834"/>
      <c r="W226" s="834"/>
      <c r="X226" s="834"/>
      <c r="Y226" s="834"/>
      <c r="Z226" s="834"/>
      <c r="AA226" s="834"/>
      <c r="AB226" s="834"/>
      <c r="AC226" s="834"/>
      <c r="AD226" s="834"/>
      <c r="AE226" s="834"/>
      <c r="AF226" s="834"/>
      <c r="AG226" s="834"/>
      <c r="AH226" s="834"/>
      <c r="AI226" s="834"/>
      <c r="AJ226" s="834"/>
      <c r="AK226" s="834"/>
      <c r="AL226" s="834"/>
      <c r="AM226" s="47"/>
      <c r="AN226" s="47"/>
      <c r="AO226" s="47"/>
      <c r="AP226" s="834"/>
      <c r="AQ226" s="834"/>
    </row>
    <row r="227" spans="1:43" ht="31.5" customHeight="1">
      <c r="A227" s="834">
        <v>221</v>
      </c>
      <c r="B227" s="854"/>
      <c r="C227" s="834"/>
      <c r="D227" s="834"/>
      <c r="E227" s="47"/>
      <c r="F227" s="834"/>
      <c r="G227" s="834"/>
      <c r="H227" s="834"/>
      <c r="I227" s="834"/>
      <c r="J227" s="834"/>
      <c r="K227" s="853"/>
      <c r="L227" s="853"/>
      <c r="M227" s="834"/>
      <c r="N227" s="837"/>
      <c r="O227" s="834"/>
      <c r="P227" s="834"/>
      <c r="Q227" s="834"/>
      <c r="R227" s="835"/>
      <c r="S227" s="834"/>
      <c r="T227" s="47"/>
      <c r="U227" s="834"/>
      <c r="V227" s="834"/>
      <c r="W227" s="834"/>
      <c r="X227" s="834"/>
      <c r="Y227" s="834"/>
      <c r="Z227" s="834"/>
      <c r="AA227" s="834"/>
      <c r="AB227" s="834"/>
      <c r="AC227" s="834"/>
      <c r="AD227" s="834"/>
      <c r="AE227" s="834"/>
      <c r="AF227" s="834"/>
      <c r="AG227" s="834"/>
      <c r="AH227" s="834"/>
      <c r="AI227" s="834"/>
      <c r="AJ227" s="834"/>
      <c r="AK227" s="834"/>
      <c r="AL227" s="834"/>
      <c r="AM227" s="47"/>
      <c r="AN227" s="47"/>
      <c r="AO227" s="47"/>
      <c r="AP227" s="834"/>
      <c r="AQ227" s="834"/>
    </row>
    <row r="228" spans="1:43" ht="31.5" customHeight="1">
      <c r="A228" s="834">
        <v>222</v>
      </c>
      <c r="B228" s="854"/>
      <c r="C228" s="834"/>
      <c r="D228" s="834"/>
      <c r="E228" s="47"/>
      <c r="F228" s="834"/>
      <c r="G228" s="834"/>
      <c r="H228" s="834"/>
      <c r="I228" s="834"/>
      <c r="J228" s="834"/>
      <c r="K228" s="853"/>
      <c r="L228" s="853"/>
      <c r="M228" s="834"/>
      <c r="N228" s="837"/>
      <c r="O228" s="834"/>
      <c r="P228" s="834"/>
      <c r="Q228" s="834"/>
      <c r="R228" s="835"/>
      <c r="S228" s="834"/>
      <c r="T228" s="47"/>
      <c r="U228" s="834"/>
      <c r="V228" s="834"/>
      <c r="W228" s="834"/>
      <c r="X228" s="834"/>
      <c r="Y228" s="834"/>
      <c r="Z228" s="834"/>
      <c r="AA228" s="834"/>
      <c r="AB228" s="834"/>
      <c r="AC228" s="834"/>
      <c r="AD228" s="834"/>
      <c r="AE228" s="834"/>
      <c r="AF228" s="834"/>
      <c r="AG228" s="834"/>
      <c r="AH228" s="834"/>
      <c r="AI228" s="834"/>
      <c r="AJ228" s="834"/>
      <c r="AK228" s="834"/>
      <c r="AL228" s="834"/>
      <c r="AM228" s="47"/>
      <c r="AN228" s="47"/>
      <c r="AO228" s="47"/>
      <c r="AP228" s="834"/>
      <c r="AQ228" s="834"/>
    </row>
    <row r="229" spans="1:43" ht="31.5" customHeight="1">
      <c r="A229" s="834">
        <v>223</v>
      </c>
      <c r="B229" s="854"/>
      <c r="C229" s="834"/>
      <c r="D229" s="834"/>
      <c r="E229" s="47"/>
      <c r="F229" s="834"/>
      <c r="G229" s="834"/>
      <c r="H229" s="834"/>
      <c r="I229" s="834"/>
      <c r="J229" s="834"/>
      <c r="K229" s="853"/>
      <c r="L229" s="853"/>
      <c r="M229" s="834"/>
      <c r="N229" s="837"/>
      <c r="O229" s="834"/>
      <c r="P229" s="834"/>
      <c r="Q229" s="834"/>
      <c r="R229" s="835"/>
      <c r="S229" s="834"/>
      <c r="T229" s="47"/>
      <c r="U229" s="834"/>
      <c r="V229" s="834"/>
      <c r="W229" s="834"/>
      <c r="X229" s="834"/>
      <c r="Y229" s="834"/>
      <c r="Z229" s="834"/>
      <c r="AA229" s="834"/>
      <c r="AB229" s="834"/>
      <c r="AC229" s="834"/>
      <c r="AD229" s="834"/>
      <c r="AE229" s="834"/>
      <c r="AF229" s="834"/>
      <c r="AG229" s="834"/>
      <c r="AH229" s="834"/>
      <c r="AI229" s="834"/>
      <c r="AJ229" s="834"/>
      <c r="AK229" s="834"/>
      <c r="AL229" s="834"/>
      <c r="AM229" s="47"/>
      <c r="AN229" s="47"/>
      <c r="AO229" s="47"/>
      <c r="AP229" s="834"/>
      <c r="AQ229" s="834"/>
    </row>
    <row r="230" spans="1:43" ht="31.5" customHeight="1">
      <c r="A230" s="834">
        <v>224</v>
      </c>
      <c r="B230" s="854"/>
      <c r="C230" s="834"/>
      <c r="D230" s="834"/>
      <c r="E230" s="47"/>
      <c r="F230" s="834"/>
      <c r="G230" s="834"/>
      <c r="H230" s="834"/>
      <c r="I230" s="834"/>
      <c r="J230" s="834"/>
      <c r="K230" s="853"/>
      <c r="L230" s="853"/>
      <c r="M230" s="834"/>
      <c r="N230" s="837"/>
      <c r="O230" s="834"/>
      <c r="P230" s="834"/>
      <c r="Q230" s="834"/>
      <c r="R230" s="835"/>
      <c r="S230" s="834"/>
      <c r="T230" s="47"/>
      <c r="U230" s="834"/>
      <c r="V230" s="834"/>
      <c r="W230" s="834"/>
      <c r="X230" s="834"/>
      <c r="Y230" s="834"/>
      <c r="Z230" s="834"/>
      <c r="AA230" s="834"/>
      <c r="AB230" s="834"/>
      <c r="AC230" s="834"/>
      <c r="AD230" s="834"/>
      <c r="AE230" s="834"/>
      <c r="AF230" s="834"/>
      <c r="AG230" s="834"/>
      <c r="AH230" s="834"/>
      <c r="AI230" s="834"/>
      <c r="AJ230" s="834"/>
      <c r="AK230" s="834"/>
      <c r="AL230" s="834"/>
      <c r="AM230" s="47"/>
      <c r="AN230" s="47"/>
      <c r="AO230" s="47"/>
      <c r="AP230" s="834"/>
      <c r="AQ230" s="834"/>
    </row>
    <row r="231" spans="1:43" ht="31.5" customHeight="1">
      <c r="A231" s="834">
        <v>225</v>
      </c>
      <c r="B231" s="854"/>
      <c r="C231" s="834"/>
      <c r="D231" s="834"/>
      <c r="E231" s="47"/>
      <c r="F231" s="834"/>
      <c r="G231" s="834"/>
      <c r="H231" s="834"/>
      <c r="I231" s="834"/>
      <c r="J231" s="834"/>
      <c r="K231" s="853"/>
      <c r="L231" s="853"/>
      <c r="M231" s="834"/>
      <c r="N231" s="837"/>
      <c r="O231" s="834"/>
      <c r="P231" s="834"/>
      <c r="Q231" s="834"/>
      <c r="R231" s="835"/>
      <c r="S231" s="834"/>
      <c r="T231" s="47"/>
      <c r="U231" s="834"/>
      <c r="V231" s="834"/>
      <c r="W231" s="834"/>
      <c r="X231" s="834"/>
      <c r="Y231" s="834"/>
      <c r="Z231" s="834"/>
      <c r="AA231" s="834"/>
      <c r="AB231" s="834"/>
      <c r="AC231" s="834"/>
      <c r="AD231" s="834"/>
      <c r="AE231" s="834"/>
      <c r="AF231" s="834"/>
      <c r="AG231" s="834"/>
      <c r="AH231" s="834"/>
      <c r="AI231" s="834"/>
      <c r="AJ231" s="834"/>
      <c r="AK231" s="834"/>
      <c r="AL231" s="834"/>
      <c r="AM231" s="47"/>
      <c r="AN231" s="47"/>
      <c r="AO231" s="47"/>
      <c r="AP231" s="834"/>
      <c r="AQ231" s="834"/>
    </row>
    <row r="232" spans="1:43" ht="31.5" customHeight="1">
      <c r="A232" s="834">
        <v>226</v>
      </c>
      <c r="B232" s="854"/>
      <c r="C232" s="834"/>
      <c r="D232" s="834"/>
      <c r="E232" s="47"/>
      <c r="F232" s="834"/>
      <c r="G232" s="834"/>
      <c r="H232" s="834"/>
      <c r="I232" s="834"/>
      <c r="J232" s="834"/>
      <c r="K232" s="853"/>
      <c r="L232" s="853"/>
      <c r="M232" s="834"/>
      <c r="N232" s="837"/>
      <c r="O232" s="834"/>
      <c r="P232" s="834"/>
      <c r="Q232" s="834"/>
      <c r="R232" s="835"/>
      <c r="S232" s="834"/>
      <c r="T232" s="47"/>
      <c r="U232" s="834"/>
      <c r="V232" s="834"/>
      <c r="W232" s="834"/>
      <c r="X232" s="834"/>
      <c r="Y232" s="834"/>
      <c r="Z232" s="834"/>
      <c r="AA232" s="834"/>
      <c r="AB232" s="834"/>
      <c r="AC232" s="834"/>
      <c r="AD232" s="834"/>
      <c r="AE232" s="834"/>
      <c r="AF232" s="834"/>
      <c r="AG232" s="834"/>
      <c r="AH232" s="834"/>
      <c r="AI232" s="834"/>
      <c r="AJ232" s="834"/>
      <c r="AK232" s="834"/>
      <c r="AL232" s="834"/>
      <c r="AM232" s="47"/>
      <c r="AN232" s="47"/>
      <c r="AO232" s="47"/>
      <c r="AP232" s="834"/>
      <c r="AQ232" s="834"/>
    </row>
    <row r="233" spans="1:43" ht="31.5" customHeight="1">
      <c r="A233" s="834">
        <v>227</v>
      </c>
      <c r="B233" s="854"/>
      <c r="C233" s="834"/>
      <c r="D233" s="834"/>
      <c r="E233" s="47"/>
      <c r="F233" s="834"/>
      <c r="G233" s="834"/>
      <c r="H233" s="834"/>
      <c r="I233" s="834"/>
      <c r="J233" s="834"/>
      <c r="K233" s="853"/>
      <c r="L233" s="853"/>
      <c r="M233" s="834"/>
      <c r="N233" s="837"/>
      <c r="O233" s="834"/>
      <c r="P233" s="834"/>
      <c r="Q233" s="834"/>
      <c r="R233" s="835"/>
      <c r="S233" s="834"/>
      <c r="T233" s="47"/>
      <c r="U233" s="834"/>
      <c r="V233" s="834"/>
      <c r="W233" s="834"/>
      <c r="X233" s="834"/>
      <c r="Y233" s="834"/>
      <c r="Z233" s="834"/>
      <c r="AA233" s="834"/>
      <c r="AB233" s="834"/>
      <c r="AC233" s="834"/>
      <c r="AD233" s="834"/>
      <c r="AE233" s="834"/>
      <c r="AF233" s="834"/>
      <c r="AG233" s="834"/>
      <c r="AH233" s="834"/>
      <c r="AI233" s="834"/>
      <c r="AJ233" s="834"/>
      <c r="AK233" s="834"/>
      <c r="AL233" s="834"/>
      <c r="AM233" s="47"/>
      <c r="AN233" s="47"/>
      <c r="AO233" s="47"/>
      <c r="AP233" s="834"/>
      <c r="AQ233" s="834"/>
    </row>
    <row r="234" spans="1:43" ht="31.5" customHeight="1">
      <c r="A234" s="834">
        <v>228</v>
      </c>
      <c r="B234" s="854"/>
      <c r="C234" s="834"/>
      <c r="D234" s="834"/>
      <c r="E234" s="47"/>
      <c r="F234" s="834"/>
      <c r="G234" s="834"/>
      <c r="H234" s="834"/>
      <c r="I234" s="834"/>
      <c r="J234" s="834"/>
      <c r="K234" s="853"/>
      <c r="L234" s="853"/>
      <c r="M234" s="834"/>
      <c r="N234" s="837"/>
      <c r="O234" s="834"/>
      <c r="P234" s="834"/>
      <c r="Q234" s="834"/>
      <c r="R234" s="835"/>
      <c r="S234" s="834"/>
      <c r="T234" s="47"/>
      <c r="U234" s="834"/>
      <c r="V234" s="834"/>
      <c r="W234" s="834"/>
      <c r="X234" s="834"/>
      <c r="Y234" s="834"/>
      <c r="Z234" s="834"/>
      <c r="AA234" s="834"/>
      <c r="AB234" s="834"/>
      <c r="AC234" s="834"/>
      <c r="AD234" s="834"/>
      <c r="AE234" s="834"/>
      <c r="AF234" s="834"/>
      <c r="AG234" s="834"/>
      <c r="AH234" s="834"/>
      <c r="AI234" s="834"/>
      <c r="AJ234" s="834"/>
      <c r="AK234" s="834"/>
      <c r="AL234" s="834"/>
      <c r="AM234" s="47"/>
      <c r="AN234" s="47"/>
      <c r="AO234" s="47"/>
      <c r="AP234" s="834"/>
      <c r="AQ234" s="834"/>
    </row>
    <row r="235" spans="1:43" ht="31.5" customHeight="1">
      <c r="A235" s="834">
        <v>229</v>
      </c>
      <c r="B235" s="854"/>
      <c r="C235" s="834"/>
      <c r="D235" s="834"/>
      <c r="E235" s="47"/>
      <c r="F235" s="834"/>
      <c r="G235" s="834"/>
      <c r="H235" s="834"/>
      <c r="I235" s="834"/>
      <c r="J235" s="834"/>
      <c r="K235" s="853"/>
      <c r="L235" s="853"/>
      <c r="M235" s="834"/>
      <c r="N235" s="837"/>
      <c r="O235" s="834"/>
      <c r="P235" s="834"/>
      <c r="Q235" s="834"/>
      <c r="R235" s="835"/>
      <c r="S235" s="834"/>
      <c r="T235" s="47"/>
      <c r="U235" s="834"/>
      <c r="V235" s="834"/>
      <c r="W235" s="834"/>
      <c r="X235" s="834"/>
      <c r="Y235" s="834"/>
      <c r="Z235" s="834"/>
      <c r="AA235" s="834"/>
      <c r="AB235" s="834"/>
      <c r="AC235" s="834"/>
      <c r="AD235" s="834"/>
      <c r="AE235" s="834"/>
      <c r="AF235" s="834"/>
      <c r="AG235" s="834"/>
      <c r="AH235" s="834"/>
      <c r="AI235" s="834"/>
      <c r="AJ235" s="834"/>
      <c r="AK235" s="834"/>
      <c r="AL235" s="834"/>
      <c r="AM235" s="47"/>
      <c r="AN235" s="47"/>
      <c r="AO235" s="47"/>
      <c r="AP235" s="834"/>
      <c r="AQ235" s="834"/>
    </row>
    <row r="236" spans="1:43" ht="31.5" customHeight="1">
      <c r="A236" s="834">
        <v>230</v>
      </c>
      <c r="B236" s="854"/>
      <c r="C236" s="834"/>
      <c r="D236" s="834"/>
      <c r="E236" s="47"/>
      <c r="F236" s="834"/>
      <c r="G236" s="834"/>
      <c r="H236" s="834"/>
      <c r="I236" s="834"/>
      <c r="J236" s="834"/>
      <c r="K236" s="853"/>
      <c r="L236" s="853"/>
      <c r="M236" s="834"/>
      <c r="N236" s="837"/>
      <c r="O236" s="834"/>
      <c r="P236" s="834"/>
      <c r="Q236" s="834"/>
      <c r="R236" s="835"/>
      <c r="S236" s="834"/>
      <c r="T236" s="47"/>
      <c r="U236" s="834"/>
      <c r="V236" s="834"/>
      <c r="W236" s="834"/>
      <c r="X236" s="834"/>
      <c r="Y236" s="834"/>
      <c r="Z236" s="834"/>
      <c r="AA236" s="834"/>
      <c r="AB236" s="834"/>
      <c r="AC236" s="834"/>
      <c r="AD236" s="834"/>
      <c r="AE236" s="834"/>
      <c r="AF236" s="834"/>
      <c r="AG236" s="834"/>
      <c r="AH236" s="834"/>
      <c r="AI236" s="834"/>
      <c r="AJ236" s="834"/>
      <c r="AK236" s="834"/>
      <c r="AL236" s="834"/>
      <c r="AM236" s="47"/>
      <c r="AN236" s="47"/>
      <c r="AO236" s="47"/>
      <c r="AP236" s="834"/>
      <c r="AQ236" s="834"/>
    </row>
    <row r="237" spans="1:43" ht="31.5" customHeight="1">
      <c r="A237" s="834">
        <v>231</v>
      </c>
      <c r="B237" s="854"/>
      <c r="C237" s="834"/>
      <c r="D237" s="834"/>
      <c r="E237" s="47"/>
      <c r="F237" s="834"/>
      <c r="G237" s="834"/>
      <c r="H237" s="834"/>
      <c r="I237" s="834"/>
      <c r="J237" s="834"/>
      <c r="K237" s="853"/>
      <c r="L237" s="853"/>
      <c r="M237" s="834"/>
      <c r="N237" s="837"/>
      <c r="O237" s="834"/>
      <c r="P237" s="834"/>
      <c r="Q237" s="834"/>
      <c r="R237" s="835"/>
      <c r="S237" s="834"/>
      <c r="T237" s="47"/>
      <c r="U237" s="834"/>
      <c r="V237" s="834"/>
      <c r="W237" s="834"/>
      <c r="X237" s="834"/>
      <c r="Y237" s="834"/>
      <c r="Z237" s="834"/>
      <c r="AA237" s="834"/>
      <c r="AB237" s="834"/>
      <c r="AC237" s="834"/>
      <c r="AD237" s="834"/>
      <c r="AE237" s="834"/>
      <c r="AF237" s="834"/>
      <c r="AG237" s="834"/>
      <c r="AH237" s="834"/>
      <c r="AI237" s="834"/>
      <c r="AJ237" s="834"/>
      <c r="AK237" s="834"/>
      <c r="AL237" s="834"/>
      <c r="AM237" s="47"/>
      <c r="AN237" s="47"/>
      <c r="AO237" s="47"/>
      <c r="AP237" s="834"/>
      <c r="AQ237" s="834"/>
    </row>
    <row r="238" spans="1:43" ht="31.5" customHeight="1">
      <c r="A238" s="834">
        <v>232</v>
      </c>
      <c r="B238" s="854"/>
      <c r="C238" s="834"/>
      <c r="D238" s="834"/>
      <c r="E238" s="47"/>
      <c r="F238" s="834"/>
      <c r="G238" s="834"/>
      <c r="H238" s="834"/>
      <c r="I238" s="834"/>
      <c r="J238" s="834"/>
      <c r="K238" s="853"/>
      <c r="L238" s="853"/>
      <c r="M238" s="834"/>
      <c r="N238" s="837"/>
      <c r="O238" s="834"/>
      <c r="P238" s="834"/>
      <c r="Q238" s="834"/>
      <c r="R238" s="835"/>
      <c r="S238" s="834"/>
      <c r="T238" s="47"/>
      <c r="U238" s="834"/>
      <c r="V238" s="834"/>
      <c r="W238" s="834"/>
      <c r="X238" s="834"/>
      <c r="Y238" s="834"/>
      <c r="Z238" s="834"/>
      <c r="AA238" s="834"/>
      <c r="AB238" s="834"/>
      <c r="AC238" s="834"/>
      <c r="AD238" s="834"/>
      <c r="AE238" s="834"/>
      <c r="AF238" s="834"/>
      <c r="AG238" s="834"/>
      <c r="AH238" s="834"/>
      <c r="AI238" s="834"/>
      <c r="AJ238" s="834"/>
      <c r="AK238" s="834"/>
      <c r="AL238" s="834"/>
      <c r="AM238" s="47"/>
      <c r="AN238" s="47"/>
      <c r="AO238" s="47"/>
      <c r="AP238" s="834"/>
      <c r="AQ238" s="834"/>
    </row>
    <row r="239" spans="1:43" ht="31.5" customHeight="1">
      <c r="A239" s="834">
        <v>233</v>
      </c>
      <c r="B239" s="854"/>
      <c r="C239" s="834"/>
      <c r="D239" s="834"/>
      <c r="E239" s="47"/>
      <c r="F239" s="834"/>
      <c r="G239" s="834"/>
      <c r="H239" s="834"/>
      <c r="I239" s="834"/>
      <c r="J239" s="834"/>
      <c r="K239" s="853"/>
      <c r="L239" s="853"/>
      <c r="M239" s="834"/>
      <c r="N239" s="837"/>
      <c r="O239" s="834"/>
      <c r="P239" s="834"/>
      <c r="Q239" s="834"/>
      <c r="R239" s="835"/>
      <c r="S239" s="834"/>
      <c r="T239" s="47"/>
      <c r="U239" s="834"/>
      <c r="V239" s="834"/>
      <c r="W239" s="834"/>
      <c r="X239" s="834"/>
      <c r="Y239" s="834"/>
      <c r="Z239" s="834"/>
      <c r="AA239" s="834"/>
      <c r="AB239" s="834"/>
      <c r="AC239" s="834"/>
      <c r="AD239" s="834"/>
      <c r="AE239" s="834"/>
      <c r="AF239" s="834"/>
      <c r="AG239" s="834"/>
      <c r="AH239" s="834"/>
      <c r="AI239" s="834"/>
      <c r="AJ239" s="834"/>
      <c r="AK239" s="834"/>
      <c r="AL239" s="834"/>
      <c r="AM239" s="47"/>
      <c r="AN239" s="47"/>
      <c r="AO239" s="47"/>
      <c r="AP239" s="834"/>
      <c r="AQ239" s="834"/>
    </row>
    <row r="240" spans="1:43" ht="31.5" customHeight="1">
      <c r="A240" s="834">
        <v>234</v>
      </c>
      <c r="B240" s="854"/>
      <c r="C240" s="834"/>
      <c r="D240" s="834"/>
      <c r="E240" s="47"/>
      <c r="F240" s="834"/>
      <c r="G240" s="834"/>
      <c r="H240" s="834"/>
      <c r="I240" s="834"/>
      <c r="J240" s="834"/>
      <c r="K240" s="853"/>
      <c r="L240" s="853"/>
      <c r="M240" s="834"/>
      <c r="N240" s="837"/>
      <c r="O240" s="834"/>
      <c r="P240" s="834"/>
      <c r="Q240" s="834"/>
      <c r="R240" s="835"/>
      <c r="S240" s="834"/>
      <c r="T240" s="47"/>
      <c r="U240" s="834"/>
      <c r="V240" s="834"/>
      <c r="W240" s="834"/>
      <c r="X240" s="834"/>
      <c r="Y240" s="834"/>
      <c r="Z240" s="834"/>
      <c r="AA240" s="834"/>
      <c r="AB240" s="834"/>
      <c r="AC240" s="834"/>
      <c r="AD240" s="834"/>
      <c r="AE240" s="834"/>
      <c r="AF240" s="834"/>
      <c r="AG240" s="834"/>
      <c r="AH240" s="834"/>
      <c r="AI240" s="834"/>
      <c r="AJ240" s="834"/>
      <c r="AK240" s="834"/>
      <c r="AL240" s="834"/>
      <c r="AM240" s="47"/>
      <c r="AN240" s="47"/>
      <c r="AO240" s="47"/>
      <c r="AP240" s="834"/>
      <c r="AQ240" s="834"/>
    </row>
    <row r="241" spans="1:43" ht="31.5" customHeight="1">
      <c r="A241" s="834">
        <v>235</v>
      </c>
      <c r="B241" s="854"/>
      <c r="C241" s="834"/>
      <c r="D241" s="834"/>
      <c r="E241" s="47"/>
      <c r="F241" s="834"/>
      <c r="G241" s="834"/>
      <c r="H241" s="834"/>
      <c r="I241" s="834"/>
      <c r="J241" s="834"/>
      <c r="K241" s="853"/>
      <c r="L241" s="853"/>
      <c r="M241" s="834"/>
      <c r="N241" s="837"/>
      <c r="O241" s="834"/>
      <c r="P241" s="834"/>
      <c r="Q241" s="834"/>
      <c r="R241" s="835"/>
      <c r="S241" s="834"/>
      <c r="T241" s="47"/>
      <c r="U241" s="834"/>
      <c r="V241" s="834"/>
      <c r="W241" s="834"/>
      <c r="X241" s="834"/>
      <c r="Y241" s="834"/>
      <c r="Z241" s="834"/>
      <c r="AA241" s="834"/>
      <c r="AB241" s="834"/>
      <c r="AC241" s="834"/>
      <c r="AD241" s="834"/>
      <c r="AE241" s="834"/>
      <c r="AF241" s="834"/>
      <c r="AG241" s="834"/>
      <c r="AH241" s="834"/>
      <c r="AI241" s="834"/>
      <c r="AJ241" s="834"/>
      <c r="AK241" s="834"/>
      <c r="AL241" s="834"/>
      <c r="AM241" s="47"/>
      <c r="AN241" s="47"/>
      <c r="AO241" s="47"/>
      <c r="AP241" s="834"/>
      <c r="AQ241" s="834"/>
    </row>
    <row r="242" spans="1:43" ht="31.5" customHeight="1">
      <c r="A242" s="834">
        <v>236</v>
      </c>
      <c r="B242" s="854"/>
      <c r="C242" s="834"/>
      <c r="D242" s="834"/>
      <c r="E242" s="47"/>
      <c r="F242" s="834"/>
      <c r="G242" s="834"/>
      <c r="H242" s="834"/>
      <c r="I242" s="834"/>
      <c r="J242" s="834"/>
      <c r="K242" s="853"/>
      <c r="L242" s="853"/>
      <c r="M242" s="834"/>
      <c r="N242" s="837"/>
      <c r="O242" s="834"/>
      <c r="P242" s="834"/>
      <c r="Q242" s="834"/>
      <c r="R242" s="835"/>
      <c r="S242" s="834"/>
      <c r="T242" s="47"/>
      <c r="U242" s="834"/>
      <c r="V242" s="834"/>
      <c r="W242" s="834"/>
      <c r="X242" s="834"/>
      <c r="Y242" s="834"/>
      <c r="Z242" s="834"/>
      <c r="AA242" s="834"/>
      <c r="AB242" s="834"/>
      <c r="AC242" s="834"/>
      <c r="AD242" s="834"/>
      <c r="AE242" s="834"/>
      <c r="AF242" s="834"/>
      <c r="AG242" s="834"/>
      <c r="AH242" s="834"/>
      <c r="AI242" s="834"/>
      <c r="AJ242" s="834"/>
      <c r="AK242" s="834"/>
      <c r="AL242" s="834"/>
      <c r="AM242" s="47"/>
      <c r="AN242" s="47"/>
      <c r="AO242" s="47"/>
      <c r="AP242" s="834"/>
      <c r="AQ242" s="834"/>
    </row>
    <row r="243" spans="1:43" ht="31.5" customHeight="1">
      <c r="A243" s="834">
        <v>237</v>
      </c>
      <c r="B243" s="854"/>
      <c r="C243" s="834"/>
      <c r="D243" s="834"/>
      <c r="E243" s="47"/>
      <c r="F243" s="834"/>
      <c r="G243" s="834"/>
      <c r="H243" s="834"/>
      <c r="I243" s="834"/>
      <c r="J243" s="834"/>
      <c r="K243" s="853"/>
      <c r="L243" s="853"/>
      <c r="M243" s="834"/>
      <c r="N243" s="837"/>
      <c r="O243" s="834"/>
      <c r="P243" s="834"/>
      <c r="Q243" s="834"/>
      <c r="R243" s="835"/>
      <c r="S243" s="834"/>
      <c r="T243" s="47"/>
      <c r="U243" s="834"/>
      <c r="V243" s="834"/>
      <c r="W243" s="834"/>
      <c r="X243" s="834"/>
      <c r="Y243" s="834"/>
      <c r="Z243" s="834"/>
      <c r="AA243" s="834"/>
      <c r="AB243" s="834"/>
      <c r="AC243" s="834"/>
      <c r="AD243" s="834"/>
      <c r="AE243" s="834"/>
      <c r="AF243" s="834"/>
      <c r="AG243" s="834"/>
      <c r="AH243" s="834"/>
      <c r="AI243" s="834"/>
      <c r="AJ243" s="834"/>
      <c r="AK243" s="834"/>
      <c r="AL243" s="834"/>
      <c r="AM243" s="47"/>
      <c r="AN243" s="47"/>
      <c r="AO243" s="47"/>
      <c r="AP243" s="834"/>
      <c r="AQ243" s="834"/>
    </row>
    <row r="244" spans="1:43" ht="31.5" customHeight="1">
      <c r="A244" s="834">
        <v>238</v>
      </c>
      <c r="B244" s="854"/>
      <c r="C244" s="834"/>
      <c r="D244" s="834"/>
      <c r="E244" s="47"/>
      <c r="F244" s="834"/>
      <c r="G244" s="834"/>
      <c r="H244" s="834"/>
      <c r="I244" s="834"/>
      <c r="J244" s="834"/>
      <c r="K244" s="853"/>
      <c r="L244" s="853"/>
      <c r="M244" s="834"/>
      <c r="N244" s="837"/>
      <c r="O244" s="834"/>
      <c r="P244" s="834"/>
      <c r="Q244" s="834"/>
      <c r="R244" s="835"/>
      <c r="S244" s="834"/>
      <c r="T244" s="47"/>
      <c r="U244" s="834"/>
      <c r="V244" s="834"/>
      <c r="W244" s="834"/>
      <c r="X244" s="834"/>
      <c r="Y244" s="834"/>
      <c r="Z244" s="834"/>
      <c r="AA244" s="834"/>
      <c r="AB244" s="834"/>
      <c r="AC244" s="834"/>
      <c r="AD244" s="834"/>
      <c r="AE244" s="834"/>
      <c r="AF244" s="834"/>
      <c r="AG244" s="834"/>
      <c r="AH244" s="834"/>
      <c r="AI244" s="834"/>
      <c r="AJ244" s="834"/>
      <c r="AK244" s="834"/>
      <c r="AL244" s="834"/>
      <c r="AM244" s="47"/>
      <c r="AN244" s="47"/>
      <c r="AO244" s="47"/>
      <c r="AP244" s="834"/>
      <c r="AQ244" s="834"/>
    </row>
    <row r="245" spans="1:43" ht="31.5" customHeight="1">
      <c r="A245" s="834">
        <v>239</v>
      </c>
      <c r="B245" s="854"/>
      <c r="C245" s="834"/>
      <c r="D245" s="834"/>
      <c r="E245" s="47"/>
      <c r="F245" s="834"/>
      <c r="G245" s="834"/>
      <c r="H245" s="834"/>
      <c r="I245" s="834"/>
      <c r="J245" s="834"/>
      <c r="K245" s="853"/>
      <c r="L245" s="853"/>
      <c r="M245" s="834"/>
      <c r="N245" s="837"/>
      <c r="O245" s="834"/>
      <c r="P245" s="834"/>
      <c r="Q245" s="834"/>
      <c r="R245" s="835"/>
      <c r="S245" s="834"/>
      <c r="T245" s="47"/>
      <c r="U245" s="834"/>
      <c r="V245" s="834"/>
      <c r="W245" s="834"/>
      <c r="X245" s="834"/>
      <c r="Y245" s="834"/>
      <c r="Z245" s="834"/>
      <c r="AA245" s="834"/>
      <c r="AB245" s="834"/>
      <c r="AC245" s="834"/>
      <c r="AD245" s="834"/>
      <c r="AE245" s="834"/>
      <c r="AF245" s="834"/>
      <c r="AG245" s="834"/>
      <c r="AH245" s="834"/>
      <c r="AI245" s="834"/>
      <c r="AJ245" s="834"/>
      <c r="AK245" s="834"/>
      <c r="AL245" s="834"/>
      <c r="AM245" s="47"/>
      <c r="AN245" s="47"/>
      <c r="AO245" s="47"/>
      <c r="AP245" s="834"/>
      <c r="AQ245" s="834"/>
    </row>
    <row r="246" spans="1:43" ht="31.5" customHeight="1">
      <c r="A246" s="834">
        <v>240</v>
      </c>
      <c r="B246" s="854"/>
      <c r="C246" s="834"/>
      <c r="D246" s="834"/>
      <c r="E246" s="47"/>
      <c r="F246" s="834"/>
      <c r="G246" s="834"/>
      <c r="H246" s="834"/>
      <c r="I246" s="834"/>
      <c r="J246" s="834"/>
      <c r="K246" s="853"/>
      <c r="L246" s="853"/>
      <c r="M246" s="834"/>
      <c r="N246" s="837"/>
      <c r="O246" s="834"/>
      <c r="P246" s="834"/>
      <c r="Q246" s="834"/>
      <c r="R246" s="835"/>
      <c r="S246" s="834"/>
      <c r="T246" s="47"/>
      <c r="U246" s="834"/>
      <c r="V246" s="834"/>
      <c r="W246" s="834"/>
      <c r="X246" s="834"/>
      <c r="Y246" s="834"/>
      <c r="Z246" s="834"/>
      <c r="AA246" s="834"/>
      <c r="AB246" s="834"/>
      <c r="AC246" s="834"/>
      <c r="AD246" s="834"/>
      <c r="AE246" s="834"/>
      <c r="AF246" s="834"/>
      <c r="AG246" s="834"/>
      <c r="AH246" s="834"/>
      <c r="AI246" s="834"/>
      <c r="AJ246" s="834"/>
      <c r="AK246" s="834"/>
      <c r="AL246" s="834"/>
      <c r="AM246" s="47"/>
      <c r="AN246" s="47"/>
      <c r="AO246" s="47"/>
      <c r="AP246" s="834"/>
      <c r="AQ246" s="834"/>
    </row>
    <row r="247" spans="1:43" ht="31.5" customHeight="1">
      <c r="A247" s="834">
        <v>241</v>
      </c>
      <c r="B247" s="854"/>
      <c r="C247" s="834"/>
      <c r="D247" s="834"/>
      <c r="E247" s="47"/>
      <c r="F247" s="834"/>
      <c r="G247" s="834"/>
      <c r="H247" s="834"/>
      <c r="I247" s="834"/>
      <c r="J247" s="834"/>
      <c r="K247" s="853"/>
      <c r="L247" s="853"/>
      <c r="M247" s="834"/>
      <c r="N247" s="837"/>
      <c r="O247" s="834"/>
      <c r="P247" s="834"/>
      <c r="Q247" s="834"/>
      <c r="R247" s="835"/>
      <c r="S247" s="834"/>
      <c r="T247" s="47"/>
      <c r="U247" s="834"/>
      <c r="V247" s="834"/>
      <c r="W247" s="834"/>
      <c r="X247" s="834"/>
      <c r="Y247" s="834"/>
      <c r="Z247" s="834"/>
      <c r="AA247" s="834"/>
      <c r="AB247" s="834"/>
      <c r="AC247" s="834"/>
      <c r="AD247" s="834"/>
      <c r="AE247" s="834"/>
      <c r="AF247" s="834"/>
      <c r="AG247" s="834"/>
      <c r="AH247" s="834"/>
      <c r="AI247" s="834"/>
      <c r="AJ247" s="834"/>
      <c r="AK247" s="834"/>
      <c r="AL247" s="834"/>
      <c r="AM247" s="47"/>
      <c r="AN247" s="47"/>
      <c r="AO247" s="47"/>
      <c r="AP247" s="834"/>
      <c r="AQ247" s="834"/>
    </row>
    <row r="248" spans="1:43" ht="31.5" customHeight="1">
      <c r="A248" s="834">
        <v>242</v>
      </c>
      <c r="B248" s="854"/>
      <c r="C248" s="834"/>
      <c r="D248" s="834"/>
      <c r="E248" s="47"/>
      <c r="F248" s="834"/>
      <c r="G248" s="834"/>
      <c r="H248" s="834"/>
      <c r="I248" s="834"/>
      <c r="J248" s="834"/>
      <c r="K248" s="853"/>
      <c r="L248" s="853"/>
      <c r="M248" s="834"/>
      <c r="N248" s="837"/>
      <c r="O248" s="834"/>
      <c r="P248" s="834"/>
      <c r="Q248" s="834"/>
      <c r="R248" s="835"/>
      <c r="S248" s="834"/>
      <c r="T248" s="47"/>
      <c r="U248" s="834"/>
      <c r="V248" s="834"/>
      <c r="W248" s="834"/>
      <c r="X248" s="834"/>
      <c r="Y248" s="834"/>
      <c r="Z248" s="834"/>
      <c r="AA248" s="834"/>
      <c r="AB248" s="834"/>
      <c r="AC248" s="834"/>
      <c r="AD248" s="834"/>
      <c r="AE248" s="834"/>
      <c r="AF248" s="834"/>
      <c r="AG248" s="834"/>
      <c r="AH248" s="834"/>
      <c r="AI248" s="834"/>
      <c r="AJ248" s="834"/>
      <c r="AK248" s="834"/>
      <c r="AL248" s="834"/>
      <c r="AM248" s="47"/>
      <c r="AN248" s="47"/>
      <c r="AO248" s="47"/>
      <c r="AP248" s="834"/>
      <c r="AQ248" s="834"/>
    </row>
    <row r="249" spans="1:43" ht="31.5" customHeight="1">
      <c r="A249" s="834">
        <v>243</v>
      </c>
      <c r="B249" s="854"/>
      <c r="C249" s="834"/>
      <c r="D249" s="834"/>
      <c r="E249" s="47"/>
      <c r="F249" s="834"/>
      <c r="G249" s="834"/>
      <c r="H249" s="834"/>
      <c r="I249" s="834"/>
      <c r="J249" s="834"/>
      <c r="K249" s="853"/>
      <c r="L249" s="853"/>
      <c r="M249" s="834"/>
      <c r="N249" s="837"/>
      <c r="O249" s="834"/>
      <c r="P249" s="834"/>
      <c r="Q249" s="834"/>
      <c r="R249" s="835"/>
      <c r="S249" s="834"/>
      <c r="T249" s="47"/>
      <c r="U249" s="834"/>
      <c r="V249" s="834"/>
      <c r="W249" s="834"/>
      <c r="X249" s="834"/>
      <c r="Y249" s="834"/>
      <c r="Z249" s="834"/>
      <c r="AA249" s="834"/>
      <c r="AB249" s="834"/>
      <c r="AC249" s="834"/>
      <c r="AD249" s="834"/>
      <c r="AE249" s="834"/>
      <c r="AF249" s="834"/>
      <c r="AG249" s="834"/>
      <c r="AH249" s="834"/>
      <c r="AI249" s="834"/>
      <c r="AJ249" s="834"/>
      <c r="AK249" s="834"/>
      <c r="AL249" s="834"/>
      <c r="AM249" s="47"/>
      <c r="AN249" s="47"/>
      <c r="AO249" s="47"/>
      <c r="AP249" s="834"/>
      <c r="AQ249" s="834"/>
    </row>
    <row r="250" spans="1:43" ht="31.5" customHeight="1">
      <c r="A250" s="834">
        <v>244</v>
      </c>
      <c r="B250" s="854"/>
      <c r="C250" s="834"/>
      <c r="D250" s="834"/>
      <c r="E250" s="47"/>
      <c r="F250" s="834"/>
      <c r="G250" s="834"/>
      <c r="H250" s="834"/>
      <c r="I250" s="834"/>
      <c r="J250" s="834"/>
      <c r="K250" s="853"/>
      <c r="L250" s="853"/>
      <c r="M250" s="834"/>
      <c r="N250" s="837"/>
      <c r="O250" s="834"/>
      <c r="P250" s="834"/>
      <c r="Q250" s="834"/>
      <c r="R250" s="835"/>
      <c r="S250" s="834"/>
      <c r="T250" s="47"/>
      <c r="U250" s="834"/>
      <c r="V250" s="834"/>
      <c r="W250" s="834"/>
      <c r="X250" s="834"/>
      <c r="Y250" s="834"/>
      <c r="Z250" s="834"/>
      <c r="AA250" s="834"/>
      <c r="AB250" s="834"/>
      <c r="AC250" s="834"/>
      <c r="AD250" s="834"/>
      <c r="AE250" s="834"/>
      <c r="AF250" s="834"/>
      <c r="AG250" s="834"/>
      <c r="AH250" s="834"/>
      <c r="AI250" s="834"/>
      <c r="AJ250" s="834"/>
      <c r="AK250" s="834"/>
      <c r="AL250" s="834"/>
      <c r="AM250" s="47"/>
      <c r="AN250" s="47"/>
      <c r="AO250" s="47"/>
      <c r="AP250" s="834"/>
      <c r="AQ250" s="834"/>
    </row>
    <row r="251" spans="1:43" ht="31.5" customHeight="1">
      <c r="A251" s="834">
        <v>245</v>
      </c>
      <c r="B251" s="854"/>
      <c r="C251" s="834"/>
      <c r="D251" s="834"/>
      <c r="E251" s="47"/>
      <c r="F251" s="834"/>
      <c r="G251" s="834"/>
      <c r="H251" s="834"/>
      <c r="I251" s="834"/>
      <c r="J251" s="834"/>
      <c r="K251" s="853"/>
      <c r="L251" s="853"/>
      <c r="M251" s="834"/>
      <c r="N251" s="837"/>
      <c r="O251" s="834"/>
      <c r="P251" s="834"/>
      <c r="Q251" s="834"/>
      <c r="R251" s="835"/>
      <c r="S251" s="834"/>
      <c r="T251" s="47"/>
      <c r="U251" s="834"/>
      <c r="V251" s="834"/>
      <c r="W251" s="834"/>
      <c r="X251" s="834"/>
      <c r="Y251" s="834"/>
      <c r="Z251" s="834"/>
      <c r="AA251" s="834"/>
      <c r="AB251" s="834"/>
      <c r="AC251" s="834"/>
      <c r="AD251" s="834"/>
      <c r="AE251" s="834"/>
      <c r="AF251" s="834"/>
      <c r="AG251" s="834"/>
      <c r="AH251" s="834"/>
      <c r="AI251" s="834"/>
      <c r="AJ251" s="834"/>
      <c r="AK251" s="834"/>
      <c r="AL251" s="834"/>
      <c r="AM251" s="47"/>
      <c r="AN251" s="47"/>
      <c r="AO251" s="47"/>
      <c r="AP251" s="834"/>
      <c r="AQ251" s="834"/>
    </row>
    <row r="252" spans="1:43" ht="31.5" customHeight="1">
      <c r="A252" s="834">
        <v>246</v>
      </c>
      <c r="B252" s="854"/>
      <c r="C252" s="834"/>
      <c r="D252" s="834"/>
      <c r="E252" s="47"/>
      <c r="F252" s="834"/>
      <c r="G252" s="834"/>
      <c r="H252" s="834"/>
      <c r="I252" s="834"/>
      <c r="J252" s="834"/>
      <c r="K252" s="853"/>
      <c r="L252" s="853"/>
      <c r="M252" s="834"/>
      <c r="N252" s="837"/>
      <c r="O252" s="834"/>
      <c r="P252" s="834"/>
      <c r="Q252" s="834"/>
      <c r="R252" s="835"/>
      <c r="S252" s="834"/>
      <c r="T252" s="47"/>
      <c r="U252" s="834"/>
      <c r="V252" s="834"/>
      <c r="W252" s="834"/>
      <c r="X252" s="834"/>
      <c r="Y252" s="834"/>
      <c r="Z252" s="834"/>
      <c r="AA252" s="834"/>
      <c r="AB252" s="834"/>
      <c r="AC252" s="834"/>
      <c r="AD252" s="834"/>
      <c r="AE252" s="834"/>
      <c r="AF252" s="834"/>
      <c r="AG252" s="834"/>
      <c r="AH252" s="834"/>
      <c r="AI252" s="834"/>
      <c r="AJ252" s="834"/>
      <c r="AK252" s="834"/>
      <c r="AL252" s="834"/>
      <c r="AM252" s="47"/>
      <c r="AN252" s="47"/>
      <c r="AO252" s="47"/>
      <c r="AP252" s="834"/>
      <c r="AQ252" s="834"/>
    </row>
    <row r="253" spans="1:43" ht="31.5" customHeight="1">
      <c r="A253" s="834">
        <v>247</v>
      </c>
      <c r="B253" s="854"/>
      <c r="C253" s="834"/>
      <c r="D253" s="834"/>
      <c r="E253" s="47"/>
      <c r="F253" s="834"/>
      <c r="G253" s="834"/>
      <c r="H253" s="834"/>
      <c r="I253" s="834"/>
      <c r="J253" s="834"/>
      <c r="K253" s="853"/>
      <c r="L253" s="853"/>
      <c r="M253" s="834"/>
      <c r="N253" s="837"/>
      <c r="O253" s="834"/>
      <c r="P253" s="834"/>
      <c r="Q253" s="834"/>
      <c r="R253" s="835"/>
      <c r="S253" s="834"/>
      <c r="T253" s="47"/>
      <c r="U253" s="834"/>
      <c r="V253" s="834"/>
      <c r="W253" s="834"/>
      <c r="X253" s="834"/>
      <c r="Y253" s="834"/>
      <c r="Z253" s="834"/>
      <c r="AA253" s="834"/>
      <c r="AB253" s="834"/>
      <c r="AC253" s="834"/>
      <c r="AD253" s="834"/>
      <c r="AE253" s="834"/>
      <c r="AF253" s="834"/>
      <c r="AG253" s="834"/>
      <c r="AH253" s="834"/>
      <c r="AI253" s="834"/>
      <c r="AJ253" s="834"/>
      <c r="AK253" s="834"/>
      <c r="AL253" s="834"/>
      <c r="AM253" s="47"/>
      <c r="AN253" s="47"/>
      <c r="AO253" s="47"/>
      <c r="AP253" s="834"/>
      <c r="AQ253" s="834"/>
    </row>
    <row r="254" spans="1:43" ht="31.5" customHeight="1">
      <c r="A254" s="834">
        <v>248</v>
      </c>
      <c r="B254" s="854"/>
      <c r="C254" s="834"/>
      <c r="D254" s="834"/>
      <c r="E254" s="47"/>
      <c r="F254" s="834"/>
      <c r="G254" s="834"/>
      <c r="H254" s="834"/>
      <c r="I254" s="834"/>
      <c r="J254" s="834"/>
      <c r="K254" s="853"/>
      <c r="L254" s="853"/>
      <c r="M254" s="834"/>
      <c r="N254" s="837"/>
      <c r="O254" s="834"/>
      <c r="P254" s="834"/>
      <c r="Q254" s="834"/>
      <c r="R254" s="835"/>
      <c r="S254" s="834"/>
      <c r="T254" s="47"/>
      <c r="U254" s="834"/>
      <c r="V254" s="834"/>
      <c r="W254" s="834"/>
      <c r="X254" s="834"/>
      <c r="Y254" s="834"/>
      <c r="Z254" s="834"/>
      <c r="AA254" s="834"/>
      <c r="AB254" s="834"/>
      <c r="AC254" s="834"/>
      <c r="AD254" s="834"/>
      <c r="AE254" s="834"/>
      <c r="AF254" s="834"/>
      <c r="AG254" s="834"/>
      <c r="AH254" s="834"/>
      <c r="AI254" s="834"/>
      <c r="AJ254" s="834"/>
      <c r="AK254" s="834"/>
      <c r="AL254" s="834"/>
      <c r="AM254" s="47"/>
      <c r="AN254" s="47"/>
      <c r="AO254" s="47"/>
      <c r="AP254" s="834"/>
      <c r="AQ254" s="834"/>
    </row>
    <row r="255" spans="1:43" ht="31.5" customHeight="1">
      <c r="A255" s="834">
        <v>249</v>
      </c>
      <c r="B255" s="854"/>
      <c r="C255" s="834"/>
      <c r="D255" s="834"/>
      <c r="E255" s="47"/>
      <c r="F255" s="834"/>
      <c r="G255" s="834"/>
      <c r="H255" s="834"/>
      <c r="I255" s="834"/>
      <c r="J255" s="834"/>
      <c r="K255" s="853"/>
      <c r="L255" s="853"/>
      <c r="M255" s="834"/>
      <c r="N255" s="837"/>
      <c r="O255" s="834"/>
      <c r="P255" s="834"/>
      <c r="Q255" s="834"/>
      <c r="R255" s="835"/>
      <c r="S255" s="834"/>
      <c r="T255" s="47"/>
      <c r="U255" s="834"/>
      <c r="V255" s="834"/>
      <c r="W255" s="834"/>
      <c r="X255" s="834"/>
      <c r="Y255" s="834"/>
      <c r="Z255" s="834"/>
      <c r="AA255" s="834"/>
      <c r="AB255" s="834"/>
      <c r="AC255" s="834"/>
      <c r="AD255" s="834"/>
      <c r="AE255" s="834"/>
      <c r="AF255" s="834"/>
      <c r="AG255" s="834"/>
      <c r="AH255" s="834"/>
      <c r="AI255" s="834"/>
      <c r="AJ255" s="834"/>
      <c r="AK255" s="834"/>
      <c r="AL255" s="834"/>
      <c r="AM255" s="47"/>
      <c r="AN255" s="47"/>
      <c r="AO255" s="47"/>
      <c r="AP255" s="834"/>
      <c r="AQ255" s="834"/>
    </row>
    <row r="256" spans="1:43" ht="31.5" customHeight="1">
      <c r="A256" s="834">
        <v>250</v>
      </c>
      <c r="B256" s="854"/>
      <c r="C256" s="834"/>
      <c r="D256" s="834"/>
      <c r="E256" s="47"/>
      <c r="F256" s="834"/>
      <c r="G256" s="834"/>
      <c r="H256" s="834"/>
      <c r="I256" s="834"/>
      <c r="J256" s="834"/>
      <c r="K256" s="853"/>
      <c r="L256" s="853"/>
      <c r="M256" s="834"/>
      <c r="N256" s="837"/>
      <c r="O256" s="834"/>
      <c r="P256" s="834"/>
      <c r="Q256" s="834"/>
      <c r="R256" s="835"/>
      <c r="S256" s="834"/>
      <c r="T256" s="47"/>
      <c r="U256" s="834"/>
      <c r="V256" s="834"/>
      <c r="W256" s="834"/>
      <c r="X256" s="834"/>
      <c r="Y256" s="834"/>
      <c r="Z256" s="834"/>
      <c r="AA256" s="834"/>
      <c r="AB256" s="834"/>
      <c r="AC256" s="834"/>
      <c r="AD256" s="834"/>
      <c r="AE256" s="834"/>
      <c r="AF256" s="834"/>
      <c r="AG256" s="834"/>
      <c r="AH256" s="834"/>
      <c r="AI256" s="834"/>
      <c r="AJ256" s="834"/>
      <c r="AK256" s="834"/>
      <c r="AL256" s="834"/>
      <c r="AM256" s="47"/>
      <c r="AN256" s="47"/>
      <c r="AO256" s="47"/>
      <c r="AP256" s="834"/>
      <c r="AQ256" s="834"/>
    </row>
    <row r="257" spans="1:43" ht="31.5" customHeight="1">
      <c r="A257" s="834">
        <v>251</v>
      </c>
      <c r="B257" s="854"/>
      <c r="C257" s="834"/>
      <c r="D257" s="834"/>
      <c r="E257" s="47"/>
      <c r="F257" s="834"/>
      <c r="G257" s="834"/>
      <c r="H257" s="834"/>
      <c r="I257" s="834"/>
      <c r="J257" s="834"/>
      <c r="K257" s="853"/>
      <c r="L257" s="853"/>
      <c r="M257" s="834"/>
      <c r="N257" s="837"/>
      <c r="O257" s="834"/>
      <c r="P257" s="834"/>
      <c r="Q257" s="834"/>
      <c r="R257" s="835"/>
      <c r="S257" s="834"/>
      <c r="T257" s="47"/>
      <c r="U257" s="834"/>
      <c r="V257" s="834"/>
      <c r="W257" s="834"/>
      <c r="X257" s="834"/>
      <c r="Y257" s="834"/>
      <c r="Z257" s="834"/>
      <c r="AA257" s="834"/>
      <c r="AB257" s="834"/>
      <c r="AC257" s="834"/>
      <c r="AD257" s="834"/>
      <c r="AE257" s="834"/>
      <c r="AF257" s="834"/>
      <c r="AG257" s="834"/>
      <c r="AH257" s="834"/>
      <c r="AI257" s="834"/>
      <c r="AJ257" s="834"/>
      <c r="AK257" s="834"/>
      <c r="AL257" s="834"/>
      <c r="AM257" s="47"/>
      <c r="AN257" s="47"/>
      <c r="AO257" s="47"/>
      <c r="AP257" s="834"/>
      <c r="AQ257" s="834"/>
    </row>
    <row r="258" spans="1:43" ht="31.5" customHeight="1">
      <c r="A258" s="834">
        <v>252</v>
      </c>
      <c r="B258" s="854"/>
      <c r="C258" s="834"/>
      <c r="D258" s="834"/>
      <c r="E258" s="47"/>
      <c r="F258" s="834"/>
      <c r="G258" s="834"/>
      <c r="H258" s="834"/>
      <c r="I258" s="834"/>
      <c r="J258" s="834"/>
      <c r="K258" s="853"/>
      <c r="L258" s="853"/>
      <c r="M258" s="834"/>
      <c r="N258" s="837"/>
      <c r="O258" s="834"/>
      <c r="P258" s="834"/>
      <c r="Q258" s="834"/>
      <c r="R258" s="835"/>
      <c r="S258" s="834"/>
      <c r="T258" s="47"/>
      <c r="U258" s="834"/>
      <c r="V258" s="834"/>
      <c r="W258" s="834"/>
      <c r="X258" s="834"/>
      <c r="Y258" s="834"/>
      <c r="Z258" s="834"/>
      <c r="AA258" s="834"/>
      <c r="AB258" s="834"/>
      <c r="AC258" s="834"/>
      <c r="AD258" s="834"/>
      <c r="AE258" s="834"/>
      <c r="AF258" s="834"/>
      <c r="AG258" s="834"/>
      <c r="AH258" s="834"/>
      <c r="AI258" s="834"/>
      <c r="AJ258" s="834"/>
      <c r="AK258" s="834"/>
      <c r="AL258" s="834"/>
      <c r="AM258" s="47"/>
      <c r="AN258" s="47"/>
      <c r="AO258" s="47"/>
      <c r="AP258" s="834"/>
      <c r="AQ258" s="834"/>
    </row>
    <row r="259" spans="1:43" ht="31.5" customHeight="1">
      <c r="A259" s="834">
        <v>253</v>
      </c>
      <c r="B259" s="854"/>
      <c r="C259" s="834"/>
      <c r="D259" s="834"/>
      <c r="E259" s="47"/>
      <c r="F259" s="834"/>
      <c r="G259" s="834"/>
      <c r="H259" s="834"/>
      <c r="I259" s="834"/>
      <c r="J259" s="834"/>
      <c r="K259" s="853"/>
      <c r="L259" s="853"/>
      <c r="M259" s="834"/>
      <c r="N259" s="837"/>
      <c r="O259" s="834"/>
      <c r="P259" s="834"/>
      <c r="Q259" s="834"/>
      <c r="R259" s="835"/>
      <c r="S259" s="834"/>
      <c r="T259" s="47"/>
      <c r="U259" s="834"/>
      <c r="V259" s="834"/>
      <c r="W259" s="834"/>
      <c r="X259" s="834"/>
      <c r="Y259" s="834"/>
      <c r="Z259" s="834"/>
      <c r="AA259" s="834"/>
      <c r="AB259" s="834"/>
      <c r="AC259" s="834"/>
      <c r="AD259" s="834"/>
      <c r="AE259" s="834"/>
      <c r="AF259" s="834"/>
      <c r="AG259" s="834"/>
      <c r="AH259" s="834"/>
      <c r="AI259" s="834"/>
      <c r="AJ259" s="834"/>
      <c r="AK259" s="834"/>
      <c r="AL259" s="834"/>
      <c r="AM259" s="47"/>
      <c r="AN259" s="47"/>
      <c r="AO259" s="47"/>
      <c r="AP259" s="834"/>
      <c r="AQ259" s="834"/>
    </row>
    <row r="260" spans="1:43" ht="31.5" customHeight="1">
      <c r="A260" s="834">
        <v>254</v>
      </c>
      <c r="B260" s="854"/>
      <c r="C260" s="834"/>
      <c r="D260" s="834"/>
      <c r="E260" s="47"/>
      <c r="F260" s="834"/>
      <c r="G260" s="834"/>
      <c r="H260" s="834"/>
      <c r="I260" s="834"/>
      <c r="J260" s="834"/>
      <c r="K260" s="853"/>
      <c r="L260" s="853"/>
      <c r="M260" s="834"/>
      <c r="N260" s="837"/>
      <c r="O260" s="834"/>
      <c r="P260" s="834"/>
      <c r="Q260" s="834"/>
      <c r="R260" s="835"/>
      <c r="S260" s="834"/>
      <c r="T260" s="47"/>
      <c r="U260" s="834"/>
      <c r="V260" s="834"/>
      <c r="W260" s="834"/>
      <c r="X260" s="834"/>
      <c r="Y260" s="834"/>
      <c r="Z260" s="834"/>
      <c r="AA260" s="834"/>
      <c r="AB260" s="834"/>
      <c r="AC260" s="834"/>
      <c r="AD260" s="834"/>
      <c r="AE260" s="834"/>
      <c r="AF260" s="834"/>
      <c r="AG260" s="834"/>
      <c r="AH260" s="834"/>
      <c r="AI260" s="834"/>
      <c r="AJ260" s="834"/>
      <c r="AK260" s="834"/>
      <c r="AL260" s="834"/>
      <c r="AM260" s="47"/>
      <c r="AN260" s="47"/>
      <c r="AO260" s="47"/>
      <c r="AP260" s="834"/>
      <c r="AQ260" s="834"/>
    </row>
    <row r="261" spans="1:43" ht="31.5" customHeight="1">
      <c r="A261" s="834">
        <v>255</v>
      </c>
      <c r="B261" s="854"/>
      <c r="C261" s="834"/>
      <c r="D261" s="834"/>
      <c r="E261" s="47"/>
      <c r="F261" s="834"/>
      <c r="G261" s="834"/>
      <c r="H261" s="834"/>
      <c r="I261" s="834"/>
      <c r="J261" s="834"/>
      <c r="K261" s="853"/>
      <c r="L261" s="853"/>
      <c r="M261" s="834"/>
      <c r="N261" s="837"/>
      <c r="O261" s="834"/>
      <c r="P261" s="834"/>
      <c r="Q261" s="834"/>
      <c r="R261" s="835"/>
      <c r="S261" s="834"/>
      <c r="T261" s="47"/>
      <c r="U261" s="834"/>
      <c r="V261" s="834"/>
      <c r="W261" s="834"/>
      <c r="X261" s="834"/>
      <c r="Y261" s="834"/>
      <c r="Z261" s="834"/>
      <c r="AA261" s="834"/>
      <c r="AB261" s="834"/>
      <c r="AC261" s="834"/>
      <c r="AD261" s="834"/>
      <c r="AE261" s="834"/>
      <c r="AF261" s="834"/>
      <c r="AG261" s="834"/>
      <c r="AH261" s="834"/>
      <c r="AI261" s="834"/>
      <c r="AJ261" s="834"/>
      <c r="AK261" s="834"/>
      <c r="AL261" s="834"/>
      <c r="AM261" s="47"/>
      <c r="AN261" s="47"/>
      <c r="AO261" s="47"/>
      <c r="AP261" s="834"/>
      <c r="AQ261" s="834"/>
    </row>
    <row r="262" spans="1:43" ht="31.5" customHeight="1">
      <c r="A262" s="834">
        <v>256</v>
      </c>
      <c r="B262" s="854"/>
      <c r="C262" s="834"/>
      <c r="D262" s="834"/>
      <c r="E262" s="47"/>
      <c r="F262" s="834"/>
      <c r="G262" s="834"/>
      <c r="H262" s="834"/>
      <c r="I262" s="834"/>
      <c r="J262" s="834"/>
      <c r="K262" s="853"/>
      <c r="L262" s="853"/>
      <c r="M262" s="834"/>
      <c r="N262" s="837"/>
      <c r="O262" s="834"/>
      <c r="P262" s="834"/>
      <c r="Q262" s="834"/>
      <c r="R262" s="835"/>
      <c r="S262" s="834"/>
      <c r="T262" s="47"/>
      <c r="U262" s="834"/>
      <c r="V262" s="834"/>
      <c r="W262" s="834"/>
      <c r="X262" s="834"/>
      <c r="Y262" s="834"/>
      <c r="Z262" s="834"/>
      <c r="AA262" s="834"/>
      <c r="AB262" s="834"/>
      <c r="AC262" s="834"/>
      <c r="AD262" s="834"/>
      <c r="AE262" s="834"/>
      <c r="AF262" s="834"/>
      <c r="AG262" s="834"/>
      <c r="AH262" s="834"/>
      <c r="AI262" s="834"/>
      <c r="AJ262" s="834"/>
      <c r="AK262" s="834"/>
      <c r="AL262" s="834"/>
      <c r="AM262" s="47"/>
      <c r="AN262" s="47"/>
      <c r="AO262" s="47"/>
      <c r="AP262" s="834"/>
      <c r="AQ262" s="834"/>
    </row>
    <row r="263" spans="1:43" ht="31.5" customHeight="1">
      <c r="A263" s="834">
        <v>257</v>
      </c>
      <c r="B263" s="854"/>
      <c r="C263" s="834"/>
      <c r="D263" s="834"/>
      <c r="E263" s="47"/>
      <c r="F263" s="834"/>
      <c r="G263" s="834"/>
      <c r="H263" s="834"/>
      <c r="I263" s="834"/>
      <c r="J263" s="834"/>
      <c r="K263" s="853"/>
      <c r="L263" s="853"/>
      <c r="M263" s="834"/>
      <c r="N263" s="837"/>
      <c r="O263" s="834"/>
      <c r="P263" s="834"/>
      <c r="Q263" s="834"/>
      <c r="R263" s="835"/>
      <c r="S263" s="834"/>
      <c r="T263" s="47"/>
      <c r="U263" s="834"/>
      <c r="V263" s="834"/>
      <c r="W263" s="834"/>
      <c r="X263" s="834"/>
      <c r="Y263" s="834"/>
      <c r="Z263" s="834"/>
      <c r="AA263" s="834"/>
      <c r="AB263" s="834"/>
      <c r="AC263" s="834"/>
      <c r="AD263" s="834"/>
      <c r="AE263" s="834"/>
      <c r="AF263" s="834"/>
      <c r="AG263" s="834"/>
      <c r="AH263" s="834"/>
      <c r="AI263" s="834"/>
      <c r="AJ263" s="834"/>
      <c r="AK263" s="834"/>
      <c r="AL263" s="834"/>
      <c r="AM263" s="47"/>
      <c r="AN263" s="47"/>
      <c r="AO263" s="47"/>
      <c r="AP263" s="834"/>
      <c r="AQ263" s="834"/>
    </row>
    <row r="264" spans="1:43" ht="31.5" customHeight="1">
      <c r="A264" s="834">
        <v>258</v>
      </c>
      <c r="B264" s="854"/>
      <c r="C264" s="834"/>
      <c r="D264" s="834"/>
      <c r="E264" s="47"/>
      <c r="F264" s="834"/>
      <c r="G264" s="834"/>
      <c r="H264" s="834"/>
      <c r="I264" s="834"/>
      <c r="J264" s="834"/>
      <c r="K264" s="853"/>
      <c r="L264" s="853"/>
      <c r="M264" s="834"/>
      <c r="N264" s="837"/>
      <c r="O264" s="834"/>
      <c r="P264" s="834"/>
      <c r="Q264" s="834"/>
      <c r="R264" s="835"/>
      <c r="S264" s="834"/>
      <c r="T264" s="47"/>
      <c r="U264" s="834"/>
      <c r="V264" s="834"/>
      <c r="W264" s="834"/>
      <c r="X264" s="834"/>
      <c r="Y264" s="834"/>
      <c r="Z264" s="834"/>
      <c r="AA264" s="834"/>
      <c r="AB264" s="834"/>
      <c r="AC264" s="834"/>
      <c r="AD264" s="834"/>
      <c r="AE264" s="834"/>
      <c r="AF264" s="834"/>
      <c r="AG264" s="834"/>
      <c r="AH264" s="834"/>
      <c r="AI264" s="834"/>
      <c r="AJ264" s="834"/>
      <c r="AK264" s="834"/>
      <c r="AL264" s="834"/>
      <c r="AM264" s="47"/>
      <c r="AN264" s="47"/>
      <c r="AO264" s="47"/>
      <c r="AP264" s="834"/>
      <c r="AQ264" s="834"/>
    </row>
    <row r="265" spans="1:43" ht="31.5" customHeight="1">
      <c r="A265" s="834">
        <v>259</v>
      </c>
      <c r="B265" s="854"/>
      <c r="C265" s="834"/>
      <c r="D265" s="834"/>
      <c r="E265" s="47"/>
      <c r="F265" s="834"/>
      <c r="G265" s="834"/>
      <c r="H265" s="834"/>
      <c r="I265" s="834"/>
      <c r="J265" s="834"/>
      <c r="K265" s="853"/>
      <c r="L265" s="853"/>
      <c r="M265" s="834"/>
      <c r="N265" s="837"/>
      <c r="O265" s="834"/>
      <c r="P265" s="834"/>
      <c r="Q265" s="834"/>
      <c r="R265" s="835"/>
      <c r="S265" s="834"/>
      <c r="T265" s="47"/>
      <c r="U265" s="834"/>
      <c r="V265" s="834"/>
      <c r="W265" s="834"/>
      <c r="X265" s="834"/>
      <c r="Y265" s="834"/>
      <c r="Z265" s="834"/>
      <c r="AA265" s="834"/>
      <c r="AB265" s="834"/>
      <c r="AC265" s="834"/>
      <c r="AD265" s="834"/>
      <c r="AE265" s="834"/>
      <c r="AF265" s="834"/>
      <c r="AG265" s="834"/>
      <c r="AH265" s="834"/>
      <c r="AI265" s="834"/>
      <c r="AJ265" s="834"/>
      <c r="AK265" s="834"/>
      <c r="AL265" s="834"/>
      <c r="AM265" s="47"/>
      <c r="AN265" s="47"/>
      <c r="AO265" s="47"/>
      <c r="AP265" s="834"/>
      <c r="AQ265" s="834"/>
    </row>
    <row r="266" spans="1:43" ht="31.5" customHeight="1">
      <c r="A266" s="834">
        <v>260</v>
      </c>
      <c r="B266" s="854"/>
      <c r="C266" s="834"/>
      <c r="D266" s="834"/>
      <c r="E266" s="47"/>
      <c r="F266" s="834"/>
      <c r="G266" s="834"/>
      <c r="H266" s="834"/>
      <c r="I266" s="834"/>
      <c r="J266" s="834"/>
      <c r="K266" s="853"/>
      <c r="L266" s="853"/>
      <c r="M266" s="834"/>
      <c r="N266" s="837"/>
      <c r="O266" s="834"/>
      <c r="P266" s="834"/>
      <c r="Q266" s="834"/>
      <c r="R266" s="835"/>
      <c r="S266" s="834"/>
      <c r="T266" s="47"/>
      <c r="U266" s="834"/>
      <c r="V266" s="834"/>
      <c r="W266" s="834"/>
      <c r="X266" s="834"/>
      <c r="Y266" s="834"/>
      <c r="Z266" s="834"/>
      <c r="AA266" s="834"/>
      <c r="AB266" s="834"/>
      <c r="AC266" s="834"/>
      <c r="AD266" s="834"/>
      <c r="AE266" s="834"/>
      <c r="AF266" s="834"/>
      <c r="AG266" s="834"/>
      <c r="AH266" s="834"/>
      <c r="AI266" s="834"/>
      <c r="AJ266" s="834"/>
      <c r="AK266" s="834"/>
      <c r="AL266" s="834"/>
      <c r="AM266" s="47"/>
      <c r="AN266" s="47"/>
      <c r="AO266" s="47"/>
      <c r="AP266" s="834"/>
      <c r="AQ266" s="834"/>
    </row>
    <row r="267" spans="1:43" ht="31.5" customHeight="1">
      <c r="A267" s="834">
        <v>261</v>
      </c>
      <c r="B267" s="854"/>
      <c r="C267" s="834"/>
      <c r="D267" s="834"/>
      <c r="E267" s="47"/>
      <c r="F267" s="834"/>
      <c r="G267" s="834"/>
      <c r="H267" s="834"/>
      <c r="I267" s="834"/>
      <c r="J267" s="834"/>
      <c r="K267" s="853"/>
      <c r="L267" s="853"/>
      <c r="M267" s="834"/>
      <c r="N267" s="837"/>
      <c r="O267" s="834"/>
      <c r="P267" s="834"/>
      <c r="Q267" s="834"/>
      <c r="R267" s="835"/>
      <c r="S267" s="834"/>
      <c r="T267" s="47"/>
      <c r="U267" s="834"/>
      <c r="V267" s="834"/>
      <c r="W267" s="834"/>
      <c r="X267" s="834"/>
      <c r="Y267" s="834"/>
      <c r="Z267" s="834"/>
      <c r="AA267" s="834"/>
      <c r="AB267" s="834"/>
      <c r="AC267" s="834"/>
      <c r="AD267" s="834"/>
      <c r="AE267" s="834"/>
      <c r="AF267" s="834"/>
      <c r="AG267" s="834"/>
      <c r="AH267" s="834"/>
      <c r="AI267" s="834"/>
      <c r="AJ267" s="834"/>
      <c r="AK267" s="834"/>
      <c r="AL267" s="834"/>
      <c r="AM267" s="47"/>
      <c r="AN267" s="47"/>
      <c r="AO267" s="47"/>
      <c r="AP267" s="834"/>
      <c r="AQ267" s="834"/>
    </row>
    <row r="268" spans="1:43" ht="31.5" customHeight="1">
      <c r="A268" s="834">
        <v>262</v>
      </c>
      <c r="B268" s="854"/>
      <c r="C268" s="834"/>
      <c r="D268" s="834"/>
      <c r="E268" s="47"/>
      <c r="F268" s="834"/>
      <c r="G268" s="834"/>
      <c r="H268" s="834"/>
      <c r="I268" s="834"/>
      <c r="J268" s="834"/>
      <c r="K268" s="853"/>
      <c r="L268" s="853"/>
      <c r="M268" s="834"/>
      <c r="N268" s="837"/>
      <c r="O268" s="834"/>
      <c r="P268" s="834"/>
      <c r="Q268" s="834"/>
      <c r="R268" s="835"/>
      <c r="S268" s="834"/>
      <c r="T268" s="47"/>
      <c r="U268" s="834"/>
      <c r="V268" s="834"/>
      <c r="W268" s="834"/>
      <c r="X268" s="834"/>
      <c r="Y268" s="834"/>
      <c r="Z268" s="834"/>
      <c r="AA268" s="834"/>
      <c r="AB268" s="834"/>
      <c r="AC268" s="834"/>
      <c r="AD268" s="834"/>
      <c r="AE268" s="834"/>
      <c r="AF268" s="834"/>
      <c r="AG268" s="834"/>
      <c r="AH268" s="834"/>
      <c r="AI268" s="834"/>
      <c r="AJ268" s="834"/>
      <c r="AK268" s="834"/>
      <c r="AL268" s="834"/>
      <c r="AM268" s="47"/>
      <c r="AN268" s="47"/>
      <c r="AO268" s="47"/>
      <c r="AP268" s="834"/>
      <c r="AQ268" s="834"/>
    </row>
    <row r="269" spans="1:43" ht="31.5" customHeight="1">
      <c r="A269" s="834">
        <v>263</v>
      </c>
      <c r="B269" s="854"/>
      <c r="C269" s="834"/>
      <c r="D269" s="834"/>
      <c r="E269" s="47"/>
      <c r="F269" s="834"/>
      <c r="G269" s="834"/>
      <c r="H269" s="834"/>
      <c r="I269" s="834"/>
      <c r="J269" s="834"/>
      <c r="K269" s="853"/>
      <c r="L269" s="853"/>
      <c r="M269" s="834"/>
      <c r="N269" s="837"/>
      <c r="O269" s="834"/>
      <c r="P269" s="834"/>
      <c r="Q269" s="834"/>
      <c r="R269" s="835"/>
      <c r="S269" s="834"/>
      <c r="T269" s="47"/>
      <c r="U269" s="834"/>
      <c r="V269" s="834"/>
      <c r="W269" s="834"/>
      <c r="X269" s="834"/>
      <c r="Y269" s="834"/>
      <c r="Z269" s="834"/>
      <c r="AA269" s="834"/>
      <c r="AB269" s="834"/>
      <c r="AC269" s="834"/>
      <c r="AD269" s="834"/>
      <c r="AE269" s="834"/>
      <c r="AF269" s="834"/>
      <c r="AG269" s="834"/>
      <c r="AH269" s="834"/>
      <c r="AI269" s="834"/>
      <c r="AJ269" s="834"/>
      <c r="AK269" s="834"/>
      <c r="AL269" s="834"/>
      <c r="AM269" s="47"/>
      <c r="AN269" s="47"/>
      <c r="AO269" s="47"/>
      <c r="AP269" s="834"/>
      <c r="AQ269" s="834"/>
    </row>
    <row r="270" spans="1:43" ht="31.5" customHeight="1">
      <c r="A270" s="834">
        <v>264</v>
      </c>
      <c r="B270" s="854"/>
      <c r="C270" s="834"/>
      <c r="D270" s="834"/>
      <c r="E270" s="47"/>
      <c r="F270" s="834"/>
      <c r="G270" s="834"/>
      <c r="H270" s="834"/>
      <c r="I270" s="834"/>
      <c r="J270" s="834"/>
      <c r="K270" s="853"/>
      <c r="L270" s="853"/>
      <c r="M270" s="834"/>
      <c r="N270" s="837"/>
      <c r="O270" s="834"/>
      <c r="P270" s="834"/>
      <c r="Q270" s="834"/>
      <c r="R270" s="835"/>
      <c r="S270" s="834"/>
      <c r="T270" s="47"/>
      <c r="U270" s="834"/>
      <c r="V270" s="834"/>
      <c r="W270" s="834"/>
      <c r="X270" s="834"/>
      <c r="Y270" s="834"/>
      <c r="Z270" s="834"/>
      <c r="AA270" s="834"/>
      <c r="AB270" s="834"/>
      <c r="AC270" s="834"/>
      <c r="AD270" s="834"/>
      <c r="AE270" s="834"/>
      <c r="AF270" s="834"/>
      <c r="AG270" s="834"/>
      <c r="AH270" s="834"/>
      <c r="AI270" s="834"/>
      <c r="AJ270" s="834"/>
      <c r="AK270" s="834"/>
      <c r="AL270" s="834"/>
      <c r="AM270" s="47"/>
      <c r="AN270" s="47"/>
      <c r="AO270" s="47"/>
      <c r="AP270" s="834"/>
      <c r="AQ270" s="834"/>
    </row>
    <row r="271" spans="1:43" ht="31.5" customHeight="1">
      <c r="A271" s="834">
        <v>265</v>
      </c>
      <c r="B271" s="854"/>
      <c r="C271" s="834"/>
      <c r="D271" s="834"/>
      <c r="E271" s="47"/>
      <c r="F271" s="834"/>
      <c r="G271" s="834"/>
      <c r="H271" s="834"/>
      <c r="I271" s="834"/>
      <c r="J271" s="834"/>
      <c r="K271" s="853"/>
      <c r="L271" s="853"/>
      <c r="M271" s="834"/>
      <c r="N271" s="837"/>
      <c r="O271" s="834"/>
      <c r="P271" s="834"/>
      <c r="Q271" s="834"/>
      <c r="R271" s="835"/>
      <c r="S271" s="834"/>
      <c r="T271" s="47"/>
      <c r="U271" s="834"/>
      <c r="V271" s="834"/>
      <c r="W271" s="834"/>
      <c r="X271" s="834"/>
      <c r="Y271" s="834"/>
      <c r="Z271" s="834"/>
      <c r="AA271" s="834"/>
      <c r="AB271" s="834"/>
      <c r="AC271" s="834"/>
      <c r="AD271" s="834"/>
      <c r="AE271" s="834"/>
      <c r="AF271" s="834"/>
      <c r="AG271" s="834"/>
      <c r="AH271" s="834"/>
      <c r="AI271" s="834"/>
      <c r="AJ271" s="834"/>
      <c r="AK271" s="834"/>
      <c r="AL271" s="834"/>
      <c r="AM271" s="47"/>
      <c r="AN271" s="47"/>
      <c r="AO271" s="47"/>
      <c r="AP271" s="834"/>
      <c r="AQ271" s="834"/>
    </row>
    <row r="272" spans="1:43" ht="31.5" customHeight="1">
      <c r="A272" s="834">
        <v>266</v>
      </c>
      <c r="B272" s="854"/>
      <c r="C272" s="834"/>
      <c r="D272" s="834"/>
      <c r="E272" s="47"/>
      <c r="F272" s="834"/>
      <c r="G272" s="834"/>
      <c r="H272" s="834"/>
      <c r="I272" s="834"/>
      <c r="J272" s="834"/>
      <c r="K272" s="853"/>
      <c r="L272" s="853"/>
      <c r="M272" s="834"/>
      <c r="N272" s="837"/>
      <c r="O272" s="834"/>
      <c r="P272" s="834"/>
      <c r="Q272" s="834"/>
      <c r="R272" s="835"/>
      <c r="S272" s="834"/>
      <c r="T272" s="47"/>
      <c r="U272" s="834"/>
      <c r="V272" s="834"/>
      <c r="W272" s="834"/>
      <c r="X272" s="834"/>
      <c r="Y272" s="834"/>
      <c r="Z272" s="834"/>
      <c r="AA272" s="834"/>
      <c r="AB272" s="834"/>
      <c r="AC272" s="834"/>
      <c r="AD272" s="834"/>
      <c r="AE272" s="834"/>
      <c r="AF272" s="834"/>
      <c r="AG272" s="834"/>
      <c r="AH272" s="834"/>
      <c r="AI272" s="834"/>
      <c r="AJ272" s="834"/>
      <c r="AK272" s="834"/>
      <c r="AL272" s="834"/>
      <c r="AM272" s="47"/>
      <c r="AN272" s="47"/>
      <c r="AO272" s="47"/>
      <c r="AP272" s="834"/>
      <c r="AQ272" s="834"/>
    </row>
    <row r="273" spans="1:43" ht="31.5" customHeight="1">
      <c r="A273" s="834">
        <v>267</v>
      </c>
      <c r="B273" s="854"/>
      <c r="C273" s="834"/>
      <c r="D273" s="834"/>
      <c r="E273" s="47"/>
      <c r="F273" s="834"/>
      <c r="G273" s="834"/>
      <c r="H273" s="834"/>
      <c r="I273" s="834"/>
      <c r="J273" s="834"/>
      <c r="K273" s="853"/>
      <c r="L273" s="853"/>
      <c r="M273" s="834"/>
      <c r="N273" s="837"/>
      <c r="O273" s="834"/>
      <c r="P273" s="834"/>
      <c r="Q273" s="834"/>
      <c r="R273" s="835"/>
      <c r="S273" s="834"/>
      <c r="T273" s="47"/>
      <c r="U273" s="834"/>
      <c r="V273" s="834"/>
      <c r="W273" s="834"/>
      <c r="X273" s="834"/>
      <c r="Y273" s="834"/>
      <c r="Z273" s="834"/>
      <c r="AA273" s="834"/>
      <c r="AB273" s="834"/>
      <c r="AC273" s="834"/>
      <c r="AD273" s="834"/>
      <c r="AE273" s="834"/>
      <c r="AF273" s="834"/>
      <c r="AG273" s="834"/>
      <c r="AH273" s="834"/>
      <c r="AI273" s="834"/>
      <c r="AJ273" s="834"/>
      <c r="AK273" s="834"/>
      <c r="AL273" s="834"/>
      <c r="AM273" s="47"/>
      <c r="AN273" s="47"/>
      <c r="AO273" s="47"/>
      <c r="AP273" s="834"/>
      <c r="AQ273" s="834"/>
    </row>
    <row r="274" spans="1:43" ht="31.5" customHeight="1">
      <c r="A274" s="834">
        <v>268</v>
      </c>
      <c r="B274" s="854"/>
      <c r="C274" s="834"/>
      <c r="D274" s="834"/>
      <c r="E274" s="47"/>
      <c r="F274" s="834"/>
      <c r="G274" s="834"/>
      <c r="H274" s="834"/>
      <c r="I274" s="834"/>
      <c r="J274" s="834"/>
      <c r="K274" s="853"/>
      <c r="L274" s="853"/>
      <c r="M274" s="834"/>
      <c r="N274" s="837"/>
      <c r="O274" s="834"/>
      <c r="P274" s="834"/>
      <c r="Q274" s="834"/>
      <c r="R274" s="835"/>
      <c r="S274" s="834"/>
      <c r="T274" s="47"/>
      <c r="U274" s="834"/>
      <c r="V274" s="834"/>
      <c r="W274" s="834"/>
      <c r="X274" s="834"/>
      <c r="Y274" s="834"/>
      <c r="Z274" s="834"/>
      <c r="AA274" s="834"/>
      <c r="AB274" s="834"/>
      <c r="AC274" s="834"/>
      <c r="AD274" s="834"/>
      <c r="AE274" s="834"/>
      <c r="AF274" s="834"/>
      <c r="AG274" s="834"/>
      <c r="AH274" s="834"/>
      <c r="AI274" s="834"/>
      <c r="AJ274" s="834"/>
      <c r="AK274" s="834"/>
      <c r="AL274" s="834"/>
      <c r="AM274" s="47"/>
      <c r="AN274" s="47"/>
      <c r="AO274" s="47"/>
      <c r="AP274" s="834"/>
      <c r="AQ274" s="834"/>
    </row>
    <row r="275" spans="1:43" ht="31.5" customHeight="1">
      <c r="A275" s="834">
        <v>269</v>
      </c>
      <c r="B275" s="854"/>
      <c r="C275" s="834"/>
      <c r="D275" s="834"/>
      <c r="E275" s="47"/>
      <c r="F275" s="834"/>
      <c r="G275" s="834"/>
      <c r="H275" s="834"/>
      <c r="I275" s="834"/>
      <c r="J275" s="834"/>
      <c r="K275" s="853"/>
      <c r="L275" s="853"/>
      <c r="M275" s="834"/>
      <c r="N275" s="837"/>
      <c r="O275" s="834"/>
      <c r="P275" s="834"/>
      <c r="Q275" s="834"/>
      <c r="R275" s="835"/>
      <c r="S275" s="834"/>
      <c r="T275" s="47"/>
      <c r="U275" s="834"/>
      <c r="V275" s="834"/>
      <c r="W275" s="834"/>
      <c r="X275" s="834"/>
      <c r="Y275" s="834"/>
      <c r="Z275" s="834"/>
      <c r="AA275" s="834"/>
      <c r="AB275" s="834"/>
      <c r="AC275" s="834"/>
      <c r="AD275" s="834"/>
      <c r="AE275" s="834"/>
      <c r="AF275" s="834"/>
      <c r="AG275" s="834"/>
      <c r="AH275" s="834"/>
      <c r="AI275" s="834"/>
      <c r="AJ275" s="834"/>
      <c r="AK275" s="834"/>
      <c r="AL275" s="834"/>
      <c r="AM275" s="47"/>
      <c r="AN275" s="47"/>
      <c r="AO275" s="47"/>
      <c r="AP275" s="834"/>
      <c r="AQ275" s="834"/>
    </row>
    <row r="276" spans="1:43" ht="31.5" customHeight="1">
      <c r="A276" s="834">
        <v>270</v>
      </c>
      <c r="B276" s="854"/>
      <c r="C276" s="834"/>
      <c r="D276" s="834"/>
      <c r="E276" s="47"/>
      <c r="F276" s="834"/>
      <c r="G276" s="834"/>
      <c r="H276" s="834"/>
      <c r="I276" s="834"/>
      <c r="J276" s="834"/>
      <c r="K276" s="853"/>
      <c r="L276" s="853"/>
      <c r="M276" s="834"/>
      <c r="N276" s="837"/>
      <c r="O276" s="834"/>
      <c r="P276" s="834"/>
      <c r="Q276" s="834"/>
      <c r="R276" s="835"/>
      <c r="S276" s="834"/>
      <c r="T276" s="47"/>
      <c r="U276" s="834"/>
      <c r="V276" s="834"/>
      <c r="W276" s="834"/>
      <c r="X276" s="834"/>
      <c r="Y276" s="834"/>
      <c r="Z276" s="834"/>
      <c r="AA276" s="834"/>
      <c r="AB276" s="834"/>
      <c r="AC276" s="834"/>
      <c r="AD276" s="834"/>
      <c r="AE276" s="834"/>
      <c r="AF276" s="834"/>
      <c r="AG276" s="834"/>
      <c r="AH276" s="834"/>
      <c r="AI276" s="834"/>
      <c r="AJ276" s="834"/>
      <c r="AK276" s="834"/>
      <c r="AL276" s="834"/>
      <c r="AM276" s="47"/>
      <c r="AN276" s="47"/>
      <c r="AO276" s="47"/>
      <c r="AP276" s="834"/>
      <c r="AQ276" s="834"/>
    </row>
    <row r="277" spans="1:43" ht="31.5" customHeight="1">
      <c r="A277" s="834">
        <v>271</v>
      </c>
      <c r="B277" s="854"/>
      <c r="C277" s="834"/>
      <c r="D277" s="834"/>
      <c r="E277" s="47"/>
      <c r="F277" s="834"/>
      <c r="G277" s="834"/>
      <c r="H277" s="834"/>
      <c r="I277" s="834"/>
      <c r="J277" s="834"/>
      <c r="K277" s="853"/>
      <c r="L277" s="853"/>
      <c r="M277" s="834"/>
      <c r="N277" s="837"/>
      <c r="O277" s="834"/>
      <c r="P277" s="834"/>
      <c r="Q277" s="834"/>
      <c r="R277" s="835"/>
      <c r="S277" s="834"/>
      <c r="T277" s="47"/>
      <c r="U277" s="834"/>
      <c r="V277" s="834"/>
      <c r="W277" s="834"/>
      <c r="X277" s="834"/>
      <c r="Y277" s="834"/>
      <c r="Z277" s="834"/>
      <c r="AA277" s="834"/>
      <c r="AB277" s="834"/>
      <c r="AC277" s="834"/>
      <c r="AD277" s="834"/>
      <c r="AE277" s="834"/>
      <c r="AF277" s="834"/>
      <c r="AG277" s="834"/>
      <c r="AH277" s="834"/>
      <c r="AI277" s="834"/>
      <c r="AJ277" s="834"/>
      <c r="AK277" s="834"/>
      <c r="AL277" s="834"/>
      <c r="AM277" s="47"/>
      <c r="AN277" s="47"/>
      <c r="AO277" s="47"/>
      <c r="AP277" s="834"/>
      <c r="AQ277" s="834"/>
    </row>
    <row r="278" spans="1:43" ht="31.5" customHeight="1">
      <c r="A278" s="834">
        <v>272</v>
      </c>
      <c r="B278" s="854"/>
      <c r="C278" s="834"/>
      <c r="D278" s="834"/>
      <c r="E278" s="47"/>
      <c r="F278" s="834"/>
      <c r="G278" s="834"/>
      <c r="H278" s="834"/>
      <c r="I278" s="834"/>
      <c r="J278" s="834"/>
      <c r="K278" s="853"/>
      <c r="L278" s="853"/>
      <c r="M278" s="834"/>
      <c r="N278" s="837"/>
      <c r="O278" s="834"/>
      <c r="P278" s="834"/>
      <c r="Q278" s="834"/>
      <c r="R278" s="835"/>
      <c r="S278" s="834"/>
      <c r="T278" s="47"/>
      <c r="U278" s="834"/>
      <c r="V278" s="834"/>
      <c r="W278" s="834"/>
      <c r="X278" s="834"/>
      <c r="Y278" s="834"/>
      <c r="Z278" s="834"/>
      <c r="AA278" s="834"/>
      <c r="AB278" s="834"/>
      <c r="AC278" s="834"/>
      <c r="AD278" s="834"/>
      <c r="AE278" s="834"/>
      <c r="AF278" s="834"/>
      <c r="AG278" s="834"/>
      <c r="AH278" s="834"/>
      <c r="AI278" s="834"/>
      <c r="AJ278" s="834"/>
      <c r="AK278" s="834"/>
      <c r="AL278" s="834"/>
      <c r="AM278" s="47"/>
      <c r="AN278" s="47"/>
      <c r="AO278" s="47"/>
      <c r="AP278" s="834"/>
      <c r="AQ278" s="834"/>
    </row>
    <row r="279" spans="1:43" ht="31.5" customHeight="1">
      <c r="A279" s="834">
        <v>273</v>
      </c>
      <c r="B279" s="854"/>
      <c r="C279" s="834"/>
      <c r="D279" s="834"/>
      <c r="E279" s="47"/>
      <c r="F279" s="834"/>
      <c r="G279" s="834"/>
      <c r="H279" s="834"/>
      <c r="I279" s="834"/>
      <c r="J279" s="834"/>
      <c r="K279" s="853"/>
      <c r="L279" s="853"/>
      <c r="M279" s="834"/>
      <c r="N279" s="837"/>
      <c r="O279" s="834"/>
      <c r="P279" s="834"/>
      <c r="Q279" s="834"/>
      <c r="R279" s="835"/>
      <c r="S279" s="834"/>
      <c r="T279" s="47"/>
      <c r="U279" s="834"/>
      <c r="V279" s="834"/>
      <c r="W279" s="834"/>
      <c r="X279" s="834"/>
      <c r="Y279" s="834"/>
      <c r="Z279" s="834"/>
      <c r="AA279" s="834"/>
      <c r="AB279" s="834"/>
      <c r="AC279" s="834"/>
      <c r="AD279" s="834"/>
      <c r="AE279" s="834"/>
      <c r="AF279" s="834"/>
      <c r="AG279" s="834"/>
      <c r="AH279" s="834"/>
      <c r="AI279" s="834"/>
      <c r="AJ279" s="834"/>
      <c r="AK279" s="834"/>
      <c r="AL279" s="834"/>
      <c r="AM279" s="47"/>
      <c r="AN279" s="47"/>
      <c r="AO279" s="47"/>
      <c r="AP279" s="834"/>
      <c r="AQ279" s="834"/>
    </row>
    <row r="280" spans="1:43" ht="31.5" customHeight="1">
      <c r="A280" s="834">
        <v>274</v>
      </c>
      <c r="B280" s="854"/>
      <c r="C280" s="834"/>
      <c r="D280" s="834"/>
      <c r="E280" s="47"/>
      <c r="F280" s="834"/>
      <c r="G280" s="834"/>
      <c r="H280" s="834"/>
      <c r="I280" s="834"/>
      <c r="J280" s="834"/>
      <c r="K280" s="853"/>
      <c r="L280" s="853"/>
      <c r="M280" s="834"/>
      <c r="N280" s="837"/>
      <c r="O280" s="834"/>
      <c r="P280" s="834"/>
      <c r="Q280" s="834"/>
      <c r="R280" s="835"/>
      <c r="S280" s="834"/>
      <c r="T280" s="47"/>
      <c r="U280" s="834"/>
      <c r="V280" s="834"/>
      <c r="W280" s="834"/>
      <c r="X280" s="834"/>
      <c r="Y280" s="834"/>
      <c r="Z280" s="834"/>
      <c r="AA280" s="834"/>
      <c r="AB280" s="834"/>
      <c r="AC280" s="834"/>
      <c r="AD280" s="834"/>
      <c r="AE280" s="834"/>
      <c r="AF280" s="834"/>
      <c r="AG280" s="834"/>
      <c r="AH280" s="834"/>
      <c r="AI280" s="834"/>
      <c r="AJ280" s="834"/>
      <c r="AK280" s="834"/>
      <c r="AL280" s="834"/>
      <c r="AM280" s="47"/>
      <c r="AN280" s="47"/>
      <c r="AO280" s="47"/>
      <c r="AP280" s="834"/>
      <c r="AQ280" s="834"/>
    </row>
    <row r="281" spans="1:43" ht="31.5" customHeight="1">
      <c r="A281" s="834">
        <v>275</v>
      </c>
      <c r="B281" s="854"/>
      <c r="C281" s="834"/>
      <c r="D281" s="834"/>
      <c r="E281" s="47"/>
      <c r="F281" s="834"/>
      <c r="G281" s="834"/>
      <c r="H281" s="834"/>
      <c r="I281" s="834"/>
      <c r="J281" s="834"/>
      <c r="K281" s="853"/>
      <c r="L281" s="853"/>
      <c r="M281" s="834"/>
      <c r="N281" s="837"/>
      <c r="O281" s="834"/>
      <c r="P281" s="834"/>
      <c r="Q281" s="834"/>
      <c r="R281" s="835"/>
      <c r="S281" s="834"/>
      <c r="T281" s="47"/>
      <c r="U281" s="834"/>
      <c r="V281" s="834"/>
      <c r="W281" s="834"/>
      <c r="X281" s="834"/>
      <c r="Y281" s="834"/>
      <c r="Z281" s="834"/>
      <c r="AA281" s="834"/>
      <c r="AB281" s="834"/>
      <c r="AC281" s="834"/>
      <c r="AD281" s="834"/>
      <c r="AE281" s="834"/>
      <c r="AF281" s="834"/>
      <c r="AG281" s="834"/>
      <c r="AH281" s="834"/>
      <c r="AI281" s="834"/>
      <c r="AJ281" s="834"/>
      <c r="AK281" s="834"/>
      <c r="AL281" s="834"/>
      <c r="AM281" s="47"/>
      <c r="AN281" s="47"/>
      <c r="AO281" s="47"/>
      <c r="AP281" s="834"/>
      <c r="AQ281" s="834"/>
    </row>
    <row r="282" spans="1:43" ht="31.5" customHeight="1">
      <c r="A282" s="834">
        <v>276</v>
      </c>
      <c r="B282" s="854"/>
      <c r="C282" s="834"/>
      <c r="D282" s="834"/>
      <c r="E282" s="47"/>
      <c r="F282" s="834"/>
      <c r="G282" s="834"/>
      <c r="H282" s="834"/>
      <c r="I282" s="834"/>
      <c r="J282" s="834"/>
      <c r="K282" s="853"/>
      <c r="L282" s="853"/>
      <c r="M282" s="834"/>
      <c r="N282" s="837"/>
      <c r="O282" s="834"/>
      <c r="P282" s="834"/>
      <c r="Q282" s="834"/>
      <c r="R282" s="835"/>
      <c r="S282" s="834"/>
      <c r="T282" s="47"/>
      <c r="U282" s="834"/>
      <c r="V282" s="834"/>
      <c r="W282" s="834"/>
      <c r="X282" s="834"/>
      <c r="Y282" s="834"/>
      <c r="Z282" s="834"/>
      <c r="AA282" s="834"/>
      <c r="AB282" s="834"/>
      <c r="AC282" s="834"/>
      <c r="AD282" s="834"/>
      <c r="AE282" s="834"/>
      <c r="AF282" s="834"/>
      <c r="AG282" s="834"/>
      <c r="AH282" s="834"/>
      <c r="AI282" s="834"/>
      <c r="AJ282" s="834"/>
      <c r="AK282" s="834"/>
      <c r="AL282" s="834"/>
      <c r="AM282" s="47"/>
      <c r="AN282" s="47"/>
      <c r="AO282" s="47"/>
      <c r="AP282" s="834"/>
      <c r="AQ282" s="834"/>
    </row>
    <row r="283" spans="1:43" ht="31.5" customHeight="1">
      <c r="A283" s="834">
        <v>277</v>
      </c>
      <c r="B283" s="854"/>
      <c r="C283" s="834"/>
      <c r="D283" s="834"/>
      <c r="E283" s="47"/>
      <c r="F283" s="834"/>
      <c r="G283" s="834"/>
      <c r="H283" s="834"/>
      <c r="I283" s="834"/>
      <c r="J283" s="834"/>
      <c r="K283" s="853"/>
      <c r="L283" s="853"/>
      <c r="M283" s="834"/>
      <c r="N283" s="837"/>
      <c r="O283" s="834"/>
      <c r="P283" s="834"/>
      <c r="Q283" s="834"/>
      <c r="R283" s="835"/>
      <c r="S283" s="834"/>
      <c r="T283" s="47"/>
      <c r="U283" s="834"/>
      <c r="V283" s="834"/>
      <c r="W283" s="834"/>
      <c r="X283" s="834"/>
      <c r="Y283" s="834"/>
      <c r="Z283" s="834"/>
      <c r="AA283" s="834"/>
      <c r="AB283" s="834"/>
      <c r="AC283" s="834"/>
      <c r="AD283" s="834"/>
      <c r="AE283" s="834"/>
      <c r="AF283" s="834"/>
      <c r="AG283" s="834"/>
      <c r="AH283" s="834"/>
      <c r="AI283" s="834"/>
      <c r="AJ283" s="834"/>
      <c r="AK283" s="834"/>
      <c r="AL283" s="834"/>
      <c r="AM283" s="47"/>
      <c r="AN283" s="47"/>
      <c r="AO283" s="47"/>
      <c r="AP283" s="834"/>
      <c r="AQ283" s="834"/>
    </row>
    <row r="284" spans="1:43" ht="31.5" customHeight="1">
      <c r="A284" s="834">
        <v>278</v>
      </c>
      <c r="B284" s="854"/>
      <c r="C284" s="834"/>
      <c r="D284" s="834"/>
      <c r="E284" s="47"/>
      <c r="F284" s="834"/>
      <c r="G284" s="834"/>
      <c r="H284" s="834"/>
      <c r="I284" s="834"/>
      <c r="J284" s="834"/>
      <c r="K284" s="853"/>
      <c r="L284" s="853"/>
      <c r="M284" s="834"/>
      <c r="N284" s="837"/>
      <c r="O284" s="834"/>
      <c r="P284" s="834"/>
      <c r="Q284" s="834"/>
      <c r="R284" s="835"/>
      <c r="S284" s="834"/>
      <c r="T284" s="47"/>
      <c r="U284" s="834"/>
      <c r="V284" s="834"/>
      <c r="W284" s="834"/>
      <c r="X284" s="834"/>
      <c r="Y284" s="834"/>
      <c r="Z284" s="834"/>
      <c r="AA284" s="834"/>
      <c r="AB284" s="834"/>
      <c r="AC284" s="834"/>
      <c r="AD284" s="834"/>
      <c r="AE284" s="834"/>
      <c r="AF284" s="834"/>
      <c r="AG284" s="834"/>
      <c r="AH284" s="834"/>
      <c r="AI284" s="834"/>
      <c r="AJ284" s="834"/>
      <c r="AK284" s="834"/>
      <c r="AL284" s="834"/>
      <c r="AM284" s="47"/>
      <c r="AN284" s="47"/>
      <c r="AO284" s="47"/>
      <c r="AP284" s="834"/>
      <c r="AQ284" s="834"/>
    </row>
    <row r="285" spans="1:43" ht="31.5" customHeight="1">
      <c r="A285" s="834">
        <v>279</v>
      </c>
      <c r="B285" s="854"/>
      <c r="C285" s="834"/>
      <c r="D285" s="834"/>
      <c r="E285" s="47"/>
      <c r="F285" s="834"/>
      <c r="G285" s="834"/>
      <c r="H285" s="834"/>
      <c r="I285" s="834"/>
      <c r="J285" s="834"/>
      <c r="K285" s="853"/>
      <c r="L285" s="853"/>
      <c r="M285" s="834"/>
      <c r="N285" s="837"/>
      <c r="O285" s="834"/>
      <c r="P285" s="834"/>
      <c r="Q285" s="834"/>
      <c r="R285" s="835"/>
      <c r="S285" s="834"/>
      <c r="T285" s="47"/>
      <c r="U285" s="834"/>
      <c r="V285" s="834"/>
      <c r="W285" s="834"/>
      <c r="X285" s="834"/>
      <c r="Y285" s="834"/>
      <c r="Z285" s="834"/>
      <c r="AA285" s="834"/>
      <c r="AB285" s="834"/>
      <c r="AC285" s="834"/>
      <c r="AD285" s="834"/>
      <c r="AE285" s="834"/>
      <c r="AF285" s="834"/>
      <c r="AG285" s="834"/>
      <c r="AH285" s="834"/>
      <c r="AI285" s="834"/>
      <c r="AJ285" s="834"/>
      <c r="AK285" s="834"/>
      <c r="AL285" s="834"/>
      <c r="AM285" s="47"/>
      <c r="AN285" s="47"/>
      <c r="AO285" s="47"/>
      <c r="AP285" s="834"/>
      <c r="AQ285" s="834"/>
    </row>
    <row r="286" spans="1:43" ht="31.5" customHeight="1">
      <c r="A286" s="834">
        <v>280</v>
      </c>
      <c r="B286" s="854"/>
      <c r="C286" s="834"/>
      <c r="D286" s="834"/>
      <c r="E286" s="47"/>
      <c r="F286" s="834"/>
      <c r="G286" s="834"/>
      <c r="H286" s="834"/>
      <c r="I286" s="834"/>
      <c r="J286" s="834"/>
      <c r="K286" s="853"/>
      <c r="L286" s="853"/>
      <c r="M286" s="834"/>
      <c r="N286" s="837"/>
      <c r="O286" s="834"/>
      <c r="P286" s="834"/>
      <c r="Q286" s="834"/>
      <c r="R286" s="835"/>
      <c r="S286" s="834"/>
      <c r="T286" s="47"/>
      <c r="U286" s="834"/>
      <c r="V286" s="834"/>
      <c r="W286" s="834"/>
      <c r="X286" s="834"/>
      <c r="Y286" s="834"/>
      <c r="Z286" s="834"/>
      <c r="AA286" s="834"/>
      <c r="AB286" s="834"/>
      <c r="AC286" s="834"/>
      <c r="AD286" s="834"/>
      <c r="AE286" s="834"/>
      <c r="AF286" s="834"/>
      <c r="AG286" s="834"/>
      <c r="AH286" s="834"/>
      <c r="AI286" s="834"/>
      <c r="AJ286" s="834"/>
      <c r="AK286" s="834"/>
      <c r="AL286" s="834"/>
      <c r="AM286" s="47"/>
      <c r="AN286" s="47"/>
      <c r="AO286" s="47"/>
      <c r="AP286" s="834"/>
      <c r="AQ286" s="834"/>
    </row>
    <row r="287" spans="1:43" ht="31.5" customHeight="1">
      <c r="A287" s="834">
        <v>281</v>
      </c>
      <c r="B287" s="854"/>
      <c r="C287" s="834"/>
      <c r="D287" s="834"/>
      <c r="E287" s="47"/>
      <c r="F287" s="834"/>
      <c r="G287" s="834"/>
      <c r="H287" s="834"/>
      <c r="I287" s="834"/>
      <c r="J287" s="834"/>
      <c r="K287" s="853"/>
      <c r="L287" s="853"/>
      <c r="M287" s="834"/>
      <c r="N287" s="837"/>
      <c r="O287" s="834"/>
      <c r="P287" s="834"/>
      <c r="Q287" s="834"/>
      <c r="R287" s="835"/>
      <c r="S287" s="834"/>
      <c r="T287" s="47"/>
      <c r="U287" s="834"/>
      <c r="V287" s="834"/>
      <c r="W287" s="834"/>
      <c r="X287" s="834"/>
      <c r="Y287" s="834"/>
      <c r="Z287" s="834"/>
      <c r="AA287" s="834"/>
      <c r="AB287" s="834"/>
      <c r="AC287" s="834"/>
      <c r="AD287" s="834"/>
      <c r="AE287" s="834"/>
      <c r="AF287" s="834"/>
      <c r="AG287" s="834"/>
      <c r="AH287" s="834"/>
      <c r="AI287" s="834"/>
      <c r="AJ287" s="834"/>
      <c r="AK287" s="834"/>
      <c r="AL287" s="834"/>
      <c r="AM287" s="47"/>
      <c r="AN287" s="47"/>
      <c r="AO287" s="47"/>
      <c r="AP287" s="834"/>
      <c r="AQ287" s="834"/>
    </row>
    <row r="288" spans="1:43" ht="31.5" customHeight="1">
      <c r="A288" s="834">
        <v>282</v>
      </c>
      <c r="B288" s="854"/>
      <c r="C288" s="834"/>
      <c r="D288" s="834"/>
      <c r="E288" s="47"/>
      <c r="F288" s="834"/>
      <c r="G288" s="834"/>
      <c r="H288" s="834"/>
      <c r="I288" s="834"/>
      <c r="J288" s="834"/>
      <c r="K288" s="853"/>
      <c r="L288" s="853"/>
      <c r="M288" s="834"/>
      <c r="N288" s="837"/>
      <c r="O288" s="834"/>
      <c r="P288" s="834"/>
      <c r="Q288" s="834"/>
      <c r="R288" s="835"/>
      <c r="S288" s="834"/>
      <c r="T288" s="47"/>
      <c r="U288" s="834"/>
      <c r="V288" s="834"/>
      <c r="W288" s="834"/>
      <c r="X288" s="834"/>
      <c r="Y288" s="834"/>
      <c r="Z288" s="834"/>
      <c r="AA288" s="834"/>
      <c r="AB288" s="834"/>
      <c r="AC288" s="834"/>
      <c r="AD288" s="834"/>
      <c r="AE288" s="834"/>
      <c r="AF288" s="834"/>
      <c r="AG288" s="834"/>
      <c r="AH288" s="834"/>
      <c r="AI288" s="834"/>
      <c r="AJ288" s="834"/>
      <c r="AK288" s="834"/>
      <c r="AL288" s="834"/>
      <c r="AM288" s="47"/>
      <c r="AN288" s="47"/>
      <c r="AO288" s="47"/>
      <c r="AP288" s="834"/>
      <c r="AQ288" s="834"/>
    </row>
    <row r="289" spans="1:43" ht="31.5" customHeight="1">
      <c r="A289" s="834">
        <v>283</v>
      </c>
      <c r="B289" s="854"/>
      <c r="C289" s="834"/>
      <c r="D289" s="834"/>
      <c r="E289" s="47"/>
      <c r="F289" s="834"/>
      <c r="G289" s="834"/>
      <c r="H289" s="834"/>
      <c r="I289" s="834"/>
      <c r="J289" s="834"/>
      <c r="K289" s="853"/>
      <c r="L289" s="853"/>
      <c r="M289" s="834"/>
      <c r="N289" s="837"/>
      <c r="O289" s="834"/>
      <c r="P289" s="834"/>
      <c r="Q289" s="834"/>
      <c r="R289" s="835"/>
      <c r="S289" s="834"/>
      <c r="T289" s="47"/>
      <c r="U289" s="834"/>
      <c r="V289" s="834"/>
      <c r="W289" s="834"/>
      <c r="X289" s="834"/>
      <c r="Y289" s="834"/>
      <c r="Z289" s="834"/>
      <c r="AA289" s="834"/>
      <c r="AB289" s="834"/>
      <c r="AC289" s="834"/>
      <c r="AD289" s="834"/>
      <c r="AE289" s="834"/>
      <c r="AF289" s="834"/>
      <c r="AG289" s="834"/>
      <c r="AH289" s="834"/>
      <c r="AI289" s="834"/>
      <c r="AJ289" s="834"/>
      <c r="AK289" s="834"/>
      <c r="AL289" s="834"/>
      <c r="AM289" s="47"/>
      <c r="AN289" s="47"/>
      <c r="AO289" s="47"/>
      <c r="AP289" s="834"/>
      <c r="AQ289" s="834"/>
    </row>
    <row r="290" spans="1:43" ht="31.5" customHeight="1">
      <c r="A290" s="834">
        <v>284</v>
      </c>
      <c r="B290" s="854"/>
      <c r="C290" s="834"/>
      <c r="D290" s="834"/>
      <c r="E290" s="47"/>
      <c r="F290" s="834"/>
      <c r="G290" s="834"/>
      <c r="H290" s="834"/>
      <c r="I290" s="834"/>
      <c r="J290" s="834"/>
      <c r="K290" s="853"/>
      <c r="L290" s="853"/>
      <c r="M290" s="834"/>
      <c r="N290" s="837"/>
      <c r="O290" s="834"/>
      <c r="P290" s="834"/>
      <c r="Q290" s="834"/>
      <c r="R290" s="835"/>
      <c r="S290" s="834"/>
      <c r="T290" s="47"/>
      <c r="U290" s="834"/>
      <c r="V290" s="834"/>
      <c r="W290" s="834"/>
      <c r="X290" s="834"/>
      <c r="Y290" s="834"/>
      <c r="Z290" s="834"/>
      <c r="AA290" s="834"/>
      <c r="AB290" s="834"/>
      <c r="AC290" s="834"/>
      <c r="AD290" s="834"/>
      <c r="AE290" s="834"/>
      <c r="AF290" s="834"/>
      <c r="AG290" s="834"/>
      <c r="AH290" s="834"/>
      <c r="AI290" s="834"/>
      <c r="AJ290" s="834"/>
      <c r="AK290" s="834"/>
      <c r="AL290" s="834"/>
      <c r="AM290" s="47"/>
      <c r="AN290" s="47"/>
      <c r="AO290" s="47"/>
      <c r="AP290" s="834"/>
      <c r="AQ290" s="834"/>
    </row>
    <row r="291" spans="1:43" ht="31.5" customHeight="1">
      <c r="A291" s="834">
        <v>285</v>
      </c>
      <c r="B291" s="854"/>
      <c r="C291" s="834"/>
      <c r="D291" s="834"/>
      <c r="E291" s="47"/>
      <c r="F291" s="834"/>
      <c r="G291" s="834"/>
      <c r="H291" s="834"/>
      <c r="I291" s="834"/>
      <c r="J291" s="834"/>
      <c r="K291" s="853"/>
      <c r="L291" s="853"/>
      <c r="M291" s="834"/>
      <c r="N291" s="837"/>
      <c r="O291" s="834"/>
      <c r="P291" s="834"/>
      <c r="Q291" s="834"/>
      <c r="R291" s="835"/>
      <c r="S291" s="834"/>
      <c r="T291" s="47"/>
      <c r="U291" s="834"/>
      <c r="V291" s="834"/>
      <c r="W291" s="834"/>
      <c r="X291" s="834"/>
      <c r="Y291" s="834"/>
      <c r="Z291" s="834"/>
      <c r="AA291" s="834"/>
      <c r="AB291" s="834"/>
      <c r="AC291" s="834"/>
      <c r="AD291" s="834"/>
      <c r="AE291" s="834"/>
      <c r="AF291" s="834"/>
      <c r="AG291" s="834"/>
      <c r="AH291" s="834"/>
      <c r="AI291" s="834"/>
      <c r="AJ291" s="834"/>
      <c r="AK291" s="834"/>
      <c r="AL291" s="834"/>
      <c r="AM291" s="47"/>
      <c r="AN291" s="47"/>
      <c r="AO291" s="47"/>
      <c r="AP291" s="834"/>
      <c r="AQ291" s="834"/>
    </row>
    <row r="292" spans="1:43" ht="31.5" customHeight="1">
      <c r="A292" s="834">
        <v>286</v>
      </c>
      <c r="B292" s="854"/>
      <c r="C292" s="834"/>
      <c r="D292" s="834"/>
      <c r="E292" s="47"/>
      <c r="F292" s="834"/>
      <c r="G292" s="834"/>
      <c r="H292" s="834"/>
      <c r="I292" s="834"/>
      <c r="J292" s="834"/>
      <c r="K292" s="853"/>
      <c r="L292" s="853"/>
      <c r="M292" s="834"/>
      <c r="N292" s="837"/>
      <c r="O292" s="834"/>
      <c r="P292" s="834"/>
      <c r="Q292" s="834"/>
      <c r="R292" s="835"/>
      <c r="S292" s="834"/>
      <c r="T292" s="47"/>
      <c r="U292" s="834"/>
      <c r="V292" s="834"/>
      <c r="W292" s="834"/>
      <c r="X292" s="834"/>
      <c r="Y292" s="834"/>
      <c r="Z292" s="834"/>
      <c r="AA292" s="834"/>
      <c r="AB292" s="834"/>
      <c r="AC292" s="834"/>
      <c r="AD292" s="834"/>
      <c r="AE292" s="834"/>
      <c r="AF292" s="834"/>
      <c r="AG292" s="834"/>
      <c r="AH292" s="834"/>
      <c r="AI292" s="834"/>
      <c r="AJ292" s="834"/>
      <c r="AK292" s="834"/>
      <c r="AL292" s="834"/>
      <c r="AM292" s="47"/>
      <c r="AN292" s="47"/>
      <c r="AO292" s="47"/>
      <c r="AP292" s="834"/>
      <c r="AQ292" s="834"/>
    </row>
    <row r="293" spans="1:43" ht="31.5" customHeight="1">
      <c r="A293" s="834">
        <v>287</v>
      </c>
      <c r="B293" s="854"/>
      <c r="C293" s="834"/>
      <c r="D293" s="834"/>
      <c r="E293" s="47"/>
      <c r="F293" s="834"/>
      <c r="G293" s="834"/>
      <c r="H293" s="834"/>
      <c r="I293" s="834"/>
      <c r="J293" s="834"/>
      <c r="K293" s="853"/>
      <c r="L293" s="853"/>
      <c r="M293" s="834"/>
      <c r="N293" s="837"/>
      <c r="O293" s="834"/>
      <c r="P293" s="834"/>
      <c r="Q293" s="834"/>
      <c r="R293" s="835"/>
      <c r="S293" s="834"/>
      <c r="T293" s="47"/>
      <c r="U293" s="834"/>
      <c r="V293" s="834"/>
      <c r="W293" s="834"/>
      <c r="X293" s="834"/>
      <c r="Y293" s="834"/>
      <c r="Z293" s="834"/>
      <c r="AA293" s="834"/>
      <c r="AB293" s="834"/>
      <c r="AC293" s="834"/>
      <c r="AD293" s="834"/>
      <c r="AE293" s="834"/>
      <c r="AF293" s="834"/>
      <c r="AG293" s="834"/>
      <c r="AH293" s="834"/>
      <c r="AI293" s="834"/>
      <c r="AJ293" s="834"/>
      <c r="AK293" s="834"/>
      <c r="AL293" s="834"/>
      <c r="AM293" s="47"/>
      <c r="AN293" s="47"/>
      <c r="AO293" s="47"/>
      <c r="AP293" s="834"/>
      <c r="AQ293" s="834"/>
    </row>
    <row r="294" spans="1:43" ht="31.5" customHeight="1">
      <c r="A294" s="834">
        <v>288</v>
      </c>
      <c r="B294" s="854"/>
      <c r="C294" s="834"/>
      <c r="D294" s="834"/>
      <c r="E294" s="47"/>
      <c r="F294" s="834"/>
      <c r="G294" s="834"/>
      <c r="H294" s="834"/>
      <c r="I294" s="834"/>
      <c r="J294" s="834"/>
      <c r="K294" s="853"/>
      <c r="L294" s="853"/>
      <c r="M294" s="834"/>
      <c r="N294" s="837"/>
      <c r="O294" s="834"/>
      <c r="P294" s="834"/>
      <c r="Q294" s="834"/>
      <c r="R294" s="835"/>
      <c r="S294" s="834"/>
      <c r="T294" s="47"/>
      <c r="U294" s="834"/>
      <c r="V294" s="834"/>
      <c r="W294" s="834"/>
      <c r="X294" s="834"/>
      <c r="Y294" s="834"/>
      <c r="Z294" s="834"/>
      <c r="AA294" s="834"/>
      <c r="AB294" s="834"/>
      <c r="AC294" s="834"/>
      <c r="AD294" s="834"/>
      <c r="AE294" s="834"/>
      <c r="AF294" s="834"/>
      <c r="AG294" s="834"/>
      <c r="AH294" s="834"/>
      <c r="AI294" s="834"/>
      <c r="AJ294" s="834"/>
      <c r="AK294" s="834"/>
      <c r="AL294" s="834"/>
      <c r="AM294" s="47"/>
      <c r="AN294" s="47"/>
      <c r="AO294" s="47"/>
      <c r="AP294" s="834"/>
      <c r="AQ294" s="834"/>
    </row>
    <row r="295" spans="1:43" ht="31.5" customHeight="1">
      <c r="A295" s="834">
        <v>289</v>
      </c>
      <c r="B295" s="854"/>
      <c r="C295" s="834"/>
      <c r="D295" s="834"/>
      <c r="E295" s="47"/>
      <c r="F295" s="834"/>
      <c r="G295" s="834"/>
      <c r="H295" s="834"/>
      <c r="I295" s="834"/>
      <c r="J295" s="834"/>
      <c r="K295" s="853"/>
      <c r="L295" s="853"/>
      <c r="M295" s="834"/>
      <c r="N295" s="837"/>
      <c r="O295" s="834"/>
      <c r="P295" s="834"/>
      <c r="Q295" s="834"/>
      <c r="R295" s="835"/>
      <c r="S295" s="834"/>
      <c r="T295" s="47"/>
      <c r="U295" s="834"/>
      <c r="V295" s="834"/>
      <c r="W295" s="834"/>
      <c r="X295" s="834"/>
      <c r="Y295" s="834"/>
      <c r="Z295" s="834"/>
      <c r="AA295" s="834"/>
      <c r="AB295" s="834"/>
      <c r="AC295" s="834"/>
      <c r="AD295" s="834"/>
      <c r="AE295" s="834"/>
      <c r="AF295" s="834"/>
      <c r="AG295" s="834"/>
      <c r="AH295" s="834"/>
      <c r="AI295" s="834"/>
      <c r="AJ295" s="834"/>
      <c r="AK295" s="834"/>
      <c r="AL295" s="834"/>
      <c r="AM295" s="47"/>
      <c r="AN295" s="47"/>
      <c r="AO295" s="47"/>
      <c r="AP295" s="834"/>
      <c r="AQ295" s="834"/>
    </row>
    <row r="296" spans="1:43" ht="31.5" customHeight="1">
      <c r="A296" s="834">
        <v>290</v>
      </c>
      <c r="B296" s="854"/>
      <c r="C296" s="834"/>
      <c r="D296" s="834"/>
      <c r="E296" s="47"/>
      <c r="F296" s="834"/>
      <c r="G296" s="834"/>
      <c r="H296" s="834"/>
      <c r="I296" s="834"/>
      <c r="J296" s="834"/>
      <c r="K296" s="853"/>
      <c r="L296" s="853"/>
      <c r="M296" s="834"/>
      <c r="N296" s="837"/>
      <c r="O296" s="834"/>
      <c r="P296" s="834"/>
      <c r="Q296" s="834"/>
      <c r="R296" s="835"/>
      <c r="S296" s="834"/>
      <c r="T296" s="47"/>
      <c r="U296" s="834"/>
      <c r="V296" s="834"/>
      <c r="W296" s="834"/>
      <c r="X296" s="834"/>
      <c r="Y296" s="834"/>
      <c r="Z296" s="834"/>
      <c r="AA296" s="834"/>
      <c r="AB296" s="834"/>
      <c r="AC296" s="834"/>
      <c r="AD296" s="834"/>
      <c r="AE296" s="834"/>
      <c r="AF296" s="834"/>
      <c r="AG296" s="834"/>
      <c r="AH296" s="834"/>
      <c r="AI296" s="834"/>
      <c r="AJ296" s="834"/>
      <c r="AK296" s="834"/>
      <c r="AL296" s="834"/>
      <c r="AM296" s="47"/>
      <c r="AN296" s="47"/>
      <c r="AO296" s="47"/>
      <c r="AP296" s="834"/>
      <c r="AQ296" s="834"/>
    </row>
    <row r="297" spans="1:43" ht="31.5" customHeight="1">
      <c r="A297" s="834">
        <v>291</v>
      </c>
      <c r="B297" s="854"/>
      <c r="C297" s="834"/>
      <c r="D297" s="834"/>
      <c r="E297" s="47"/>
      <c r="F297" s="834"/>
      <c r="G297" s="834"/>
      <c r="H297" s="834"/>
      <c r="I297" s="834"/>
      <c r="J297" s="834"/>
      <c r="K297" s="853"/>
      <c r="L297" s="853"/>
      <c r="M297" s="834"/>
      <c r="N297" s="837"/>
      <c r="O297" s="834"/>
      <c r="P297" s="834"/>
      <c r="Q297" s="834"/>
      <c r="R297" s="835"/>
      <c r="S297" s="834"/>
      <c r="T297" s="47"/>
      <c r="U297" s="834"/>
      <c r="V297" s="834"/>
      <c r="W297" s="834"/>
      <c r="X297" s="834"/>
      <c r="Y297" s="834"/>
      <c r="Z297" s="834"/>
      <c r="AA297" s="834"/>
      <c r="AB297" s="834"/>
      <c r="AC297" s="834"/>
      <c r="AD297" s="834"/>
      <c r="AE297" s="834"/>
      <c r="AF297" s="834"/>
      <c r="AG297" s="834"/>
      <c r="AH297" s="834"/>
      <c r="AI297" s="834"/>
      <c r="AJ297" s="834"/>
      <c r="AK297" s="834"/>
      <c r="AL297" s="834"/>
      <c r="AM297" s="47"/>
      <c r="AN297" s="47"/>
      <c r="AO297" s="47"/>
      <c r="AP297" s="834"/>
      <c r="AQ297" s="834"/>
    </row>
    <row r="298" spans="1:43" ht="31.5" customHeight="1">
      <c r="A298" s="834">
        <v>292</v>
      </c>
      <c r="B298" s="854"/>
      <c r="C298" s="834"/>
      <c r="D298" s="834"/>
      <c r="E298" s="47"/>
      <c r="F298" s="834"/>
      <c r="G298" s="834"/>
      <c r="H298" s="834"/>
      <c r="I298" s="834"/>
      <c r="J298" s="834"/>
      <c r="K298" s="853"/>
      <c r="L298" s="853"/>
      <c r="M298" s="834"/>
      <c r="N298" s="837"/>
      <c r="O298" s="834"/>
      <c r="P298" s="834"/>
      <c r="Q298" s="834"/>
      <c r="R298" s="835"/>
      <c r="S298" s="834"/>
      <c r="T298" s="47"/>
      <c r="U298" s="834"/>
      <c r="V298" s="834"/>
      <c r="W298" s="834"/>
      <c r="X298" s="834"/>
      <c r="Y298" s="834"/>
      <c r="Z298" s="834"/>
      <c r="AA298" s="834"/>
      <c r="AB298" s="834"/>
      <c r="AC298" s="834"/>
      <c r="AD298" s="834"/>
      <c r="AE298" s="834"/>
      <c r="AF298" s="834"/>
      <c r="AG298" s="834"/>
      <c r="AH298" s="834"/>
      <c r="AI298" s="834"/>
      <c r="AJ298" s="834"/>
      <c r="AK298" s="834"/>
      <c r="AL298" s="834"/>
      <c r="AM298" s="47"/>
      <c r="AN298" s="47"/>
      <c r="AO298" s="47"/>
      <c r="AP298" s="834"/>
      <c r="AQ298" s="834"/>
    </row>
    <row r="299" spans="1:43" ht="31.5" customHeight="1">
      <c r="A299" s="834">
        <v>293</v>
      </c>
      <c r="B299" s="854"/>
      <c r="C299" s="834"/>
      <c r="D299" s="834"/>
      <c r="E299" s="47"/>
      <c r="F299" s="834"/>
      <c r="G299" s="834"/>
      <c r="H299" s="834"/>
      <c r="I299" s="834"/>
      <c r="J299" s="834"/>
      <c r="K299" s="853"/>
      <c r="L299" s="853"/>
      <c r="M299" s="834"/>
      <c r="N299" s="837"/>
      <c r="O299" s="834"/>
      <c r="P299" s="834"/>
      <c r="Q299" s="834"/>
      <c r="R299" s="835"/>
      <c r="S299" s="834"/>
      <c r="T299" s="47"/>
      <c r="U299" s="834"/>
      <c r="V299" s="834"/>
      <c r="W299" s="834"/>
      <c r="X299" s="834"/>
      <c r="Y299" s="834"/>
      <c r="Z299" s="834"/>
      <c r="AA299" s="834"/>
      <c r="AB299" s="834"/>
      <c r="AC299" s="834"/>
      <c r="AD299" s="834"/>
      <c r="AE299" s="834"/>
      <c r="AF299" s="834"/>
      <c r="AG299" s="834"/>
      <c r="AH299" s="834"/>
      <c r="AI299" s="834"/>
      <c r="AJ299" s="834"/>
      <c r="AK299" s="834"/>
      <c r="AL299" s="834"/>
      <c r="AM299" s="47"/>
      <c r="AN299" s="47"/>
      <c r="AO299" s="47"/>
      <c r="AP299" s="834"/>
      <c r="AQ299" s="834"/>
    </row>
    <row r="300" spans="1:43" ht="31.5" customHeight="1">
      <c r="A300" s="834">
        <v>294</v>
      </c>
      <c r="B300" s="854"/>
      <c r="C300" s="834"/>
      <c r="D300" s="834"/>
      <c r="E300" s="47"/>
      <c r="F300" s="834"/>
      <c r="G300" s="834"/>
      <c r="H300" s="834"/>
      <c r="I300" s="834"/>
      <c r="J300" s="834"/>
      <c r="K300" s="853"/>
      <c r="L300" s="853"/>
      <c r="M300" s="834"/>
      <c r="N300" s="837"/>
      <c r="O300" s="834"/>
      <c r="P300" s="834"/>
      <c r="Q300" s="834"/>
      <c r="R300" s="835"/>
      <c r="S300" s="834"/>
      <c r="T300" s="47"/>
      <c r="U300" s="834"/>
      <c r="V300" s="834"/>
      <c r="W300" s="834"/>
      <c r="X300" s="834"/>
      <c r="Y300" s="834"/>
      <c r="Z300" s="834"/>
      <c r="AA300" s="834"/>
      <c r="AB300" s="834"/>
      <c r="AC300" s="834"/>
      <c r="AD300" s="834"/>
      <c r="AE300" s="834"/>
      <c r="AF300" s="834"/>
      <c r="AG300" s="834"/>
      <c r="AH300" s="834"/>
      <c r="AI300" s="834"/>
      <c r="AJ300" s="834"/>
      <c r="AK300" s="834"/>
      <c r="AL300" s="834"/>
      <c r="AM300" s="47"/>
      <c r="AN300" s="47"/>
      <c r="AO300" s="47"/>
      <c r="AP300" s="834"/>
      <c r="AQ300" s="834"/>
    </row>
    <row r="301" spans="1:43" ht="31.5" customHeight="1">
      <c r="A301" s="834">
        <v>295</v>
      </c>
      <c r="B301" s="854"/>
      <c r="C301" s="834"/>
      <c r="D301" s="834"/>
      <c r="E301" s="47"/>
      <c r="F301" s="834"/>
      <c r="G301" s="834"/>
      <c r="H301" s="834"/>
      <c r="I301" s="834"/>
      <c r="J301" s="834"/>
      <c r="K301" s="853"/>
      <c r="L301" s="853"/>
      <c r="M301" s="834"/>
      <c r="N301" s="837"/>
      <c r="O301" s="834"/>
      <c r="P301" s="834"/>
      <c r="Q301" s="834"/>
      <c r="R301" s="835"/>
      <c r="S301" s="834"/>
      <c r="T301" s="47"/>
      <c r="U301" s="834"/>
      <c r="V301" s="834"/>
      <c r="W301" s="834"/>
      <c r="X301" s="834"/>
      <c r="Y301" s="834"/>
      <c r="Z301" s="834"/>
      <c r="AA301" s="834"/>
      <c r="AB301" s="834"/>
      <c r="AC301" s="834"/>
      <c r="AD301" s="834"/>
      <c r="AE301" s="834"/>
      <c r="AF301" s="834"/>
      <c r="AG301" s="834"/>
      <c r="AH301" s="834"/>
      <c r="AI301" s="834"/>
      <c r="AJ301" s="834"/>
      <c r="AK301" s="834"/>
      <c r="AL301" s="834"/>
      <c r="AM301" s="47"/>
      <c r="AN301" s="47"/>
      <c r="AO301" s="47"/>
      <c r="AP301" s="834"/>
      <c r="AQ301" s="834"/>
    </row>
    <row r="302" spans="1:43" ht="31.5" customHeight="1">
      <c r="A302" s="834">
        <v>296</v>
      </c>
      <c r="B302" s="854"/>
      <c r="C302" s="834"/>
      <c r="D302" s="834"/>
      <c r="E302" s="47"/>
      <c r="F302" s="834"/>
      <c r="G302" s="834"/>
      <c r="H302" s="834"/>
      <c r="I302" s="834"/>
      <c r="J302" s="834"/>
      <c r="K302" s="853"/>
      <c r="L302" s="853"/>
      <c r="M302" s="834"/>
      <c r="N302" s="837"/>
      <c r="O302" s="834"/>
      <c r="P302" s="834"/>
      <c r="Q302" s="834"/>
      <c r="R302" s="835"/>
      <c r="S302" s="834"/>
      <c r="T302" s="47"/>
      <c r="U302" s="834"/>
      <c r="V302" s="834"/>
      <c r="W302" s="834"/>
      <c r="X302" s="834"/>
      <c r="Y302" s="834"/>
      <c r="Z302" s="834"/>
      <c r="AA302" s="834"/>
      <c r="AB302" s="834"/>
      <c r="AC302" s="834"/>
      <c r="AD302" s="834"/>
      <c r="AE302" s="834"/>
      <c r="AF302" s="834"/>
      <c r="AG302" s="834"/>
      <c r="AH302" s="834"/>
      <c r="AI302" s="834"/>
      <c r="AJ302" s="834"/>
      <c r="AK302" s="834"/>
      <c r="AL302" s="834"/>
      <c r="AM302" s="47"/>
      <c r="AN302" s="47"/>
      <c r="AO302" s="47"/>
      <c r="AP302" s="834"/>
      <c r="AQ302" s="834"/>
    </row>
    <row r="303" spans="1:43" ht="31.5" customHeight="1">
      <c r="A303" s="834">
        <v>297</v>
      </c>
      <c r="B303" s="854"/>
      <c r="C303" s="834"/>
      <c r="D303" s="834"/>
      <c r="E303" s="47"/>
      <c r="F303" s="834"/>
      <c r="G303" s="834"/>
      <c r="H303" s="834"/>
      <c r="I303" s="834"/>
      <c r="J303" s="834"/>
      <c r="K303" s="853"/>
      <c r="L303" s="853"/>
      <c r="M303" s="834"/>
      <c r="N303" s="837"/>
      <c r="O303" s="834"/>
      <c r="P303" s="834"/>
      <c r="Q303" s="834"/>
      <c r="R303" s="835"/>
      <c r="S303" s="834"/>
      <c r="T303" s="47"/>
      <c r="U303" s="834"/>
      <c r="V303" s="834"/>
      <c r="W303" s="834"/>
      <c r="X303" s="834"/>
      <c r="Y303" s="834"/>
      <c r="Z303" s="834"/>
      <c r="AA303" s="834"/>
      <c r="AB303" s="834"/>
      <c r="AC303" s="834"/>
      <c r="AD303" s="834"/>
      <c r="AE303" s="834"/>
      <c r="AF303" s="834"/>
      <c r="AG303" s="834"/>
      <c r="AH303" s="834"/>
      <c r="AI303" s="834"/>
      <c r="AJ303" s="834"/>
      <c r="AK303" s="834"/>
      <c r="AL303" s="834"/>
      <c r="AM303" s="47"/>
      <c r="AN303" s="47"/>
      <c r="AO303" s="47"/>
      <c r="AP303" s="834"/>
      <c r="AQ303" s="834"/>
    </row>
    <row r="304" spans="1:43" ht="31.5" customHeight="1">
      <c r="A304" s="834">
        <v>298</v>
      </c>
      <c r="B304" s="854"/>
      <c r="C304" s="834"/>
      <c r="D304" s="834"/>
      <c r="E304" s="47"/>
      <c r="F304" s="834"/>
      <c r="G304" s="834"/>
      <c r="H304" s="834"/>
      <c r="I304" s="834"/>
      <c r="J304" s="834"/>
      <c r="K304" s="853"/>
      <c r="L304" s="853"/>
      <c r="M304" s="834"/>
      <c r="N304" s="837"/>
      <c r="O304" s="834"/>
      <c r="P304" s="834"/>
      <c r="Q304" s="834"/>
      <c r="R304" s="835"/>
      <c r="S304" s="834"/>
      <c r="T304" s="47"/>
      <c r="U304" s="834"/>
      <c r="V304" s="834"/>
      <c r="W304" s="834"/>
      <c r="X304" s="834"/>
      <c r="Y304" s="834"/>
      <c r="Z304" s="834"/>
      <c r="AA304" s="834"/>
      <c r="AB304" s="834"/>
      <c r="AC304" s="834"/>
      <c r="AD304" s="834"/>
      <c r="AE304" s="834"/>
      <c r="AF304" s="834"/>
      <c r="AG304" s="834"/>
      <c r="AH304" s="834"/>
      <c r="AI304" s="834"/>
      <c r="AJ304" s="834"/>
      <c r="AK304" s="834"/>
      <c r="AL304" s="834"/>
      <c r="AM304" s="47"/>
      <c r="AN304" s="47"/>
      <c r="AO304" s="47"/>
      <c r="AP304" s="834"/>
      <c r="AQ304" s="834"/>
    </row>
    <row r="305" spans="1:43" ht="31.5" customHeight="1">
      <c r="A305" s="834">
        <v>299</v>
      </c>
      <c r="B305" s="854"/>
      <c r="C305" s="834"/>
      <c r="D305" s="834"/>
      <c r="E305" s="47"/>
      <c r="F305" s="834"/>
      <c r="G305" s="834"/>
      <c r="H305" s="834"/>
      <c r="I305" s="834"/>
      <c r="J305" s="834"/>
      <c r="K305" s="853"/>
      <c r="L305" s="853"/>
      <c r="M305" s="834"/>
      <c r="N305" s="837"/>
      <c r="O305" s="834"/>
      <c r="P305" s="834"/>
      <c r="Q305" s="834"/>
      <c r="R305" s="835"/>
      <c r="S305" s="834"/>
      <c r="T305" s="47"/>
      <c r="U305" s="834"/>
      <c r="V305" s="834"/>
      <c r="W305" s="834"/>
      <c r="X305" s="834"/>
      <c r="Y305" s="834"/>
      <c r="Z305" s="834"/>
      <c r="AA305" s="834"/>
      <c r="AB305" s="834"/>
      <c r="AC305" s="834"/>
      <c r="AD305" s="834"/>
      <c r="AE305" s="834"/>
      <c r="AF305" s="834"/>
      <c r="AG305" s="834"/>
      <c r="AH305" s="834"/>
      <c r="AI305" s="834"/>
      <c r="AJ305" s="834"/>
      <c r="AK305" s="834"/>
      <c r="AL305" s="834"/>
      <c r="AM305" s="47"/>
      <c r="AN305" s="47"/>
      <c r="AO305" s="47"/>
      <c r="AP305" s="834"/>
      <c r="AQ305" s="834"/>
    </row>
    <row r="306" spans="1:43" ht="31.5" customHeight="1">
      <c r="A306" s="834">
        <v>300</v>
      </c>
      <c r="B306" s="854"/>
      <c r="C306" s="834"/>
      <c r="D306" s="834"/>
      <c r="E306" s="47"/>
      <c r="F306" s="834"/>
      <c r="G306" s="834"/>
      <c r="H306" s="834"/>
      <c r="I306" s="834"/>
      <c r="J306" s="834"/>
      <c r="K306" s="853"/>
      <c r="L306" s="853"/>
      <c r="M306" s="834"/>
      <c r="N306" s="837"/>
      <c r="O306" s="834"/>
      <c r="P306" s="834"/>
      <c r="Q306" s="834"/>
      <c r="R306" s="835"/>
      <c r="S306" s="834"/>
      <c r="T306" s="47"/>
      <c r="U306" s="834"/>
      <c r="V306" s="834"/>
      <c r="W306" s="834"/>
      <c r="X306" s="834"/>
      <c r="Y306" s="834"/>
      <c r="Z306" s="834"/>
      <c r="AA306" s="834"/>
      <c r="AB306" s="834"/>
      <c r="AC306" s="834"/>
      <c r="AD306" s="834"/>
      <c r="AE306" s="834"/>
      <c r="AF306" s="834"/>
      <c r="AG306" s="834"/>
      <c r="AH306" s="834"/>
      <c r="AI306" s="834"/>
      <c r="AJ306" s="834"/>
      <c r="AK306" s="834"/>
      <c r="AL306" s="834"/>
      <c r="AM306" s="47"/>
      <c r="AN306" s="47"/>
      <c r="AO306" s="47"/>
      <c r="AP306" s="834"/>
      <c r="AQ306" s="834"/>
    </row>
    <row r="307" spans="1:43" ht="31.5" customHeight="1">
      <c r="A307" s="834">
        <v>301</v>
      </c>
      <c r="B307" s="854"/>
      <c r="C307" s="834"/>
      <c r="D307" s="834"/>
      <c r="E307" s="47"/>
      <c r="F307" s="834"/>
      <c r="G307" s="834"/>
      <c r="H307" s="834"/>
      <c r="I307" s="834"/>
      <c r="J307" s="834"/>
      <c r="K307" s="853"/>
      <c r="L307" s="853"/>
      <c r="M307" s="834"/>
      <c r="N307" s="837"/>
      <c r="O307" s="834"/>
      <c r="P307" s="834"/>
      <c r="Q307" s="834"/>
      <c r="R307" s="835"/>
      <c r="S307" s="834"/>
      <c r="T307" s="47"/>
      <c r="U307" s="834"/>
      <c r="V307" s="834"/>
      <c r="W307" s="834"/>
      <c r="X307" s="834"/>
      <c r="Y307" s="834"/>
      <c r="Z307" s="834"/>
      <c r="AA307" s="834"/>
      <c r="AB307" s="834"/>
      <c r="AC307" s="834"/>
      <c r="AD307" s="834"/>
      <c r="AE307" s="834"/>
      <c r="AF307" s="834"/>
      <c r="AG307" s="834"/>
      <c r="AH307" s="834"/>
      <c r="AI307" s="834"/>
      <c r="AJ307" s="834"/>
      <c r="AK307" s="834"/>
      <c r="AL307" s="834"/>
      <c r="AM307" s="47"/>
      <c r="AN307" s="47"/>
      <c r="AO307" s="47"/>
      <c r="AP307" s="834"/>
      <c r="AQ307" s="834"/>
    </row>
    <row r="308" spans="1:43" ht="31.5" customHeight="1">
      <c r="A308" s="834">
        <v>302</v>
      </c>
      <c r="B308" s="854"/>
      <c r="C308" s="834"/>
      <c r="D308" s="834"/>
      <c r="E308" s="47"/>
      <c r="F308" s="834"/>
      <c r="G308" s="834"/>
      <c r="H308" s="834"/>
      <c r="I308" s="834"/>
      <c r="J308" s="834"/>
      <c r="K308" s="853"/>
      <c r="L308" s="853"/>
      <c r="M308" s="834"/>
      <c r="N308" s="837"/>
      <c r="O308" s="834"/>
      <c r="P308" s="834"/>
      <c r="Q308" s="834"/>
      <c r="R308" s="835"/>
      <c r="S308" s="834"/>
      <c r="T308" s="47"/>
      <c r="U308" s="834"/>
      <c r="V308" s="834"/>
      <c r="W308" s="834"/>
      <c r="X308" s="834"/>
      <c r="Y308" s="834"/>
      <c r="Z308" s="834"/>
      <c r="AA308" s="834"/>
      <c r="AB308" s="834"/>
      <c r="AC308" s="834"/>
      <c r="AD308" s="834"/>
      <c r="AE308" s="834"/>
      <c r="AF308" s="834"/>
      <c r="AG308" s="834"/>
      <c r="AH308" s="834"/>
      <c r="AI308" s="834"/>
      <c r="AJ308" s="834"/>
      <c r="AK308" s="834"/>
      <c r="AL308" s="834"/>
      <c r="AM308" s="47"/>
      <c r="AN308" s="47"/>
      <c r="AO308" s="47"/>
      <c r="AP308" s="834"/>
      <c r="AQ308" s="834"/>
    </row>
    <row r="309" spans="1:43" ht="31.5" customHeight="1">
      <c r="A309" s="834">
        <v>303</v>
      </c>
      <c r="B309" s="854"/>
      <c r="C309" s="834"/>
      <c r="D309" s="834"/>
      <c r="E309" s="47"/>
      <c r="F309" s="834"/>
      <c r="G309" s="834"/>
      <c r="H309" s="834"/>
      <c r="I309" s="834"/>
      <c r="J309" s="834"/>
      <c r="K309" s="853"/>
      <c r="L309" s="853"/>
      <c r="M309" s="834"/>
      <c r="N309" s="837"/>
      <c r="O309" s="834"/>
      <c r="P309" s="834"/>
      <c r="Q309" s="834"/>
      <c r="R309" s="835"/>
      <c r="S309" s="834"/>
      <c r="T309" s="47"/>
      <c r="U309" s="834"/>
      <c r="V309" s="834"/>
      <c r="W309" s="834"/>
      <c r="X309" s="834"/>
      <c r="Y309" s="834"/>
      <c r="Z309" s="834"/>
      <c r="AA309" s="834"/>
      <c r="AB309" s="834"/>
      <c r="AC309" s="834"/>
      <c r="AD309" s="834"/>
      <c r="AE309" s="834"/>
      <c r="AF309" s="834"/>
      <c r="AG309" s="834"/>
      <c r="AH309" s="834"/>
      <c r="AI309" s="834"/>
      <c r="AJ309" s="834"/>
      <c r="AK309" s="834"/>
      <c r="AL309" s="834"/>
      <c r="AM309" s="47"/>
      <c r="AN309" s="47"/>
      <c r="AO309" s="47"/>
      <c r="AP309" s="834"/>
      <c r="AQ309" s="834"/>
    </row>
    <row r="310" spans="1:43" ht="31.5" customHeight="1">
      <c r="A310" s="834">
        <v>304</v>
      </c>
      <c r="B310" s="854"/>
      <c r="C310" s="834"/>
      <c r="D310" s="834"/>
      <c r="E310" s="47"/>
      <c r="F310" s="834"/>
      <c r="G310" s="834"/>
      <c r="H310" s="834"/>
      <c r="I310" s="834"/>
      <c r="J310" s="834"/>
      <c r="K310" s="853"/>
      <c r="L310" s="853"/>
      <c r="M310" s="834"/>
      <c r="N310" s="837"/>
      <c r="O310" s="834"/>
      <c r="P310" s="834"/>
      <c r="Q310" s="834"/>
      <c r="R310" s="835"/>
      <c r="S310" s="834"/>
      <c r="T310" s="47"/>
      <c r="U310" s="834"/>
      <c r="V310" s="834"/>
      <c r="W310" s="834"/>
      <c r="X310" s="834"/>
      <c r="Y310" s="834"/>
      <c r="Z310" s="834"/>
      <c r="AA310" s="834"/>
      <c r="AB310" s="834"/>
      <c r="AC310" s="834"/>
      <c r="AD310" s="834"/>
      <c r="AE310" s="834"/>
      <c r="AF310" s="834"/>
      <c r="AG310" s="834"/>
      <c r="AH310" s="834"/>
      <c r="AI310" s="834"/>
      <c r="AJ310" s="834"/>
      <c r="AK310" s="834"/>
      <c r="AL310" s="834"/>
      <c r="AM310" s="47"/>
      <c r="AN310" s="47"/>
      <c r="AO310" s="47"/>
      <c r="AP310" s="834"/>
      <c r="AQ310" s="834"/>
    </row>
    <row r="311" spans="1:43" ht="31.5" customHeight="1">
      <c r="A311" s="834">
        <v>305</v>
      </c>
      <c r="B311" s="854"/>
      <c r="C311" s="834"/>
      <c r="D311" s="834"/>
      <c r="E311" s="47"/>
      <c r="F311" s="834"/>
      <c r="G311" s="834"/>
      <c r="H311" s="834"/>
      <c r="I311" s="834"/>
      <c r="J311" s="834"/>
      <c r="K311" s="853"/>
      <c r="L311" s="853"/>
      <c r="M311" s="834"/>
      <c r="N311" s="837"/>
      <c r="O311" s="834"/>
      <c r="P311" s="834"/>
      <c r="Q311" s="834"/>
      <c r="R311" s="835"/>
      <c r="S311" s="834"/>
      <c r="T311" s="47"/>
      <c r="U311" s="834"/>
      <c r="V311" s="834"/>
      <c r="W311" s="834"/>
      <c r="X311" s="834"/>
      <c r="Y311" s="834"/>
      <c r="Z311" s="834"/>
      <c r="AA311" s="834"/>
      <c r="AB311" s="834"/>
      <c r="AC311" s="834"/>
      <c r="AD311" s="834"/>
      <c r="AE311" s="834"/>
      <c r="AF311" s="834"/>
      <c r="AG311" s="834"/>
      <c r="AH311" s="834"/>
      <c r="AI311" s="834"/>
      <c r="AJ311" s="834"/>
      <c r="AK311" s="834"/>
      <c r="AL311" s="834"/>
      <c r="AM311" s="47"/>
      <c r="AN311" s="47"/>
      <c r="AO311" s="47"/>
      <c r="AP311" s="834"/>
      <c r="AQ311" s="834"/>
    </row>
    <row r="312" spans="1:43" ht="31.5" customHeight="1">
      <c r="A312" s="834">
        <v>306</v>
      </c>
      <c r="B312" s="854"/>
      <c r="C312" s="834"/>
      <c r="D312" s="834"/>
      <c r="E312" s="47"/>
      <c r="F312" s="834"/>
      <c r="G312" s="834"/>
      <c r="H312" s="834"/>
      <c r="I312" s="834"/>
      <c r="J312" s="834"/>
      <c r="K312" s="853"/>
      <c r="L312" s="853"/>
      <c r="M312" s="834"/>
      <c r="N312" s="837"/>
      <c r="O312" s="834"/>
      <c r="P312" s="834"/>
      <c r="Q312" s="834"/>
      <c r="R312" s="835"/>
      <c r="S312" s="834"/>
      <c r="T312" s="47"/>
      <c r="U312" s="834"/>
      <c r="V312" s="834"/>
      <c r="W312" s="834"/>
      <c r="X312" s="834"/>
      <c r="Y312" s="834"/>
      <c r="Z312" s="834"/>
      <c r="AA312" s="834"/>
      <c r="AB312" s="834"/>
      <c r="AC312" s="834"/>
      <c r="AD312" s="834"/>
      <c r="AE312" s="834"/>
      <c r="AF312" s="834"/>
      <c r="AG312" s="834"/>
      <c r="AH312" s="834"/>
      <c r="AI312" s="834"/>
      <c r="AJ312" s="834"/>
      <c r="AK312" s="834"/>
      <c r="AL312" s="834"/>
      <c r="AM312" s="47"/>
      <c r="AN312" s="47"/>
      <c r="AO312" s="47"/>
      <c r="AP312" s="834"/>
      <c r="AQ312" s="834"/>
    </row>
    <row r="313" spans="1:43" ht="31.5" customHeight="1">
      <c r="A313" s="834">
        <v>307</v>
      </c>
      <c r="B313" s="854"/>
      <c r="C313" s="834"/>
      <c r="D313" s="834"/>
      <c r="E313" s="47"/>
      <c r="F313" s="834"/>
      <c r="G313" s="834"/>
      <c r="H313" s="834"/>
      <c r="I313" s="834"/>
      <c r="J313" s="834"/>
      <c r="K313" s="853"/>
      <c r="L313" s="853"/>
      <c r="M313" s="834"/>
      <c r="N313" s="837"/>
      <c r="O313" s="834"/>
      <c r="P313" s="834"/>
      <c r="Q313" s="834"/>
      <c r="R313" s="835"/>
      <c r="S313" s="834"/>
      <c r="T313" s="47"/>
      <c r="U313" s="834"/>
      <c r="V313" s="834"/>
      <c r="W313" s="834"/>
      <c r="X313" s="834"/>
      <c r="Y313" s="834"/>
      <c r="Z313" s="834"/>
      <c r="AA313" s="834"/>
      <c r="AB313" s="834"/>
      <c r="AC313" s="834"/>
      <c r="AD313" s="834"/>
      <c r="AE313" s="834"/>
      <c r="AF313" s="834"/>
      <c r="AG313" s="834"/>
      <c r="AH313" s="834"/>
      <c r="AI313" s="834"/>
      <c r="AJ313" s="834"/>
      <c r="AK313" s="834"/>
      <c r="AL313" s="834"/>
      <c r="AM313" s="47"/>
      <c r="AN313" s="47"/>
      <c r="AO313" s="47"/>
      <c r="AP313" s="834"/>
      <c r="AQ313" s="834"/>
    </row>
    <row r="314" spans="1:43" ht="31.5" customHeight="1">
      <c r="A314" s="834">
        <v>308</v>
      </c>
      <c r="B314" s="854"/>
      <c r="C314" s="834"/>
      <c r="D314" s="834"/>
      <c r="E314" s="47"/>
      <c r="F314" s="834"/>
      <c r="G314" s="834"/>
      <c r="H314" s="834"/>
      <c r="I314" s="834"/>
      <c r="J314" s="834"/>
      <c r="K314" s="853"/>
      <c r="L314" s="853"/>
      <c r="M314" s="834"/>
      <c r="N314" s="837"/>
      <c r="O314" s="834"/>
      <c r="P314" s="834"/>
      <c r="Q314" s="834"/>
      <c r="R314" s="835"/>
      <c r="S314" s="834"/>
      <c r="T314" s="47"/>
      <c r="U314" s="834"/>
      <c r="V314" s="834"/>
      <c r="W314" s="834"/>
      <c r="X314" s="834"/>
      <c r="Y314" s="834"/>
      <c r="Z314" s="834"/>
      <c r="AA314" s="834"/>
      <c r="AB314" s="834"/>
      <c r="AC314" s="834"/>
      <c r="AD314" s="834"/>
      <c r="AE314" s="834"/>
      <c r="AF314" s="834"/>
      <c r="AG314" s="834"/>
      <c r="AH314" s="834"/>
      <c r="AI314" s="834"/>
      <c r="AJ314" s="834"/>
      <c r="AK314" s="834"/>
      <c r="AL314" s="834"/>
      <c r="AM314" s="47"/>
      <c r="AN314" s="47"/>
      <c r="AO314" s="47"/>
      <c r="AP314" s="834"/>
      <c r="AQ314" s="834"/>
    </row>
    <row r="315" spans="1:43" ht="31.5" customHeight="1">
      <c r="A315" s="834">
        <v>309</v>
      </c>
      <c r="B315" s="854"/>
      <c r="C315" s="834"/>
      <c r="D315" s="834"/>
      <c r="E315" s="47"/>
      <c r="F315" s="834"/>
      <c r="G315" s="834"/>
      <c r="H315" s="834"/>
      <c r="I315" s="834"/>
      <c r="J315" s="834"/>
      <c r="K315" s="853"/>
      <c r="L315" s="853"/>
      <c r="M315" s="834"/>
      <c r="N315" s="837"/>
      <c r="O315" s="834"/>
      <c r="P315" s="834"/>
      <c r="Q315" s="834"/>
      <c r="R315" s="835"/>
      <c r="S315" s="834"/>
      <c r="T315" s="47"/>
      <c r="U315" s="834"/>
      <c r="V315" s="834"/>
      <c r="W315" s="834"/>
      <c r="X315" s="834"/>
      <c r="Y315" s="834"/>
      <c r="Z315" s="834"/>
      <c r="AA315" s="834"/>
      <c r="AB315" s="834"/>
      <c r="AC315" s="834"/>
      <c r="AD315" s="834"/>
      <c r="AE315" s="834"/>
      <c r="AF315" s="834"/>
      <c r="AG315" s="834"/>
      <c r="AH315" s="834"/>
      <c r="AI315" s="834"/>
      <c r="AJ315" s="834"/>
      <c r="AK315" s="834"/>
      <c r="AL315" s="834"/>
      <c r="AM315" s="47"/>
      <c r="AN315" s="47"/>
      <c r="AO315" s="47"/>
      <c r="AP315" s="834"/>
      <c r="AQ315" s="834"/>
    </row>
    <row r="316" spans="1:43" ht="31.5" customHeight="1">
      <c r="A316" s="834">
        <v>310</v>
      </c>
      <c r="B316" s="854"/>
      <c r="C316" s="834"/>
      <c r="D316" s="834"/>
      <c r="E316" s="47"/>
      <c r="F316" s="834"/>
      <c r="G316" s="834"/>
      <c r="H316" s="834"/>
      <c r="I316" s="834"/>
      <c r="J316" s="834"/>
      <c r="K316" s="853"/>
      <c r="L316" s="853"/>
      <c r="M316" s="834"/>
      <c r="N316" s="837"/>
      <c r="O316" s="834"/>
      <c r="P316" s="834"/>
      <c r="Q316" s="834"/>
      <c r="R316" s="835"/>
      <c r="S316" s="834"/>
      <c r="T316" s="47"/>
      <c r="U316" s="834"/>
      <c r="V316" s="834"/>
      <c r="W316" s="834"/>
      <c r="X316" s="834"/>
      <c r="Y316" s="834"/>
      <c r="Z316" s="834"/>
      <c r="AA316" s="834"/>
      <c r="AB316" s="834"/>
      <c r="AC316" s="834"/>
      <c r="AD316" s="834"/>
      <c r="AE316" s="834"/>
      <c r="AF316" s="834"/>
      <c r="AG316" s="834"/>
      <c r="AH316" s="834"/>
      <c r="AI316" s="834"/>
      <c r="AJ316" s="834"/>
      <c r="AK316" s="834"/>
      <c r="AL316" s="834"/>
      <c r="AM316" s="47"/>
      <c r="AN316" s="47"/>
      <c r="AO316" s="47"/>
      <c r="AP316" s="834"/>
      <c r="AQ316" s="834"/>
    </row>
    <row r="317" spans="1:43" ht="31.5" customHeight="1">
      <c r="A317" s="834">
        <v>311</v>
      </c>
      <c r="B317" s="854"/>
      <c r="C317" s="834"/>
      <c r="D317" s="834"/>
      <c r="E317" s="47"/>
      <c r="F317" s="834"/>
      <c r="G317" s="834"/>
      <c r="H317" s="834"/>
      <c r="I317" s="834"/>
      <c r="J317" s="834"/>
      <c r="K317" s="853"/>
      <c r="L317" s="853"/>
      <c r="M317" s="834"/>
      <c r="N317" s="837"/>
      <c r="O317" s="834"/>
      <c r="P317" s="834"/>
      <c r="Q317" s="834"/>
      <c r="R317" s="835"/>
      <c r="S317" s="834"/>
      <c r="T317" s="47"/>
      <c r="U317" s="834"/>
      <c r="V317" s="834"/>
      <c r="W317" s="834"/>
      <c r="X317" s="834"/>
      <c r="Y317" s="834"/>
      <c r="Z317" s="834"/>
      <c r="AA317" s="834"/>
      <c r="AB317" s="834"/>
      <c r="AC317" s="834"/>
      <c r="AD317" s="834"/>
      <c r="AE317" s="834"/>
      <c r="AF317" s="834"/>
      <c r="AG317" s="834"/>
      <c r="AH317" s="834"/>
      <c r="AI317" s="834"/>
      <c r="AJ317" s="834"/>
      <c r="AK317" s="834"/>
      <c r="AL317" s="834"/>
      <c r="AM317" s="47"/>
      <c r="AN317" s="47"/>
      <c r="AO317" s="47"/>
      <c r="AP317" s="834"/>
      <c r="AQ317" s="834"/>
    </row>
    <row r="318" spans="1:43" ht="31.5" customHeight="1">
      <c r="A318" s="834">
        <v>312</v>
      </c>
      <c r="B318" s="854"/>
      <c r="C318" s="834"/>
      <c r="D318" s="834"/>
      <c r="E318" s="47"/>
      <c r="F318" s="834"/>
      <c r="G318" s="834"/>
      <c r="H318" s="834"/>
      <c r="I318" s="834"/>
      <c r="J318" s="834"/>
      <c r="K318" s="853"/>
      <c r="L318" s="853"/>
      <c r="M318" s="834"/>
      <c r="N318" s="837"/>
      <c r="O318" s="834"/>
      <c r="P318" s="834"/>
      <c r="Q318" s="834"/>
      <c r="R318" s="835"/>
      <c r="S318" s="834"/>
      <c r="T318" s="47"/>
      <c r="U318" s="834"/>
      <c r="V318" s="834"/>
      <c r="W318" s="834"/>
      <c r="X318" s="834"/>
      <c r="Y318" s="834"/>
      <c r="Z318" s="834"/>
      <c r="AA318" s="834"/>
      <c r="AB318" s="834"/>
      <c r="AC318" s="834"/>
      <c r="AD318" s="834"/>
      <c r="AE318" s="834"/>
      <c r="AF318" s="834"/>
      <c r="AG318" s="834"/>
      <c r="AH318" s="834"/>
      <c r="AI318" s="834"/>
      <c r="AJ318" s="834"/>
      <c r="AK318" s="834"/>
      <c r="AL318" s="834"/>
      <c r="AM318" s="47"/>
      <c r="AN318" s="47"/>
      <c r="AO318" s="47"/>
      <c r="AP318" s="834"/>
      <c r="AQ318" s="834"/>
    </row>
    <row r="319" spans="1:43" ht="31.5" customHeight="1">
      <c r="A319" s="834">
        <v>313</v>
      </c>
      <c r="B319" s="854"/>
      <c r="C319" s="834"/>
      <c r="D319" s="834"/>
      <c r="E319" s="47"/>
      <c r="F319" s="834"/>
      <c r="G319" s="834"/>
      <c r="H319" s="834"/>
      <c r="I319" s="834"/>
      <c r="J319" s="834"/>
      <c r="K319" s="853"/>
      <c r="L319" s="853"/>
      <c r="M319" s="834"/>
      <c r="N319" s="837"/>
      <c r="O319" s="834"/>
      <c r="P319" s="834"/>
      <c r="Q319" s="834"/>
      <c r="R319" s="835"/>
      <c r="S319" s="834"/>
      <c r="T319" s="47"/>
      <c r="U319" s="834"/>
      <c r="V319" s="834"/>
      <c r="W319" s="834"/>
      <c r="X319" s="834"/>
      <c r="Y319" s="834"/>
      <c r="Z319" s="834"/>
      <c r="AA319" s="834"/>
      <c r="AB319" s="834"/>
      <c r="AC319" s="834"/>
      <c r="AD319" s="834"/>
      <c r="AE319" s="834"/>
      <c r="AF319" s="834"/>
      <c r="AG319" s="834"/>
      <c r="AH319" s="834"/>
      <c r="AI319" s="834"/>
      <c r="AJ319" s="834"/>
      <c r="AK319" s="834"/>
      <c r="AL319" s="834"/>
      <c r="AM319" s="47"/>
      <c r="AN319" s="47"/>
      <c r="AO319" s="47"/>
      <c r="AP319" s="834"/>
      <c r="AQ319" s="834"/>
    </row>
    <row r="320" spans="1:43" ht="31.5" customHeight="1">
      <c r="A320" s="834">
        <v>314</v>
      </c>
      <c r="B320" s="854"/>
      <c r="C320" s="834"/>
      <c r="D320" s="834"/>
      <c r="E320" s="47"/>
      <c r="F320" s="834"/>
      <c r="G320" s="834"/>
      <c r="H320" s="834"/>
      <c r="I320" s="834"/>
      <c r="J320" s="834"/>
      <c r="K320" s="853"/>
      <c r="L320" s="853"/>
      <c r="M320" s="834"/>
      <c r="N320" s="837"/>
      <c r="O320" s="834"/>
      <c r="P320" s="834"/>
      <c r="Q320" s="834"/>
      <c r="R320" s="835"/>
      <c r="S320" s="834"/>
      <c r="T320" s="47"/>
      <c r="U320" s="834"/>
      <c r="V320" s="834"/>
      <c r="W320" s="834"/>
      <c r="X320" s="834"/>
      <c r="Y320" s="834"/>
      <c r="Z320" s="834"/>
      <c r="AA320" s="834"/>
      <c r="AB320" s="834"/>
      <c r="AC320" s="834"/>
      <c r="AD320" s="834"/>
      <c r="AE320" s="834"/>
      <c r="AF320" s="834"/>
      <c r="AG320" s="834"/>
      <c r="AH320" s="834"/>
      <c r="AI320" s="834"/>
      <c r="AJ320" s="834"/>
      <c r="AK320" s="834"/>
      <c r="AL320" s="834"/>
      <c r="AM320" s="47"/>
      <c r="AN320" s="47"/>
      <c r="AO320" s="47"/>
      <c r="AP320" s="834"/>
      <c r="AQ320" s="834"/>
    </row>
    <row r="321" spans="1:43" ht="31.5" customHeight="1">
      <c r="A321" s="834">
        <v>315</v>
      </c>
      <c r="B321" s="854"/>
      <c r="C321" s="834"/>
      <c r="D321" s="834"/>
      <c r="E321" s="47"/>
      <c r="F321" s="834"/>
      <c r="G321" s="834"/>
      <c r="H321" s="834"/>
      <c r="I321" s="834"/>
      <c r="J321" s="834"/>
      <c r="K321" s="853"/>
      <c r="L321" s="853"/>
      <c r="M321" s="834"/>
      <c r="N321" s="837"/>
      <c r="O321" s="834"/>
      <c r="P321" s="834"/>
      <c r="Q321" s="834"/>
      <c r="R321" s="835"/>
      <c r="S321" s="834"/>
      <c r="T321" s="47"/>
      <c r="U321" s="834"/>
      <c r="V321" s="834"/>
      <c r="W321" s="834"/>
      <c r="X321" s="834"/>
      <c r="Y321" s="834"/>
      <c r="Z321" s="834"/>
      <c r="AA321" s="834"/>
      <c r="AB321" s="834"/>
      <c r="AC321" s="834"/>
      <c r="AD321" s="834"/>
      <c r="AE321" s="834"/>
      <c r="AF321" s="834"/>
      <c r="AG321" s="834"/>
      <c r="AH321" s="834"/>
      <c r="AI321" s="834"/>
      <c r="AJ321" s="834"/>
      <c r="AK321" s="834"/>
      <c r="AL321" s="834"/>
      <c r="AM321" s="47"/>
      <c r="AN321" s="47"/>
      <c r="AO321" s="47"/>
      <c r="AP321" s="834"/>
      <c r="AQ321" s="834"/>
    </row>
    <row r="322" spans="1:43" ht="31.5" customHeight="1">
      <c r="A322" s="834">
        <v>316</v>
      </c>
      <c r="B322" s="854"/>
      <c r="C322" s="834"/>
      <c r="D322" s="834"/>
      <c r="E322" s="47"/>
      <c r="F322" s="834"/>
      <c r="G322" s="834"/>
      <c r="H322" s="834"/>
      <c r="I322" s="834"/>
      <c r="J322" s="834"/>
      <c r="K322" s="853"/>
      <c r="L322" s="853"/>
      <c r="M322" s="834"/>
      <c r="N322" s="837"/>
      <c r="O322" s="834"/>
      <c r="P322" s="834"/>
      <c r="Q322" s="834"/>
      <c r="R322" s="835"/>
      <c r="S322" s="834"/>
      <c r="T322" s="47"/>
      <c r="U322" s="834"/>
      <c r="V322" s="834"/>
      <c r="W322" s="834"/>
      <c r="X322" s="834"/>
      <c r="Y322" s="834"/>
      <c r="Z322" s="834"/>
      <c r="AA322" s="834"/>
      <c r="AB322" s="834"/>
      <c r="AC322" s="834"/>
      <c r="AD322" s="834"/>
      <c r="AE322" s="834"/>
      <c r="AF322" s="834"/>
      <c r="AG322" s="834"/>
      <c r="AH322" s="834"/>
      <c r="AI322" s="834"/>
      <c r="AJ322" s="834"/>
      <c r="AK322" s="834"/>
      <c r="AL322" s="834"/>
      <c r="AM322" s="47"/>
      <c r="AN322" s="47"/>
      <c r="AO322" s="47"/>
      <c r="AP322" s="834"/>
      <c r="AQ322" s="834"/>
    </row>
    <row r="323" spans="1:43" ht="31.5" customHeight="1">
      <c r="A323" s="834">
        <v>317</v>
      </c>
      <c r="B323" s="854"/>
      <c r="C323" s="834"/>
      <c r="D323" s="834"/>
      <c r="E323" s="47"/>
      <c r="F323" s="834"/>
      <c r="G323" s="834"/>
      <c r="H323" s="834"/>
      <c r="I323" s="834"/>
      <c r="J323" s="834"/>
      <c r="K323" s="853"/>
      <c r="L323" s="853"/>
      <c r="M323" s="834"/>
      <c r="N323" s="837"/>
      <c r="O323" s="834"/>
      <c r="P323" s="834"/>
      <c r="Q323" s="834"/>
      <c r="R323" s="835"/>
      <c r="S323" s="834"/>
      <c r="T323" s="47"/>
      <c r="U323" s="834"/>
      <c r="V323" s="834"/>
      <c r="W323" s="834"/>
      <c r="X323" s="834"/>
      <c r="Y323" s="834"/>
      <c r="Z323" s="834"/>
      <c r="AA323" s="834"/>
      <c r="AB323" s="834"/>
      <c r="AC323" s="834"/>
      <c r="AD323" s="834"/>
      <c r="AE323" s="834"/>
      <c r="AF323" s="834"/>
      <c r="AG323" s="834"/>
      <c r="AH323" s="834"/>
      <c r="AI323" s="834"/>
      <c r="AJ323" s="834"/>
      <c r="AK323" s="834"/>
      <c r="AL323" s="834"/>
      <c r="AM323" s="47"/>
      <c r="AN323" s="47"/>
      <c r="AO323" s="47"/>
      <c r="AP323" s="834"/>
      <c r="AQ323" s="834"/>
    </row>
    <row r="324" spans="1:43" ht="31.5" customHeight="1">
      <c r="A324" s="834">
        <v>318</v>
      </c>
      <c r="B324" s="854"/>
      <c r="C324" s="834"/>
      <c r="D324" s="834"/>
      <c r="E324" s="47"/>
      <c r="F324" s="834"/>
      <c r="G324" s="834"/>
      <c r="H324" s="834"/>
      <c r="I324" s="834"/>
      <c r="J324" s="834"/>
      <c r="K324" s="853"/>
      <c r="L324" s="853"/>
      <c r="M324" s="834"/>
      <c r="N324" s="837"/>
      <c r="O324" s="834"/>
      <c r="P324" s="834"/>
      <c r="Q324" s="834"/>
      <c r="R324" s="835"/>
      <c r="S324" s="834"/>
      <c r="T324" s="47"/>
      <c r="U324" s="834"/>
      <c r="V324" s="834"/>
      <c r="W324" s="834"/>
      <c r="X324" s="834"/>
      <c r="Y324" s="834"/>
      <c r="Z324" s="834"/>
      <c r="AA324" s="834"/>
      <c r="AB324" s="834"/>
      <c r="AC324" s="834"/>
      <c r="AD324" s="834"/>
      <c r="AE324" s="834"/>
      <c r="AF324" s="834"/>
      <c r="AG324" s="834"/>
      <c r="AH324" s="834"/>
      <c r="AI324" s="834"/>
      <c r="AJ324" s="834"/>
      <c r="AK324" s="834"/>
      <c r="AL324" s="834"/>
      <c r="AM324" s="47"/>
      <c r="AN324" s="47"/>
      <c r="AO324" s="47"/>
      <c r="AP324" s="834"/>
      <c r="AQ324" s="834"/>
    </row>
    <row r="325" spans="1:43" ht="31.5" customHeight="1">
      <c r="A325" s="834">
        <v>319</v>
      </c>
      <c r="B325" s="854"/>
      <c r="C325" s="834"/>
      <c r="D325" s="834"/>
      <c r="E325" s="47"/>
      <c r="F325" s="834"/>
      <c r="G325" s="834"/>
      <c r="H325" s="834"/>
      <c r="I325" s="834"/>
      <c r="J325" s="834"/>
      <c r="K325" s="853"/>
      <c r="L325" s="853"/>
      <c r="M325" s="834"/>
      <c r="N325" s="837"/>
      <c r="O325" s="834"/>
      <c r="P325" s="834"/>
      <c r="Q325" s="834"/>
      <c r="R325" s="835"/>
      <c r="S325" s="834"/>
      <c r="T325" s="47"/>
      <c r="U325" s="834"/>
      <c r="V325" s="834"/>
      <c r="W325" s="834"/>
      <c r="X325" s="834"/>
      <c r="Y325" s="834"/>
      <c r="Z325" s="834"/>
      <c r="AA325" s="834"/>
      <c r="AB325" s="834"/>
      <c r="AC325" s="834"/>
      <c r="AD325" s="834"/>
      <c r="AE325" s="834"/>
      <c r="AF325" s="834"/>
      <c r="AG325" s="834"/>
      <c r="AH325" s="834"/>
      <c r="AI325" s="834"/>
      <c r="AJ325" s="834"/>
      <c r="AK325" s="834"/>
      <c r="AL325" s="834"/>
      <c r="AM325" s="47"/>
      <c r="AN325" s="47"/>
      <c r="AO325" s="47"/>
      <c r="AP325" s="834"/>
      <c r="AQ325" s="834"/>
    </row>
    <row r="326" spans="1:43" ht="31.5" customHeight="1">
      <c r="A326" s="834">
        <v>320</v>
      </c>
      <c r="B326" s="854"/>
      <c r="C326" s="834"/>
      <c r="D326" s="834"/>
      <c r="E326" s="47"/>
      <c r="F326" s="834"/>
      <c r="G326" s="834"/>
      <c r="H326" s="834"/>
      <c r="I326" s="834"/>
      <c r="J326" s="834"/>
      <c r="K326" s="853"/>
      <c r="L326" s="853"/>
      <c r="M326" s="834"/>
      <c r="N326" s="837"/>
      <c r="O326" s="834"/>
      <c r="P326" s="834"/>
      <c r="Q326" s="834"/>
      <c r="R326" s="835"/>
      <c r="S326" s="834"/>
      <c r="T326" s="47"/>
      <c r="U326" s="834"/>
      <c r="V326" s="834"/>
      <c r="W326" s="834"/>
      <c r="X326" s="834"/>
      <c r="Y326" s="834"/>
      <c r="Z326" s="834"/>
      <c r="AA326" s="834"/>
      <c r="AB326" s="834"/>
      <c r="AC326" s="834"/>
      <c r="AD326" s="834"/>
      <c r="AE326" s="834"/>
      <c r="AF326" s="834"/>
      <c r="AG326" s="834"/>
      <c r="AH326" s="834"/>
      <c r="AI326" s="834"/>
      <c r="AJ326" s="834"/>
      <c r="AK326" s="834"/>
      <c r="AL326" s="834"/>
      <c r="AM326" s="47"/>
      <c r="AN326" s="47"/>
      <c r="AO326" s="47"/>
      <c r="AP326" s="834"/>
      <c r="AQ326" s="834"/>
    </row>
    <row r="327" spans="1:43" ht="31.5" customHeight="1">
      <c r="A327" s="834">
        <v>321</v>
      </c>
      <c r="B327" s="854"/>
      <c r="C327" s="834"/>
      <c r="D327" s="834"/>
      <c r="E327" s="47"/>
      <c r="F327" s="834"/>
      <c r="G327" s="834"/>
      <c r="H327" s="834"/>
      <c r="I327" s="834"/>
      <c r="J327" s="834"/>
      <c r="K327" s="853"/>
      <c r="L327" s="853"/>
      <c r="M327" s="834"/>
      <c r="N327" s="837"/>
      <c r="O327" s="834"/>
      <c r="P327" s="834"/>
      <c r="Q327" s="834"/>
      <c r="R327" s="835"/>
      <c r="S327" s="834"/>
      <c r="T327" s="47"/>
      <c r="U327" s="834"/>
      <c r="V327" s="834"/>
      <c r="W327" s="834"/>
      <c r="X327" s="834"/>
      <c r="Y327" s="834"/>
      <c r="Z327" s="834"/>
      <c r="AA327" s="834"/>
      <c r="AB327" s="834"/>
      <c r="AC327" s="834"/>
      <c r="AD327" s="834"/>
      <c r="AE327" s="834"/>
      <c r="AF327" s="834"/>
      <c r="AG327" s="834"/>
      <c r="AH327" s="834"/>
      <c r="AI327" s="834"/>
      <c r="AJ327" s="834"/>
      <c r="AK327" s="834"/>
      <c r="AL327" s="834"/>
      <c r="AM327" s="47"/>
      <c r="AN327" s="47"/>
      <c r="AO327" s="47"/>
      <c r="AP327" s="834"/>
      <c r="AQ327" s="834"/>
    </row>
    <row r="328" spans="1:43" ht="31.5" customHeight="1">
      <c r="A328" s="834">
        <v>322</v>
      </c>
      <c r="B328" s="854"/>
      <c r="C328" s="834"/>
      <c r="D328" s="834"/>
      <c r="E328" s="47"/>
      <c r="F328" s="834"/>
      <c r="G328" s="834"/>
      <c r="H328" s="834"/>
      <c r="I328" s="834"/>
      <c r="J328" s="834"/>
      <c r="K328" s="853"/>
      <c r="L328" s="853"/>
      <c r="M328" s="834"/>
      <c r="N328" s="837"/>
      <c r="O328" s="834"/>
      <c r="P328" s="834"/>
      <c r="Q328" s="834"/>
      <c r="R328" s="835"/>
      <c r="S328" s="834"/>
      <c r="T328" s="47"/>
      <c r="U328" s="834"/>
      <c r="V328" s="834"/>
      <c r="W328" s="834"/>
      <c r="X328" s="834"/>
      <c r="Y328" s="834"/>
      <c r="Z328" s="834"/>
      <c r="AA328" s="834"/>
      <c r="AB328" s="834"/>
      <c r="AC328" s="834"/>
      <c r="AD328" s="834"/>
      <c r="AE328" s="834"/>
      <c r="AF328" s="834"/>
      <c r="AG328" s="834"/>
      <c r="AH328" s="834"/>
      <c r="AI328" s="834"/>
      <c r="AJ328" s="834"/>
      <c r="AK328" s="834"/>
      <c r="AL328" s="834"/>
      <c r="AM328" s="47"/>
      <c r="AN328" s="47"/>
      <c r="AO328" s="47"/>
      <c r="AP328" s="834"/>
      <c r="AQ328" s="834"/>
    </row>
    <row r="329" spans="1:43" ht="31.5" customHeight="1">
      <c r="A329" s="834">
        <v>323</v>
      </c>
      <c r="B329" s="854"/>
      <c r="C329" s="834"/>
      <c r="D329" s="834"/>
      <c r="E329" s="47"/>
      <c r="F329" s="834"/>
      <c r="G329" s="834"/>
      <c r="H329" s="834"/>
      <c r="I329" s="834"/>
      <c r="J329" s="834"/>
      <c r="K329" s="853"/>
      <c r="L329" s="853"/>
      <c r="M329" s="834"/>
      <c r="N329" s="837"/>
      <c r="O329" s="834"/>
      <c r="P329" s="834"/>
      <c r="Q329" s="834"/>
      <c r="R329" s="835"/>
      <c r="S329" s="834"/>
      <c r="T329" s="47"/>
      <c r="U329" s="834"/>
      <c r="V329" s="834"/>
      <c r="W329" s="834"/>
      <c r="X329" s="834"/>
      <c r="Y329" s="834"/>
      <c r="Z329" s="834"/>
      <c r="AA329" s="834"/>
      <c r="AB329" s="834"/>
      <c r="AC329" s="834"/>
      <c r="AD329" s="834"/>
      <c r="AE329" s="834"/>
      <c r="AF329" s="834"/>
      <c r="AG329" s="834"/>
      <c r="AH329" s="834"/>
      <c r="AI329" s="834"/>
      <c r="AJ329" s="834"/>
      <c r="AK329" s="834"/>
      <c r="AL329" s="834"/>
      <c r="AM329" s="47"/>
      <c r="AN329" s="47"/>
      <c r="AO329" s="47"/>
      <c r="AP329" s="834"/>
      <c r="AQ329" s="834"/>
    </row>
    <row r="330" spans="1:43" ht="31.5" customHeight="1">
      <c r="A330" s="834">
        <v>324</v>
      </c>
      <c r="B330" s="854"/>
      <c r="C330" s="834"/>
      <c r="D330" s="834"/>
      <c r="E330" s="47"/>
      <c r="F330" s="834"/>
      <c r="G330" s="834"/>
      <c r="H330" s="834"/>
      <c r="I330" s="834"/>
      <c r="J330" s="834"/>
      <c r="K330" s="853"/>
      <c r="L330" s="853"/>
      <c r="M330" s="834"/>
      <c r="N330" s="837"/>
      <c r="O330" s="834"/>
      <c r="P330" s="834"/>
      <c r="Q330" s="834"/>
      <c r="R330" s="835"/>
      <c r="S330" s="834"/>
      <c r="T330" s="47"/>
      <c r="U330" s="834"/>
      <c r="V330" s="834"/>
      <c r="W330" s="834"/>
      <c r="X330" s="834"/>
      <c r="Y330" s="834"/>
      <c r="Z330" s="834"/>
      <c r="AA330" s="834"/>
      <c r="AB330" s="834"/>
      <c r="AC330" s="834"/>
      <c r="AD330" s="834"/>
      <c r="AE330" s="834"/>
      <c r="AF330" s="834"/>
      <c r="AG330" s="834"/>
      <c r="AH330" s="834"/>
      <c r="AI330" s="834"/>
      <c r="AJ330" s="834"/>
      <c r="AK330" s="834"/>
      <c r="AL330" s="834"/>
      <c r="AM330" s="47"/>
      <c r="AN330" s="47"/>
      <c r="AO330" s="47"/>
      <c r="AP330" s="834"/>
      <c r="AQ330" s="834"/>
    </row>
    <row r="331" spans="1:43" ht="31.5" customHeight="1">
      <c r="A331" s="834">
        <v>325</v>
      </c>
      <c r="B331" s="854"/>
      <c r="C331" s="834"/>
      <c r="D331" s="834"/>
      <c r="E331" s="47"/>
      <c r="F331" s="834"/>
      <c r="G331" s="834"/>
      <c r="H331" s="834"/>
      <c r="I331" s="834"/>
      <c r="J331" s="834"/>
      <c r="K331" s="853"/>
      <c r="L331" s="853"/>
      <c r="M331" s="834"/>
      <c r="N331" s="837"/>
      <c r="O331" s="834"/>
      <c r="P331" s="834"/>
      <c r="Q331" s="834"/>
      <c r="R331" s="835"/>
      <c r="S331" s="834"/>
      <c r="T331" s="47"/>
      <c r="U331" s="834"/>
      <c r="V331" s="834"/>
      <c r="W331" s="834"/>
      <c r="X331" s="834"/>
      <c r="Y331" s="834"/>
      <c r="Z331" s="834"/>
      <c r="AA331" s="834"/>
      <c r="AB331" s="834"/>
      <c r="AC331" s="834"/>
      <c r="AD331" s="834"/>
      <c r="AE331" s="834"/>
      <c r="AF331" s="834"/>
      <c r="AG331" s="834"/>
      <c r="AH331" s="834"/>
      <c r="AI331" s="834"/>
      <c r="AJ331" s="834"/>
      <c r="AK331" s="834"/>
      <c r="AL331" s="834"/>
      <c r="AM331" s="47"/>
      <c r="AN331" s="47"/>
      <c r="AO331" s="47"/>
      <c r="AP331" s="834"/>
      <c r="AQ331" s="834"/>
    </row>
    <row r="332" spans="1:43" ht="31.5" customHeight="1">
      <c r="A332" s="834">
        <v>326</v>
      </c>
      <c r="B332" s="854"/>
      <c r="C332" s="834"/>
      <c r="D332" s="834"/>
      <c r="E332" s="47"/>
      <c r="F332" s="834"/>
      <c r="G332" s="834"/>
      <c r="H332" s="834"/>
      <c r="I332" s="834"/>
      <c r="J332" s="834"/>
      <c r="K332" s="853"/>
      <c r="L332" s="853"/>
      <c r="M332" s="834"/>
      <c r="N332" s="837"/>
      <c r="O332" s="834"/>
      <c r="P332" s="834"/>
      <c r="Q332" s="834"/>
      <c r="R332" s="835"/>
      <c r="S332" s="834"/>
      <c r="T332" s="47"/>
      <c r="U332" s="834"/>
      <c r="V332" s="834"/>
      <c r="W332" s="834"/>
      <c r="X332" s="834"/>
      <c r="Y332" s="834"/>
      <c r="Z332" s="834"/>
      <c r="AA332" s="834"/>
      <c r="AB332" s="834"/>
      <c r="AC332" s="834"/>
      <c r="AD332" s="834"/>
      <c r="AE332" s="834"/>
      <c r="AF332" s="834"/>
      <c r="AG332" s="834"/>
      <c r="AH332" s="834"/>
      <c r="AI332" s="834"/>
      <c r="AJ332" s="834"/>
      <c r="AK332" s="834"/>
      <c r="AL332" s="834"/>
      <c r="AM332" s="47"/>
      <c r="AN332" s="47"/>
      <c r="AO332" s="47"/>
      <c r="AP332" s="834"/>
      <c r="AQ332" s="834"/>
    </row>
    <row r="333" spans="1:43" ht="31.5" customHeight="1">
      <c r="A333" s="834">
        <v>327</v>
      </c>
      <c r="B333" s="854"/>
      <c r="C333" s="834"/>
      <c r="D333" s="834"/>
      <c r="E333" s="47"/>
      <c r="F333" s="834"/>
      <c r="G333" s="834"/>
      <c r="H333" s="834"/>
      <c r="I333" s="834"/>
      <c r="J333" s="834"/>
      <c r="K333" s="853"/>
      <c r="L333" s="853"/>
      <c r="M333" s="834"/>
      <c r="N333" s="837"/>
      <c r="O333" s="834"/>
      <c r="P333" s="834"/>
      <c r="Q333" s="834"/>
      <c r="R333" s="835"/>
      <c r="S333" s="834"/>
      <c r="T333" s="47"/>
      <c r="U333" s="834"/>
      <c r="V333" s="834"/>
      <c r="W333" s="834"/>
      <c r="X333" s="834"/>
      <c r="Y333" s="834"/>
      <c r="Z333" s="834"/>
      <c r="AA333" s="834"/>
      <c r="AB333" s="834"/>
      <c r="AC333" s="834"/>
      <c r="AD333" s="834"/>
      <c r="AE333" s="834"/>
      <c r="AF333" s="834"/>
      <c r="AG333" s="834"/>
      <c r="AH333" s="834"/>
      <c r="AI333" s="834"/>
      <c r="AJ333" s="834"/>
      <c r="AK333" s="834"/>
      <c r="AL333" s="834"/>
      <c r="AM333" s="47"/>
      <c r="AN333" s="47"/>
      <c r="AO333" s="47"/>
      <c r="AP333" s="834"/>
      <c r="AQ333" s="834"/>
    </row>
    <row r="334" spans="1:43" ht="31.5" customHeight="1">
      <c r="A334" s="834">
        <v>328</v>
      </c>
      <c r="B334" s="854"/>
      <c r="C334" s="834"/>
      <c r="D334" s="834"/>
      <c r="E334" s="47"/>
      <c r="F334" s="834"/>
      <c r="G334" s="834"/>
      <c r="H334" s="834"/>
      <c r="I334" s="834"/>
      <c r="J334" s="834"/>
      <c r="K334" s="853"/>
      <c r="L334" s="853"/>
      <c r="M334" s="834"/>
      <c r="N334" s="837"/>
      <c r="O334" s="834"/>
      <c r="P334" s="834"/>
      <c r="Q334" s="834"/>
      <c r="R334" s="835"/>
      <c r="S334" s="834"/>
      <c r="T334" s="47"/>
      <c r="U334" s="834"/>
      <c r="V334" s="834"/>
      <c r="W334" s="834"/>
      <c r="X334" s="834"/>
      <c r="Y334" s="834"/>
      <c r="Z334" s="834"/>
      <c r="AA334" s="834"/>
      <c r="AB334" s="834"/>
      <c r="AC334" s="834"/>
      <c r="AD334" s="834"/>
      <c r="AE334" s="834"/>
      <c r="AF334" s="834"/>
      <c r="AG334" s="834"/>
      <c r="AH334" s="834"/>
      <c r="AI334" s="834"/>
      <c r="AJ334" s="834"/>
      <c r="AK334" s="834"/>
      <c r="AL334" s="834"/>
      <c r="AM334" s="47"/>
      <c r="AN334" s="47"/>
      <c r="AO334" s="47"/>
      <c r="AP334" s="834"/>
      <c r="AQ334" s="834"/>
    </row>
    <row r="335" spans="1:43" ht="31.5" customHeight="1">
      <c r="A335" s="834">
        <v>329</v>
      </c>
      <c r="B335" s="854"/>
      <c r="C335" s="834"/>
      <c r="D335" s="834"/>
      <c r="E335" s="47"/>
      <c r="F335" s="834"/>
      <c r="G335" s="834"/>
      <c r="H335" s="834"/>
      <c r="I335" s="834"/>
      <c r="J335" s="834"/>
      <c r="K335" s="853"/>
      <c r="L335" s="853"/>
      <c r="M335" s="834"/>
      <c r="N335" s="837"/>
      <c r="O335" s="834"/>
      <c r="P335" s="834"/>
      <c r="Q335" s="834"/>
      <c r="R335" s="835"/>
      <c r="S335" s="834"/>
      <c r="T335" s="47"/>
      <c r="U335" s="834"/>
      <c r="V335" s="834"/>
      <c r="W335" s="834"/>
      <c r="X335" s="834"/>
      <c r="Y335" s="834"/>
      <c r="Z335" s="834"/>
      <c r="AA335" s="834"/>
      <c r="AB335" s="834"/>
      <c r="AC335" s="834"/>
      <c r="AD335" s="834"/>
      <c r="AE335" s="834"/>
      <c r="AF335" s="834"/>
      <c r="AG335" s="834"/>
      <c r="AH335" s="834"/>
      <c r="AI335" s="834"/>
      <c r="AJ335" s="834"/>
      <c r="AK335" s="834"/>
      <c r="AL335" s="834"/>
      <c r="AM335" s="47"/>
      <c r="AN335" s="47"/>
      <c r="AO335" s="47"/>
      <c r="AP335" s="834"/>
      <c r="AQ335" s="834"/>
    </row>
    <row r="336" spans="1:43" ht="31.5" customHeight="1">
      <c r="A336" s="834">
        <v>330</v>
      </c>
      <c r="B336" s="854"/>
      <c r="C336" s="834"/>
      <c r="D336" s="834"/>
      <c r="E336" s="47"/>
      <c r="F336" s="834"/>
      <c r="G336" s="834"/>
      <c r="H336" s="834"/>
      <c r="I336" s="834"/>
      <c r="J336" s="834"/>
      <c r="K336" s="853"/>
      <c r="L336" s="853"/>
      <c r="M336" s="834"/>
      <c r="N336" s="837"/>
      <c r="O336" s="834"/>
      <c r="P336" s="834"/>
      <c r="Q336" s="834"/>
      <c r="R336" s="835"/>
      <c r="S336" s="834"/>
      <c r="T336" s="47"/>
      <c r="U336" s="834"/>
      <c r="V336" s="834"/>
      <c r="W336" s="834"/>
      <c r="X336" s="834"/>
      <c r="Y336" s="834"/>
      <c r="Z336" s="834"/>
      <c r="AA336" s="834"/>
      <c r="AB336" s="834"/>
      <c r="AC336" s="834"/>
      <c r="AD336" s="834"/>
      <c r="AE336" s="834"/>
      <c r="AF336" s="834"/>
      <c r="AG336" s="834"/>
      <c r="AH336" s="834"/>
      <c r="AI336" s="834"/>
      <c r="AJ336" s="834"/>
      <c r="AK336" s="834"/>
      <c r="AL336" s="834"/>
      <c r="AM336" s="47"/>
      <c r="AN336" s="47"/>
      <c r="AO336" s="47"/>
      <c r="AP336" s="834"/>
      <c r="AQ336" s="834"/>
    </row>
    <row r="337" spans="1:43" ht="31.5" customHeight="1">
      <c r="A337" s="834">
        <v>331</v>
      </c>
      <c r="B337" s="854"/>
      <c r="C337" s="834"/>
      <c r="D337" s="834"/>
      <c r="E337" s="47"/>
      <c r="F337" s="834"/>
      <c r="G337" s="834"/>
      <c r="H337" s="834"/>
      <c r="I337" s="834"/>
      <c r="J337" s="834"/>
      <c r="K337" s="853"/>
      <c r="L337" s="853"/>
      <c r="M337" s="834"/>
      <c r="N337" s="837"/>
      <c r="O337" s="834"/>
      <c r="P337" s="834"/>
      <c r="Q337" s="834"/>
      <c r="R337" s="835"/>
      <c r="S337" s="834"/>
      <c r="T337" s="47"/>
      <c r="U337" s="834"/>
      <c r="V337" s="834"/>
      <c r="W337" s="834"/>
      <c r="X337" s="834"/>
      <c r="Y337" s="834"/>
      <c r="Z337" s="834"/>
      <c r="AA337" s="834"/>
      <c r="AB337" s="834"/>
      <c r="AC337" s="834"/>
      <c r="AD337" s="834"/>
      <c r="AE337" s="834"/>
      <c r="AF337" s="834"/>
      <c r="AG337" s="834"/>
      <c r="AH337" s="834"/>
      <c r="AI337" s="834"/>
      <c r="AJ337" s="834"/>
      <c r="AK337" s="834"/>
      <c r="AL337" s="834"/>
      <c r="AM337" s="47"/>
      <c r="AN337" s="47"/>
      <c r="AO337" s="47"/>
      <c r="AP337" s="834"/>
      <c r="AQ337" s="834"/>
    </row>
    <row r="338" spans="1:43" ht="31.5" customHeight="1">
      <c r="A338" s="834">
        <v>332</v>
      </c>
      <c r="B338" s="854"/>
      <c r="C338" s="834"/>
      <c r="D338" s="834"/>
      <c r="E338" s="47"/>
      <c r="F338" s="834"/>
      <c r="G338" s="834"/>
      <c r="H338" s="834"/>
      <c r="I338" s="834"/>
      <c r="J338" s="834"/>
      <c r="K338" s="853"/>
      <c r="L338" s="853"/>
      <c r="M338" s="834"/>
      <c r="N338" s="837"/>
      <c r="O338" s="834"/>
      <c r="P338" s="834"/>
      <c r="Q338" s="834"/>
      <c r="R338" s="835"/>
      <c r="S338" s="834"/>
      <c r="T338" s="47"/>
      <c r="U338" s="834"/>
      <c r="V338" s="834"/>
      <c r="W338" s="834"/>
      <c r="X338" s="834"/>
      <c r="Y338" s="834"/>
      <c r="Z338" s="834"/>
      <c r="AA338" s="834"/>
      <c r="AB338" s="834"/>
      <c r="AC338" s="834"/>
      <c r="AD338" s="834"/>
      <c r="AE338" s="834"/>
      <c r="AF338" s="834"/>
      <c r="AG338" s="834"/>
      <c r="AH338" s="834"/>
      <c r="AI338" s="834"/>
      <c r="AJ338" s="834"/>
      <c r="AK338" s="834"/>
      <c r="AL338" s="834"/>
      <c r="AM338" s="47"/>
      <c r="AN338" s="47"/>
      <c r="AO338" s="47"/>
      <c r="AP338" s="834"/>
      <c r="AQ338" s="834"/>
    </row>
    <row r="339" spans="1:43" ht="31.5" customHeight="1">
      <c r="A339" s="834">
        <v>333</v>
      </c>
      <c r="B339" s="854"/>
      <c r="C339" s="834"/>
      <c r="D339" s="834"/>
      <c r="E339" s="47"/>
      <c r="F339" s="834"/>
      <c r="G339" s="834"/>
      <c r="H339" s="834"/>
      <c r="I339" s="834"/>
      <c r="J339" s="834"/>
      <c r="K339" s="853"/>
      <c r="L339" s="853"/>
      <c r="M339" s="834"/>
      <c r="N339" s="837"/>
      <c r="O339" s="834"/>
      <c r="P339" s="834"/>
      <c r="Q339" s="834"/>
      <c r="R339" s="835"/>
      <c r="S339" s="834"/>
      <c r="T339" s="47"/>
      <c r="U339" s="834"/>
      <c r="V339" s="834"/>
      <c r="W339" s="834"/>
      <c r="X339" s="834"/>
      <c r="Y339" s="834"/>
      <c r="Z339" s="834"/>
      <c r="AA339" s="834"/>
      <c r="AB339" s="834"/>
      <c r="AC339" s="834"/>
      <c r="AD339" s="834"/>
      <c r="AE339" s="834"/>
      <c r="AF339" s="834"/>
      <c r="AG339" s="834"/>
      <c r="AH339" s="834"/>
      <c r="AI339" s="834"/>
      <c r="AJ339" s="834"/>
      <c r="AK339" s="834"/>
      <c r="AL339" s="834"/>
      <c r="AM339" s="47"/>
      <c r="AN339" s="47"/>
      <c r="AO339" s="47"/>
      <c r="AP339" s="834"/>
      <c r="AQ339" s="834"/>
    </row>
    <row r="340" spans="1:43" ht="31.5" customHeight="1">
      <c r="A340" s="834">
        <v>334</v>
      </c>
      <c r="B340" s="854"/>
      <c r="C340" s="834"/>
      <c r="D340" s="834"/>
      <c r="E340" s="47"/>
      <c r="F340" s="834"/>
      <c r="G340" s="834"/>
      <c r="H340" s="834"/>
      <c r="I340" s="834"/>
      <c r="J340" s="834"/>
      <c r="K340" s="853"/>
      <c r="L340" s="853"/>
      <c r="M340" s="834"/>
      <c r="N340" s="837"/>
      <c r="O340" s="834"/>
      <c r="P340" s="834"/>
      <c r="Q340" s="834"/>
      <c r="R340" s="835"/>
      <c r="S340" s="834"/>
      <c r="T340" s="47"/>
      <c r="U340" s="834"/>
      <c r="V340" s="834"/>
      <c r="W340" s="834"/>
      <c r="X340" s="834"/>
      <c r="Y340" s="834"/>
      <c r="Z340" s="834"/>
      <c r="AA340" s="834"/>
      <c r="AB340" s="834"/>
      <c r="AC340" s="834"/>
      <c r="AD340" s="834"/>
      <c r="AE340" s="834"/>
      <c r="AF340" s="834"/>
      <c r="AG340" s="834"/>
      <c r="AH340" s="834"/>
      <c r="AI340" s="834"/>
      <c r="AJ340" s="834"/>
      <c r="AK340" s="834"/>
      <c r="AL340" s="834"/>
      <c r="AM340" s="47"/>
      <c r="AN340" s="47"/>
      <c r="AO340" s="47"/>
      <c r="AP340" s="834"/>
      <c r="AQ340" s="834"/>
    </row>
    <row r="341" spans="1:43" ht="31.5" customHeight="1">
      <c r="A341" s="834">
        <v>335</v>
      </c>
      <c r="B341" s="854"/>
      <c r="C341" s="834"/>
      <c r="D341" s="834"/>
      <c r="E341" s="47"/>
      <c r="F341" s="834"/>
      <c r="G341" s="834"/>
      <c r="H341" s="834"/>
      <c r="I341" s="834"/>
      <c r="J341" s="834"/>
      <c r="K341" s="853"/>
      <c r="L341" s="853"/>
      <c r="M341" s="834"/>
      <c r="N341" s="837"/>
      <c r="O341" s="834"/>
      <c r="P341" s="834"/>
      <c r="Q341" s="834"/>
      <c r="R341" s="835"/>
      <c r="S341" s="834"/>
      <c r="T341" s="47"/>
      <c r="U341" s="834"/>
      <c r="V341" s="834"/>
      <c r="W341" s="834"/>
      <c r="X341" s="834"/>
      <c r="Y341" s="834"/>
      <c r="Z341" s="834"/>
      <c r="AA341" s="834"/>
      <c r="AB341" s="834"/>
      <c r="AC341" s="834"/>
      <c r="AD341" s="834"/>
      <c r="AE341" s="834"/>
      <c r="AF341" s="834"/>
      <c r="AG341" s="834"/>
      <c r="AH341" s="834"/>
      <c r="AI341" s="834"/>
      <c r="AJ341" s="834"/>
      <c r="AK341" s="834"/>
      <c r="AL341" s="834"/>
      <c r="AM341" s="47"/>
      <c r="AN341" s="47"/>
      <c r="AO341" s="47"/>
      <c r="AP341" s="834"/>
      <c r="AQ341" s="834"/>
    </row>
    <row r="342" spans="1:43" ht="31.5" customHeight="1">
      <c r="A342" s="834">
        <v>336</v>
      </c>
      <c r="B342" s="854"/>
      <c r="C342" s="834"/>
      <c r="D342" s="834"/>
      <c r="E342" s="47"/>
      <c r="F342" s="834"/>
      <c r="G342" s="834"/>
      <c r="H342" s="834"/>
      <c r="I342" s="834"/>
      <c r="J342" s="834"/>
      <c r="K342" s="853"/>
      <c r="L342" s="853"/>
      <c r="M342" s="834"/>
      <c r="N342" s="837"/>
      <c r="O342" s="834"/>
      <c r="P342" s="834"/>
      <c r="Q342" s="834"/>
      <c r="R342" s="835"/>
      <c r="S342" s="834"/>
      <c r="T342" s="47"/>
      <c r="U342" s="834"/>
      <c r="V342" s="834"/>
      <c r="W342" s="834"/>
      <c r="X342" s="834"/>
      <c r="Y342" s="834"/>
      <c r="Z342" s="834"/>
      <c r="AA342" s="834"/>
      <c r="AB342" s="834"/>
      <c r="AC342" s="834"/>
      <c r="AD342" s="834"/>
      <c r="AE342" s="834"/>
      <c r="AF342" s="834"/>
      <c r="AG342" s="834"/>
      <c r="AH342" s="834"/>
      <c r="AI342" s="834"/>
      <c r="AJ342" s="834"/>
      <c r="AK342" s="834"/>
      <c r="AL342" s="834"/>
      <c r="AM342" s="47"/>
      <c r="AN342" s="47"/>
      <c r="AO342" s="47"/>
      <c r="AP342" s="834"/>
      <c r="AQ342" s="834"/>
    </row>
    <row r="343" spans="1:43" ht="31.5" customHeight="1">
      <c r="A343" s="834">
        <v>337</v>
      </c>
      <c r="B343" s="854"/>
      <c r="C343" s="834"/>
      <c r="D343" s="834"/>
      <c r="E343" s="47"/>
      <c r="F343" s="834"/>
      <c r="G343" s="834"/>
      <c r="H343" s="834"/>
      <c r="I343" s="834"/>
      <c r="J343" s="834"/>
      <c r="K343" s="853"/>
      <c r="L343" s="853"/>
      <c r="M343" s="834"/>
      <c r="N343" s="837"/>
      <c r="O343" s="834"/>
      <c r="P343" s="834"/>
      <c r="Q343" s="834"/>
      <c r="R343" s="835"/>
      <c r="S343" s="834"/>
      <c r="T343" s="47"/>
      <c r="U343" s="834"/>
      <c r="V343" s="834"/>
      <c r="W343" s="834"/>
      <c r="X343" s="834"/>
      <c r="Y343" s="834"/>
      <c r="Z343" s="834"/>
      <c r="AA343" s="834"/>
      <c r="AB343" s="834"/>
      <c r="AC343" s="834"/>
      <c r="AD343" s="834"/>
      <c r="AE343" s="834"/>
      <c r="AF343" s="834"/>
      <c r="AG343" s="834"/>
      <c r="AH343" s="834"/>
      <c r="AI343" s="834"/>
      <c r="AJ343" s="834"/>
      <c r="AK343" s="834"/>
      <c r="AL343" s="834"/>
      <c r="AM343" s="47"/>
      <c r="AN343" s="47"/>
      <c r="AO343" s="47"/>
      <c r="AP343" s="834"/>
      <c r="AQ343" s="834"/>
    </row>
    <row r="344" spans="1:43" ht="31.5" customHeight="1">
      <c r="A344" s="834">
        <v>338</v>
      </c>
      <c r="B344" s="854"/>
      <c r="C344" s="834"/>
      <c r="D344" s="834"/>
      <c r="E344" s="47"/>
      <c r="F344" s="834"/>
      <c r="G344" s="834"/>
      <c r="H344" s="834"/>
      <c r="I344" s="834"/>
      <c r="J344" s="834"/>
      <c r="K344" s="853"/>
      <c r="L344" s="853"/>
      <c r="M344" s="834"/>
      <c r="N344" s="837"/>
      <c r="O344" s="834"/>
      <c r="P344" s="834"/>
      <c r="Q344" s="834"/>
      <c r="R344" s="835"/>
      <c r="S344" s="834"/>
      <c r="T344" s="47"/>
      <c r="U344" s="834"/>
      <c r="V344" s="834"/>
      <c r="W344" s="834"/>
      <c r="X344" s="834"/>
      <c r="Y344" s="834"/>
      <c r="Z344" s="834"/>
      <c r="AA344" s="834"/>
      <c r="AB344" s="834"/>
      <c r="AC344" s="834"/>
      <c r="AD344" s="834"/>
      <c r="AE344" s="834"/>
      <c r="AF344" s="834"/>
      <c r="AG344" s="834"/>
      <c r="AH344" s="834"/>
      <c r="AI344" s="834"/>
      <c r="AJ344" s="834"/>
      <c r="AK344" s="834"/>
      <c r="AL344" s="834"/>
      <c r="AM344" s="47"/>
      <c r="AN344" s="47"/>
      <c r="AO344" s="47"/>
      <c r="AP344" s="834"/>
      <c r="AQ344" s="834"/>
    </row>
    <row r="345" spans="1:43" ht="31.5" customHeight="1">
      <c r="A345" s="834">
        <v>339</v>
      </c>
      <c r="B345" s="854"/>
      <c r="C345" s="834"/>
      <c r="D345" s="834"/>
      <c r="E345" s="47"/>
      <c r="F345" s="834"/>
      <c r="G345" s="834"/>
      <c r="H345" s="834"/>
      <c r="I345" s="834"/>
      <c r="J345" s="834"/>
      <c r="K345" s="853"/>
      <c r="L345" s="853"/>
      <c r="M345" s="834"/>
      <c r="N345" s="837"/>
      <c r="O345" s="834"/>
      <c r="P345" s="834"/>
      <c r="Q345" s="834"/>
      <c r="R345" s="835"/>
      <c r="S345" s="834"/>
      <c r="T345" s="47"/>
      <c r="U345" s="834"/>
      <c r="V345" s="834"/>
      <c r="W345" s="834"/>
      <c r="X345" s="834"/>
      <c r="Y345" s="834"/>
      <c r="Z345" s="834"/>
      <c r="AA345" s="834"/>
      <c r="AB345" s="834"/>
      <c r="AC345" s="834"/>
      <c r="AD345" s="834"/>
      <c r="AE345" s="834"/>
      <c r="AF345" s="834"/>
      <c r="AG345" s="834"/>
      <c r="AH345" s="834"/>
      <c r="AI345" s="834"/>
      <c r="AJ345" s="834"/>
      <c r="AK345" s="834"/>
      <c r="AL345" s="834"/>
      <c r="AM345" s="47"/>
      <c r="AN345" s="47"/>
      <c r="AO345" s="47"/>
      <c r="AP345" s="834"/>
      <c r="AQ345" s="834"/>
    </row>
    <row r="346" spans="1:43" ht="31.5" customHeight="1">
      <c r="A346" s="834">
        <v>340</v>
      </c>
      <c r="B346" s="854"/>
      <c r="C346" s="834"/>
      <c r="D346" s="834"/>
      <c r="E346" s="47"/>
      <c r="F346" s="834"/>
      <c r="G346" s="834"/>
      <c r="H346" s="834"/>
      <c r="I346" s="834"/>
      <c r="J346" s="834"/>
      <c r="K346" s="853"/>
      <c r="L346" s="853"/>
      <c r="M346" s="834"/>
      <c r="N346" s="837"/>
      <c r="O346" s="834"/>
      <c r="P346" s="834"/>
      <c r="Q346" s="834"/>
      <c r="R346" s="835"/>
      <c r="S346" s="834"/>
      <c r="T346" s="47"/>
      <c r="U346" s="834"/>
      <c r="V346" s="834"/>
      <c r="W346" s="834"/>
      <c r="X346" s="834"/>
      <c r="Y346" s="834"/>
      <c r="Z346" s="834"/>
      <c r="AA346" s="834"/>
      <c r="AB346" s="834"/>
      <c r="AC346" s="834"/>
      <c r="AD346" s="834"/>
      <c r="AE346" s="834"/>
      <c r="AF346" s="834"/>
      <c r="AG346" s="834"/>
      <c r="AH346" s="834"/>
      <c r="AI346" s="834"/>
      <c r="AJ346" s="834"/>
      <c r="AK346" s="834"/>
      <c r="AL346" s="834"/>
      <c r="AM346" s="47"/>
      <c r="AN346" s="47"/>
      <c r="AO346" s="47"/>
      <c r="AP346" s="834"/>
      <c r="AQ346" s="834"/>
    </row>
    <row r="347" spans="1:43" ht="31.5" customHeight="1">
      <c r="A347" s="834">
        <v>341</v>
      </c>
      <c r="B347" s="854"/>
      <c r="C347" s="834"/>
      <c r="D347" s="834"/>
      <c r="E347" s="47"/>
      <c r="F347" s="834"/>
      <c r="G347" s="834"/>
      <c r="H347" s="834"/>
      <c r="I347" s="834"/>
      <c r="J347" s="834"/>
      <c r="K347" s="853"/>
      <c r="L347" s="853"/>
      <c r="M347" s="834"/>
      <c r="N347" s="837"/>
      <c r="O347" s="834"/>
      <c r="P347" s="834"/>
      <c r="Q347" s="834"/>
      <c r="R347" s="835"/>
      <c r="S347" s="834"/>
      <c r="T347" s="47"/>
      <c r="U347" s="834"/>
      <c r="V347" s="834"/>
      <c r="W347" s="834"/>
      <c r="X347" s="834"/>
      <c r="Y347" s="834"/>
      <c r="Z347" s="834"/>
      <c r="AA347" s="834"/>
      <c r="AB347" s="834"/>
      <c r="AC347" s="834"/>
      <c r="AD347" s="834"/>
      <c r="AE347" s="834"/>
      <c r="AF347" s="834"/>
      <c r="AG347" s="834"/>
      <c r="AH347" s="834"/>
      <c r="AI347" s="834"/>
      <c r="AJ347" s="834"/>
      <c r="AK347" s="834"/>
      <c r="AL347" s="834"/>
      <c r="AM347" s="47"/>
      <c r="AN347" s="47"/>
      <c r="AO347" s="47"/>
      <c r="AP347" s="834"/>
      <c r="AQ347" s="834"/>
    </row>
    <row r="348" spans="1:43" ht="31.5" customHeight="1">
      <c r="A348" s="834">
        <v>342</v>
      </c>
      <c r="B348" s="854"/>
      <c r="C348" s="834"/>
      <c r="D348" s="834"/>
      <c r="E348" s="47"/>
      <c r="F348" s="834"/>
      <c r="G348" s="834"/>
      <c r="H348" s="834"/>
      <c r="I348" s="834"/>
      <c r="J348" s="834"/>
      <c r="K348" s="853"/>
      <c r="L348" s="853"/>
      <c r="M348" s="834"/>
      <c r="N348" s="837"/>
      <c r="O348" s="834"/>
      <c r="P348" s="834"/>
      <c r="Q348" s="834"/>
      <c r="R348" s="835"/>
      <c r="S348" s="834"/>
      <c r="T348" s="47"/>
      <c r="U348" s="834"/>
      <c r="V348" s="834"/>
      <c r="W348" s="834"/>
      <c r="X348" s="834"/>
      <c r="Y348" s="834"/>
      <c r="Z348" s="834"/>
      <c r="AA348" s="834"/>
      <c r="AB348" s="834"/>
      <c r="AC348" s="834"/>
      <c r="AD348" s="834"/>
      <c r="AE348" s="834"/>
      <c r="AF348" s="834"/>
      <c r="AG348" s="834"/>
      <c r="AH348" s="834"/>
      <c r="AI348" s="834"/>
      <c r="AJ348" s="834"/>
      <c r="AK348" s="834"/>
      <c r="AL348" s="834"/>
      <c r="AM348" s="47"/>
      <c r="AN348" s="47"/>
      <c r="AO348" s="47"/>
      <c r="AP348" s="834"/>
      <c r="AQ348" s="834"/>
    </row>
    <row r="349" spans="1:43" ht="31.5" customHeight="1">
      <c r="A349" s="834">
        <v>343</v>
      </c>
      <c r="B349" s="854"/>
      <c r="C349" s="834"/>
      <c r="D349" s="834"/>
      <c r="E349" s="47"/>
      <c r="F349" s="834"/>
      <c r="G349" s="834"/>
      <c r="H349" s="834"/>
      <c r="I349" s="834"/>
      <c r="J349" s="834"/>
      <c r="K349" s="853"/>
      <c r="L349" s="853"/>
      <c r="M349" s="834"/>
      <c r="N349" s="837"/>
      <c r="O349" s="834"/>
      <c r="P349" s="834"/>
      <c r="Q349" s="834"/>
      <c r="R349" s="835"/>
      <c r="S349" s="834"/>
      <c r="T349" s="47"/>
      <c r="U349" s="834"/>
      <c r="V349" s="834"/>
      <c r="W349" s="834"/>
      <c r="X349" s="834"/>
      <c r="Y349" s="834"/>
      <c r="Z349" s="834"/>
      <c r="AA349" s="834"/>
      <c r="AB349" s="834"/>
      <c r="AC349" s="834"/>
      <c r="AD349" s="834"/>
      <c r="AE349" s="834"/>
      <c r="AF349" s="834"/>
      <c r="AG349" s="834"/>
      <c r="AH349" s="834"/>
      <c r="AI349" s="834"/>
      <c r="AJ349" s="834"/>
      <c r="AK349" s="834"/>
      <c r="AL349" s="834"/>
      <c r="AM349" s="47"/>
      <c r="AN349" s="47"/>
      <c r="AO349" s="47"/>
      <c r="AP349" s="834"/>
      <c r="AQ349" s="834"/>
    </row>
    <row r="350" spans="1:43" ht="31.5" customHeight="1">
      <c r="A350" s="834">
        <v>344</v>
      </c>
      <c r="B350" s="854"/>
      <c r="C350" s="834"/>
      <c r="D350" s="834"/>
      <c r="E350" s="47"/>
      <c r="F350" s="834"/>
      <c r="G350" s="834"/>
      <c r="H350" s="834"/>
      <c r="I350" s="834"/>
      <c r="J350" s="834"/>
      <c r="K350" s="853"/>
      <c r="L350" s="853"/>
      <c r="M350" s="834"/>
      <c r="N350" s="837"/>
      <c r="O350" s="834"/>
      <c r="P350" s="834"/>
      <c r="Q350" s="834"/>
      <c r="R350" s="835"/>
      <c r="S350" s="834"/>
      <c r="T350" s="47"/>
      <c r="U350" s="834"/>
      <c r="V350" s="834"/>
      <c r="W350" s="834"/>
      <c r="X350" s="834"/>
      <c r="Y350" s="834"/>
      <c r="Z350" s="834"/>
      <c r="AA350" s="834"/>
      <c r="AB350" s="834"/>
      <c r="AC350" s="834"/>
      <c r="AD350" s="834"/>
      <c r="AE350" s="834"/>
      <c r="AF350" s="834"/>
      <c r="AG350" s="834"/>
      <c r="AH350" s="834"/>
      <c r="AI350" s="834"/>
      <c r="AJ350" s="834"/>
      <c r="AK350" s="834"/>
      <c r="AL350" s="834"/>
      <c r="AM350" s="47"/>
      <c r="AN350" s="47"/>
      <c r="AO350" s="47"/>
      <c r="AP350" s="834"/>
      <c r="AQ350" s="834"/>
    </row>
    <row r="351" spans="1:43" ht="31.5" customHeight="1">
      <c r="A351" s="834">
        <v>345</v>
      </c>
      <c r="B351" s="854"/>
      <c r="C351" s="834"/>
      <c r="D351" s="834"/>
      <c r="E351" s="47"/>
      <c r="F351" s="834"/>
      <c r="G351" s="834"/>
      <c r="H351" s="834"/>
      <c r="I351" s="834"/>
      <c r="J351" s="834"/>
      <c r="K351" s="853"/>
      <c r="L351" s="853"/>
      <c r="M351" s="834"/>
      <c r="N351" s="837"/>
      <c r="O351" s="834"/>
      <c r="P351" s="834"/>
      <c r="Q351" s="834"/>
      <c r="R351" s="835"/>
      <c r="S351" s="834"/>
      <c r="T351" s="47"/>
      <c r="U351" s="834"/>
      <c r="V351" s="834"/>
      <c r="W351" s="834"/>
      <c r="X351" s="834"/>
      <c r="Y351" s="834"/>
      <c r="Z351" s="834"/>
      <c r="AA351" s="834"/>
      <c r="AB351" s="834"/>
      <c r="AC351" s="834"/>
      <c r="AD351" s="834"/>
      <c r="AE351" s="834"/>
      <c r="AF351" s="834"/>
      <c r="AG351" s="834"/>
      <c r="AH351" s="834"/>
      <c r="AI351" s="834"/>
      <c r="AJ351" s="834"/>
      <c r="AK351" s="834"/>
      <c r="AL351" s="834"/>
      <c r="AM351" s="47"/>
      <c r="AN351" s="47"/>
      <c r="AO351" s="47"/>
      <c r="AP351" s="834"/>
      <c r="AQ351" s="834"/>
    </row>
    <row r="352" spans="1:43" ht="31.5" customHeight="1">
      <c r="A352" s="834">
        <v>346</v>
      </c>
      <c r="B352" s="854"/>
      <c r="C352" s="834"/>
      <c r="D352" s="834"/>
      <c r="E352" s="47"/>
      <c r="F352" s="834"/>
      <c r="G352" s="834"/>
      <c r="H352" s="834"/>
      <c r="I352" s="834"/>
      <c r="J352" s="834"/>
      <c r="K352" s="853"/>
      <c r="L352" s="853"/>
      <c r="M352" s="834"/>
      <c r="N352" s="837"/>
      <c r="O352" s="834"/>
      <c r="P352" s="834"/>
      <c r="Q352" s="834"/>
      <c r="R352" s="835"/>
      <c r="S352" s="834"/>
      <c r="T352" s="47"/>
      <c r="U352" s="834"/>
      <c r="V352" s="834"/>
      <c r="W352" s="834"/>
      <c r="X352" s="834"/>
      <c r="Y352" s="834"/>
      <c r="Z352" s="834"/>
      <c r="AA352" s="834"/>
      <c r="AB352" s="834"/>
      <c r="AC352" s="834"/>
      <c r="AD352" s="834"/>
      <c r="AE352" s="834"/>
      <c r="AF352" s="834"/>
      <c r="AG352" s="834"/>
      <c r="AH352" s="834"/>
      <c r="AI352" s="834"/>
      <c r="AJ352" s="834"/>
      <c r="AK352" s="834"/>
      <c r="AL352" s="834"/>
      <c r="AM352" s="47"/>
      <c r="AN352" s="47"/>
      <c r="AO352" s="47"/>
      <c r="AP352" s="834"/>
      <c r="AQ352" s="834"/>
    </row>
    <row r="353" spans="1:43" ht="31.5" customHeight="1">
      <c r="A353" s="834">
        <v>347</v>
      </c>
      <c r="B353" s="854"/>
      <c r="C353" s="834"/>
      <c r="D353" s="834"/>
      <c r="E353" s="47"/>
      <c r="F353" s="834"/>
      <c r="G353" s="834"/>
      <c r="H353" s="834"/>
      <c r="I353" s="834"/>
      <c r="J353" s="834"/>
      <c r="K353" s="853"/>
      <c r="L353" s="853"/>
      <c r="M353" s="834"/>
      <c r="N353" s="837"/>
      <c r="O353" s="834"/>
      <c r="P353" s="834"/>
      <c r="Q353" s="834"/>
      <c r="R353" s="835"/>
      <c r="S353" s="834"/>
      <c r="T353" s="47"/>
      <c r="U353" s="834"/>
      <c r="V353" s="834"/>
      <c r="W353" s="834"/>
      <c r="X353" s="834"/>
      <c r="Y353" s="834"/>
      <c r="Z353" s="834"/>
      <c r="AA353" s="834"/>
      <c r="AB353" s="834"/>
      <c r="AC353" s="834"/>
      <c r="AD353" s="834"/>
      <c r="AE353" s="834"/>
      <c r="AF353" s="834"/>
      <c r="AG353" s="834"/>
      <c r="AH353" s="834"/>
      <c r="AI353" s="834"/>
      <c r="AJ353" s="834"/>
      <c r="AK353" s="834"/>
      <c r="AL353" s="834"/>
      <c r="AM353" s="47"/>
      <c r="AN353" s="47"/>
      <c r="AO353" s="47"/>
      <c r="AP353" s="834"/>
      <c r="AQ353" s="834"/>
    </row>
    <row r="354" spans="1:43" ht="31.5" customHeight="1">
      <c r="A354" s="834">
        <v>348</v>
      </c>
      <c r="B354" s="854"/>
      <c r="C354" s="834"/>
      <c r="D354" s="834"/>
      <c r="E354" s="47"/>
      <c r="F354" s="834"/>
      <c r="G354" s="834"/>
      <c r="H354" s="834"/>
      <c r="I354" s="834"/>
      <c r="J354" s="834"/>
      <c r="K354" s="853"/>
      <c r="L354" s="853"/>
      <c r="M354" s="834"/>
      <c r="N354" s="837"/>
      <c r="O354" s="834"/>
      <c r="P354" s="834"/>
      <c r="Q354" s="834"/>
      <c r="R354" s="835"/>
      <c r="S354" s="834"/>
      <c r="T354" s="47"/>
      <c r="U354" s="834"/>
      <c r="V354" s="834"/>
      <c r="W354" s="834"/>
      <c r="X354" s="834"/>
      <c r="Y354" s="834"/>
      <c r="Z354" s="834"/>
      <c r="AA354" s="834"/>
      <c r="AB354" s="834"/>
      <c r="AC354" s="834"/>
      <c r="AD354" s="834"/>
      <c r="AE354" s="834"/>
      <c r="AF354" s="834"/>
      <c r="AG354" s="834"/>
      <c r="AH354" s="834"/>
      <c r="AI354" s="834"/>
      <c r="AJ354" s="834"/>
      <c r="AK354" s="834"/>
      <c r="AL354" s="834"/>
      <c r="AM354" s="47"/>
      <c r="AN354" s="47"/>
      <c r="AO354" s="47"/>
      <c r="AP354" s="834"/>
      <c r="AQ354" s="834"/>
    </row>
    <row r="355" spans="1:43" ht="31.5" customHeight="1">
      <c r="A355" s="834">
        <v>349</v>
      </c>
      <c r="B355" s="854"/>
      <c r="C355" s="834"/>
      <c r="D355" s="834"/>
      <c r="E355" s="47"/>
      <c r="F355" s="834"/>
      <c r="G355" s="834"/>
      <c r="H355" s="834"/>
      <c r="I355" s="834"/>
      <c r="J355" s="834"/>
      <c r="K355" s="853"/>
      <c r="L355" s="853"/>
      <c r="M355" s="834"/>
      <c r="N355" s="837"/>
      <c r="O355" s="834"/>
      <c r="P355" s="834"/>
      <c r="Q355" s="834"/>
      <c r="R355" s="835"/>
      <c r="S355" s="834"/>
      <c r="T355" s="47"/>
      <c r="U355" s="834"/>
      <c r="V355" s="834"/>
      <c r="W355" s="834"/>
      <c r="X355" s="834"/>
      <c r="Y355" s="834"/>
      <c r="Z355" s="834"/>
      <c r="AA355" s="834"/>
      <c r="AB355" s="834"/>
      <c r="AC355" s="834"/>
      <c r="AD355" s="834"/>
      <c r="AE355" s="834"/>
      <c r="AF355" s="834"/>
      <c r="AG355" s="834"/>
      <c r="AH355" s="834"/>
      <c r="AI355" s="834"/>
      <c r="AJ355" s="834"/>
      <c r="AK355" s="834"/>
      <c r="AL355" s="834"/>
      <c r="AM355" s="47"/>
      <c r="AN355" s="47"/>
      <c r="AO355" s="47"/>
      <c r="AP355" s="834"/>
      <c r="AQ355" s="834"/>
    </row>
    <row r="356" spans="1:43" ht="31.5" customHeight="1">
      <c r="A356" s="834">
        <v>350</v>
      </c>
      <c r="B356" s="854"/>
      <c r="C356" s="834"/>
      <c r="D356" s="834"/>
      <c r="E356" s="47"/>
      <c r="F356" s="834"/>
      <c r="G356" s="834"/>
      <c r="H356" s="834"/>
      <c r="I356" s="834"/>
      <c r="J356" s="834"/>
      <c r="K356" s="853"/>
      <c r="L356" s="853"/>
      <c r="M356" s="834"/>
      <c r="N356" s="837"/>
      <c r="O356" s="834"/>
      <c r="P356" s="834"/>
      <c r="Q356" s="834"/>
      <c r="R356" s="835"/>
      <c r="S356" s="834"/>
      <c r="T356" s="47"/>
      <c r="U356" s="834"/>
      <c r="V356" s="834"/>
      <c r="W356" s="834"/>
      <c r="X356" s="834"/>
      <c r="Y356" s="834"/>
      <c r="Z356" s="834"/>
      <c r="AA356" s="834"/>
      <c r="AB356" s="834"/>
      <c r="AC356" s="834"/>
      <c r="AD356" s="834"/>
      <c r="AE356" s="834"/>
      <c r="AF356" s="834"/>
      <c r="AG356" s="834"/>
      <c r="AH356" s="834"/>
      <c r="AI356" s="834"/>
      <c r="AJ356" s="834"/>
      <c r="AK356" s="834"/>
      <c r="AL356" s="834"/>
      <c r="AM356" s="47"/>
      <c r="AN356" s="47"/>
      <c r="AO356" s="47"/>
      <c r="AP356" s="834"/>
      <c r="AQ356" s="834"/>
    </row>
    <row r="357" spans="1:43" ht="31.5" customHeight="1">
      <c r="A357" s="834">
        <v>351</v>
      </c>
      <c r="B357" s="854"/>
      <c r="C357" s="834"/>
      <c r="D357" s="834"/>
      <c r="E357" s="47"/>
      <c r="F357" s="834"/>
      <c r="G357" s="834"/>
      <c r="H357" s="834"/>
      <c r="I357" s="834"/>
      <c r="J357" s="834"/>
      <c r="K357" s="853"/>
      <c r="L357" s="853"/>
      <c r="M357" s="834"/>
      <c r="N357" s="837"/>
      <c r="O357" s="834"/>
      <c r="P357" s="834"/>
      <c r="Q357" s="834"/>
      <c r="R357" s="835"/>
      <c r="S357" s="834"/>
      <c r="T357" s="47"/>
      <c r="U357" s="834"/>
      <c r="V357" s="834"/>
      <c r="W357" s="834"/>
      <c r="X357" s="834"/>
      <c r="Y357" s="834"/>
      <c r="Z357" s="834"/>
      <c r="AA357" s="834"/>
      <c r="AB357" s="834"/>
      <c r="AC357" s="834"/>
      <c r="AD357" s="834"/>
      <c r="AE357" s="834"/>
      <c r="AF357" s="834"/>
      <c r="AG357" s="834"/>
      <c r="AH357" s="834"/>
      <c r="AI357" s="834"/>
      <c r="AJ357" s="834"/>
      <c r="AK357" s="834"/>
      <c r="AL357" s="834"/>
      <c r="AM357" s="47"/>
      <c r="AN357" s="47"/>
      <c r="AO357" s="47"/>
      <c r="AP357" s="834"/>
      <c r="AQ357" s="834"/>
    </row>
    <row r="358" spans="1:43" ht="31.5" customHeight="1">
      <c r="A358" s="834">
        <v>352</v>
      </c>
      <c r="B358" s="854"/>
      <c r="C358" s="834"/>
      <c r="D358" s="834"/>
      <c r="E358" s="47"/>
      <c r="F358" s="834"/>
      <c r="G358" s="834"/>
      <c r="H358" s="834"/>
      <c r="I358" s="834"/>
      <c r="J358" s="834"/>
      <c r="K358" s="853"/>
      <c r="L358" s="853"/>
      <c r="M358" s="834"/>
      <c r="N358" s="837"/>
      <c r="O358" s="834"/>
      <c r="P358" s="834"/>
      <c r="Q358" s="834"/>
      <c r="R358" s="835"/>
      <c r="S358" s="834"/>
      <c r="T358" s="47"/>
      <c r="U358" s="834"/>
      <c r="V358" s="834"/>
      <c r="W358" s="834"/>
      <c r="X358" s="834"/>
      <c r="Y358" s="834"/>
      <c r="Z358" s="834"/>
      <c r="AA358" s="834"/>
      <c r="AB358" s="834"/>
      <c r="AC358" s="834"/>
      <c r="AD358" s="834"/>
      <c r="AE358" s="834"/>
      <c r="AF358" s="834"/>
      <c r="AG358" s="834"/>
      <c r="AH358" s="834"/>
      <c r="AI358" s="834"/>
      <c r="AJ358" s="834"/>
      <c r="AK358" s="834"/>
      <c r="AL358" s="834"/>
      <c r="AM358" s="47"/>
      <c r="AN358" s="47"/>
      <c r="AO358" s="47"/>
      <c r="AP358" s="834"/>
      <c r="AQ358" s="834"/>
    </row>
    <row r="359" spans="1:43" ht="31.5" customHeight="1">
      <c r="A359" s="834">
        <v>353</v>
      </c>
      <c r="B359" s="854"/>
      <c r="C359" s="834"/>
      <c r="D359" s="834"/>
      <c r="E359" s="47"/>
      <c r="F359" s="834"/>
      <c r="G359" s="834"/>
      <c r="H359" s="834"/>
      <c r="I359" s="834"/>
      <c r="J359" s="834"/>
      <c r="K359" s="853"/>
      <c r="L359" s="853"/>
      <c r="M359" s="834"/>
      <c r="N359" s="837"/>
      <c r="O359" s="834"/>
      <c r="P359" s="834"/>
      <c r="Q359" s="834"/>
      <c r="R359" s="835"/>
      <c r="S359" s="834"/>
      <c r="T359" s="47"/>
      <c r="U359" s="834"/>
      <c r="V359" s="834"/>
      <c r="W359" s="834"/>
      <c r="X359" s="834"/>
      <c r="Y359" s="834"/>
      <c r="Z359" s="834"/>
      <c r="AA359" s="834"/>
      <c r="AB359" s="834"/>
      <c r="AC359" s="834"/>
      <c r="AD359" s="834"/>
      <c r="AE359" s="834"/>
      <c r="AF359" s="834"/>
      <c r="AG359" s="834"/>
      <c r="AH359" s="834"/>
      <c r="AI359" s="834"/>
      <c r="AJ359" s="834"/>
      <c r="AK359" s="834"/>
      <c r="AL359" s="834"/>
      <c r="AM359" s="47"/>
      <c r="AN359" s="47"/>
      <c r="AO359" s="47"/>
      <c r="AP359" s="834"/>
      <c r="AQ359" s="834"/>
    </row>
    <row r="360" spans="1:43" ht="31.5" customHeight="1">
      <c r="A360" s="834">
        <v>354</v>
      </c>
      <c r="B360" s="854"/>
      <c r="C360" s="834"/>
      <c r="D360" s="834"/>
      <c r="E360" s="47"/>
      <c r="F360" s="834"/>
      <c r="G360" s="834"/>
      <c r="H360" s="834"/>
      <c r="I360" s="834"/>
      <c r="J360" s="834"/>
      <c r="K360" s="853"/>
      <c r="L360" s="853"/>
      <c r="M360" s="834"/>
      <c r="N360" s="837"/>
      <c r="O360" s="834"/>
      <c r="P360" s="834"/>
      <c r="Q360" s="834"/>
      <c r="R360" s="835"/>
      <c r="S360" s="834"/>
      <c r="T360" s="47"/>
      <c r="U360" s="834"/>
      <c r="V360" s="834"/>
      <c r="W360" s="834"/>
      <c r="X360" s="834"/>
      <c r="Y360" s="834"/>
      <c r="Z360" s="834"/>
      <c r="AA360" s="834"/>
      <c r="AB360" s="834"/>
      <c r="AC360" s="834"/>
      <c r="AD360" s="834"/>
      <c r="AE360" s="834"/>
      <c r="AF360" s="834"/>
      <c r="AG360" s="834"/>
      <c r="AH360" s="834"/>
      <c r="AI360" s="834"/>
      <c r="AJ360" s="834"/>
      <c r="AK360" s="834"/>
      <c r="AL360" s="834"/>
      <c r="AM360" s="47"/>
      <c r="AN360" s="47"/>
      <c r="AO360" s="47"/>
      <c r="AP360" s="834"/>
      <c r="AQ360" s="834"/>
    </row>
    <row r="361" spans="1:43" ht="31.5" customHeight="1">
      <c r="A361" s="834">
        <v>355</v>
      </c>
      <c r="B361" s="854"/>
      <c r="C361" s="834"/>
      <c r="D361" s="834"/>
      <c r="E361" s="47"/>
      <c r="F361" s="834"/>
      <c r="G361" s="834"/>
      <c r="H361" s="834"/>
      <c r="I361" s="834"/>
      <c r="J361" s="834"/>
      <c r="K361" s="853"/>
      <c r="L361" s="853"/>
      <c r="M361" s="834"/>
      <c r="N361" s="837"/>
      <c r="O361" s="834"/>
      <c r="P361" s="834"/>
      <c r="Q361" s="834"/>
      <c r="R361" s="835"/>
      <c r="S361" s="834"/>
      <c r="T361" s="47"/>
      <c r="U361" s="834"/>
      <c r="V361" s="834"/>
      <c r="W361" s="834"/>
      <c r="X361" s="834"/>
      <c r="Y361" s="834"/>
      <c r="Z361" s="834"/>
      <c r="AA361" s="834"/>
      <c r="AB361" s="834"/>
      <c r="AC361" s="834"/>
      <c r="AD361" s="834"/>
      <c r="AE361" s="834"/>
      <c r="AF361" s="834"/>
      <c r="AG361" s="834"/>
      <c r="AH361" s="834"/>
      <c r="AI361" s="834"/>
      <c r="AJ361" s="834"/>
      <c r="AK361" s="834"/>
      <c r="AL361" s="834"/>
      <c r="AM361" s="47"/>
      <c r="AN361" s="47"/>
      <c r="AO361" s="47"/>
      <c r="AP361" s="834"/>
      <c r="AQ361" s="834"/>
    </row>
    <row r="362" spans="1:43" ht="31.5" customHeight="1">
      <c r="A362" s="834">
        <v>356</v>
      </c>
      <c r="B362" s="854"/>
      <c r="C362" s="834"/>
      <c r="D362" s="834"/>
      <c r="E362" s="47"/>
      <c r="F362" s="834"/>
      <c r="G362" s="834"/>
      <c r="H362" s="834"/>
      <c r="I362" s="834"/>
      <c r="J362" s="834"/>
      <c r="K362" s="853"/>
      <c r="L362" s="853"/>
      <c r="M362" s="834"/>
      <c r="N362" s="837"/>
      <c r="O362" s="834"/>
      <c r="P362" s="834"/>
      <c r="Q362" s="834"/>
      <c r="R362" s="835"/>
      <c r="S362" s="834"/>
      <c r="T362" s="47"/>
      <c r="U362" s="834"/>
      <c r="V362" s="834"/>
      <c r="W362" s="834"/>
      <c r="X362" s="834"/>
      <c r="Y362" s="834"/>
      <c r="Z362" s="834"/>
      <c r="AA362" s="834"/>
      <c r="AB362" s="834"/>
      <c r="AC362" s="834"/>
      <c r="AD362" s="834"/>
      <c r="AE362" s="834"/>
      <c r="AF362" s="834"/>
      <c r="AG362" s="834"/>
      <c r="AH362" s="834"/>
      <c r="AI362" s="834"/>
      <c r="AJ362" s="834"/>
      <c r="AK362" s="834"/>
      <c r="AL362" s="834"/>
      <c r="AM362" s="47"/>
      <c r="AN362" s="47"/>
      <c r="AO362" s="47"/>
      <c r="AP362" s="834"/>
      <c r="AQ362" s="834"/>
    </row>
    <row r="363" spans="1:43" ht="31.5" customHeight="1">
      <c r="A363" s="834">
        <v>357</v>
      </c>
      <c r="B363" s="854"/>
      <c r="C363" s="834"/>
      <c r="D363" s="834"/>
      <c r="E363" s="47"/>
      <c r="F363" s="834"/>
      <c r="G363" s="834"/>
      <c r="H363" s="834"/>
      <c r="I363" s="834"/>
      <c r="J363" s="834"/>
      <c r="K363" s="853"/>
      <c r="L363" s="853"/>
      <c r="M363" s="834"/>
      <c r="N363" s="837"/>
      <c r="O363" s="834"/>
      <c r="P363" s="834"/>
      <c r="Q363" s="834"/>
      <c r="R363" s="835"/>
      <c r="S363" s="834"/>
      <c r="T363" s="47"/>
      <c r="U363" s="834"/>
      <c r="V363" s="834"/>
      <c r="W363" s="834"/>
      <c r="X363" s="834"/>
      <c r="Y363" s="834"/>
      <c r="Z363" s="834"/>
      <c r="AA363" s="834"/>
      <c r="AB363" s="834"/>
      <c r="AC363" s="834"/>
      <c r="AD363" s="834"/>
      <c r="AE363" s="834"/>
      <c r="AF363" s="834"/>
      <c r="AG363" s="834"/>
      <c r="AH363" s="834"/>
      <c r="AI363" s="834"/>
      <c r="AJ363" s="834"/>
      <c r="AK363" s="834"/>
      <c r="AL363" s="834"/>
      <c r="AM363" s="47"/>
      <c r="AN363" s="47"/>
      <c r="AO363" s="47"/>
      <c r="AP363" s="834"/>
      <c r="AQ363" s="834"/>
    </row>
    <row r="364" spans="1:43" ht="31.5" customHeight="1">
      <c r="A364" s="834">
        <v>358</v>
      </c>
      <c r="B364" s="854"/>
      <c r="C364" s="834"/>
      <c r="D364" s="834"/>
      <c r="E364" s="47"/>
      <c r="F364" s="834"/>
      <c r="G364" s="834"/>
      <c r="H364" s="834"/>
      <c r="I364" s="834"/>
      <c r="J364" s="834"/>
      <c r="K364" s="853"/>
      <c r="L364" s="853"/>
      <c r="M364" s="834"/>
      <c r="N364" s="837"/>
      <c r="O364" s="834"/>
      <c r="P364" s="834"/>
      <c r="Q364" s="834"/>
      <c r="R364" s="835"/>
      <c r="S364" s="834"/>
      <c r="T364" s="47"/>
      <c r="U364" s="834"/>
      <c r="V364" s="834"/>
      <c r="W364" s="834"/>
      <c r="X364" s="834"/>
      <c r="Y364" s="834"/>
      <c r="Z364" s="834"/>
      <c r="AA364" s="834"/>
      <c r="AB364" s="834"/>
      <c r="AC364" s="834"/>
      <c r="AD364" s="834"/>
      <c r="AE364" s="834"/>
      <c r="AF364" s="834"/>
      <c r="AG364" s="834"/>
      <c r="AH364" s="834"/>
      <c r="AI364" s="834"/>
      <c r="AJ364" s="834"/>
      <c r="AK364" s="834"/>
      <c r="AL364" s="834"/>
      <c r="AM364" s="47"/>
      <c r="AN364" s="47"/>
      <c r="AO364" s="47"/>
      <c r="AP364" s="834"/>
      <c r="AQ364" s="834"/>
    </row>
    <row r="365" spans="1:43" ht="31.5" customHeight="1">
      <c r="A365" s="834">
        <v>359</v>
      </c>
      <c r="B365" s="854"/>
      <c r="C365" s="834"/>
      <c r="D365" s="834"/>
      <c r="E365" s="47"/>
      <c r="F365" s="834"/>
      <c r="G365" s="834"/>
      <c r="H365" s="834"/>
      <c r="I365" s="834"/>
      <c r="J365" s="834"/>
      <c r="K365" s="853"/>
      <c r="L365" s="853"/>
      <c r="M365" s="834"/>
      <c r="N365" s="837"/>
      <c r="O365" s="834"/>
      <c r="P365" s="834"/>
      <c r="Q365" s="834"/>
      <c r="R365" s="835"/>
      <c r="S365" s="834"/>
      <c r="T365" s="47"/>
      <c r="U365" s="834"/>
      <c r="V365" s="834"/>
      <c r="W365" s="834"/>
      <c r="X365" s="834"/>
      <c r="Y365" s="834"/>
      <c r="Z365" s="834"/>
      <c r="AA365" s="834"/>
      <c r="AB365" s="834"/>
      <c r="AC365" s="834"/>
      <c r="AD365" s="834"/>
      <c r="AE365" s="834"/>
      <c r="AF365" s="834"/>
      <c r="AG365" s="834"/>
      <c r="AH365" s="834"/>
      <c r="AI365" s="834"/>
      <c r="AJ365" s="834"/>
      <c r="AK365" s="834"/>
      <c r="AL365" s="834"/>
      <c r="AM365" s="47"/>
      <c r="AN365" s="47"/>
      <c r="AO365" s="47"/>
      <c r="AP365" s="834"/>
      <c r="AQ365" s="834"/>
    </row>
    <row r="366" spans="1:43" ht="31.5" customHeight="1">
      <c r="A366" s="834">
        <v>360</v>
      </c>
      <c r="B366" s="854"/>
      <c r="C366" s="834"/>
      <c r="D366" s="834"/>
      <c r="E366" s="47"/>
      <c r="F366" s="834"/>
      <c r="G366" s="834"/>
      <c r="H366" s="834"/>
      <c r="I366" s="834"/>
      <c r="J366" s="834"/>
      <c r="K366" s="853"/>
      <c r="L366" s="853"/>
      <c r="M366" s="834"/>
      <c r="N366" s="837"/>
      <c r="O366" s="834"/>
      <c r="P366" s="834"/>
      <c r="Q366" s="834"/>
      <c r="R366" s="835"/>
      <c r="S366" s="834"/>
      <c r="T366" s="47"/>
      <c r="U366" s="834"/>
      <c r="V366" s="834"/>
      <c r="W366" s="834"/>
      <c r="X366" s="834"/>
      <c r="Y366" s="834"/>
      <c r="Z366" s="834"/>
      <c r="AA366" s="834"/>
      <c r="AB366" s="834"/>
      <c r="AC366" s="834"/>
      <c r="AD366" s="834"/>
      <c r="AE366" s="834"/>
      <c r="AF366" s="834"/>
      <c r="AG366" s="834"/>
      <c r="AH366" s="834"/>
      <c r="AI366" s="834"/>
      <c r="AJ366" s="834"/>
      <c r="AK366" s="834"/>
      <c r="AL366" s="834"/>
      <c r="AM366" s="47"/>
      <c r="AN366" s="47"/>
      <c r="AO366" s="47"/>
      <c r="AP366" s="834"/>
      <c r="AQ366" s="834"/>
    </row>
    <row r="367" spans="1:43" ht="31.5" customHeight="1">
      <c r="A367" s="834">
        <v>361</v>
      </c>
      <c r="B367" s="854"/>
      <c r="C367" s="834"/>
      <c r="D367" s="834"/>
      <c r="E367" s="47"/>
      <c r="F367" s="834"/>
      <c r="G367" s="834"/>
      <c r="H367" s="834"/>
      <c r="I367" s="834"/>
      <c r="J367" s="834"/>
      <c r="K367" s="853"/>
      <c r="L367" s="853"/>
      <c r="M367" s="834"/>
      <c r="N367" s="837"/>
      <c r="O367" s="834"/>
      <c r="P367" s="834"/>
      <c r="Q367" s="834"/>
      <c r="R367" s="835"/>
      <c r="S367" s="834"/>
      <c r="T367" s="47"/>
      <c r="U367" s="834"/>
      <c r="V367" s="834"/>
      <c r="W367" s="834"/>
      <c r="X367" s="834"/>
      <c r="Y367" s="834"/>
      <c r="Z367" s="834"/>
      <c r="AA367" s="834"/>
      <c r="AB367" s="834"/>
      <c r="AC367" s="834"/>
      <c r="AD367" s="834"/>
      <c r="AE367" s="834"/>
      <c r="AF367" s="834"/>
      <c r="AG367" s="834"/>
      <c r="AH367" s="834"/>
      <c r="AI367" s="834"/>
      <c r="AJ367" s="834"/>
      <c r="AK367" s="834"/>
      <c r="AL367" s="834"/>
      <c r="AM367" s="47"/>
      <c r="AN367" s="47"/>
      <c r="AO367" s="47"/>
      <c r="AP367" s="834"/>
      <c r="AQ367" s="834"/>
    </row>
    <row r="368" spans="1:43" ht="31.5" customHeight="1">
      <c r="A368" s="834">
        <v>362</v>
      </c>
      <c r="B368" s="854"/>
      <c r="C368" s="834"/>
      <c r="D368" s="834"/>
      <c r="E368" s="47"/>
      <c r="F368" s="834"/>
      <c r="G368" s="834"/>
      <c r="H368" s="834"/>
      <c r="I368" s="834"/>
      <c r="J368" s="834"/>
      <c r="K368" s="853"/>
      <c r="L368" s="853"/>
      <c r="M368" s="834"/>
      <c r="N368" s="837"/>
      <c r="O368" s="834"/>
      <c r="P368" s="834"/>
      <c r="Q368" s="834"/>
      <c r="R368" s="835"/>
      <c r="S368" s="834"/>
      <c r="T368" s="47"/>
      <c r="U368" s="834"/>
      <c r="V368" s="834"/>
      <c r="W368" s="834"/>
      <c r="X368" s="834"/>
      <c r="Y368" s="834"/>
      <c r="Z368" s="834"/>
      <c r="AA368" s="834"/>
      <c r="AB368" s="834"/>
      <c r="AC368" s="834"/>
      <c r="AD368" s="834"/>
      <c r="AE368" s="834"/>
      <c r="AF368" s="834"/>
      <c r="AG368" s="834"/>
      <c r="AH368" s="834"/>
      <c r="AI368" s="834"/>
      <c r="AJ368" s="834"/>
      <c r="AK368" s="834"/>
      <c r="AL368" s="834"/>
      <c r="AM368" s="47"/>
      <c r="AN368" s="47"/>
      <c r="AO368" s="47"/>
      <c r="AP368" s="834"/>
      <c r="AQ368" s="834"/>
    </row>
    <row r="369" spans="1:43" ht="31.5" customHeight="1">
      <c r="A369" s="834">
        <v>363</v>
      </c>
      <c r="B369" s="854"/>
      <c r="C369" s="834"/>
      <c r="D369" s="834"/>
      <c r="E369" s="47"/>
      <c r="F369" s="834"/>
      <c r="G369" s="834"/>
      <c r="H369" s="834"/>
      <c r="I369" s="834"/>
      <c r="J369" s="834"/>
      <c r="K369" s="853"/>
      <c r="L369" s="853"/>
      <c r="M369" s="834"/>
      <c r="N369" s="837"/>
      <c r="O369" s="834"/>
      <c r="P369" s="834"/>
      <c r="Q369" s="834"/>
      <c r="R369" s="835"/>
      <c r="S369" s="834"/>
      <c r="T369" s="47"/>
      <c r="U369" s="834"/>
      <c r="V369" s="834"/>
      <c r="W369" s="834"/>
      <c r="X369" s="834"/>
      <c r="Y369" s="834"/>
      <c r="Z369" s="834"/>
      <c r="AA369" s="834"/>
      <c r="AB369" s="834"/>
      <c r="AC369" s="834"/>
      <c r="AD369" s="834"/>
      <c r="AE369" s="834"/>
      <c r="AF369" s="834"/>
      <c r="AG369" s="834"/>
      <c r="AH369" s="834"/>
      <c r="AI369" s="834"/>
      <c r="AJ369" s="834"/>
      <c r="AK369" s="834"/>
      <c r="AL369" s="834"/>
      <c r="AM369" s="47"/>
      <c r="AN369" s="47"/>
      <c r="AO369" s="47"/>
      <c r="AP369" s="834"/>
      <c r="AQ369" s="834"/>
    </row>
    <row r="370" spans="1:43" ht="31.5" customHeight="1">
      <c r="A370" s="834">
        <v>364</v>
      </c>
      <c r="B370" s="854"/>
      <c r="C370" s="834"/>
      <c r="D370" s="834"/>
      <c r="E370" s="47"/>
      <c r="F370" s="834"/>
      <c r="G370" s="834"/>
      <c r="H370" s="834"/>
      <c r="I370" s="834"/>
      <c r="J370" s="834"/>
      <c r="K370" s="853"/>
      <c r="L370" s="853"/>
      <c r="M370" s="834"/>
      <c r="N370" s="837"/>
      <c r="O370" s="834"/>
      <c r="P370" s="834"/>
      <c r="Q370" s="834"/>
      <c r="R370" s="835"/>
      <c r="S370" s="834"/>
      <c r="T370" s="47"/>
      <c r="U370" s="834"/>
      <c r="V370" s="834"/>
      <c r="W370" s="834"/>
      <c r="X370" s="834"/>
      <c r="Y370" s="834"/>
      <c r="Z370" s="834"/>
      <c r="AA370" s="834"/>
      <c r="AB370" s="834"/>
      <c r="AC370" s="834"/>
      <c r="AD370" s="834"/>
      <c r="AE370" s="834"/>
      <c r="AF370" s="834"/>
      <c r="AG370" s="834"/>
      <c r="AH370" s="834"/>
      <c r="AI370" s="834"/>
      <c r="AJ370" s="834"/>
      <c r="AK370" s="834"/>
      <c r="AL370" s="834"/>
      <c r="AM370" s="47"/>
      <c r="AN370" s="47"/>
      <c r="AO370" s="47"/>
      <c r="AP370" s="834"/>
      <c r="AQ370" s="834"/>
    </row>
    <row r="371" spans="1:43" ht="31.5" customHeight="1">
      <c r="A371" s="834">
        <v>365</v>
      </c>
      <c r="B371" s="854"/>
      <c r="C371" s="834"/>
      <c r="D371" s="834"/>
      <c r="E371" s="47"/>
      <c r="F371" s="834"/>
      <c r="G371" s="834"/>
      <c r="H371" s="834"/>
      <c r="I371" s="834"/>
      <c r="J371" s="834"/>
      <c r="K371" s="853"/>
      <c r="L371" s="853"/>
      <c r="M371" s="834"/>
      <c r="N371" s="837"/>
      <c r="O371" s="834"/>
      <c r="P371" s="834"/>
      <c r="Q371" s="834"/>
      <c r="R371" s="835"/>
      <c r="S371" s="834"/>
      <c r="T371" s="47"/>
      <c r="U371" s="834"/>
      <c r="V371" s="834"/>
      <c r="W371" s="834"/>
      <c r="X371" s="834"/>
      <c r="Y371" s="834"/>
      <c r="Z371" s="834"/>
      <c r="AA371" s="834"/>
      <c r="AB371" s="834"/>
      <c r="AC371" s="834"/>
      <c r="AD371" s="834"/>
      <c r="AE371" s="834"/>
      <c r="AF371" s="834"/>
      <c r="AG371" s="834"/>
      <c r="AH371" s="834"/>
      <c r="AI371" s="834"/>
      <c r="AJ371" s="834"/>
      <c r="AK371" s="834"/>
      <c r="AL371" s="834"/>
      <c r="AM371" s="47"/>
      <c r="AN371" s="47"/>
      <c r="AO371" s="47"/>
      <c r="AP371" s="834"/>
      <c r="AQ371" s="834"/>
    </row>
    <row r="372" spans="1:43" ht="31.5" customHeight="1">
      <c r="A372" s="834">
        <v>366</v>
      </c>
      <c r="B372" s="854"/>
      <c r="C372" s="834"/>
      <c r="D372" s="834"/>
      <c r="E372" s="47"/>
      <c r="F372" s="834"/>
      <c r="G372" s="834"/>
      <c r="H372" s="834"/>
      <c r="I372" s="834"/>
      <c r="J372" s="834"/>
      <c r="K372" s="853"/>
      <c r="L372" s="853"/>
      <c r="M372" s="834"/>
      <c r="N372" s="837"/>
      <c r="O372" s="834"/>
      <c r="P372" s="834"/>
      <c r="Q372" s="834"/>
      <c r="R372" s="835"/>
      <c r="S372" s="834"/>
      <c r="T372" s="47"/>
      <c r="U372" s="834"/>
      <c r="V372" s="834"/>
      <c r="W372" s="834"/>
      <c r="X372" s="834"/>
      <c r="Y372" s="834"/>
      <c r="Z372" s="834"/>
      <c r="AA372" s="834"/>
      <c r="AB372" s="834"/>
      <c r="AC372" s="834"/>
      <c r="AD372" s="834"/>
      <c r="AE372" s="834"/>
      <c r="AF372" s="834"/>
      <c r="AG372" s="834"/>
      <c r="AH372" s="834"/>
      <c r="AI372" s="834"/>
      <c r="AJ372" s="834"/>
      <c r="AK372" s="834"/>
      <c r="AL372" s="834"/>
      <c r="AM372" s="47"/>
      <c r="AN372" s="47"/>
      <c r="AO372" s="47"/>
      <c r="AP372" s="834"/>
      <c r="AQ372" s="834"/>
    </row>
    <row r="373" spans="1:43" ht="31.5" customHeight="1">
      <c r="A373" s="834">
        <v>367</v>
      </c>
      <c r="B373" s="854"/>
      <c r="C373" s="834"/>
      <c r="D373" s="834"/>
      <c r="E373" s="47"/>
      <c r="F373" s="834"/>
      <c r="G373" s="834"/>
      <c r="H373" s="834"/>
      <c r="I373" s="834"/>
      <c r="J373" s="834"/>
      <c r="K373" s="853"/>
      <c r="L373" s="853"/>
      <c r="M373" s="834"/>
      <c r="N373" s="837"/>
      <c r="O373" s="834"/>
      <c r="P373" s="834"/>
      <c r="Q373" s="834"/>
      <c r="R373" s="835"/>
      <c r="S373" s="834"/>
      <c r="T373" s="47"/>
      <c r="U373" s="834"/>
      <c r="V373" s="834"/>
      <c r="W373" s="834"/>
      <c r="X373" s="834"/>
      <c r="Y373" s="834"/>
      <c r="Z373" s="834"/>
      <c r="AA373" s="834"/>
      <c r="AB373" s="834"/>
      <c r="AC373" s="834"/>
      <c r="AD373" s="834"/>
      <c r="AE373" s="834"/>
      <c r="AF373" s="834"/>
      <c r="AG373" s="834"/>
      <c r="AH373" s="834"/>
      <c r="AI373" s="834"/>
      <c r="AJ373" s="834"/>
      <c r="AK373" s="834"/>
      <c r="AL373" s="834"/>
      <c r="AM373" s="47"/>
      <c r="AN373" s="47"/>
      <c r="AO373" s="47"/>
      <c r="AP373" s="834"/>
      <c r="AQ373" s="834"/>
    </row>
    <row r="374" spans="1:43" ht="31.5" customHeight="1">
      <c r="A374" s="834">
        <v>368</v>
      </c>
      <c r="B374" s="854"/>
      <c r="C374" s="834"/>
      <c r="D374" s="834"/>
      <c r="E374" s="47"/>
      <c r="F374" s="834"/>
      <c r="G374" s="834"/>
      <c r="H374" s="834"/>
      <c r="I374" s="834"/>
      <c r="J374" s="834"/>
      <c r="K374" s="853"/>
      <c r="L374" s="853"/>
      <c r="M374" s="834"/>
      <c r="N374" s="837"/>
      <c r="O374" s="834"/>
      <c r="P374" s="834"/>
      <c r="Q374" s="834"/>
      <c r="R374" s="835"/>
      <c r="S374" s="834"/>
      <c r="T374" s="47"/>
      <c r="U374" s="834"/>
      <c r="V374" s="834"/>
      <c r="W374" s="834"/>
      <c r="X374" s="834"/>
      <c r="Y374" s="834"/>
      <c r="Z374" s="834"/>
      <c r="AA374" s="834"/>
      <c r="AB374" s="834"/>
      <c r="AC374" s="834"/>
      <c r="AD374" s="834"/>
      <c r="AE374" s="834"/>
      <c r="AF374" s="834"/>
      <c r="AG374" s="834"/>
      <c r="AH374" s="834"/>
      <c r="AI374" s="834"/>
      <c r="AJ374" s="834"/>
      <c r="AK374" s="834"/>
      <c r="AL374" s="834"/>
      <c r="AM374" s="47"/>
      <c r="AN374" s="47"/>
      <c r="AO374" s="47"/>
      <c r="AP374" s="834"/>
      <c r="AQ374" s="834"/>
    </row>
    <row r="375" spans="1:43" ht="31.5" customHeight="1">
      <c r="A375" s="834">
        <v>369</v>
      </c>
      <c r="B375" s="854"/>
      <c r="C375" s="834"/>
      <c r="D375" s="834"/>
      <c r="E375" s="47"/>
      <c r="F375" s="834"/>
      <c r="G375" s="834"/>
      <c r="H375" s="834"/>
      <c r="I375" s="834"/>
      <c r="J375" s="834"/>
      <c r="K375" s="853"/>
      <c r="L375" s="853"/>
      <c r="M375" s="834"/>
      <c r="N375" s="837"/>
      <c r="O375" s="834"/>
      <c r="P375" s="834"/>
      <c r="Q375" s="834"/>
      <c r="R375" s="835"/>
      <c r="S375" s="834"/>
      <c r="T375" s="47"/>
      <c r="U375" s="834"/>
      <c r="V375" s="834"/>
      <c r="W375" s="834"/>
      <c r="X375" s="834"/>
      <c r="Y375" s="834"/>
      <c r="Z375" s="834"/>
      <c r="AA375" s="834"/>
      <c r="AB375" s="834"/>
      <c r="AC375" s="834"/>
      <c r="AD375" s="834"/>
      <c r="AE375" s="834"/>
      <c r="AF375" s="834"/>
      <c r="AG375" s="834"/>
      <c r="AH375" s="834"/>
      <c r="AI375" s="834"/>
      <c r="AJ375" s="834"/>
      <c r="AK375" s="834"/>
      <c r="AL375" s="834"/>
      <c r="AM375" s="47"/>
      <c r="AN375" s="47"/>
      <c r="AO375" s="47"/>
      <c r="AP375" s="834"/>
      <c r="AQ375" s="834"/>
    </row>
    <row r="376" spans="1:43" ht="31.5" customHeight="1">
      <c r="A376" s="834">
        <v>370</v>
      </c>
      <c r="B376" s="854"/>
      <c r="C376" s="834"/>
      <c r="D376" s="834"/>
      <c r="E376" s="47"/>
      <c r="F376" s="834"/>
      <c r="G376" s="834"/>
      <c r="H376" s="834"/>
      <c r="I376" s="834"/>
      <c r="J376" s="834"/>
      <c r="K376" s="853"/>
      <c r="L376" s="853"/>
      <c r="M376" s="834"/>
      <c r="N376" s="837"/>
      <c r="O376" s="834"/>
      <c r="P376" s="834"/>
      <c r="Q376" s="834"/>
      <c r="R376" s="835"/>
      <c r="S376" s="834"/>
      <c r="T376" s="47"/>
      <c r="U376" s="834"/>
      <c r="V376" s="834"/>
      <c r="W376" s="834"/>
      <c r="X376" s="834"/>
      <c r="Y376" s="834"/>
      <c r="Z376" s="834"/>
      <c r="AA376" s="834"/>
      <c r="AB376" s="834"/>
      <c r="AC376" s="834"/>
      <c r="AD376" s="834"/>
      <c r="AE376" s="834"/>
      <c r="AF376" s="834"/>
      <c r="AG376" s="834"/>
      <c r="AH376" s="834"/>
      <c r="AI376" s="834"/>
      <c r="AJ376" s="834"/>
      <c r="AK376" s="834"/>
      <c r="AL376" s="834"/>
      <c r="AM376" s="47"/>
      <c r="AN376" s="47"/>
      <c r="AO376" s="47"/>
      <c r="AP376" s="834"/>
      <c r="AQ376" s="834"/>
    </row>
    <row r="377" spans="1:43" ht="31.5" customHeight="1">
      <c r="A377" s="834">
        <v>371</v>
      </c>
      <c r="B377" s="854"/>
      <c r="C377" s="834"/>
      <c r="D377" s="834"/>
      <c r="E377" s="47"/>
      <c r="F377" s="834"/>
      <c r="G377" s="834"/>
      <c r="H377" s="834"/>
      <c r="I377" s="834"/>
      <c r="J377" s="834"/>
      <c r="K377" s="853"/>
      <c r="L377" s="853"/>
      <c r="M377" s="834"/>
      <c r="N377" s="837"/>
      <c r="O377" s="834"/>
      <c r="P377" s="834"/>
      <c r="Q377" s="834"/>
      <c r="R377" s="835"/>
      <c r="S377" s="834"/>
      <c r="T377" s="47"/>
      <c r="U377" s="834"/>
      <c r="V377" s="834"/>
      <c r="W377" s="834"/>
      <c r="X377" s="834"/>
      <c r="Y377" s="834"/>
      <c r="Z377" s="834"/>
      <c r="AA377" s="834"/>
      <c r="AB377" s="834"/>
      <c r="AC377" s="834"/>
      <c r="AD377" s="834"/>
      <c r="AE377" s="834"/>
      <c r="AF377" s="834"/>
      <c r="AG377" s="834"/>
      <c r="AH377" s="834"/>
      <c r="AI377" s="834"/>
      <c r="AJ377" s="834"/>
      <c r="AK377" s="834"/>
      <c r="AL377" s="834"/>
      <c r="AM377" s="47"/>
      <c r="AN377" s="47"/>
      <c r="AO377" s="47"/>
      <c r="AP377" s="834"/>
      <c r="AQ377" s="834"/>
    </row>
    <row r="378" spans="1:43" ht="31.5" customHeight="1">
      <c r="A378" s="834">
        <v>372</v>
      </c>
      <c r="B378" s="854"/>
      <c r="C378" s="834"/>
      <c r="D378" s="834"/>
      <c r="E378" s="47"/>
      <c r="F378" s="834"/>
      <c r="G378" s="834"/>
      <c r="H378" s="834"/>
      <c r="I378" s="834"/>
      <c r="J378" s="834"/>
      <c r="K378" s="853"/>
      <c r="L378" s="853"/>
      <c r="M378" s="834"/>
      <c r="N378" s="837"/>
      <c r="O378" s="834"/>
      <c r="P378" s="834"/>
      <c r="Q378" s="834"/>
      <c r="R378" s="835"/>
      <c r="S378" s="834"/>
      <c r="T378" s="47"/>
      <c r="U378" s="834"/>
      <c r="V378" s="834"/>
      <c r="W378" s="834"/>
      <c r="X378" s="834"/>
      <c r="Y378" s="834"/>
      <c r="Z378" s="834"/>
      <c r="AA378" s="834"/>
      <c r="AB378" s="834"/>
      <c r="AC378" s="834"/>
      <c r="AD378" s="834"/>
      <c r="AE378" s="834"/>
      <c r="AF378" s="834"/>
      <c r="AG378" s="834"/>
      <c r="AH378" s="834"/>
      <c r="AI378" s="834"/>
      <c r="AJ378" s="834"/>
      <c r="AK378" s="834"/>
      <c r="AL378" s="834"/>
      <c r="AM378" s="47"/>
      <c r="AN378" s="47"/>
      <c r="AO378" s="47"/>
      <c r="AP378" s="834"/>
      <c r="AQ378" s="834"/>
    </row>
    <row r="379" spans="1:43" ht="31.5" customHeight="1">
      <c r="A379" s="834">
        <v>373</v>
      </c>
      <c r="B379" s="854"/>
      <c r="C379" s="834"/>
      <c r="D379" s="834"/>
      <c r="E379" s="47"/>
      <c r="F379" s="834"/>
      <c r="G379" s="834"/>
      <c r="H379" s="834"/>
      <c r="I379" s="834"/>
      <c r="J379" s="834"/>
      <c r="K379" s="853"/>
      <c r="L379" s="853"/>
      <c r="M379" s="834"/>
      <c r="N379" s="837"/>
      <c r="O379" s="834"/>
      <c r="P379" s="834"/>
      <c r="Q379" s="834"/>
      <c r="R379" s="835"/>
      <c r="S379" s="834"/>
      <c r="T379" s="47"/>
      <c r="U379" s="834"/>
      <c r="V379" s="834"/>
      <c r="W379" s="834"/>
      <c r="X379" s="834"/>
      <c r="Y379" s="834"/>
      <c r="Z379" s="834"/>
      <c r="AA379" s="834"/>
      <c r="AB379" s="834"/>
      <c r="AC379" s="834"/>
      <c r="AD379" s="834"/>
      <c r="AE379" s="834"/>
      <c r="AF379" s="834"/>
      <c r="AG379" s="834"/>
      <c r="AH379" s="834"/>
      <c r="AI379" s="834"/>
      <c r="AJ379" s="834"/>
      <c r="AK379" s="834"/>
      <c r="AL379" s="834"/>
      <c r="AM379" s="47"/>
      <c r="AN379" s="47"/>
      <c r="AO379" s="47"/>
      <c r="AP379" s="834"/>
      <c r="AQ379" s="834"/>
    </row>
    <row r="380" spans="1:43" ht="31.5" customHeight="1">
      <c r="A380" s="834">
        <v>374</v>
      </c>
      <c r="B380" s="854"/>
      <c r="C380" s="834"/>
      <c r="D380" s="834"/>
      <c r="E380" s="47"/>
      <c r="F380" s="834"/>
      <c r="G380" s="834"/>
      <c r="H380" s="834"/>
      <c r="I380" s="834"/>
      <c r="J380" s="834"/>
      <c r="K380" s="853"/>
      <c r="L380" s="853"/>
      <c r="M380" s="834"/>
      <c r="N380" s="837"/>
      <c r="O380" s="834"/>
      <c r="P380" s="834"/>
      <c r="Q380" s="834"/>
      <c r="R380" s="835"/>
      <c r="S380" s="834"/>
      <c r="T380" s="47"/>
      <c r="U380" s="834"/>
      <c r="V380" s="834"/>
      <c r="W380" s="834"/>
      <c r="X380" s="834"/>
      <c r="Y380" s="834"/>
      <c r="Z380" s="834"/>
      <c r="AA380" s="834"/>
      <c r="AB380" s="834"/>
      <c r="AC380" s="834"/>
      <c r="AD380" s="834"/>
      <c r="AE380" s="834"/>
      <c r="AF380" s="834"/>
      <c r="AG380" s="834"/>
      <c r="AH380" s="834"/>
      <c r="AI380" s="834"/>
      <c r="AJ380" s="834"/>
      <c r="AK380" s="834"/>
      <c r="AL380" s="834"/>
      <c r="AM380" s="47"/>
      <c r="AN380" s="47"/>
      <c r="AO380" s="47"/>
      <c r="AP380" s="834"/>
      <c r="AQ380" s="834"/>
    </row>
    <row r="381" spans="1:43" ht="31.5" customHeight="1">
      <c r="A381" s="834">
        <v>375</v>
      </c>
      <c r="B381" s="854"/>
      <c r="C381" s="834"/>
      <c r="D381" s="834"/>
      <c r="E381" s="47"/>
      <c r="F381" s="834"/>
      <c r="G381" s="834"/>
      <c r="H381" s="834"/>
      <c r="I381" s="834"/>
      <c r="J381" s="834"/>
      <c r="K381" s="853"/>
      <c r="L381" s="853"/>
      <c r="M381" s="834"/>
      <c r="N381" s="837"/>
      <c r="O381" s="834"/>
      <c r="P381" s="834"/>
      <c r="Q381" s="834"/>
      <c r="R381" s="835"/>
      <c r="S381" s="834"/>
      <c r="T381" s="47"/>
      <c r="U381" s="834"/>
      <c r="V381" s="834"/>
      <c r="W381" s="834"/>
      <c r="X381" s="834"/>
      <c r="Y381" s="834"/>
      <c r="Z381" s="834"/>
      <c r="AA381" s="834"/>
      <c r="AB381" s="834"/>
      <c r="AC381" s="834"/>
      <c r="AD381" s="834"/>
      <c r="AE381" s="834"/>
      <c r="AF381" s="834"/>
      <c r="AG381" s="834"/>
      <c r="AH381" s="834"/>
      <c r="AI381" s="834"/>
      <c r="AJ381" s="834"/>
      <c r="AK381" s="834"/>
      <c r="AL381" s="834"/>
      <c r="AM381" s="47"/>
      <c r="AN381" s="47"/>
      <c r="AO381" s="47"/>
      <c r="AP381" s="834"/>
      <c r="AQ381" s="834"/>
    </row>
    <row r="382" spans="1:43" ht="31.5" customHeight="1">
      <c r="A382" s="834">
        <v>376</v>
      </c>
      <c r="B382" s="854"/>
      <c r="C382" s="834"/>
      <c r="D382" s="834"/>
      <c r="E382" s="47"/>
      <c r="F382" s="834"/>
      <c r="G382" s="834"/>
      <c r="H382" s="834"/>
      <c r="I382" s="834"/>
      <c r="J382" s="834"/>
      <c r="K382" s="853"/>
      <c r="L382" s="853"/>
      <c r="M382" s="834"/>
      <c r="N382" s="837"/>
      <c r="O382" s="834"/>
      <c r="P382" s="834"/>
      <c r="Q382" s="834"/>
      <c r="R382" s="835"/>
      <c r="S382" s="834"/>
      <c r="T382" s="47"/>
      <c r="U382" s="834"/>
      <c r="V382" s="834"/>
      <c r="W382" s="834"/>
      <c r="X382" s="834"/>
      <c r="Y382" s="834"/>
      <c r="Z382" s="834"/>
      <c r="AA382" s="834"/>
      <c r="AB382" s="834"/>
      <c r="AC382" s="834"/>
      <c r="AD382" s="834"/>
      <c r="AE382" s="834"/>
      <c r="AF382" s="834"/>
      <c r="AG382" s="834"/>
      <c r="AH382" s="834"/>
      <c r="AI382" s="834"/>
      <c r="AJ382" s="834"/>
      <c r="AK382" s="834"/>
      <c r="AL382" s="834"/>
      <c r="AM382" s="47"/>
      <c r="AN382" s="47"/>
      <c r="AO382" s="47"/>
      <c r="AP382" s="834"/>
      <c r="AQ382" s="834"/>
    </row>
    <row r="383" spans="1:43" ht="31.5" customHeight="1">
      <c r="A383" s="834">
        <v>377</v>
      </c>
      <c r="B383" s="854"/>
      <c r="C383" s="834"/>
      <c r="D383" s="834"/>
      <c r="E383" s="47"/>
      <c r="F383" s="834"/>
      <c r="G383" s="834"/>
      <c r="H383" s="834"/>
      <c r="I383" s="834"/>
      <c r="J383" s="834"/>
      <c r="K383" s="853"/>
      <c r="L383" s="853"/>
      <c r="M383" s="834"/>
      <c r="N383" s="837"/>
      <c r="O383" s="834"/>
      <c r="P383" s="834"/>
      <c r="Q383" s="834"/>
      <c r="R383" s="835"/>
      <c r="S383" s="834"/>
      <c r="T383" s="47"/>
      <c r="U383" s="834"/>
      <c r="V383" s="834"/>
      <c r="W383" s="834"/>
      <c r="X383" s="834"/>
      <c r="Y383" s="834"/>
      <c r="Z383" s="834"/>
      <c r="AA383" s="834"/>
      <c r="AB383" s="834"/>
      <c r="AC383" s="834"/>
      <c r="AD383" s="834"/>
      <c r="AE383" s="834"/>
      <c r="AF383" s="834"/>
      <c r="AG383" s="834"/>
      <c r="AH383" s="834"/>
      <c r="AI383" s="834"/>
      <c r="AJ383" s="834"/>
      <c r="AK383" s="834"/>
      <c r="AL383" s="834"/>
      <c r="AM383" s="47"/>
      <c r="AN383" s="47"/>
      <c r="AO383" s="47"/>
      <c r="AP383" s="834"/>
      <c r="AQ383" s="834"/>
    </row>
    <row r="384" spans="1:43" ht="31.5" customHeight="1">
      <c r="A384" s="834">
        <v>378</v>
      </c>
      <c r="B384" s="854"/>
      <c r="C384" s="834"/>
      <c r="D384" s="834"/>
      <c r="E384" s="47"/>
      <c r="F384" s="834"/>
      <c r="G384" s="834"/>
      <c r="H384" s="834"/>
      <c r="I384" s="834"/>
      <c r="J384" s="834"/>
      <c r="K384" s="853"/>
      <c r="L384" s="853"/>
      <c r="M384" s="834"/>
      <c r="N384" s="837"/>
      <c r="O384" s="834"/>
      <c r="P384" s="834"/>
      <c r="Q384" s="834"/>
      <c r="R384" s="835"/>
      <c r="S384" s="834"/>
      <c r="T384" s="47"/>
      <c r="U384" s="834"/>
      <c r="V384" s="834"/>
      <c r="W384" s="834"/>
      <c r="X384" s="834"/>
      <c r="Y384" s="834"/>
      <c r="Z384" s="834"/>
      <c r="AA384" s="834"/>
      <c r="AB384" s="834"/>
      <c r="AC384" s="834"/>
      <c r="AD384" s="834"/>
      <c r="AE384" s="834"/>
      <c r="AF384" s="834"/>
      <c r="AG384" s="834"/>
      <c r="AH384" s="834"/>
      <c r="AI384" s="834"/>
      <c r="AJ384" s="834"/>
      <c r="AK384" s="834"/>
      <c r="AL384" s="834"/>
      <c r="AM384" s="47"/>
      <c r="AN384" s="47"/>
      <c r="AO384" s="47"/>
      <c r="AP384" s="834"/>
      <c r="AQ384" s="834"/>
    </row>
    <row r="385" spans="1:43" ht="31.5" customHeight="1">
      <c r="A385" s="834">
        <v>379</v>
      </c>
      <c r="B385" s="854"/>
      <c r="C385" s="834"/>
      <c r="D385" s="834"/>
      <c r="E385" s="47"/>
      <c r="F385" s="834"/>
      <c r="G385" s="834"/>
      <c r="H385" s="834"/>
      <c r="I385" s="834"/>
      <c r="J385" s="834"/>
      <c r="K385" s="853"/>
      <c r="L385" s="853"/>
      <c r="M385" s="834"/>
      <c r="N385" s="837"/>
      <c r="O385" s="834"/>
      <c r="P385" s="834"/>
      <c r="Q385" s="834"/>
      <c r="R385" s="835"/>
      <c r="S385" s="834"/>
      <c r="T385" s="47"/>
      <c r="U385" s="834"/>
      <c r="V385" s="834"/>
      <c r="W385" s="834"/>
      <c r="X385" s="834"/>
      <c r="Y385" s="834"/>
      <c r="Z385" s="834"/>
      <c r="AA385" s="834"/>
      <c r="AB385" s="834"/>
      <c r="AC385" s="834"/>
      <c r="AD385" s="834"/>
      <c r="AE385" s="834"/>
      <c r="AF385" s="834"/>
      <c r="AG385" s="834"/>
      <c r="AH385" s="834"/>
      <c r="AI385" s="834"/>
      <c r="AJ385" s="834"/>
      <c r="AK385" s="834"/>
      <c r="AL385" s="834"/>
      <c r="AM385" s="47"/>
      <c r="AN385" s="47"/>
      <c r="AO385" s="47"/>
      <c r="AP385" s="834"/>
      <c r="AQ385" s="834"/>
    </row>
    <row r="386" spans="1:43" ht="31.5" customHeight="1">
      <c r="A386" s="834">
        <v>380</v>
      </c>
      <c r="B386" s="854"/>
      <c r="C386" s="834"/>
      <c r="D386" s="834"/>
      <c r="E386" s="47"/>
      <c r="F386" s="834"/>
      <c r="G386" s="834"/>
      <c r="H386" s="834"/>
      <c r="I386" s="834"/>
      <c r="J386" s="834"/>
      <c r="K386" s="853"/>
      <c r="L386" s="853"/>
      <c r="M386" s="834"/>
      <c r="N386" s="837"/>
      <c r="O386" s="834"/>
      <c r="P386" s="834"/>
      <c r="Q386" s="834"/>
      <c r="R386" s="835"/>
      <c r="S386" s="834"/>
      <c r="T386" s="47"/>
      <c r="U386" s="834"/>
      <c r="V386" s="834"/>
      <c r="W386" s="834"/>
      <c r="X386" s="834"/>
      <c r="Y386" s="834"/>
      <c r="Z386" s="834"/>
      <c r="AA386" s="834"/>
      <c r="AB386" s="834"/>
      <c r="AC386" s="834"/>
      <c r="AD386" s="834"/>
      <c r="AE386" s="834"/>
      <c r="AF386" s="834"/>
      <c r="AG386" s="834"/>
      <c r="AH386" s="834"/>
      <c r="AI386" s="834"/>
      <c r="AJ386" s="834"/>
      <c r="AK386" s="834"/>
      <c r="AL386" s="834"/>
      <c r="AM386" s="47"/>
      <c r="AN386" s="47"/>
      <c r="AO386" s="47"/>
      <c r="AP386" s="834"/>
      <c r="AQ386" s="834"/>
    </row>
    <row r="387" spans="1:43" ht="31.5" customHeight="1">
      <c r="A387" s="834">
        <v>381</v>
      </c>
      <c r="B387" s="854"/>
      <c r="C387" s="834"/>
      <c r="D387" s="834"/>
      <c r="E387" s="47"/>
      <c r="F387" s="834"/>
      <c r="G387" s="834"/>
      <c r="H387" s="834"/>
      <c r="I387" s="834"/>
      <c r="J387" s="834"/>
      <c r="K387" s="853"/>
      <c r="L387" s="853"/>
      <c r="M387" s="834"/>
      <c r="N387" s="837"/>
      <c r="O387" s="834"/>
      <c r="P387" s="834"/>
      <c r="Q387" s="834"/>
      <c r="R387" s="835"/>
      <c r="S387" s="834"/>
      <c r="T387" s="47"/>
      <c r="U387" s="834"/>
      <c r="V387" s="834"/>
      <c r="W387" s="834"/>
      <c r="X387" s="834"/>
      <c r="Y387" s="834"/>
      <c r="Z387" s="834"/>
      <c r="AA387" s="834"/>
      <c r="AB387" s="834"/>
      <c r="AC387" s="834"/>
      <c r="AD387" s="834"/>
      <c r="AE387" s="834"/>
      <c r="AF387" s="834"/>
      <c r="AG387" s="834"/>
      <c r="AH387" s="834"/>
      <c r="AI387" s="834"/>
      <c r="AJ387" s="834"/>
      <c r="AK387" s="834"/>
      <c r="AL387" s="834"/>
      <c r="AM387" s="47"/>
      <c r="AN387" s="47"/>
      <c r="AO387" s="47"/>
      <c r="AP387" s="834"/>
      <c r="AQ387" s="834"/>
    </row>
    <row r="388" spans="1:43" ht="31.5" customHeight="1">
      <c r="A388" s="834">
        <v>382</v>
      </c>
      <c r="B388" s="854"/>
      <c r="C388" s="834"/>
      <c r="D388" s="834"/>
      <c r="E388" s="47"/>
      <c r="F388" s="834"/>
      <c r="G388" s="834"/>
      <c r="H388" s="834"/>
      <c r="I388" s="834"/>
      <c r="J388" s="834"/>
      <c r="K388" s="853"/>
      <c r="L388" s="853"/>
      <c r="M388" s="834"/>
      <c r="N388" s="837"/>
      <c r="O388" s="834"/>
      <c r="P388" s="834"/>
      <c r="Q388" s="834"/>
      <c r="R388" s="835"/>
      <c r="S388" s="834"/>
      <c r="T388" s="47"/>
      <c r="U388" s="834"/>
      <c r="V388" s="834"/>
      <c r="W388" s="834"/>
      <c r="X388" s="834"/>
      <c r="Y388" s="834"/>
      <c r="Z388" s="834"/>
      <c r="AA388" s="834"/>
      <c r="AB388" s="834"/>
      <c r="AC388" s="834"/>
      <c r="AD388" s="834"/>
      <c r="AE388" s="834"/>
      <c r="AF388" s="834"/>
      <c r="AG388" s="834"/>
      <c r="AH388" s="834"/>
      <c r="AI388" s="834"/>
      <c r="AJ388" s="834"/>
      <c r="AK388" s="834"/>
      <c r="AL388" s="834"/>
      <c r="AM388" s="47"/>
      <c r="AN388" s="47"/>
      <c r="AO388" s="47"/>
      <c r="AP388" s="834"/>
      <c r="AQ388" s="834"/>
    </row>
    <row r="389" spans="1:43" ht="31.5" customHeight="1">
      <c r="A389" s="834">
        <v>383</v>
      </c>
      <c r="B389" s="854"/>
      <c r="C389" s="834"/>
      <c r="D389" s="834"/>
      <c r="E389" s="47"/>
      <c r="F389" s="834"/>
      <c r="G389" s="834"/>
      <c r="H389" s="834"/>
      <c r="I389" s="834"/>
      <c r="J389" s="834"/>
      <c r="K389" s="853"/>
      <c r="L389" s="853"/>
      <c r="M389" s="834"/>
      <c r="N389" s="837"/>
      <c r="O389" s="834"/>
      <c r="P389" s="834"/>
      <c r="Q389" s="834"/>
      <c r="R389" s="835"/>
      <c r="S389" s="834"/>
      <c r="T389" s="47"/>
      <c r="U389" s="834"/>
      <c r="V389" s="834"/>
      <c r="W389" s="834"/>
      <c r="X389" s="834"/>
      <c r="Y389" s="834"/>
      <c r="Z389" s="834"/>
      <c r="AA389" s="834"/>
      <c r="AB389" s="834"/>
      <c r="AC389" s="834"/>
      <c r="AD389" s="834"/>
      <c r="AE389" s="834"/>
      <c r="AF389" s="834"/>
      <c r="AG389" s="834"/>
      <c r="AH389" s="834"/>
      <c r="AI389" s="834"/>
      <c r="AJ389" s="834"/>
      <c r="AK389" s="834"/>
      <c r="AL389" s="834"/>
      <c r="AM389" s="47"/>
      <c r="AN389" s="47"/>
      <c r="AO389" s="47"/>
      <c r="AP389" s="834"/>
      <c r="AQ389" s="834"/>
    </row>
    <row r="390" spans="1:43" ht="31.5" customHeight="1">
      <c r="A390" s="834">
        <v>384</v>
      </c>
      <c r="B390" s="854"/>
      <c r="C390" s="834"/>
      <c r="D390" s="834"/>
      <c r="E390" s="47"/>
      <c r="F390" s="834"/>
      <c r="G390" s="834"/>
      <c r="H390" s="834"/>
      <c r="I390" s="834"/>
      <c r="J390" s="834"/>
      <c r="K390" s="853"/>
      <c r="L390" s="853"/>
      <c r="M390" s="834"/>
      <c r="N390" s="837"/>
      <c r="O390" s="834"/>
      <c r="P390" s="834"/>
      <c r="Q390" s="834"/>
      <c r="R390" s="835"/>
      <c r="S390" s="834"/>
      <c r="T390" s="47"/>
      <c r="U390" s="834"/>
      <c r="V390" s="834"/>
      <c r="W390" s="834"/>
      <c r="X390" s="834"/>
      <c r="Y390" s="834"/>
      <c r="Z390" s="834"/>
      <c r="AA390" s="834"/>
      <c r="AB390" s="834"/>
      <c r="AC390" s="834"/>
      <c r="AD390" s="834"/>
      <c r="AE390" s="834"/>
      <c r="AF390" s="834"/>
      <c r="AG390" s="834"/>
      <c r="AH390" s="834"/>
      <c r="AI390" s="834"/>
      <c r="AJ390" s="834"/>
      <c r="AK390" s="834"/>
      <c r="AL390" s="834"/>
      <c r="AM390" s="47"/>
      <c r="AN390" s="47"/>
      <c r="AO390" s="47"/>
      <c r="AP390" s="834"/>
      <c r="AQ390" s="834"/>
    </row>
    <row r="391" spans="1:43" ht="31.5" customHeight="1">
      <c r="A391" s="834">
        <v>385</v>
      </c>
      <c r="B391" s="854"/>
      <c r="C391" s="834"/>
      <c r="D391" s="834"/>
      <c r="E391" s="47"/>
      <c r="F391" s="834"/>
      <c r="G391" s="834"/>
      <c r="H391" s="834"/>
      <c r="I391" s="834"/>
      <c r="J391" s="834"/>
      <c r="K391" s="853"/>
      <c r="L391" s="853"/>
      <c r="M391" s="834"/>
      <c r="N391" s="837"/>
      <c r="O391" s="834"/>
      <c r="P391" s="834"/>
      <c r="Q391" s="834"/>
      <c r="R391" s="835"/>
      <c r="S391" s="834"/>
      <c r="T391" s="47"/>
      <c r="U391" s="834"/>
      <c r="V391" s="834"/>
      <c r="W391" s="834"/>
      <c r="X391" s="834"/>
      <c r="Y391" s="834"/>
      <c r="Z391" s="834"/>
      <c r="AA391" s="834"/>
      <c r="AB391" s="834"/>
      <c r="AC391" s="834"/>
      <c r="AD391" s="834"/>
      <c r="AE391" s="834"/>
      <c r="AF391" s="834"/>
      <c r="AG391" s="834"/>
      <c r="AH391" s="834"/>
      <c r="AI391" s="834"/>
      <c r="AJ391" s="834"/>
      <c r="AK391" s="834"/>
      <c r="AL391" s="834"/>
      <c r="AM391" s="47"/>
      <c r="AN391" s="47"/>
      <c r="AO391" s="47"/>
      <c r="AP391" s="834"/>
      <c r="AQ391" s="834"/>
    </row>
    <row r="392" spans="1:43" ht="31.5" customHeight="1">
      <c r="A392" s="834">
        <v>386</v>
      </c>
      <c r="B392" s="854"/>
      <c r="C392" s="834"/>
      <c r="D392" s="834"/>
      <c r="E392" s="47"/>
      <c r="F392" s="834"/>
      <c r="G392" s="834"/>
      <c r="H392" s="834"/>
      <c r="I392" s="834"/>
      <c r="J392" s="834"/>
      <c r="K392" s="853"/>
      <c r="L392" s="853"/>
      <c r="M392" s="834"/>
      <c r="N392" s="837"/>
      <c r="O392" s="834"/>
      <c r="P392" s="834"/>
      <c r="Q392" s="834"/>
      <c r="R392" s="835"/>
      <c r="S392" s="834"/>
      <c r="T392" s="47"/>
      <c r="U392" s="834"/>
      <c r="V392" s="834"/>
      <c r="W392" s="834"/>
      <c r="X392" s="834"/>
      <c r="Y392" s="834"/>
      <c r="Z392" s="834"/>
      <c r="AA392" s="834"/>
      <c r="AB392" s="834"/>
      <c r="AC392" s="834"/>
      <c r="AD392" s="834"/>
      <c r="AE392" s="834"/>
      <c r="AF392" s="834"/>
      <c r="AG392" s="834"/>
      <c r="AH392" s="834"/>
      <c r="AI392" s="834"/>
      <c r="AJ392" s="834"/>
      <c r="AK392" s="834"/>
      <c r="AL392" s="834"/>
      <c r="AM392" s="47"/>
      <c r="AN392" s="47"/>
      <c r="AO392" s="47"/>
      <c r="AP392" s="834"/>
      <c r="AQ392" s="834"/>
    </row>
    <row r="393" spans="1:43" ht="31.5" customHeight="1">
      <c r="A393" s="834">
        <v>387</v>
      </c>
      <c r="B393" s="854"/>
      <c r="C393" s="834"/>
      <c r="D393" s="834"/>
      <c r="E393" s="47"/>
      <c r="F393" s="834"/>
      <c r="G393" s="834"/>
      <c r="H393" s="834"/>
      <c r="I393" s="834"/>
      <c r="J393" s="834"/>
      <c r="K393" s="853"/>
      <c r="L393" s="853"/>
      <c r="M393" s="834"/>
      <c r="N393" s="837"/>
      <c r="O393" s="834"/>
      <c r="P393" s="834"/>
      <c r="Q393" s="834"/>
      <c r="R393" s="835"/>
      <c r="S393" s="834"/>
      <c r="T393" s="47"/>
      <c r="U393" s="834"/>
      <c r="V393" s="834"/>
      <c r="W393" s="834"/>
      <c r="X393" s="834"/>
      <c r="Y393" s="834"/>
      <c r="Z393" s="834"/>
      <c r="AA393" s="834"/>
      <c r="AB393" s="834"/>
      <c r="AC393" s="834"/>
      <c r="AD393" s="834"/>
      <c r="AE393" s="834"/>
      <c r="AF393" s="834"/>
      <c r="AG393" s="834"/>
      <c r="AH393" s="834"/>
      <c r="AI393" s="834"/>
      <c r="AJ393" s="834"/>
      <c r="AK393" s="834"/>
      <c r="AL393" s="834"/>
      <c r="AM393" s="47"/>
      <c r="AN393" s="47"/>
      <c r="AO393" s="47"/>
      <c r="AP393" s="834"/>
      <c r="AQ393" s="834"/>
    </row>
    <row r="394" spans="1:43" ht="31.5" customHeight="1">
      <c r="A394" s="834">
        <v>388</v>
      </c>
      <c r="B394" s="854"/>
      <c r="C394" s="834"/>
      <c r="D394" s="834"/>
      <c r="E394" s="47"/>
      <c r="F394" s="834"/>
      <c r="G394" s="834"/>
      <c r="H394" s="834"/>
      <c r="I394" s="834"/>
      <c r="J394" s="834"/>
      <c r="K394" s="853"/>
      <c r="L394" s="853"/>
      <c r="M394" s="834"/>
      <c r="N394" s="837"/>
      <c r="O394" s="834"/>
      <c r="P394" s="834"/>
      <c r="Q394" s="834"/>
      <c r="R394" s="835"/>
      <c r="S394" s="834"/>
      <c r="T394" s="47"/>
      <c r="U394" s="834"/>
      <c r="V394" s="834"/>
      <c r="W394" s="834"/>
      <c r="X394" s="834"/>
      <c r="Y394" s="834"/>
      <c r="Z394" s="834"/>
      <c r="AA394" s="834"/>
      <c r="AB394" s="834"/>
      <c r="AC394" s="834"/>
      <c r="AD394" s="834"/>
      <c r="AE394" s="834"/>
      <c r="AF394" s="834"/>
      <c r="AG394" s="834"/>
      <c r="AH394" s="834"/>
      <c r="AI394" s="834"/>
      <c r="AJ394" s="834"/>
      <c r="AK394" s="834"/>
      <c r="AL394" s="834"/>
      <c r="AM394" s="47"/>
      <c r="AN394" s="47"/>
      <c r="AO394" s="47"/>
      <c r="AP394" s="834"/>
      <c r="AQ394" s="834"/>
    </row>
    <row r="395" spans="1:43" ht="31.5" customHeight="1">
      <c r="A395" s="834">
        <v>389</v>
      </c>
      <c r="B395" s="854"/>
      <c r="C395" s="834"/>
      <c r="D395" s="834"/>
      <c r="E395" s="47"/>
      <c r="F395" s="834"/>
      <c r="G395" s="834"/>
      <c r="H395" s="834"/>
      <c r="I395" s="834"/>
      <c r="J395" s="834"/>
      <c r="K395" s="853"/>
      <c r="L395" s="853"/>
      <c r="M395" s="834"/>
      <c r="N395" s="837"/>
      <c r="O395" s="834"/>
      <c r="P395" s="834"/>
      <c r="Q395" s="834"/>
      <c r="R395" s="835"/>
      <c r="S395" s="834"/>
      <c r="T395" s="47"/>
      <c r="U395" s="834"/>
      <c r="V395" s="834"/>
      <c r="W395" s="834"/>
      <c r="X395" s="834"/>
      <c r="Y395" s="834"/>
      <c r="Z395" s="834"/>
      <c r="AA395" s="834"/>
      <c r="AB395" s="834"/>
      <c r="AC395" s="834"/>
      <c r="AD395" s="834"/>
      <c r="AE395" s="834"/>
      <c r="AF395" s="834"/>
      <c r="AG395" s="834"/>
      <c r="AH395" s="834"/>
      <c r="AI395" s="834"/>
      <c r="AJ395" s="834"/>
      <c r="AK395" s="834"/>
      <c r="AL395" s="834"/>
      <c r="AM395" s="47"/>
      <c r="AN395" s="47"/>
      <c r="AO395" s="47"/>
      <c r="AP395" s="834"/>
      <c r="AQ395" s="834"/>
    </row>
    <row r="396" spans="1:43" ht="31.5" customHeight="1">
      <c r="A396" s="834">
        <v>390</v>
      </c>
      <c r="B396" s="854"/>
      <c r="C396" s="834"/>
      <c r="D396" s="834"/>
      <c r="E396" s="47"/>
      <c r="F396" s="834"/>
      <c r="G396" s="834"/>
      <c r="H396" s="834"/>
      <c r="I396" s="834"/>
      <c r="J396" s="834"/>
      <c r="K396" s="853"/>
      <c r="L396" s="853"/>
      <c r="M396" s="834"/>
      <c r="N396" s="837"/>
      <c r="O396" s="834"/>
      <c r="P396" s="834"/>
      <c r="Q396" s="834"/>
      <c r="R396" s="835"/>
      <c r="S396" s="834"/>
      <c r="T396" s="47"/>
      <c r="U396" s="834"/>
      <c r="V396" s="834"/>
      <c r="W396" s="834"/>
      <c r="X396" s="834"/>
      <c r="Y396" s="834"/>
      <c r="Z396" s="834"/>
      <c r="AA396" s="834"/>
      <c r="AB396" s="834"/>
      <c r="AC396" s="834"/>
      <c r="AD396" s="834"/>
      <c r="AE396" s="834"/>
      <c r="AF396" s="834"/>
      <c r="AG396" s="834"/>
      <c r="AH396" s="834"/>
      <c r="AI396" s="834"/>
      <c r="AJ396" s="834"/>
      <c r="AK396" s="834"/>
      <c r="AL396" s="834"/>
      <c r="AM396" s="47"/>
      <c r="AN396" s="47"/>
      <c r="AO396" s="47"/>
      <c r="AP396" s="834"/>
      <c r="AQ396" s="834"/>
    </row>
    <row r="397" spans="1:43" ht="31.5" customHeight="1">
      <c r="A397" s="834">
        <v>391</v>
      </c>
      <c r="B397" s="854"/>
      <c r="C397" s="834"/>
      <c r="D397" s="834"/>
      <c r="E397" s="47"/>
      <c r="F397" s="834"/>
      <c r="G397" s="834"/>
      <c r="H397" s="834"/>
      <c r="I397" s="834"/>
      <c r="J397" s="834"/>
      <c r="K397" s="853"/>
      <c r="L397" s="853"/>
      <c r="M397" s="834"/>
      <c r="N397" s="837"/>
      <c r="O397" s="834"/>
      <c r="P397" s="834"/>
      <c r="Q397" s="834"/>
      <c r="R397" s="835"/>
      <c r="S397" s="834"/>
      <c r="T397" s="47"/>
      <c r="U397" s="834"/>
      <c r="V397" s="834"/>
      <c r="W397" s="834"/>
      <c r="X397" s="834"/>
      <c r="Y397" s="834"/>
      <c r="Z397" s="834"/>
      <c r="AA397" s="834"/>
      <c r="AB397" s="834"/>
      <c r="AC397" s="834"/>
      <c r="AD397" s="834"/>
      <c r="AE397" s="834"/>
      <c r="AF397" s="834"/>
      <c r="AG397" s="834"/>
      <c r="AH397" s="834"/>
      <c r="AI397" s="834"/>
      <c r="AJ397" s="834"/>
      <c r="AK397" s="834"/>
      <c r="AL397" s="834"/>
      <c r="AM397" s="47"/>
      <c r="AN397" s="47"/>
      <c r="AO397" s="47"/>
      <c r="AP397" s="834"/>
      <c r="AQ397" s="834"/>
    </row>
    <row r="398" spans="1:43" ht="31.5" customHeight="1">
      <c r="A398" s="834">
        <v>392</v>
      </c>
      <c r="B398" s="854"/>
      <c r="C398" s="834"/>
      <c r="D398" s="834"/>
      <c r="E398" s="47"/>
      <c r="F398" s="834"/>
      <c r="G398" s="834"/>
      <c r="H398" s="834"/>
      <c r="I398" s="834"/>
      <c r="J398" s="834"/>
      <c r="K398" s="853"/>
      <c r="L398" s="853"/>
      <c r="M398" s="834"/>
      <c r="N398" s="837"/>
      <c r="O398" s="834"/>
      <c r="P398" s="834"/>
      <c r="Q398" s="834"/>
      <c r="R398" s="835"/>
      <c r="S398" s="834"/>
      <c r="T398" s="47"/>
      <c r="U398" s="834"/>
      <c r="V398" s="834"/>
      <c r="W398" s="834"/>
      <c r="X398" s="834"/>
      <c r="Y398" s="834"/>
      <c r="Z398" s="834"/>
      <c r="AA398" s="834"/>
      <c r="AB398" s="834"/>
      <c r="AC398" s="834"/>
      <c r="AD398" s="834"/>
      <c r="AE398" s="834"/>
      <c r="AF398" s="834"/>
      <c r="AG398" s="834"/>
      <c r="AH398" s="834"/>
      <c r="AI398" s="834"/>
      <c r="AJ398" s="834"/>
      <c r="AK398" s="834"/>
      <c r="AL398" s="834"/>
      <c r="AM398" s="47"/>
      <c r="AN398" s="47"/>
      <c r="AO398" s="47"/>
      <c r="AP398" s="834"/>
      <c r="AQ398" s="834"/>
    </row>
    <row r="399" spans="1:43" ht="31.5" customHeight="1">
      <c r="A399" s="834">
        <v>393</v>
      </c>
      <c r="B399" s="854"/>
      <c r="C399" s="834"/>
      <c r="D399" s="834"/>
      <c r="E399" s="47"/>
      <c r="F399" s="834"/>
      <c r="G399" s="834"/>
      <c r="H399" s="834"/>
      <c r="I399" s="834"/>
      <c r="J399" s="834"/>
      <c r="K399" s="853"/>
      <c r="L399" s="853"/>
      <c r="M399" s="834"/>
      <c r="N399" s="837"/>
      <c r="O399" s="834"/>
      <c r="P399" s="834"/>
      <c r="Q399" s="834"/>
      <c r="R399" s="835"/>
      <c r="S399" s="834"/>
      <c r="T399" s="47"/>
      <c r="U399" s="834"/>
      <c r="V399" s="834"/>
      <c r="W399" s="834"/>
      <c r="X399" s="834"/>
      <c r="Y399" s="834"/>
      <c r="Z399" s="834"/>
      <c r="AA399" s="834"/>
      <c r="AB399" s="834"/>
      <c r="AC399" s="834"/>
      <c r="AD399" s="834"/>
      <c r="AE399" s="834"/>
      <c r="AF399" s="834"/>
      <c r="AG399" s="834"/>
      <c r="AH399" s="834"/>
      <c r="AI399" s="834"/>
      <c r="AJ399" s="834"/>
      <c r="AK399" s="834"/>
      <c r="AL399" s="834"/>
      <c r="AM399" s="47"/>
      <c r="AN399" s="47"/>
      <c r="AO399" s="47"/>
      <c r="AP399" s="834"/>
      <c r="AQ399" s="834"/>
    </row>
    <row r="400" spans="1:43" ht="31.5" customHeight="1">
      <c r="A400" s="834">
        <v>394</v>
      </c>
      <c r="B400" s="854"/>
      <c r="C400" s="834"/>
      <c r="D400" s="834"/>
      <c r="E400" s="47"/>
      <c r="F400" s="834"/>
      <c r="G400" s="834"/>
      <c r="H400" s="834"/>
      <c r="I400" s="834"/>
      <c r="J400" s="834"/>
      <c r="K400" s="853"/>
      <c r="L400" s="853"/>
      <c r="M400" s="834"/>
      <c r="N400" s="837"/>
      <c r="O400" s="834"/>
      <c r="P400" s="834"/>
      <c r="Q400" s="834"/>
      <c r="R400" s="835"/>
      <c r="S400" s="834"/>
      <c r="T400" s="47"/>
      <c r="U400" s="834"/>
      <c r="V400" s="834"/>
      <c r="W400" s="834"/>
      <c r="X400" s="834"/>
      <c r="Y400" s="834"/>
      <c r="Z400" s="834"/>
      <c r="AA400" s="834"/>
      <c r="AB400" s="834"/>
      <c r="AC400" s="834"/>
      <c r="AD400" s="834"/>
      <c r="AE400" s="834"/>
      <c r="AF400" s="834"/>
      <c r="AG400" s="834"/>
      <c r="AH400" s="834"/>
      <c r="AI400" s="834"/>
      <c r="AJ400" s="834"/>
      <c r="AK400" s="834"/>
      <c r="AL400" s="834"/>
      <c r="AM400" s="47"/>
      <c r="AN400" s="47"/>
      <c r="AO400" s="47"/>
      <c r="AP400" s="834"/>
      <c r="AQ400" s="834"/>
    </row>
    <row r="401" spans="1:43" ht="31.5" customHeight="1">
      <c r="A401" s="834">
        <v>395</v>
      </c>
      <c r="B401" s="854"/>
      <c r="C401" s="834"/>
      <c r="D401" s="834"/>
      <c r="E401" s="47"/>
      <c r="F401" s="834"/>
      <c r="G401" s="834"/>
      <c r="H401" s="834"/>
      <c r="I401" s="834"/>
      <c r="J401" s="834"/>
      <c r="K401" s="853"/>
      <c r="L401" s="853"/>
      <c r="M401" s="834"/>
      <c r="N401" s="837"/>
      <c r="O401" s="834"/>
      <c r="P401" s="834"/>
      <c r="Q401" s="834"/>
      <c r="R401" s="835"/>
      <c r="S401" s="834"/>
      <c r="T401" s="47"/>
      <c r="U401" s="834"/>
      <c r="V401" s="834"/>
      <c r="W401" s="834"/>
      <c r="X401" s="834"/>
      <c r="Y401" s="834"/>
      <c r="Z401" s="834"/>
      <c r="AA401" s="834"/>
      <c r="AB401" s="834"/>
      <c r="AC401" s="834"/>
      <c r="AD401" s="834"/>
      <c r="AE401" s="834"/>
      <c r="AF401" s="834"/>
      <c r="AG401" s="834"/>
      <c r="AH401" s="834"/>
      <c r="AI401" s="834"/>
      <c r="AJ401" s="834"/>
      <c r="AK401" s="834"/>
      <c r="AL401" s="834"/>
      <c r="AM401" s="47"/>
      <c r="AN401" s="47"/>
      <c r="AO401" s="47"/>
      <c r="AP401" s="834"/>
      <c r="AQ401" s="834"/>
    </row>
    <row r="402" spans="1:43" ht="31.5" customHeight="1">
      <c r="A402" s="834">
        <v>396</v>
      </c>
      <c r="B402" s="854"/>
      <c r="C402" s="834"/>
      <c r="D402" s="834"/>
      <c r="E402" s="47"/>
      <c r="F402" s="834"/>
      <c r="G402" s="834"/>
      <c r="H402" s="834"/>
      <c r="I402" s="834"/>
      <c r="J402" s="834"/>
      <c r="K402" s="853"/>
      <c r="L402" s="853"/>
      <c r="M402" s="834"/>
      <c r="N402" s="837"/>
      <c r="O402" s="834"/>
      <c r="P402" s="834"/>
      <c r="Q402" s="834"/>
      <c r="R402" s="835"/>
      <c r="S402" s="834"/>
      <c r="T402" s="47"/>
      <c r="U402" s="834"/>
      <c r="V402" s="834"/>
      <c r="W402" s="834"/>
      <c r="X402" s="834"/>
      <c r="Y402" s="834"/>
      <c r="Z402" s="834"/>
      <c r="AA402" s="834"/>
      <c r="AB402" s="834"/>
      <c r="AC402" s="834"/>
      <c r="AD402" s="834"/>
      <c r="AE402" s="834"/>
      <c r="AF402" s="834"/>
      <c r="AG402" s="834"/>
      <c r="AH402" s="834"/>
      <c r="AI402" s="834"/>
      <c r="AJ402" s="834"/>
      <c r="AK402" s="834"/>
      <c r="AL402" s="834"/>
      <c r="AM402" s="47"/>
      <c r="AN402" s="47"/>
      <c r="AO402" s="47"/>
      <c r="AP402" s="834"/>
      <c r="AQ402" s="834"/>
    </row>
    <row r="403" spans="1:43" ht="31.5" customHeight="1">
      <c r="A403" s="834">
        <v>397</v>
      </c>
      <c r="B403" s="854"/>
      <c r="C403" s="834"/>
      <c r="D403" s="834"/>
      <c r="E403" s="47"/>
      <c r="F403" s="834"/>
      <c r="G403" s="834"/>
      <c r="H403" s="834"/>
      <c r="I403" s="834"/>
      <c r="J403" s="834"/>
      <c r="K403" s="853"/>
      <c r="L403" s="853"/>
      <c r="M403" s="834"/>
      <c r="N403" s="837"/>
      <c r="O403" s="834"/>
      <c r="P403" s="834"/>
      <c r="Q403" s="834"/>
      <c r="R403" s="835"/>
      <c r="S403" s="834"/>
      <c r="T403" s="47"/>
      <c r="U403" s="834"/>
      <c r="V403" s="834"/>
      <c r="W403" s="834"/>
      <c r="X403" s="834"/>
      <c r="Y403" s="834"/>
      <c r="Z403" s="834"/>
      <c r="AA403" s="834"/>
      <c r="AB403" s="834"/>
      <c r="AC403" s="834"/>
      <c r="AD403" s="834"/>
      <c r="AE403" s="834"/>
      <c r="AF403" s="834"/>
      <c r="AG403" s="834"/>
      <c r="AH403" s="834"/>
      <c r="AI403" s="834"/>
      <c r="AJ403" s="834"/>
      <c r="AK403" s="834"/>
      <c r="AL403" s="834"/>
      <c r="AM403" s="47"/>
      <c r="AN403" s="47"/>
      <c r="AO403" s="47"/>
      <c r="AP403" s="834"/>
      <c r="AQ403" s="834"/>
    </row>
    <row r="404" spans="1:43" ht="31.5" customHeight="1">
      <c r="A404" s="834">
        <v>398</v>
      </c>
      <c r="B404" s="854"/>
      <c r="C404" s="834"/>
      <c r="D404" s="834"/>
      <c r="E404" s="47"/>
      <c r="F404" s="834"/>
      <c r="G404" s="834"/>
      <c r="H404" s="834"/>
      <c r="I404" s="834"/>
      <c r="J404" s="834"/>
      <c r="K404" s="853"/>
      <c r="L404" s="853"/>
      <c r="M404" s="834"/>
      <c r="N404" s="837"/>
      <c r="O404" s="834"/>
      <c r="P404" s="834"/>
      <c r="Q404" s="834"/>
      <c r="R404" s="835"/>
      <c r="S404" s="834"/>
      <c r="T404" s="47"/>
      <c r="U404" s="834"/>
      <c r="V404" s="834"/>
      <c r="W404" s="834"/>
      <c r="X404" s="834"/>
      <c r="Y404" s="834"/>
      <c r="Z404" s="834"/>
      <c r="AA404" s="834"/>
      <c r="AB404" s="834"/>
      <c r="AC404" s="834"/>
      <c r="AD404" s="834"/>
      <c r="AE404" s="834"/>
      <c r="AF404" s="834"/>
      <c r="AG404" s="834"/>
      <c r="AH404" s="834"/>
      <c r="AI404" s="834"/>
      <c r="AJ404" s="834"/>
      <c r="AK404" s="834"/>
      <c r="AL404" s="834"/>
      <c r="AM404" s="47"/>
      <c r="AN404" s="47"/>
      <c r="AO404" s="47"/>
      <c r="AP404" s="834"/>
      <c r="AQ404" s="834"/>
    </row>
    <row r="405" spans="1:43" ht="31.5" customHeight="1">
      <c r="A405" s="834">
        <v>399</v>
      </c>
      <c r="B405" s="854"/>
      <c r="C405" s="834"/>
      <c r="D405" s="834"/>
      <c r="E405" s="47"/>
      <c r="F405" s="834"/>
      <c r="G405" s="834"/>
      <c r="H405" s="834"/>
      <c r="I405" s="834"/>
      <c r="J405" s="834"/>
      <c r="K405" s="853"/>
      <c r="L405" s="853"/>
      <c r="M405" s="834"/>
      <c r="N405" s="837"/>
      <c r="O405" s="834"/>
      <c r="P405" s="834"/>
      <c r="Q405" s="834"/>
      <c r="R405" s="835"/>
      <c r="S405" s="834"/>
      <c r="T405" s="47"/>
      <c r="U405" s="834"/>
      <c r="V405" s="834"/>
      <c r="W405" s="834"/>
      <c r="X405" s="834"/>
      <c r="Y405" s="834"/>
      <c r="Z405" s="834"/>
      <c r="AA405" s="834"/>
      <c r="AB405" s="834"/>
      <c r="AC405" s="834"/>
      <c r="AD405" s="834"/>
      <c r="AE405" s="834"/>
      <c r="AF405" s="834"/>
      <c r="AG405" s="834"/>
      <c r="AH405" s="834"/>
      <c r="AI405" s="834"/>
      <c r="AJ405" s="834"/>
      <c r="AK405" s="834"/>
      <c r="AL405" s="834"/>
      <c r="AM405" s="47"/>
      <c r="AN405" s="47"/>
      <c r="AO405" s="47"/>
      <c r="AP405" s="834"/>
      <c r="AQ405" s="834"/>
    </row>
    <row r="406" spans="1:43" ht="31.5" customHeight="1">
      <c r="A406" s="834">
        <v>400</v>
      </c>
      <c r="B406" s="854"/>
      <c r="C406" s="834"/>
      <c r="D406" s="834"/>
      <c r="E406" s="47"/>
      <c r="F406" s="834"/>
      <c r="G406" s="834"/>
      <c r="H406" s="834"/>
      <c r="I406" s="834"/>
      <c r="J406" s="834"/>
      <c r="K406" s="853"/>
      <c r="L406" s="853"/>
      <c r="M406" s="834"/>
      <c r="N406" s="837"/>
      <c r="O406" s="834"/>
      <c r="P406" s="834"/>
      <c r="Q406" s="834"/>
      <c r="R406" s="835"/>
      <c r="S406" s="834"/>
      <c r="T406" s="47"/>
      <c r="U406" s="834"/>
      <c r="V406" s="834"/>
      <c r="W406" s="834"/>
      <c r="X406" s="834"/>
      <c r="Y406" s="834"/>
      <c r="Z406" s="834"/>
      <c r="AA406" s="834"/>
      <c r="AB406" s="834"/>
      <c r="AC406" s="834"/>
      <c r="AD406" s="834"/>
      <c r="AE406" s="834"/>
      <c r="AF406" s="834"/>
      <c r="AG406" s="834"/>
      <c r="AH406" s="834"/>
      <c r="AI406" s="834"/>
      <c r="AJ406" s="834"/>
      <c r="AK406" s="834"/>
      <c r="AL406" s="834"/>
      <c r="AM406" s="47"/>
      <c r="AN406" s="47"/>
      <c r="AO406" s="47"/>
      <c r="AP406" s="834"/>
      <c r="AQ406" s="834"/>
    </row>
    <row r="407" spans="1:43" ht="31.5" customHeight="1">
      <c r="A407" s="834">
        <v>401</v>
      </c>
      <c r="B407" s="854"/>
      <c r="C407" s="834"/>
      <c r="D407" s="834"/>
      <c r="E407" s="47"/>
      <c r="F407" s="834"/>
      <c r="G407" s="834"/>
      <c r="H407" s="834"/>
      <c r="I407" s="834"/>
      <c r="J407" s="834"/>
      <c r="K407" s="853"/>
      <c r="L407" s="853"/>
      <c r="M407" s="834"/>
      <c r="N407" s="837"/>
      <c r="O407" s="834"/>
      <c r="P407" s="834"/>
      <c r="Q407" s="834"/>
      <c r="R407" s="835"/>
      <c r="S407" s="834"/>
      <c r="T407" s="47"/>
      <c r="U407" s="834"/>
      <c r="V407" s="834"/>
      <c r="W407" s="834"/>
      <c r="X407" s="834"/>
      <c r="Y407" s="834"/>
      <c r="Z407" s="834"/>
      <c r="AA407" s="834"/>
      <c r="AB407" s="834"/>
      <c r="AC407" s="834"/>
      <c r="AD407" s="834"/>
      <c r="AE407" s="834"/>
      <c r="AF407" s="834"/>
      <c r="AG407" s="834"/>
      <c r="AH407" s="834"/>
      <c r="AI407" s="834"/>
      <c r="AJ407" s="834"/>
      <c r="AK407" s="834"/>
      <c r="AL407" s="834"/>
      <c r="AM407" s="47"/>
      <c r="AN407" s="47"/>
      <c r="AO407" s="47"/>
      <c r="AP407" s="834"/>
      <c r="AQ407" s="834"/>
    </row>
    <row r="408" spans="1:43" ht="31.5" customHeight="1">
      <c r="A408" s="834">
        <v>402</v>
      </c>
      <c r="B408" s="854"/>
      <c r="C408" s="834"/>
      <c r="D408" s="834"/>
      <c r="E408" s="47"/>
      <c r="F408" s="834"/>
      <c r="G408" s="834"/>
      <c r="H408" s="834"/>
      <c r="I408" s="834"/>
      <c r="J408" s="834"/>
      <c r="K408" s="853"/>
      <c r="L408" s="853"/>
      <c r="M408" s="834"/>
      <c r="N408" s="837"/>
      <c r="O408" s="834"/>
      <c r="P408" s="834"/>
      <c r="Q408" s="834"/>
      <c r="R408" s="835"/>
      <c r="S408" s="834"/>
      <c r="T408" s="47"/>
      <c r="U408" s="834"/>
      <c r="V408" s="834"/>
      <c r="W408" s="834"/>
      <c r="X408" s="834"/>
      <c r="Y408" s="834"/>
      <c r="Z408" s="834"/>
      <c r="AA408" s="834"/>
      <c r="AB408" s="834"/>
      <c r="AC408" s="834"/>
      <c r="AD408" s="834"/>
      <c r="AE408" s="834"/>
      <c r="AF408" s="834"/>
      <c r="AG408" s="834"/>
      <c r="AH408" s="834"/>
      <c r="AI408" s="834"/>
      <c r="AJ408" s="834"/>
      <c r="AK408" s="834"/>
      <c r="AL408" s="834"/>
      <c r="AM408" s="47"/>
      <c r="AN408" s="47"/>
      <c r="AO408" s="47"/>
      <c r="AP408" s="834"/>
      <c r="AQ408" s="834"/>
    </row>
    <row r="409" spans="1:43" ht="31.5" customHeight="1">
      <c r="A409" s="834">
        <v>403</v>
      </c>
      <c r="B409" s="854"/>
      <c r="C409" s="834"/>
      <c r="D409" s="834"/>
      <c r="E409" s="47"/>
      <c r="F409" s="834"/>
      <c r="G409" s="834"/>
      <c r="H409" s="834"/>
      <c r="I409" s="834"/>
      <c r="J409" s="834"/>
      <c r="K409" s="853"/>
      <c r="L409" s="853"/>
      <c r="M409" s="834"/>
      <c r="N409" s="837"/>
      <c r="O409" s="834"/>
      <c r="P409" s="834"/>
      <c r="Q409" s="834"/>
      <c r="R409" s="835"/>
      <c r="S409" s="834"/>
      <c r="T409" s="47"/>
      <c r="U409" s="834"/>
      <c r="V409" s="834"/>
      <c r="W409" s="834"/>
      <c r="X409" s="834"/>
      <c r="Y409" s="834"/>
      <c r="Z409" s="834"/>
      <c r="AA409" s="834"/>
      <c r="AB409" s="834"/>
      <c r="AC409" s="834"/>
      <c r="AD409" s="834"/>
      <c r="AE409" s="834"/>
      <c r="AF409" s="834"/>
      <c r="AG409" s="834"/>
      <c r="AH409" s="834"/>
      <c r="AI409" s="834"/>
      <c r="AJ409" s="834"/>
      <c r="AK409" s="834"/>
      <c r="AL409" s="834"/>
      <c r="AM409" s="47"/>
      <c r="AN409" s="47"/>
      <c r="AO409" s="47"/>
      <c r="AP409" s="834"/>
      <c r="AQ409" s="834"/>
    </row>
    <row r="410" spans="1:43" ht="31.5" customHeight="1">
      <c r="A410" s="834">
        <v>404</v>
      </c>
      <c r="B410" s="854"/>
      <c r="C410" s="834"/>
      <c r="D410" s="834"/>
      <c r="E410" s="47"/>
      <c r="F410" s="834"/>
      <c r="G410" s="834"/>
      <c r="H410" s="834"/>
      <c r="I410" s="834"/>
      <c r="J410" s="834"/>
      <c r="K410" s="853"/>
      <c r="L410" s="853"/>
      <c r="M410" s="834"/>
      <c r="N410" s="837"/>
      <c r="O410" s="834"/>
      <c r="P410" s="834"/>
      <c r="Q410" s="834"/>
      <c r="R410" s="835"/>
      <c r="S410" s="834"/>
      <c r="T410" s="47"/>
      <c r="U410" s="834"/>
      <c r="V410" s="834"/>
      <c r="W410" s="834"/>
      <c r="X410" s="834"/>
      <c r="Y410" s="834"/>
      <c r="Z410" s="834"/>
      <c r="AA410" s="834"/>
      <c r="AB410" s="834"/>
      <c r="AC410" s="834"/>
      <c r="AD410" s="834"/>
      <c r="AE410" s="834"/>
      <c r="AF410" s="834"/>
      <c r="AG410" s="834"/>
      <c r="AH410" s="834"/>
      <c r="AI410" s="834"/>
      <c r="AJ410" s="834"/>
      <c r="AK410" s="834"/>
      <c r="AL410" s="834"/>
      <c r="AM410" s="47"/>
      <c r="AN410" s="47"/>
      <c r="AO410" s="47"/>
      <c r="AP410" s="834"/>
      <c r="AQ410" s="834"/>
    </row>
    <row r="411" spans="1:43" ht="31.5" customHeight="1">
      <c r="A411" s="834">
        <v>405</v>
      </c>
      <c r="B411" s="854"/>
      <c r="C411" s="834"/>
      <c r="D411" s="834"/>
      <c r="E411" s="47"/>
      <c r="F411" s="834"/>
      <c r="G411" s="834"/>
      <c r="H411" s="834"/>
      <c r="I411" s="834"/>
      <c r="J411" s="834"/>
      <c r="K411" s="853"/>
      <c r="L411" s="853"/>
      <c r="M411" s="834"/>
      <c r="N411" s="837"/>
      <c r="O411" s="834"/>
      <c r="P411" s="834"/>
      <c r="Q411" s="834"/>
      <c r="R411" s="835"/>
      <c r="S411" s="834"/>
      <c r="T411" s="47"/>
      <c r="U411" s="834"/>
      <c r="V411" s="834"/>
      <c r="W411" s="834"/>
      <c r="X411" s="834"/>
      <c r="Y411" s="834"/>
      <c r="Z411" s="834"/>
      <c r="AA411" s="834"/>
      <c r="AB411" s="834"/>
      <c r="AC411" s="834"/>
      <c r="AD411" s="834"/>
      <c r="AE411" s="834"/>
      <c r="AF411" s="834"/>
      <c r="AG411" s="834"/>
      <c r="AH411" s="834"/>
      <c r="AI411" s="834"/>
      <c r="AJ411" s="834"/>
      <c r="AK411" s="834"/>
      <c r="AL411" s="834"/>
      <c r="AM411" s="47"/>
      <c r="AN411" s="47"/>
      <c r="AO411" s="47"/>
      <c r="AP411" s="834"/>
      <c r="AQ411" s="834"/>
    </row>
    <row r="412" spans="1:43" ht="31.5" customHeight="1">
      <c r="A412" s="834">
        <v>406</v>
      </c>
      <c r="B412" s="854"/>
      <c r="C412" s="834"/>
      <c r="D412" s="834"/>
      <c r="E412" s="47"/>
      <c r="F412" s="834"/>
      <c r="G412" s="834"/>
      <c r="H412" s="834"/>
      <c r="I412" s="834"/>
      <c r="J412" s="834"/>
      <c r="K412" s="853"/>
      <c r="L412" s="853"/>
      <c r="M412" s="834"/>
      <c r="N412" s="837"/>
      <c r="O412" s="834"/>
      <c r="P412" s="834"/>
      <c r="Q412" s="834"/>
      <c r="R412" s="835"/>
      <c r="S412" s="834"/>
      <c r="T412" s="47"/>
      <c r="U412" s="834"/>
      <c r="V412" s="834"/>
      <c r="W412" s="834"/>
      <c r="X412" s="834"/>
      <c r="Y412" s="834"/>
      <c r="Z412" s="834"/>
      <c r="AA412" s="834"/>
      <c r="AB412" s="834"/>
      <c r="AC412" s="834"/>
      <c r="AD412" s="834"/>
      <c r="AE412" s="834"/>
      <c r="AF412" s="834"/>
      <c r="AG412" s="834"/>
      <c r="AH412" s="834"/>
      <c r="AI412" s="834"/>
      <c r="AJ412" s="834"/>
      <c r="AK412" s="834"/>
      <c r="AL412" s="834"/>
      <c r="AM412" s="47"/>
      <c r="AN412" s="47"/>
      <c r="AO412" s="47"/>
      <c r="AP412" s="834"/>
      <c r="AQ412" s="834"/>
    </row>
    <row r="413" spans="1:43" ht="31.5" customHeight="1">
      <c r="A413" s="834">
        <v>407</v>
      </c>
      <c r="B413" s="854"/>
      <c r="C413" s="834"/>
      <c r="D413" s="834"/>
      <c r="E413" s="47"/>
      <c r="F413" s="834"/>
      <c r="G413" s="834"/>
      <c r="H413" s="834"/>
      <c r="I413" s="834"/>
      <c r="J413" s="834"/>
      <c r="K413" s="853"/>
      <c r="L413" s="853"/>
      <c r="M413" s="834"/>
      <c r="N413" s="837"/>
      <c r="O413" s="834"/>
      <c r="P413" s="834"/>
      <c r="Q413" s="834"/>
      <c r="R413" s="835"/>
      <c r="S413" s="834"/>
      <c r="T413" s="47"/>
      <c r="U413" s="834"/>
      <c r="V413" s="834"/>
      <c r="W413" s="834"/>
      <c r="X413" s="834"/>
      <c r="Y413" s="834"/>
      <c r="Z413" s="834"/>
      <c r="AA413" s="834"/>
      <c r="AB413" s="834"/>
      <c r="AC413" s="834"/>
      <c r="AD413" s="834"/>
      <c r="AE413" s="834"/>
      <c r="AF413" s="834"/>
      <c r="AG413" s="834"/>
      <c r="AH413" s="834"/>
      <c r="AI413" s="834"/>
      <c r="AJ413" s="834"/>
      <c r="AK413" s="834"/>
      <c r="AL413" s="834"/>
      <c r="AM413" s="47"/>
      <c r="AN413" s="47"/>
      <c r="AO413" s="47"/>
      <c r="AP413" s="834"/>
      <c r="AQ413" s="834"/>
    </row>
    <row r="414" spans="1:43" ht="31.5" customHeight="1">
      <c r="A414" s="834">
        <v>408</v>
      </c>
      <c r="B414" s="854"/>
      <c r="C414" s="834"/>
      <c r="D414" s="834"/>
      <c r="E414" s="47"/>
      <c r="F414" s="834"/>
      <c r="G414" s="834"/>
      <c r="H414" s="834"/>
      <c r="I414" s="834"/>
      <c r="J414" s="834"/>
      <c r="K414" s="853"/>
      <c r="L414" s="853"/>
      <c r="M414" s="834"/>
      <c r="N414" s="837"/>
      <c r="O414" s="834"/>
      <c r="P414" s="834"/>
      <c r="Q414" s="834"/>
      <c r="R414" s="835"/>
      <c r="S414" s="834"/>
      <c r="T414" s="47"/>
      <c r="U414" s="834"/>
      <c r="V414" s="834"/>
      <c r="W414" s="834"/>
      <c r="X414" s="834"/>
      <c r="Y414" s="834"/>
      <c r="Z414" s="834"/>
      <c r="AA414" s="834"/>
      <c r="AB414" s="834"/>
      <c r="AC414" s="834"/>
      <c r="AD414" s="834"/>
      <c r="AE414" s="834"/>
      <c r="AF414" s="834"/>
      <c r="AG414" s="834"/>
      <c r="AH414" s="834"/>
      <c r="AI414" s="834"/>
      <c r="AJ414" s="834"/>
      <c r="AK414" s="834"/>
      <c r="AL414" s="834"/>
      <c r="AM414" s="47"/>
      <c r="AN414" s="47"/>
      <c r="AO414" s="47"/>
      <c r="AP414" s="834"/>
      <c r="AQ414" s="834"/>
    </row>
    <row r="415" spans="1:43" ht="31.5" customHeight="1">
      <c r="A415" s="834">
        <v>409</v>
      </c>
      <c r="B415" s="854"/>
      <c r="C415" s="834"/>
      <c r="D415" s="834"/>
      <c r="E415" s="47"/>
      <c r="F415" s="834"/>
      <c r="G415" s="834"/>
      <c r="H415" s="834"/>
      <c r="I415" s="834"/>
      <c r="J415" s="834"/>
      <c r="K415" s="853"/>
      <c r="L415" s="853"/>
      <c r="M415" s="834"/>
      <c r="N415" s="837"/>
      <c r="O415" s="834"/>
      <c r="P415" s="834"/>
      <c r="Q415" s="834"/>
      <c r="R415" s="835"/>
      <c r="S415" s="834"/>
      <c r="T415" s="47"/>
      <c r="U415" s="834"/>
      <c r="V415" s="834"/>
      <c r="W415" s="834"/>
      <c r="X415" s="834"/>
      <c r="Y415" s="834"/>
      <c r="Z415" s="834"/>
      <c r="AA415" s="834"/>
      <c r="AB415" s="834"/>
      <c r="AC415" s="834"/>
      <c r="AD415" s="834"/>
      <c r="AE415" s="834"/>
      <c r="AF415" s="834"/>
      <c r="AG415" s="834"/>
      <c r="AH415" s="834"/>
      <c r="AI415" s="834"/>
      <c r="AJ415" s="834"/>
      <c r="AK415" s="834"/>
      <c r="AL415" s="834"/>
      <c r="AM415" s="47"/>
      <c r="AN415" s="47"/>
      <c r="AO415" s="47"/>
      <c r="AP415" s="834"/>
      <c r="AQ415" s="834"/>
    </row>
    <row r="416" spans="1:43" ht="31.5" customHeight="1">
      <c r="A416" s="834">
        <v>410</v>
      </c>
      <c r="B416" s="854"/>
      <c r="C416" s="834"/>
      <c r="D416" s="834"/>
      <c r="E416" s="47"/>
      <c r="F416" s="834"/>
      <c r="G416" s="834"/>
      <c r="H416" s="834"/>
      <c r="I416" s="834"/>
      <c r="J416" s="834"/>
      <c r="K416" s="853"/>
      <c r="L416" s="853"/>
      <c r="M416" s="834"/>
      <c r="N416" s="837"/>
      <c r="O416" s="834"/>
      <c r="P416" s="834"/>
      <c r="Q416" s="834"/>
      <c r="R416" s="835"/>
      <c r="S416" s="834"/>
      <c r="T416" s="47"/>
      <c r="U416" s="834"/>
      <c r="V416" s="834"/>
      <c r="W416" s="834"/>
      <c r="X416" s="834"/>
      <c r="Y416" s="834"/>
      <c r="Z416" s="834"/>
      <c r="AA416" s="834"/>
      <c r="AB416" s="834"/>
      <c r="AC416" s="834"/>
      <c r="AD416" s="834"/>
      <c r="AE416" s="834"/>
      <c r="AF416" s="834"/>
      <c r="AG416" s="834"/>
      <c r="AH416" s="834"/>
      <c r="AI416" s="834"/>
      <c r="AJ416" s="834"/>
      <c r="AK416" s="834"/>
      <c r="AL416" s="834"/>
      <c r="AM416" s="47"/>
      <c r="AN416" s="47"/>
      <c r="AO416" s="47"/>
      <c r="AP416" s="834"/>
      <c r="AQ416" s="834"/>
    </row>
    <row r="417" spans="1:43" ht="31.5" customHeight="1">
      <c r="A417" s="834">
        <v>411</v>
      </c>
      <c r="B417" s="854"/>
      <c r="C417" s="834"/>
      <c r="D417" s="834"/>
      <c r="E417" s="47"/>
      <c r="F417" s="834"/>
      <c r="G417" s="834"/>
      <c r="H417" s="834"/>
      <c r="I417" s="834"/>
      <c r="J417" s="834"/>
      <c r="K417" s="853"/>
      <c r="L417" s="853"/>
      <c r="M417" s="834"/>
      <c r="N417" s="837"/>
      <c r="O417" s="834"/>
      <c r="P417" s="834"/>
      <c r="Q417" s="834"/>
      <c r="R417" s="835"/>
      <c r="S417" s="834"/>
      <c r="T417" s="47"/>
      <c r="U417" s="834"/>
      <c r="V417" s="834"/>
      <c r="W417" s="834"/>
      <c r="X417" s="834"/>
      <c r="Y417" s="834"/>
      <c r="Z417" s="834"/>
      <c r="AA417" s="834"/>
      <c r="AB417" s="834"/>
      <c r="AC417" s="834"/>
      <c r="AD417" s="834"/>
      <c r="AE417" s="834"/>
      <c r="AF417" s="834"/>
      <c r="AG417" s="834"/>
      <c r="AH417" s="834"/>
      <c r="AI417" s="834"/>
      <c r="AJ417" s="834"/>
      <c r="AK417" s="834"/>
      <c r="AL417" s="834"/>
      <c r="AM417" s="47"/>
      <c r="AN417" s="47"/>
      <c r="AO417" s="47"/>
      <c r="AP417" s="834"/>
      <c r="AQ417" s="834"/>
    </row>
    <row r="418" spans="1:43" ht="31.5" customHeight="1">
      <c r="A418" s="834">
        <v>412</v>
      </c>
      <c r="B418" s="854"/>
      <c r="C418" s="834"/>
      <c r="D418" s="834"/>
      <c r="E418" s="47"/>
      <c r="F418" s="834"/>
      <c r="G418" s="834"/>
      <c r="H418" s="834"/>
      <c r="I418" s="834"/>
      <c r="J418" s="834"/>
      <c r="K418" s="853"/>
      <c r="L418" s="853"/>
      <c r="M418" s="834"/>
      <c r="N418" s="837"/>
      <c r="O418" s="834"/>
      <c r="P418" s="834"/>
      <c r="Q418" s="834"/>
      <c r="R418" s="835"/>
      <c r="S418" s="834"/>
      <c r="T418" s="47"/>
      <c r="U418" s="834"/>
      <c r="V418" s="834"/>
      <c r="W418" s="834"/>
      <c r="X418" s="834"/>
      <c r="Y418" s="834"/>
      <c r="Z418" s="834"/>
      <c r="AA418" s="834"/>
      <c r="AB418" s="834"/>
      <c r="AC418" s="834"/>
      <c r="AD418" s="834"/>
      <c r="AE418" s="834"/>
      <c r="AF418" s="834"/>
      <c r="AG418" s="834"/>
      <c r="AH418" s="834"/>
      <c r="AI418" s="834"/>
      <c r="AJ418" s="834"/>
      <c r="AK418" s="834"/>
      <c r="AL418" s="834"/>
      <c r="AM418" s="47"/>
      <c r="AN418" s="47"/>
      <c r="AO418" s="47"/>
      <c r="AP418" s="834"/>
      <c r="AQ418" s="834"/>
    </row>
    <row r="419" spans="1:43" ht="31.5" customHeight="1">
      <c r="A419" s="834">
        <v>413</v>
      </c>
      <c r="B419" s="854"/>
      <c r="C419" s="834"/>
      <c r="D419" s="834"/>
      <c r="E419" s="47"/>
      <c r="F419" s="834"/>
      <c r="G419" s="834"/>
      <c r="H419" s="834"/>
      <c r="I419" s="834"/>
      <c r="J419" s="834"/>
      <c r="K419" s="853"/>
      <c r="L419" s="853"/>
      <c r="M419" s="834"/>
      <c r="N419" s="837"/>
      <c r="O419" s="834"/>
      <c r="P419" s="834"/>
      <c r="Q419" s="834"/>
      <c r="R419" s="835"/>
      <c r="S419" s="834"/>
      <c r="T419" s="47"/>
      <c r="U419" s="834"/>
      <c r="V419" s="834"/>
      <c r="W419" s="834"/>
      <c r="X419" s="834"/>
      <c r="Y419" s="834"/>
      <c r="Z419" s="834"/>
      <c r="AA419" s="834"/>
      <c r="AB419" s="834"/>
      <c r="AC419" s="834"/>
      <c r="AD419" s="834"/>
      <c r="AE419" s="834"/>
      <c r="AF419" s="834"/>
      <c r="AG419" s="834"/>
      <c r="AH419" s="834"/>
      <c r="AI419" s="834"/>
      <c r="AJ419" s="834"/>
      <c r="AK419" s="834"/>
      <c r="AL419" s="834"/>
      <c r="AM419" s="47"/>
      <c r="AN419" s="47"/>
      <c r="AO419" s="47"/>
      <c r="AP419" s="834"/>
      <c r="AQ419" s="834"/>
    </row>
    <row r="420" spans="1:43" ht="31.5" customHeight="1">
      <c r="A420" s="834">
        <v>414</v>
      </c>
      <c r="B420" s="854"/>
      <c r="C420" s="834"/>
      <c r="D420" s="834"/>
      <c r="E420" s="47"/>
      <c r="F420" s="834"/>
      <c r="G420" s="834"/>
      <c r="H420" s="834"/>
      <c r="I420" s="834"/>
      <c r="J420" s="834"/>
      <c r="K420" s="853"/>
      <c r="L420" s="853"/>
      <c r="M420" s="834"/>
      <c r="N420" s="837"/>
      <c r="O420" s="834"/>
      <c r="P420" s="834"/>
      <c r="Q420" s="834"/>
      <c r="R420" s="835"/>
      <c r="S420" s="834"/>
      <c r="T420" s="47"/>
      <c r="U420" s="834"/>
      <c r="V420" s="834"/>
      <c r="W420" s="834"/>
      <c r="X420" s="834"/>
      <c r="Y420" s="834"/>
      <c r="Z420" s="834"/>
      <c r="AA420" s="834"/>
      <c r="AB420" s="834"/>
      <c r="AC420" s="834"/>
      <c r="AD420" s="834"/>
      <c r="AE420" s="834"/>
      <c r="AF420" s="834"/>
      <c r="AG420" s="834"/>
      <c r="AH420" s="834"/>
      <c r="AI420" s="834"/>
      <c r="AJ420" s="834"/>
      <c r="AK420" s="834"/>
      <c r="AL420" s="834"/>
      <c r="AM420" s="47"/>
      <c r="AN420" s="47"/>
      <c r="AO420" s="47"/>
      <c r="AP420" s="834"/>
      <c r="AQ420" s="834"/>
    </row>
    <row r="421" spans="1:43" ht="31.5" customHeight="1">
      <c r="A421" s="834">
        <v>415</v>
      </c>
      <c r="B421" s="854"/>
      <c r="C421" s="834"/>
      <c r="D421" s="834"/>
      <c r="E421" s="47"/>
      <c r="F421" s="834"/>
      <c r="G421" s="834"/>
      <c r="H421" s="834"/>
      <c r="I421" s="834"/>
      <c r="J421" s="834"/>
      <c r="K421" s="853"/>
      <c r="L421" s="853"/>
      <c r="M421" s="834"/>
      <c r="N421" s="837"/>
      <c r="O421" s="834"/>
      <c r="P421" s="834"/>
      <c r="Q421" s="834"/>
      <c r="R421" s="835"/>
      <c r="S421" s="834"/>
      <c r="T421" s="47"/>
      <c r="U421" s="834"/>
      <c r="V421" s="834"/>
      <c r="W421" s="834"/>
      <c r="X421" s="834"/>
      <c r="Y421" s="834"/>
      <c r="Z421" s="834"/>
      <c r="AA421" s="834"/>
      <c r="AB421" s="834"/>
      <c r="AC421" s="834"/>
      <c r="AD421" s="834"/>
      <c r="AE421" s="834"/>
      <c r="AF421" s="834"/>
      <c r="AG421" s="834"/>
      <c r="AH421" s="834"/>
      <c r="AI421" s="834"/>
      <c r="AJ421" s="834"/>
      <c r="AK421" s="834"/>
      <c r="AL421" s="834"/>
      <c r="AM421" s="47"/>
      <c r="AN421" s="47"/>
      <c r="AO421" s="47"/>
      <c r="AP421" s="834"/>
      <c r="AQ421" s="834"/>
    </row>
    <row r="422" spans="1:43" ht="31.5" customHeight="1">
      <c r="A422" s="834">
        <v>416</v>
      </c>
      <c r="B422" s="854"/>
      <c r="C422" s="834"/>
      <c r="D422" s="834"/>
      <c r="E422" s="47"/>
      <c r="F422" s="834"/>
      <c r="G422" s="834"/>
      <c r="H422" s="834"/>
      <c r="I422" s="834"/>
      <c r="J422" s="834"/>
      <c r="K422" s="853"/>
      <c r="L422" s="853"/>
      <c r="M422" s="834"/>
      <c r="N422" s="837"/>
      <c r="O422" s="834"/>
      <c r="P422" s="834"/>
      <c r="Q422" s="834"/>
      <c r="R422" s="835"/>
      <c r="S422" s="834"/>
      <c r="T422" s="47"/>
      <c r="U422" s="834"/>
      <c r="V422" s="834"/>
      <c r="W422" s="834"/>
      <c r="X422" s="834"/>
      <c r="Y422" s="834"/>
      <c r="Z422" s="834"/>
      <c r="AA422" s="834"/>
      <c r="AB422" s="834"/>
      <c r="AC422" s="834"/>
      <c r="AD422" s="834"/>
      <c r="AE422" s="834"/>
      <c r="AF422" s="834"/>
      <c r="AG422" s="834"/>
      <c r="AH422" s="834"/>
      <c r="AI422" s="834"/>
      <c r="AJ422" s="834"/>
      <c r="AK422" s="834"/>
      <c r="AL422" s="834"/>
      <c r="AM422" s="47"/>
      <c r="AN422" s="47"/>
      <c r="AO422" s="47"/>
      <c r="AP422" s="834"/>
      <c r="AQ422" s="834"/>
    </row>
    <row r="423" spans="1:43" ht="31.5" customHeight="1">
      <c r="A423" s="834">
        <v>417</v>
      </c>
      <c r="B423" s="854"/>
      <c r="C423" s="834"/>
      <c r="D423" s="834"/>
      <c r="E423" s="47"/>
      <c r="F423" s="834"/>
      <c r="G423" s="834"/>
      <c r="H423" s="834"/>
      <c r="I423" s="834"/>
      <c r="J423" s="834"/>
      <c r="K423" s="853"/>
      <c r="L423" s="853"/>
      <c r="M423" s="834"/>
      <c r="N423" s="837"/>
      <c r="O423" s="834"/>
      <c r="P423" s="834"/>
      <c r="Q423" s="834"/>
      <c r="R423" s="835"/>
      <c r="S423" s="834"/>
      <c r="T423" s="47"/>
      <c r="U423" s="834"/>
      <c r="V423" s="834"/>
      <c r="W423" s="834"/>
      <c r="X423" s="834"/>
      <c r="Y423" s="834"/>
      <c r="Z423" s="834"/>
      <c r="AA423" s="834"/>
      <c r="AB423" s="834"/>
      <c r="AC423" s="834"/>
      <c r="AD423" s="834"/>
      <c r="AE423" s="834"/>
      <c r="AF423" s="834"/>
      <c r="AG423" s="834"/>
      <c r="AH423" s="834"/>
      <c r="AI423" s="834"/>
      <c r="AJ423" s="834"/>
      <c r="AK423" s="834"/>
      <c r="AL423" s="834"/>
      <c r="AM423" s="47"/>
      <c r="AN423" s="47"/>
      <c r="AO423" s="47"/>
      <c r="AP423" s="834"/>
      <c r="AQ423" s="834"/>
    </row>
    <row r="424" spans="1:43" ht="31.5" customHeight="1">
      <c r="A424" s="834">
        <v>418</v>
      </c>
      <c r="B424" s="854"/>
      <c r="C424" s="834"/>
      <c r="D424" s="834"/>
      <c r="E424" s="47"/>
      <c r="F424" s="834"/>
      <c r="G424" s="834"/>
      <c r="H424" s="834"/>
      <c r="I424" s="834"/>
      <c r="J424" s="834"/>
      <c r="K424" s="853"/>
      <c r="L424" s="853"/>
      <c r="M424" s="834"/>
      <c r="N424" s="837"/>
      <c r="O424" s="834"/>
      <c r="P424" s="834"/>
      <c r="Q424" s="834"/>
      <c r="R424" s="835"/>
      <c r="S424" s="834"/>
      <c r="T424" s="47"/>
      <c r="U424" s="834"/>
      <c r="V424" s="834"/>
      <c r="W424" s="834"/>
      <c r="X424" s="834"/>
      <c r="Y424" s="834"/>
      <c r="Z424" s="834"/>
      <c r="AA424" s="834"/>
      <c r="AB424" s="834"/>
      <c r="AC424" s="834"/>
      <c r="AD424" s="834"/>
      <c r="AE424" s="834"/>
      <c r="AF424" s="834"/>
      <c r="AG424" s="834"/>
      <c r="AH424" s="834"/>
      <c r="AI424" s="834"/>
      <c r="AJ424" s="834"/>
      <c r="AK424" s="834"/>
      <c r="AL424" s="834"/>
      <c r="AM424" s="47"/>
      <c r="AN424" s="47"/>
      <c r="AO424" s="47"/>
      <c r="AP424" s="834"/>
      <c r="AQ424" s="834"/>
    </row>
    <row r="425" spans="1:43" ht="31.5" customHeight="1">
      <c r="A425" s="834">
        <v>419</v>
      </c>
      <c r="B425" s="854"/>
      <c r="C425" s="834"/>
      <c r="D425" s="834"/>
      <c r="E425" s="47"/>
      <c r="F425" s="834"/>
      <c r="G425" s="834"/>
      <c r="H425" s="834"/>
      <c r="I425" s="834"/>
      <c r="J425" s="834"/>
      <c r="K425" s="853"/>
      <c r="L425" s="853"/>
      <c r="M425" s="834"/>
      <c r="N425" s="837"/>
      <c r="O425" s="834"/>
      <c r="P425" s="834"/>
      <c r="Q425" s="834"/>
      <c r="R425" s="835"/>
      <c r="S425" s="834"/>
      <c r="T425" s="47"/>
      <c r="U425" s="834"/>
      <c r="V425" s="834"/>
      <c r="W425" s="834"/>
      <c r="X425" s="834"/>
      <c r="Y425" s="834"/>
      <c r="Z425" s="834"/>
      <c r="AA425" s="834"/>
      <c r="AB425" s="834"/>
      <c r="AC425" s="834"/>
      <c r="AD425" s="834"/>
      <c r="AE425" s="834"/>
      <c r="AF425" s="834"/>
      <c r="AG425" s="834"/>
      <c r="AH425" s="834"/>
      <c r="AI425" s="834"/>
      <c r="AJ425" s="834"/>
      <c r="AK425" s="834"/>
      <c r="AL425" s="834"/>
      <c r="AM425" s="47"/>
      <c r="AN425" s="47"/>
      <c r="AO425" s="47"/>
      <c r="AP425" s="834"/>
      <c r="AQ425" s="834"/>
    </row>
    <row r="426" spans="1:43" ht="31.5" customHeight="1">
      <c r="A426" s="834">
        <v>420</v>
      </c>
      <c r="B426" s="854"/>
      <c r="C426" s="834"/>
      <c r="D426" s="834"/>
      <c r="E426" s="47"/>
      <c r="F426" s="834"/>
      <c r="G426" s="834"/>
      <c r="H426" s="834"/>
      <c r="I426" s="834"/>
      <c r="J426" s="834"/>
      <c r="K426" s="853"/>
      <c r="L426" s="853"/>
      <c r="M426" s="834"/>
      <c r="N426" s="837"/>
      <c r="O426" s="834"/>
      <c r="P426" s="834"/>
      <c r="Q426" s="834"/>
      <c r="R426" s="835"/>
      <c r="S426" s="834"/>
      <c r="T426" s="47"/>
      <c r="U426" s="834"/>
      <c r="V426" s="834"/>
      <c r="W426" s="834"/>
      <c r="X426" s="834"/>
      <c r="Y426" s="834"/>
      <c r="Z426" s="834"/>
      <c r="AA426" s="834"/>
      <c r="AB426" s="834"/>
      <c r="AC426" s="834"/>
      <c r="AD426" s="834"/>
      <c r="AE426" s="834"/>
      <c r="AF426" s="834"/>
      <c r="AG426" s="834"/>
      <c r="AH426" s="834"/>
      <c r="AI426" s="834"/>
      <c r="AJ426" s="834"/>
      <c r="AK426" s="834"/>
      <c r="AL426" s="834"/>
      <c r="AM426" s="47"/>
      <c r="AN426" s="47"/>
      <c r="AO426" s="47"/>
      <c r="AP426" s="834"/>
      <c r="AQ426" s="834"/>
    </row>
    <row r="427" spans="1:43" ht="31.5" customHeight="1">
      <c r="A427" s="834">
        <v>421</v>
      </c>
      <c r="B427" s="854"/>
      <c r="C427" s="834"/>
      <c r="D427" s="834"/>
      <c r="E427" s="47"/>
      <c r="F427" s="834"/>
      <c r="G427" s="834"/>
      <c r="H427" s="834"/>
      <c r="I427" s="834"/>
      <c r="J427" s="834"/>
      <c r="K427" s="853"/>
      <c r="L427" s="853"/>
      <c r="M427" s="834"/>
      <c r="N427" s="837"/>
      <c r="O427" s="834"/>
      <c r="P427" s="834"/>
      <c r="Q427" s="834"/>
      <c r="R427" s="835"/>
      <c r="S427" s="834"/>
      <c r="T427" s="47"/>
      <c r="U427" s="834"/>
      <c r="V427" s="834"/>
      <c r="W427" s="834"/>
      <c r="X427" s="834"/>
      <c r="Y427" s="834"/>
      <c r="Z427" s="834"/>
      <c r="AA427" s="834"/>
      <c r="AB427" s="834"/>
      <c r="AC427" s="834"/>
      <c r="AD427" s="834"/>
      <c r="AE427" s="834"/>
      <c r="AF427" s="834"/>
      <c r="AG427" s="834"/>
      <c r="AH427" s="834"/>
      <c r="AI427" s="834"/>
      <c r="AJ427" s="834"/>
      <c r="AK427" s="834"/>
      <c r="AL427" s="834"/>
      <c r="AM427" s="47"/>
      <c r="AN427" s="47"/>
      <c r="AO427" s="47"/>
      <c r="AP427" s="834"/>
      <c r="AQ427" s="834"/>
    </row>
    <row r="428" spans="1:43" ht="31.5" customHeight="1">
      <c r="A428" s="834">
        <v>422</v>
      </c>
      <c r="B428" s="854"/>
      <c r="C428" s="834"/>
      <c r="D428" s="834"/>
      <c r="E428" s="47"/>
      <c r="F428" s="834"/>
      <c r="G428" s="834"/>
      <c r="H428" s="834"/>
      <c r="I428" s="834"/>
      <c r="J428" s="834"/>
      <c r="K428" s="853"/>
      <c r="L428" s="853"/>
      <c r="M428" s="834"/>
      <c r="N428" s="837"/>
      <c r="O428" s="834"/>
      <c r="P428" s="834"/>
      <c r="Q428" s="834"/>
      <c r="R428" s="835"/>
      <c r="S428" s="834"/>
      <c r="T428" s="47"/>
      <c r="U428" s="834"/>
      <c r="V428" s="834"/>
      <c r="W428" s="834"/>
      <c r="X428" s="834"/>
      <c r="Y428" s="834"/>
      <c r="Z428" s="834"/>
      <c r="AA428" s="834"/>
      <c r="AB428" s="834"/>
      <c r="AC428" s="834"/>
      <c r="AD428" s="834"/>
      <c r="AE428" s="834"/>
      <c r="AF428" s="834"/>
      <c r="AG428" s="834"/>
      <c r="AH428" s="834"/>
      <c r="AI428" s="834"/>
      <c r="AJ428" s="834"/>
      <c r="AK428" s="834"/>
      <c r="AL428" s="834"/>
      <c r="AM428" s="47"/>
      <c r="AN428" s="47"/>
      <c r="AO428" s="47"/>
      <c r="AP428" s="834"/>
      <c r="AQ428" s="834"/>
    </row>
    <row r="429" spans="1:43" ht="31.5" customHeight="1">
      <c r="A429" s="834">
        <v>423</v>
      </c>
      <c r="B429" s="854"/>
      <c r="C429" s="834"/>
      <c r="D429" s="834"/>
      <c r="E429" s="47"/>
      <c r="F429" s="834"/>
      <c r="G429" s="834"/>
      <c r="H429" s="834"/>
      <c r="I429" s="834"/>
      <c r="J429" s="834"/>
      <c r="K429" s="853"/>
      <c r="L429" s="853"/>
      <c r="M429" s="834"/>
      <c r="N429" s="837"/>
      <c r="O429" s="834"/>
      <c r="P429" s="834"/>
      <c r="Q429" s="834"/>
      <c r="R429" s="835"/>
      <c r="S429" s="834"/>
      <c r="T429" s="47"/>
      <c r="U429" s="834"/>
      <c r="V429" s="834"/>
      <c r="W429" s="834"/>
      <c r="X429" s="834"/>
      <c r="Y429" s="834"/>
      <c r="Z429" s="834"/>
      <c r="AA429" s="834"/>
      <c r="AB429" s="834"/>
      <c r="AC429" s="834"/>
      <c r="AD429" s="834"/>
      <c r="AE429" s="834"/>
      <c r="AF429" s="834"/>
      <c r="AG429" s="834"/>
      <c r="AH429" s="834"/>
      <c r="AI429" s="834"/>
      <c r="AJ429" s="834"/>
      <c r="AK429" s="834"/>
      <c r="AL429" s="834"/>
      <c r="AM429" s="47"/>
      <c r="AN429" s="47"/>
      <c r="AO429" s="47"/>
      <c r="AP429" s="834"/>
      <c r="AQ429" s="834"/>
    </row>
    <row r="430" spans="1:43" ht="31.5" customHeight="1">
      <c r="A430" s="834">
        <v>424</v>
      </c>
      <c r="B430" s="854"/>
      <c r="C430" s="834"/>
      <c r="D430" s="834"/>
      <c r="E430" s="47"/>
      <c r="F430" s="834"/>
      <c r="G430" s="834"/>
      <c r="H430" s="834"/>
      <c r="I430" s="834"/>
      <c r="J430" s="834"/>
      <c r="K430" s="853"/>
      <c r="L430" s="853"/>
      <c r="M430" s="834"/>
      <c r="N430" s="837"/>
      <c r="O430" s="834"/>
      <c r="P430" s="834"/>
      <c r="Q430" s="834"/>
      <c r="R430" s="835"/>
      <c r="S430" s="834"/>
      <c r="T430" s="47"/>
      <c r="U430" s="834"/>
      <c r="V430" s="834"/>
      <c r="W430" s="834"/>
      <c r="X430" s="834"/>
      <c r="Y430" s="834"/>
      <c r="Z430" s="834"/>
      <c r="AA430" s="834"/>
      <c r="AB430" s="834"/>
      <c r="AC430" s="834"/>
      <c r="AD430" s="834"/>
      <c r="AE430" s="834"/>
      <c r="AF430" s="834"/>
      <c r="AG430" s="834"/>
      <c r="AH430" s="834"/>
      <c r="AI430" s="834"/>
      <c r="AJ430" s="834"/>
      <c r="AK430" s="834"/>
      <c r="AL430" s="834"/>
      <c r="AM430" s="47"/>
      <c r="AN430" s="47"/>
      <c r="AO430" s="47"/>
      <c r="AP430" s="834"/>
      <c r="AQ430" s="834"/>
    </row>
    <row r="431" spans="1:43" ht="31.5" customHeight="1">
      <c r="A431" s="834">
        <v>425</v>
      </c>
      <c r="B431" s="854"/>
      <c r="C431" s="834"/>
      <c r="D431" s="834"/>
      <c r="E431" s="47"/>
      <c r="F431" s="834"/>
      <c r="G431" s="834"/>
      <c r="H431" s="834"/>
      <c r="I431" s="834"/>
      <c r="J431" s="834"/>
      <c r="K431" s="853"/>
      <c r="L431" s="853"/>
      <c r="M431" s="834"/>
      <c r="N431" s="837"/>
      <c r="O431" s="834"/>
      <c r="P431" s="834"/>
      <c r="Q431" s="834"/>
      <c r="R431" s="835"/>
      <c r="S431" s="834"/>
      <c r="T431" s="47"/>
      <c r="U431" s="834"/>
      <c r="V431" s="834"/>
      <c r="W431" s="834"/>
      <c r="X431" s="834"/>
      <c r="Y431" s="834"/>
      <c r="Z431" s="834"/>
      <c r="AA431" s="834"/>
      <c r="AB431" s="834"/>
      <c r="AC431" s="834"/>
      <c r="AD431" s="834"/>
      <c r="AE431" s="834"/>
      <c r="AF431" s="834"/>
      <c r="AG431" s="834"/>
      <c r="AH431" s="834"/>
      <c r="AI431" s="834"/>
      <c r="AJ431" s="834"/>
      <c r="AK431" s="834"/>
      <c r="AL431" s="834"/>
      <c r="AM431" s="47"/>
      <c r="AN431" s="47"/>
      <c r="AO431" s="47"/>
      <c r="AP431" s="834"/>
      <c r="AQ431" s="834"/>
    </row>
    <row r="432" spans="1:43" ht="31.5" customHeight="1">
      <c r="A432" s="834">
        <v>426</v>
      </c>
      <c r="B432" s="854"/>
      <c r="C432" s="834"/>
      <c r="D432" s="834"/>
      <c r="E432" s="47"/>
      <c r="F432" s="834"/>
      <c r="G432" s="834"/>
      <c r="H432" s="834"/>
      <c r="I432" s="834"/>
      <c r="J432" s="834"/>
      <c r="K432" s="853"/>
      <c r="L432" s="853"/>
      <c r="M432" s="834"/>
      <c r="N432" s="837"/>
      <c r="O432" s="834"/>
      <c r="P432" s="834"/>
      <c r="Q432" s="834"/>
      <c r="R432" s="835"/>
      <c r="S432" s="834"/>
      <c r="T432" s="47"/>
      <c r="U432" s="834"/>
      <c r="V432" s="834"/>
      <c r="W432" s="834"/>
      <c r="X432" s="834"/>
      <c r="Y432" s="834"/>
      <c r="Z432" s="834"/>
      <c r="AA432" s="834"/>
      <c r="AB432" s="834"/>
      <c r="AC432" s="834"/>
      <c r="AD432" s="834"/>
      <c r="AE432" s="834"/>
      <c r="AF432" s="834"/>
      <c r="AG432" s="834"/>
      <c r="AH432" s="834"/>
      <c r="AI432" s="834"/>
      <c r="AJ432" s="834"/>
      <c r="AK432" s="834"/>
      <c r="AL432" s="834"/>
      <c r="AM432" s="47"/>
      <c r="AN432" s="47"/>
      <c r="AO432" s="47"/>
      <c r="AP432" s="834"/>
      <c r="AQ432" s="834"/>
    </row>
    <row r="433" spans="1:43" ht="31.5" customHeight="1">
      <c r="A433" s="834">
        <v>427</v>
      </c>
      <c r="B433" s="854"/>
      <c r="C433" s="834"/>
      <c r="D433" s="834"/>
      <c r="E433" s="47"/>
      <c r="F433" s="834"/>
      <c r="G433" s="834"/>
      <c r="H433" s="834"/>
      <c r="I433" s="834"/>
      <c r="J433" s="834"/>
      <c r="K433" s="853"/>
      <c r="L433" s="853"/>
      <c r="M433" s="834"/>
      <c r="N433" s="837"/>
      <c r="O433" s="834"/>
      <c r="P433" s="834"/>
      <c r="Q433" s="834"/>
      <c r="R433" s="835"/>
      <c r="S433" s="834"/>
      <c r="T433" s="47"/>
      <c r="U433" s="834"/>
      <c r="V433" s="834"/>
      <c r="W433" s="834"/>
      <c r="X433" s="834"/>
      <c r="Y433" s="834"/>
      <c r="Z433" s="834"/>
      <c r="AA433" s="834"/>
      <c r="AB433" s="834"/>
      <c r="AC433" s="834"/>
      <c r="AD433" s="834"/>
      <c r="AE433" s="834"/>
      <c r="AF433" s="834"/>
      <c r="AG433" s="834"/>
      <c r="AH433" s="834"/>
      <c r="AI433" s="834"/>
      <c r="AJ433" s="834"/>
      <c r="AK433" s="834"/>
      <c r="AL433" s="834"/>
      <c r="AM433" s="47"/>
      <c r="AN433" s="47"/>
      <c r="AO433" s="47"/>
      <c r="AP433" s="834"/>
      <c r="AQ433" s="834"/>
    </row>
    <row r="434" spans="1:43" ht="31.5" customHeight="1">
      <c r="A434" s="834">
        <v>428</v>
      </c>
      <c r="B434" s="854"/>
      <c r="C434" s="834"/>
      <c r="D434" s="834"/>
      <c r="E434" s="47"/>
      <c r="F434" s="834"/>
      <c r="G434" s="834"/>
      <c r="H434" s="834"/>
      <c r="I434" s="834"/>
      <c r="J434" s="834"/>
      <c r="K434" s="853"/>
      <c r="L434" s="853"/>
      <c r="M434" s="834"/>
      <c r="N434" s="837"/>
      <c r="O434" s="834"/>
      <c r="P434" s="834"/>
      <c r="Q434" s="834"/>
      <c r="R434" s="835"/>
      <c r="S434" s="834"/>
      <c r="T434" s="47"/>
      <c r="U434" s="834"/>
      <c r="V434" s="834"/>
      <c r="W434" s="834"/>
      <c r="X434" s="834"/>
      <c r="Y434" s="834"/>
      <c r="Z434" s="834"/>
      <c r="AA434" s="834"/>
      <c r="AB434" s="834"/>
      <c r="AC434" s="834"/>
      <c r="AD434" s="834"/>
      <c r="AE434" s="834"/>
      <c r="AF434" s="834"/>
      <c r="AG434" s="834"/>
      <c r="AH434" s="834"/>
      <c r="AI434" s="834"/>
      <c r="AJ434" s="834"/>
      <c r="AK434" s="834"/>
      <c r="AL434" s="834"/>
      <c r="AM434" s="47"/>
      <c r="AN434" s="47"/>
      <c r="AO434" s="47"/>
      <c r="AP434" s="834"/>
      <c r="AQ434" s="834"/>
    </row>
    <row r="435" spans="1:43" ht="31.5" customHeight="1">
      <c r="A435" s="834">
        <v>429</v>
      </c>
      <c r="B435" s="854"/>
      <c r="C435" s="834"/>
      <c r="D435" s="834"/>
      <c r="E435" s="47"/>
      <c r="F435" s="834"/>
      <c r="G435" s="834"/>
      <c r="H435" s="834"/>
      <c r="I435" s="834"/>
      <c r="J435" s="834"/>
      <c r="K435" s="853"/>
      <c r="L435" s="853"/>
      <c r="M435" s="834"/>
      <c r="N435" s="837"/>
      <c r="O435" s="834"/>
      <c r="P435" s="834"/>
      <c r="Q435" s="834"/>
      <c r="R435" s="835"/>
      <c r="S435" s="834"/>
      <c r="T435" s="47"/>
      <c r="U435" s="834"/>
      <c r="V435" s="834"/>
      <c r="W435" s="834"/>
      <c r="X435" s="834"/>
      <c r="Y435" s="834"/>
      <c r="Z435" s="834"/>
      <c r="AA435" s="834"/>
      <c r="AB435" s="834"/>
      <c r="AC435" s="834"/>
      <c r="AD435" s="834"/>
      <c r="AE435" s="834"/>
      <c r="AF435" s="834"/>
      <c r="AG435" s="834"/>
      <c r="AH435" s="834"/>
      <c r="AI435" s="834"/>
      <c r="AJ435" s="834"/>
      <c r="AK435" s="834"/>
      <c r="AL435" s="834"/>
      <c r="AM435" s="47"/>
      <c r="AN435" s="47"/>
      <c r="AO435" s="47"/>
      <c r="AP435" s="834"/>
      <c r="AQ435" s="834"/>
    </row>
    <row r="436" spans="1:43" ht="31.5" customHeight="1">
      <c r="A436" s="834">
        <v>430</v>
      </c>
      <c r="B436" s="854"/>
      <c r="C436" s="834"/>
      <c r="D436" s="834"/>
      <c r="E436" s="47"/>
      <c r="F436" s="834"/>
      <c r="G436" s="834"/>
      <c r="H436" s="834"/>
      <c r="I436" s="834"/>
      <c r="J436" s="834"/>
      <c r="K436" s="853"/>
      <c r="L436" s="853"/>
      <c r="M436" s="834"/>
      <c r="N436" s="837"/>
      <c r="O436" s="834"/>
      <c r="P436" s="834"/>
      <c r="Q436" s="834"/>
      <c r="R436" s="835"/>
      <c r="S436" s="834"/>
      <c r="T436" s="47"/>
      <c r="U436" s="834"/>
      <c r="V436" s="834"/>
      <c r="W436" s="834"/>
      <c r="X436" s="834"/>
      <c r="Y436" s="834"/>
      <c r="Z436" s="834"/>
      <c r="AA436" s="834"/>
      <c r="AB436" s="834"/>
      <c r="AC436" s="834"/>
      <c r="AD436" s="834"/>
      <c r="AE436" s="834"/>
      <c r="AF436" s="834"/>
      <c r="AG436" s="834"/>
      <c r="AH436" s="834"/>
      <c r="AI436" s="834"/>
      <c r="AJ436" s="834"/>
      <c r="AK436" s="834"/>
      <c r="AL436" s="834"/>
      <c r="AM436" s="47"/>
      <c r="AN436" s="47"/>
      <c r="AO436" s="47"/>
      <c r="AP436" s="834"/>
      <c r="AQ436" s="834"/>
    </row>
    <row r="437" spans="1:43" ht="31.5" customHeight="1">
      <c r="A437" s="834">
        <v>431</v>
      </c>
      <c r="B437" s="854"/>
      <c r="C437" s="834"/>
      <c r="D437" s="834"/>
      <c r="E437" s="47"/>
      <c r="F437" s="834"/>
      <c r="G437" s="834"/>
      <c r="H437" s="834"/>
      <c r="I437" s="834"/>
      <c r="J437" s="834"/>
      <c r="K437" s="853"/>
      <c r="L437" s="853"/>
      <c r="M437" s="834"/>
      <c r="N437" s="837"/>
      <c r="O437" s="834"/>
      <c r="P437" s="834"/>
      <c r="Q437" s="834"/>
      <c r="R437" s="835"/>
      <c r="S437" s="834"/>
      <c r="T437" s="47"/>
      <c r="U437" s="834"/>
      <c r="V437" s="834"/>
      <c r="W437" s="834"/>
      <c r="X437" s="834"/>
      <c r="Y437" s="834"/>
      <c r="Z437" s="834"/>
      <c r="AA437" s="834"/>
      <c r="AB437" s="834"/>
      <c r="AC437" s="834"/>
      <c r="AD437" s="834"/>
      <c r="AE437" s="834"/>
      <c r="AF437" s="834"/>
      <c r="AG437" s="834"/>
      <c r="AH437" s="834"/>
      <c r="AI437" s="834"/>
      <c r="AJ437" s="834"/>
      <c r="AK437" s="834"/>
      <c r="AL437" s="834"/>
      <c r="AM437" s="47"/>
      <c r="AN437" s="47"/>
      <c r="AO437" s="47"/>
      <c r="AP437" s="834"/>
      <c r="AQ437" s="834"/>
    </row>
    <row r="438" spans="1:43" ht="31.5" customHeight="1">
      <c r="A438" s="834">
        <v>432</v>
      </c>
      <c r="B438" s="854"/>
      <c r="C438" s="834"/>
      <c r="D438" s="834"/>
      <c r="E438" s="47"/>
      <c r="F438" s="834"/>
      <c r="G438" s="834"/>
      <c r="H438" s="834"/>
      <c r="I438" s="834"/>
      <c r="J438" s="834"/>
      <c r="K438" s="853"/>
      <c r="L438" s="853"/>
      <c r="M438" s="834"/>
      <c r="N438" s="837"/>
      <c r="O438" s="834"/>
      <c r="P438" s="834"/>
      <c r="Q438" s="834"/>
      <c r="R438" s="835"/>
      <c r="S438" s="834"/>
      <c r="T438" s="47"/>
      <c r="U438" s="834"/>
      <c r="V438" s="834"/>
      <c r="W438" s="834"/>
      <c r="X438" s="834"/>
      <c r="Y438" s="834"/>
      <c r="Z438" s="834"/>
      <c r="AA438" s="834"/>
      <c r="AB438" s="834"/>
      <c r="AC438" s="834"/>
      <c r="AD438" s="834"/>
      <c r="AE438" s="834"/>
      <c r="AF438" s="834"/>
      <c r="AG438" s="834"/>
      <c r="AH438" s="834"/>
      <c r="AI438" s="834"/>
      <c r="AJ438" s="834"/>
      <c r="AK438" s="834"/>
      <c r="AL438" s="834"/>
      <c r="AM438" s="47"/>
      <c r="AN438" s="47"/>
      <c r="AO438" s="47"/>
      <c r="AP438" s="834"/>
      <c r="AQ438" s="834"/>
    </row>
    <row r="439" spans="1:43" ht="31.5" customHeight="1">
      <c r="A439" s="834">
        <v>433</v>
      </c>
      <c r="B439" s="854"/>
      <c r="C439" s="834"/>
      <c r="D439" s="834"/>
      <c r="E439" s="47"/>
      <c r="F439" s="834"/>
      <c r="G439" s="834"/>
      <c r="H439" s="834"/>
      <c r="I439" s="834"/>
      <c r="J439" s="834"/>
      <c r="K439" s="853"/>
      <c r="L439" s="853"/>
      <c r="M439" s="834"/>
      <c r="N439" s="837"/>
      <c r="O439" s="834"/>
      <c r="P439" s="834"/>
      <c r="Q439" s="834"/>
      <c r="R439" s="835"/>
      <c r="S439" s="834"/>
      <c r="T439" s="47"/>
      <c r="U439" s="834"/>
      <c r="V439" s="834"/>
      <c r="W439" s="834"/>
      <c r="X439" s="834"/>
      <c r="Y439" s="834"/>
      <c r="Z439" s="834"/>
      <c r="AA439" s="834"/>
      <c r="AB439" s="834"/>
      <c r="AC439" s="834"/>
      <c r="AD439" s="834"/>
      <c r="AE439" s="834"/>
      <c r="AF439" s="834"/>
      <c r="AG439" s="834"/>
      <c r="AH439" s="834"/>
      <c r="AI439" s="834"/>
      <c r="AJ439" s="834"/>
      <c r="AK439" s="834"/>
      <c r="AL439" s="834"/>
      <c r="AM439" s="47"/>
      <c r="AN439" s="47"/>
      <c r="AO439" s="47"/>
      <c r="AP439" s="834"/>
      <c r="AQ439" s="834"/>
    </row>
    <row r="440" spans="1:43" ht="31.5" customHeight="1">
      <c r="A440" s="834">
        <v>434</v>
      </c>
      <c r="B440" s="854"/>
      <c r="C440" s="834"/>
      <c r="D440" s="834"/>
      <c r="E440" s="47"/>
      <c r="F440" s="834"/>
      <c r="G440" s="834"/>
      <c r="H440" s="834"/>
      <c r="I440" s="834"/>
      <c r="J440" s="834"/>
      <c r="K440" s="853"/>
      <c r="L440" s="853"/>
      <c r="M440" s="834"/>
      <c r="N440" s="837"/>
      <c r="O440" s="834"/>
      <c r="P440" s="834"/>
      <c r="Q440" s="834"/>
      <c r="R440" s="835"/>
      <c r="S440" s="834"/>
      <c r="T440" s="47"/>
      <c r="U440" s="834"/>
      <c r="V440" s="834"/>
      <c r="W440" s="834"/>
      <c r="X440" s="834"/>
      <c r="Y440" s="834"/>
      <c r="Z440" s="834"/>
      <c r="AA440" s="834"/>
      <c r="AB440" s="834"/>
      <c r="AC440" s="834"/>
      <c r="AD440" s="834"/>
      <c r="AE440" s="834"/>
      <c r="AF440" s="834"/>
      <c r="AG440" s="834"/>
      <c r="AH440" s="834"/>
      <c r="AI440" s="834"/>
      <c r="AJ440" s="834"/>
      <c r="AK440" s="834"/>
      <c r="AL440" s="834"/>
      <c r="AM440" s="47"/>
      <c r="AN440" s="47"/>
      <c r="AO440" s="47"/>
      <c r="AP440" s="834"/>
      <c r="AQ440" s="834"/>
    </row>
    <row r="441" spans="1:43" ht="31.5" customHeight="1">
      <c r="A441" s="834">
        <v>435</v>
      </c>
      <c r="B441" s="854"/>
      <c r="C441" s="834"/>
      <c r="D441" s="834"/>
      <c r="E441" s="47"/>
      <c r="F441" s="834"/>
      <c r="G441" s="834"/>
      <c r="H441" s="834"/>
      <c r="I441" s="834"/>
      <c r="J441" s="834"/>
      <c r="K441" s="853"/>
      <c r="L441" s="853"/>
      <c r="M441" s="834"/>
      <c r="N441" s="837"/>
      <c r="O441" s="834"/>
      <c r="P441" s="834"/>
      <c r="Q441" s="834"/>
      <c r="R441" s="835"/>
      <c r="S441" s="834"/>
      <c r="T441" s="47"/>
      <c r="U441" s="834"/>
      <c r="V441" s="834"/>
      <c r="W441" s="834"/>
      <c r="X441" s="834"/>
      <c r="Y441" s="834"/>
      <c r="Z441" s="834"/>
      <c r="AA441" s="834"/>
      <c r="AB441" s="834"/>
      <c r="AC441" s="834"/>
      <c r="AD441" s="834"/>
      <c r="AE441" s="834"/>
      <c r="AF441" s="834"/>
      <c r="AG441" s="834"/>
      <c r="AH441" s="834"/>
      <c r="AI441" s="834"/>
      <c r="AJ441" s="834"/>
      <c r="AK441" s="834"/>
      <c r="AL441" s="834"/>
      <c r="AM441" s="47"/>
      <c r="AN441" s="47"/>
      <c r="AO441" s="47"/>
      <c r="AP441" s="834"/>
      <c r="AQ441" s="834"/>
    </row>
    <row r="442" spans="1:43" ht="31.5" customHeight="1">
      <c r="A442" s="834">
        <v>436</v>
      </c>
      <c r="B442" s="854"/>
      <c r="C442" s="834"/>
      <c r="D442" s="834"/>
      <c r="E442" s="47"/>
      <c r="F442" s="834"/>
      <c r="G442" s="834"/>
      <c r="H442" s="834"/>
      <c r="I442" s="834"/>
      <c r="J442" s="834"/>
      <c r="K442" s="853"/>
      <c r="L442" s="853"/>
      <c r="M442" s="834"/>
      <c r="N442" s="837"/>
      <c r="O442" s="834"/>
      <c r="P442" s="834"/>
      <c r="Q442" s="834"/>
      <c r="R442" s="835"/>
      <c r="S442" s="834"/>
      <c r="T442" s="47"/>
      <c r="U442" s="834"/>
      <c r="V442" s="834"/>
      <c r="W442" s="834"/>
      <c r="X442" s="834"/>
      <c r="Y442" s="834"/>
      <c r="Z442" s="834"/>
      <c r="AA442" s="834"/>
      <c r="AB442" s="834"/>
      <c r="AC442" s="834"/>
      <c r="AD442" s="834"/>
      <c r="AE442" s="834"/>
      <c r="AF442" s="834"/>
      <c r="AG442" s="834"/>
      <c r="AH442" s="834"/>
      <c r="AI442" s="834"/>
      <c r="AJ442" s="834"/>
      <c r="AK442" s="834"/>
      <c r="AL442" s="834"/>
      <c r="AM442" s="47"/>
      <c r="AN442" s="47"/>
      <c r="AO442" s="47"/>
      <c r="AP442" s="834"/>
      <c r="AQ442" s="834"/>
    </row>
    <row r="443" spans="1:43" ht="31.5" customHeight="1">
      <c r="A443" s="834">
        <v>437</v>
      </c>
      <c r="B443" s="854"/>
      <c r="C443" s="834"/>
      <c r="D443" s="834"/>
      <c r="E443" s="47"/>
      <c r="F443" s="834"/>
      <c r="G443" s="834"/>
      <c r="H443" s="834"/>
      <c r="I443" s="834"/>
      <c r="J443" s="834"/>
      <c r="K443" s="853"/>
      <c r="L443" s="853"/>
      <c r="M443" s="834"/>
      <c r="N443" s="837"/>
      <c r="O443" s="834"/>
      <c r="P443" s="834"/>
      <c r="Q443" s="834"/>
      <c r="R443" s="835"/>
      <c r="S443" s="834"/>
      <c r="T443" s="47"/>
      <c r="U443" s="834"/>
      <c r="V443" s="834"/>
      <c r="W443" s="834"/>
      <c r="X443" s="834"/>
      <c r="Y443" s="834"/>
      <c r="Z443" s="834"/>
      <c r="AA443" s="834"/>
      <c r="AB443" s="834"/>
      <c r="AC443" s="834"/>
      <c r="AD443" s="834"/>
      <c r="AE443" s="834"/>
      <c r="AF443" s="834"/>
      <c r="AG443" s="834"/>
      <c r="AH443" s="834"/>
      <c r="AI443" s="834"/>
      <c r="AJ443" s="834"/>
      <c r="AK443" s="834"/>
      <c r="AL443" s="834"/>
      <c r="AM443" s="47"/>
      <c r="AN443" s="47"/>
      <c r="AO443" s="47"/>
      <c r="AP443" s="834"/>
      <c r="AQ443" s="834"/>
    </row>
    <row r="444" spans="1:43" ht="31.5" customHeight="1">
      <c r="A444" s="834">
        <v>438</v>
      </c>
      <c r="B444" s="854"/>
      <c r="C444" s="834"/>
      <c r="D444" s="834"/>
      <c r="E444" s="47"/>
      <c r="F444" s="834"/>
      <c r="G444" s="834"/>
      <c r="H444" s="834"/>
      <c r="I444" s="834"/>
      <c r="J444" s="834"/>
      <c r="K444" s="853"/>
      <c r="L444" s="853"/>
      <c r="M444" s="834"/>
      <c r="N444" s="837"/>
      <c r="O444" s="834"/>
      <c r="P444" s="834"/>
      <c r="Q444" s="834"/>
      <c r="R444" s="835"/>
      <c r="S444" s="834"/>
      <c r="T444" s="47"/>
      <c r="U444" s="834"/>
      <c r="V444" s="834"/>
      <c r="W444" s="834"/>
      <c r="X444" s="834"/>
      <c r="Y444" s="834"/>
      <c r="Z444" s="834"/>
      <c r="AA444" s="834"/>
      <c r="AB444" s="834"/>
      <c r="AC444" s="834"/>
      <c r="AD444" s="834"/>
      <c r="AE444" s="834"/>
      <c r="AF444" s="834"/>
      <c r="AG444" s="834"/>
      <c r="AH444" s="834"/>
      <c r="AI444" s="834"/>
      <c r="AJ444" s="834"/>
      <c r="AK444" s="834"/>
      <c r="AL444" s="834"/>
      <c r="AM444" s="47"/>
      <c r="AN444" s="47"/>
      <c r="AO444" s="47"/>
      <c r="AP444" s="834"/>
      <c r="AQ444" s="834"/>
    </row>
    <row r="445" spans="1:43" ht="31.5" customHeight="1">
      <c r="A445" s="834">
        <v>439</v>
      </c>
      <c r="B445" s="854"/>
      <c r="C445" s="834"/>
      <c r="D445" s="834"/>
      <c r="E445" s="47"/>
      <c r="F445" s="834"/>
      <c r="G445" s="834"/>
      <c r="H445" s="834"/>
      <c r="I445" s="834"/>
      <c r="J445" s="834"/>
      <c r="K445" s="853"/>
      <c r="L445" s="853"/>
      <c r="M445" s="834"/>
      <c r="N445" s="837"/>
      <c r="O445" s="834"/>
      <c r="P445" s="834"/>
      <c r="Q445" s="834"/>
      <c r="R445" s="835"/>
      <c r="S445" s="834"/>
      <c r="T445" s="47"/>
      <c r="U445" s="834"/>
      <c r="V445" s="834"/>
      <c r="W445" s="834"/>
      <c r="X445" s="834"/>
      <c r="Y445" s="834"/>
      <c r="Z445" s="834"/>
      <c r="AA445" s="834"/>
      <c r="AB445" s="834"/>
      <c r="AC445" s="834"/>
      <c r="AD445" s="834"/>
      <c r="AE445" s="834"/>
      <c r="AF445" s="834"/>
      <c r="AG445" s="834"/>
      <c r="AH445" s="834"/>
      <c r="AI445" s="834"/>
      <c r="AJ445" s="834"/>
      <c r="AK445" s="834"/>
      <c r="AL445" s="834"/>
      <c r="AM445" s="47"/>
      <c r="AN445" s="47"/>
      <c r="AO445" s="47"/>
      <c r="AP445" s="834"/>
      <c r="AQ445" s="834"/>
    </row>
    <row r="446" spans="1:43" ht="31.5" customHeight="1">
      <c r="A446" s="834">
        <v>440</v>
      </c>
      <c r="B446" s="854"/>
      <c r="C446" s="834"/>
      <c r="D446" s="834"/>
      <c r="E446" s="47"/>
      <c r="F446" s="834"/>
      <c r="G446" s="834"/>
      <c r="H446" s="834"/>
      <c r="I446" s="834"/>
      <c r="J446" s="834"/>
      <c r="K446" s="853"/>
      <c r="L446" s="853"/>
      <c r="M446" s="834"/>
      <c r="N446" s="837"/>
      <c r="O446" s="834"/>
      <c r="P446" s="834"/>
      <c r="Q446" s="834"/>
      <c r="R446" s="835"/>
      <c r="S446" s="834"/>
      <c r="T446" s="47"/>
      <c r="U446" s="834"/>
      <c r="V446" s="834"/>
      <c r="W446" s="834"/>
      <c r="X446" s="834"/>
      <c r="Y446" s="834"/>
      <c r="Z446" s="834"/>
      <c r="AA446" s="834"/>
      <c r="AB446" s="834"/>
      <c r="AC446" s="834"/>
      <c r="AD446" s="834"/>
      <c r="AE446" s="834"/>
      <c r="AF446" s="834"/>
      <c r="AG446" s="834"/>
      <c r="AH446" s="834"/>
      <c r="AI446" s="834"/>
      <c r="AJ446" s="834"/>
      <c r="AK446" s="834"/>
      <c r="AL446" s="834"/>
      <c r="AM446" s="47"/>
      <c r="AN446" s="47"/>
      <c r="AO446" s="47"/>
      <c r="AP446" s="834"/>
      <c r="AQ446" s="834"/>
    </row>
    <row r="447" spans="1:43" ht="31.5" customHeight="1">
      <c r="A447" s="834">
        <v>441</v>
      </c>
      <c r="B447" s="854"/>
      <c r="C447" s="834"/>
      <c r="D447" s="834"/>
      <c r="E447" s="47"/>
      <c r="F447" s="834"/>
      <c r="G447" s="834"/>
      <c r="H447" s="834"/>
      <c r="I447" s="834"/>
      <c r="J447" s="834"/>
      <c r="K447" s="853"/>
      <c r="L447" s="853"/>
      <c r="M447" s="834"/>
      <c r="N447" s="837"/>
      <c r="O447" s="834"/>
      <c r="P447" s="834"/>
      <c r="Q447" s="834"/>
      <c r="R447" s="835"/>
      <c r="S447" s="834"/>
      <c r="T447" s="47"/>
      <c r="U447" s="834"/>
      <c r="V447" s="834"/>
      <c r="W447" s="834"/>
      <c r="X447" s="834"/>
      <c r="Y447" s="834"/>
      <c r="Z447" s="834"/>
      <c r="AA447" s="834"/>
      <c r="AB447" s="834"/>
      <c r="AC447" s="834"/>
      <c r="AD447" s="834"/>
      <c r="AE447" s="834"/>
      <c r="AF447" s="834"/>
      <c r="AG447" s="834"/>
      <c r="AH447" s="834"/>
      <c r="AI447" s="834"/>
      <c r="AJ447" s="834"/>
      <c r="AK447" s="834"/>
      <c r="AL447" s="834"/>
      <c r="AM447" s="47"/>
      <c r="AN447" s="47"/>
      <c r="AO447" s="47"/>
      <c r="AP447" s="834"/>
      <c r="AQ447" s="834"/>
    </row>
    <row r="448" spans="1:43" ht="31.5" customHeight="1">
      <c r="A448" s="834">
        <v>442</v>
      </c>
      <c r="B448" s="854"/>
      <c r="C448" s="834"/>
      <c r="D448" s="834"/>
      <c r="E448" s="47"/>
      <c r="F448" s="834"/>
      <c r="G448" s="834"/>
      <c r="H448" s="834"/>
      <c r="I448" s="834"/>
      <c r="J448" s="834"/>
      <c r="K448" s="853"/>
      <c r="L448" s="853"/>
      <c r="M448" s="834"/>
      <c r="N448" s="837"/>
      <c r="O448" s="834"/>
      <c r="P448" s="834"/>
      <c r="Q448" s="834"/>
      <c r="R448" s="835"/>
      <c r="S448" s="834"/>
      <c r="T448" s="47"/>
      <c r="U448" s="834"/>
      <c r="V448" s="834"/>
      <c r="W448" s="834"/>
      <c r="X448" s="834"/>
      <c r="Y448" s="834"/>
      <c r="Z448" s="834"/>
      <c r="AA448" s="834"/>
      <c r="AB448" s="834"/>
      <c r="AC448" s="834"/>
      <c r="AD448" s="834"/>
      <c r="AE448" s="834"/>
      <c r="AF448" s="834"/>
      <c r="AG448" s="834"/>
      <c r="AH448" s="834"/>
      <c r="AI448" s="834"/>
      <c r="AJ448" s="834"/>
      <c r="AK448" s="834"/>
      <c r="AL448" s="834"/>
      <c r="AM448" s="47"/>
      <c r="AN448" s="47"/>
      <c r="AO448" s="47"/>
      <c r="AP448" s="834"/>
      <c r="AQ448" s="834"/>
    </row>
    <row r="449" spans="1:43" ht="31.5" customHeight="1">
      <c r="A449" s="834">
        <v>443</v>
      </c>
      <c r="B449" s="854"/>
      <c r="C449" s="834"/>
      <c r="D449" s="834"/>
      <c r="E449" s="47"/>
      <c r="F449" s="834"/>
      <c r="G449" s="834"/>
      <c r="H449" s="834"/>
      <c r="I449" s="834"/>
      <c r="J449" s="834"/>
      <c r="K449" s="853"/>
      <c r="L449" s="853"/>
      <c r="M449" s="834"/>
      <c r="N449" s="837"/>
      <c r="O449" s="834"/>
      <c r="P449" s="834"/>
      <c r="Q449" s="834"/>
      <c r="R449" s="835"/>
      <c r="S449" s="834"/>
      <c r="T449" s="47"/>
      <c r="U449" s="834"/>
      <c r="V449" s="834"/>
      <c r="W449" s="834"/>
      <c r="X449" s="834"/>
      <c r="Y449" s="834"/>
      <c r="Z449" s="834"/>
      <c r="AA449" s="834"/>
      <c r="AB449" s="834"/>
      <c r="AC449" s="834"/>
      <c r="AD449" s="834"/>
      <c r="AE449" s="834"/>
      <c r="AF449" s="834"/>
      <c r="AG449" s="834"/>
      <c r="AH449" s="834"/>
      <c r="AI449" s="834"/>
      <c r="AJ449" s="834"/>
      <c r="AK449" s="834"/>
      <c r="AL449" s="834"/>
      <c r="AM449" s="47"/>
      <c r="AN449" s="47"/>
      <c r="AO449" s="47"/>
      <c r="AP449" s="834"/>
      <c r="AQ449" s="834"/>
    </row>
    <row r="450" spans="1:43" ht="31.5" customHeight="1">
      <c r="A450" s="834">
        <v>444</v>
      </c>
      <c r="B450" s="854"/>
      <c r="C450" s="834"/>
      <c r="D450" s="834"/>
      <c r="E450" s="47"/>
      <c r="F450" s="834"/>
      <c r="G450" s="834"/>
      <c r="H450" s="834"/>
      <c r="I450" s="834"/>
      <c r="J450" s="834"/>
      <c r="K450" s="853"/>
      <c r="L450" s="853"/>
      <c r="M450" s="834"/>
      <c r="N450" s="837"/>
      <c r="O450" s="834"/>
      <c r="P450" s="834"/>
      <c r="Q450" s="834"/>
      <c r="R450" s="835"/>
      <c r="S450" s="834"/>
      <c r="T450" s="47"/>
      <c r="U450" s="834"/>
      <c r="V450" s="834"/>
      <c r="W450" s="834"/>
      <c r="X450" s="834"/>
      <c r="Y450" s="834"/>
      <c r="Z450" s="834"/>
      <c r="AA450" s="834"/>
      <c r="AB450" s="834"/>
      <c r="AC450" s="834"/>
      <c r="AD450" s="834"/>
      <c r="AE450" s="834"/>
      <c r="AF450" s="834"/>
      <c r="AG450" s="834"/>
      <c r="AH450" s="834"/>
      <c r="AI450" s="834"/>
      <c r="AJ450" s="834"/>
      <c r="AK450" s="834"/>
      <c r="AL450" s="834"/>
      <c r="AM450" s="47"/>
      <c r="AN450" s="47"/>
      <c r="AO450" s="47"/>
      <c r="AP450" s="834"/>
      <c r="AQ450" s="834"/>
    </row>
    <row r="451" spans="1:43" ht="31.5" customHeight="1">
      <c r="A451" s="834">
        <v>445</v>
      </c>
      <c r="B451" s="854"/>
      <c r="C451" s="834"/>
      <c r="D451" s="834"/>
      <c r="E451" s="47"/>
      <c r="F451" s="834"/>
      <c r="G451" s="834"/>
      <c r="H451" s="834"/>
      <c r="I451" s="834"/>
      <c r="J451" s="834"/>
      <c r="K451" s="853"/>
      <c r="L451" s="853"/>
      <c r="M451" s="834"/>
      <c r="N451" s="837"/>
      <c r="O451" s="834"/>
      <c r="P451" s="834"/>
      <c r="Q451" s="834"/>
      <c r="R451" s="835"/>
      <c r="S451" s="834"/>
      <c r="T451" s="47"/>
      <c r="U451" s="834"/>
      <c r="V451" s="834"/>
      <c r="W451" s="834"/>
      <c r="X451" s="834"/>
      <c r="Y451" s="834"/>
      <c r="Z451" s="834"/>
      <c r="AA451" s="834"/>
      <c r="AB451" s="834"/>
      <c r="AC451" s="834"/>
      <c r="AD451" s="834"/>
      <c r="AE451" s="834"/>
      <c r="AF451" s="834"/>
      <c r="AG451" s="834"/>
      <c r="AH451" s="834"/>
      <c r="AI451" s="834"/>
      <c r="AJ451" s="834"/>
      <c r="AK451" s="834"/>
      <c r="AL451" s="834"/>
      <c r="AM451" s="47"/>
      <c r="AN451" s="47"/>
      <c r="AO451" s="47"/>
      <c r="AP451" s="834"/>
      <c r="AQ451" s="834"/>
    </row>
    <row r="452" spans="1:43" ht="31.5" customHeight="1">
      <c r="A452" s="834">
        <v>446</v>
      </c>
      <c r="B452" s="854"/>
      <c r="C452" s="834"/>
      <c r="D452" s="834"/>
      <c r="E452" s="47"/>
      <c r="F452" s="834"/>
      <c r="G452" s="834"/>
      <c r="H452" s="834"/>
      <c r="I452" s="834"/>
      <c r="J452" s="834"/>
      <c r="K452" s="853"/>
      <c r="L452" s="853"/>
      <c r="M452" s="834"/>
      <c r="N452" s="837"/>
      <c r="O452" s="834"/>
      <c r="P452" s="834"/>
      <c r="Q452" s="834"/>
      <c r="R452" s="835"/>
      <c r="S452" s="834"/>
      <c r="T452" s="47"/>
      <c r="U452" s="834"/>
      <c r="V452" s="834"/>
      <c r="W452" s="834"/>
      <c r="X452" s="834"/>
      <c r="Y452" s="834"/>
      <c r="Z452" s="834"/>
      <c r="AA452" s="834"/>
      <c r="AB452" s="834"/>
      <c r="AC452" s="834"/>
      <c r="AD452" s="834"/>
      <c r="AE452" s="834"/>
      <c r="AF452" s="834"/>
      <c r="AG452" s="834"/>
      <c r="AH452" s="834"/>
      <c r="AI452" s="834"/>
      <c r="AJ452" s="834"/>
      <c r="AK452" s="834"/>
      <c r="AL452" s="834"/>
      <c r="AM452" s="47"/>
      <c r="AN452" s="47"/>
      <c r="AO452" s="47"/>
      <c r="AP452" s="834"/>
      <c r="AQ452" s="834"/>
    </row>
    <row r="453" spans="1:43" ht="31.5" customHeight="1">
      <c r="A453" s="834">
        <v>447</v>
      </c>
      <c r="B453" s="854"/>
      <c r="C453" s="834"/>
      <c r="D453" s="834"/>
      <c r="E453" s="47"/>
      <c r="F453" s="834"/>
      <c r="G453" s="834"/>
      <c r="H453" s="834"/>
      <c r="I453" s="834"/>
      <c r="J453" s="834"/>
      <c r="K453" s="853"/>
      <c r="L453" s="853"/>
      <c r="M453" s="834"/>
      <c r="N453" s="837"/>
      <c r="O453" s="834"/>
      <c r="P453" s="834"/>
      <c r="Q453" s="834"/>
      <c r="R453" s="835"/>
      <c r="S453" s="834"/>
      <c r="T453" s="47"/>
      <c r="U453" s="834"/>
      <c r="V453" s="834"/>
      <c r="W453" s="834"/>
      <c r="X453" s="834"/>
      <c r="Y453" s="834"/>
      <c r="Z453" s="834"/>
      <c r="AA453" s="834"/>
      <c r="AB453" s="834"/>
      <c r="AC453" s="834"/>
      <c r="AD453" s="834"/>
      <c r="AE453" s="834"/>
      <c r="AF453" s="834"/>
      <c r="AG453" s="834"/>
      <c r="AH453" s="834"/>
      <c r="AI453" s="834"/>
      <c r="AJ453" s="834"/>
      <c r="AK453" s="834"/>
      <c r="AL453" s="834"/>
      <c r="AM453" s="47"/>
      <c r="AN453" s="47"/>
      <c r="AO453" s="47"/>
      <c r="AP453" s="834"/>
      <c r="AQ453" s="834"/>
    </row>
    <row r="454" spans="1:43" ht="31.5" customHeight="1">
      <c r="A454" s="834">
        <v>448</v>
      </c>
      <c r="B454" s="854"/>
      <c r="C454" s="834"/>
      <c r="D454" s="834"/>
      <c r="E454" s="47"/>
      <c r="F454" s="834"/>
      <c r="G454" s="834"/>
      <c r="H454" s="834"/>
      <c r="I454" s="834"/>
      <c r="J454" s="834"/>
      <c r="K454" s="853"/>
      <c r="L454" s="853"/>
      <c r="M454" s="834"/>
      <c r="N454" s="837"/>
      <c r="O454" s="834"/>
      <c r="P454" s="834"/>
      <c r="Q454" s="834"/>
      <c r="R454" s="835"/>
      <c r="S454" s="834"/>
      <c r="T454" s="47"/>
      <c r="U454" s="834"/>
      <c r="V454" s="834"/>
      <c r="W454" s="834"/>
      <c r="X454" s="834"/>
      <c r="Y454" s="834"/>
      <c r="Z454" s="834"/>
      <c r="AA454" s="834"/>
      <c r="AB454" s="834"/>
      <c r="AC454" s="834"/>
      <c r="AD454" s="834"/>
      <c r="AE454" s="834"/>
      <c r="AF454" s="834"/>
      <c r="AG454" s="834"/>
      <c r="AH454" s="834"/>
      <c r="AI454" s="834"/>
      <c r="AJ454" s="834"/>
      <c r="AK454" s="834"/>
      <c r="AL454" s="834"/>
      <c r="AM454" s="47"/>
      <c r="AN454" s="47"/>
      <c r="AO454" s="47"/>
      <c r="AP454" s="834"/>
      <c r="AQ454" s="834"/>
    </row>
    <row r="455" spans="1:43" ht="31.5" customHeight="1">
      <c r="A455" s="834">
        <v>449</v>
      </c>
      <c r="B455" s="854"/>
      <c r="C455" s="834"/>
      <c r="D455" s="834"/>
      <c r="E455" s="47"/>
      <c r="F455" s="834"/>
      <c r="G455" s="834"/>
      <c r="H455" s="834"/>
      <c r="I455" s="834"/>
      <c r="J455" s="834"/>
      <c r="K455" s="853"/>
      <c r="L455" s="853"/>
      <c r="M455" s="834"/>
      <c r="N455" s="837"/>
      <c r="O455" s="834"/>
      <c r="P455" s="834"/>
      <c r="Q455" s="834"/>
      <c r="R455" s="835"/>
      <c r="S455" s="834"/>
      <c r="T455" s="47"/>
      <c r="U455" s="834"/>
      <c r="V455" s="834"/>
      <c r="W455" s="834"/>
      <c r="X455" s="834"/>
      <c r="Y455" s="834"/>
      <c r="Z455" s="834"/>
      <c r="AA455" s="834"/>
      <c r="AB455" s="834"/>
      <c r="AC455" s="834"/>
      <c r="AD455" s="834"/>
      <c r="AE455" s="834"/>
      <c r="AF455" s="834"/>
      <c r="AG455" s="834"/>
      <c r="AH455" s="834"/>
      <c r="AI455" s="834"/>
      <c r="AJ455" s="834"/>
      <c r="AK455" s="834"/>
      <c r="AL455" s="834"/>
      <c r="AM455" s="47"/>
      <c r="AN455" s="47"/>
      <c r="AO455" s="47"/>
      <c r="AP455" s="834"/>
      <c r="AQ455" s="834"/>
    </row>
    <row r="456" spans="1:43" ht="31.5" customHeight="1">
      <c r="A456" s="834">
        <v>450</v>
      </c>
      <c r="B456" s="854"/>
      <c r="C456" s="834"/>
      <c r="D456" s="834"/>
      <c r="E456" s="47"/>
      <c r="F456" s="834"/>
      <c r="G456" s="834"/>
      <c r="H456" s="834"/>
      <c r="I456" s="834"/>
      <c r="J456" s="834"/>
      <c r="K456" s="853"/>
      <c r="L456" s="853"/>
      <c r="M456" s="834"/>
      <c r="N456" s="837"/>
      <c r="O456" s="834"/>
      <c r="P456" s="834"/>
      <c r="Q456" s="834"/>
      <c r="R456" s="835"/>
      <c r="S456" s="834"/>
      <c r="T456" s="47"/>
      <c r="U456" s="834"/>
      <c r="V456" s="834"/>
      <c r="W456" s="834"/>
      <c r="X456" s="834"/>
      <c r="Y456" s="834"/>
      <c r="Z456" s="834"/>
      <c r="AA456" s="834"/>
      <c r="AB456" s="834"/>
      <c r="AC456" s="834"/>
      <c r="AD456" s="834"/>
      <c r="AE456" s="834"/>
      <c r="AF456" s="834"/>
      <c r="AG456" s="834"/>
      <c r="AH456" s="834"/>
      <c r="AI456" s="834"/>
      <c r="AJ456" s="834"/>
      <c r="AK456" s="834"/>
      <c r="AL456" s="834"/>
      <c r="AM456" s="47"/>
      <c r="AN456" s="47"/>
      <c r="AO456" s="47"/>
      <c r="AP456" s="834"/>
      <c r="AQ456" s="834"/>
    </row>
    <row r="457" spans="1:43" ht="31.5" customHeight="1">
      <c r="A457" s="834">
        <v>451</v>
      </c>
      <c r="B457" s="854"/>
      <c r="C457" s="834"/>
      <c r="D457" s="834"/>
      <c r="E457" s="47"/>
      <c r="F457" s="834"/>
      <c r="G457" s="834"/>
      <c r="H457" s="834"/>
      <c r="I457" s="834"/>
      <c r="J457" s="834"/>
      <c r="K457" s="853"/>
      <c r="L457" s="853"/>
      <c r="M457" s="834"/>
      <c r="N457" s="837"/>
      <c r="O457" s="834"/>
      <c r="P457" s="834"/>
      <c r="Q457" s="834"/>
      <c r="R457" s="835"/>
      <c r="S457" s="834"/>
      <c r="T457" s="47"/>
      <c r="U457" s="834"/>
      <c r="V457" s="834"/>
      <c r="W457" s="834"/>
      <c r="X457" s="834"/>
      <c r="Y457" s="834"/>
      <c r="Z457" s="834"/>
      <c r="AA457" s="834"/>
      <c r="AB457" s="834"/>
      <c r="AC457" s="834"/>
      <c r="AD457" s="834"/>
      <c r="AE457" s="834"/>
      <c r="AF457" s="834"/>
      <c r="AG457" s="834"/>
      <c r="AH457" s="834"/>
      <c r="AI457" s="834"/>
      <c r="AJ457" s="834"/>
      <c r="AK457" s="834"/>
      <c r="AL457" s="834"/>
      <c r="AM457" s="47"/>
      <c r="AN457" s="47"/>
      <c r="AO457" s="47"/>
      <c r="AP457" s="834"/>
      <c r="AQ457" s="834"/>
    </row>
    <row r="458" spans="1:43" ht="31.5" customHeight="1">
      <c r="A458" s="834">
        <v>452</v>
      </c>
      <c r="B458" s="854"/>
      <c r="C458" s="834"/>
      <c r="D458" s="834"/>
      <c r="E458" s="47"/>
      <c r="F458" s="834"/>
      <c r="G458" s="834"/>
      <c r="H458" s="834"/>
      <c r="I458" s="834"/>
      <c r="J458" s="834"/>
      <c r="K458" s="853"/>
      <c r="L458" s="853"/>
      <c r="M458" s="834"/>
      <c r="N458" s="837"/>
      <c r="O458" s="834"/>
      <c r="P458" s="834"/>
      <c r="Q458" s="834"/>
      <c r="R458" s="835"/>
      <c r="S458" s="834"/>
      <c r="T458" s="47"/>
      <c r="U458" s="834"/>
      <c r="V458" s="834"/>
      <c r="W458" s="834"/>
      <c r="X458" s="834"/>
      <c r="Y458" s="834"/>
      <c r="Z458" s="834"/>
      <c r="AA458" s="834"/>
      <c r="AB458" s="834"/>
      <c r="AC458" s="834"/>
      <c r="AD458" s="834"/>
      <c r="AE458" s="834"/>
      <c r="AF458" s="834"/>
      <c r="AG458" s="834"/>
      <c r="AH458" s="834"/>
      <c r="AI458" s="834"/>
      <c r="AJ458" s="834"/>
      <c r="AK458" s="834"/>
      <c r="AL458" s="834"/>
      <c r="AM458" s="47"/>
      <c r="AN458" s="47"/>
      <c r="AO458" s="47"/>
      <c r="AP458" s="834"/>
      <c r="AQ458" s="834"/>
    </row>
    <row r="459" spans="1:43" ht="31.5" customHeight="1">
      <c r="A459" s="834">
        <v>453</v>
      </c>
      <c r="B459" s="854"/>
      <c r="C459" s="834"/>
      <c r="D459" s="834"/>
      <c r="E459" s="47"/>
      <c r="F459" s="834"/>
      <c r="G459" s="834"/>
      <c r="H459" s="834"/>
      <c r="I459" s="834"/>
      <c r="J459" s="834"/>
      <c r="K459" s="853"/>
      <c r="L459" s="853"/>
      <c r="M459" s="834"/>
      <c r="N459" s="837"/>
      <c r="O459" s="834"/>
      <c r="P459" s="834"/>
      <c r="Q459" s="834"/>
      <c r="R459" s="835"/>
      <c r="S459" s="834"/>
      <c r="T459" s="47"/>
      <c r="U459" s="834"/>
      <c r="V459" s="834"/>
      <c r="W459" s="834"/>
      <c r="X459" s="834"/>
      <c r="Y459" s="834"/>
      <c r="Z459" s="834"/>
      <c r="AA459" s="834"/>
      <c r="AB459" s="834"/>
      <c r="AC459" s="834"/>
      <c r="AD459" s="834"/>
      <c r="AE459" s="834"/>
      <c r="AF459" s="834"/>
      <c r="AG459" s="834"/>
      <c r="AH459" s="834"/>
      <c r="AI459" s="834"/>
      <c r="AJ459" s="834"/>
      <c r="AK459" s="834"/>
      <c r="AL459" s="834"/>
      <c r="AM459" s="47"/>
      <c r="AN459" s="47"/>
      <c r="AO459" s="47"/>
      <c r="AP459" s="834"/>
      <c r="AQ459" s="834"/>
    </row>
    <row r="460" spans="1:43" ht="31.5" customHeight="1">
      <c r="A460" s="834">
        <v>454</v>
      </c>
      <c r="B460" s="854"/>
      <c r="C460" s="834"/>
      <c r="D460" s="834"/>
      <c r="E460" s="47"/>
      <c r="F460" s="834"/>
      <c r="G460" s="834"/>
      <c r="H460" s="834"/>
      <c r="I460" s="834"/>
      <c r="J460" s="834"/>
      <c r="K460" s="853"/>
      <c r="L460" s="853"/>
      <c r="M460" s="834"/>
      <c r="N460" s="837"/>
      <c r="O460" s="834"/>
      <c r="P460" s="834"/>
      <c r="Q460" s="834"/>
      <c r="R460" s="835"/>
      <c r="S460" s="834"/>
      <c r="T460" s="47"/>
      <c r="U460" s="834"/>
      <c r="V460" s="834"/>
      <c r="W460" s="834"/>
      <c r="X460" s="834"/>
      <c r="Y460" s="834"/>
      <c r="Z460" s="834"/>
      <c r="AA460" s="834"/>
      <c r="AB460" s="834"/>
      <c r="AC460" s="834"/>
      <c r="AD460" s="834"/>
      <c r="AE460" s="834"/>
      <c r="AF460" s="834"/>
      <c r="AG460" s="834"/>
      <c r="AH460" s="834"/>
      <c r="AI460" s="834"/>
      <c r="AJ460" s="834"/>
      <c r="AK460" s="834"/>
      <c r="AL460" s="834"/>
      <c r="AM460" s="47"/>
      <c r="AN460" s="47"/>
      <c r="AO460" s="47"/>
      <c r="AP460" s="834"/>
      <c r="AQ460" s="834"/>
    </row>
    <row r="461" spans="1:43" ht="31.5" customHeight="1">
      <c r="A461" s="834">
        <v>455</v>
      </c>
      <c r="B461" s="854"/>
      <c r="C461" s="834"/>
      <c r="D461" s="834"/>
      <c r="E461" s="47"/>
      <c r="F461" s="834"/>
      <c r="G461" s="834"/>
      <c r="H461" s="834"/>
      <c r="I461" s="834"/>
      <c r="J461" s="834"/>
      <c r="K461" s="853"/>
      <c r="L461" s="853"/>
      <c r="M461" s="834"/>
      <c r="N461" s="837"/>
      <c r="O461" s="834"/>
      <c r="P461" s="834"/>
      <c r="Q461" s="834"/>
      <c r="R461" s="835"/>
      <c r="S461" s="834"/>
      <c r="T461" s="47"/>
      <c r="U461" s="834"/>
      <c r="V461" s="834"/>
      <c r="W461" s="834"/>
      <c r="X461" s="834"/>
      <c r="Y461" s="834"/>
      <c r="Z461" s="834"/>
      <c r="AA461" s="834"/>
      <c r="AB461" s="834"/>
      <c r="AC461" s="834"/>
      <c r="AD461" s="834"/>
      <c r="AE461" s="834"/>
      <c r="AF461" s="834"/>
      <c r="AG461" s="834"/>
      <c r="AH461" s="834"/>
      <c r="AI461" s="834"/>
      <c r="AJ461" s="834"/>
      <c r="AK461" s="834"/>
      <c r="AL461" s="834"/>
      <c r="AM461" s="47"/>
      <c r="AN461" s="47"/>
      <c r="AO461" s="47"/>
      <c r="AP461" s="834"/>
      <c r="AQ461" s="834"/>
    </row>
    <row r="462" spans="1:43" ht="31.5" customHeight="1">
      <c r="A462" s="834">
        <v>456</v>
      </c>
      <c r="B462" s="854"/>
      <c r="C462" s="834"/>
      <c r="D462" s="834"/>
      <c r="E462" s="47"/>
      <c r="F462" s="834"/>
      <c r="G462" s="834"/>
      <c r="H462" s="834"/>
      <c r="I462" s="834"/>
      <c r="J462" s="834"/>
      <c r="K462" s="853"/>
      <c r="L462" s="853"/>
      <c r="M462" s="834"/>
      <c r="N462" s="837"/>
      <c r="O462" s="834"/>
      <c r="P462" s="834"/>
      <c r="Q462" s="834"/>
      <c r="R462" s="835"/>
      <c r="S462" s="834"/>
      <c r="T462" s="47"/>
      <c r="U462" s="834"/>
      <c r="V462" s="834"/>
      <c r="W462" s="834"/>
      <c r="X462" s="834"/>
      <c r="Y462" s="834"/>
      <c r="Z462" s="834"/>
      <c r="AA462" s="834"/>
      <c r="AB462" s="834"/>
      <c r="AC462" s="834"/>
      <c r="AD462" s="834"/>
      <c r="AE462" s="834"/>
      <c r="AF462" s="834"/>
      <c r="AG462" s="834"/>
      <c r="AH462" s="834"/>
      <c r="AI462" s="834"/>
      <c r="AJ462" s="834"/>
      <c r="AK462" s="834"/>
      <c r="AL462" s="834"/>
      <c r="AM462" s="47"/>
      <c r="AN462" s="47"/>
      <c r="AO462" s="47"/>
      <c r="AP462" s="834"/>
      <c r="AQ462" s="834"/>
    </row>
    <row r="463" spans="1:43" ht="31.5" customHeight="1">
      <c r="A463" s="834">
        <v>457</v>
      </c>
      <c r="B463" s="854"/>
      <c r="C463" s="834"/>
      <c r="D463" s="834"/>
      <c r="E463" s="47"/>
      <c r="F463" s="834"/>
      <c r="G463" s="834"/>
      <c r="H463" s="834"/>
      <c r="I463" s="834"/>
      <c r="J463" s="834"/>
      <c r="K463" s="853"/>
      <c r="L463" s="853"/>
      <c r="M463" s="834"/>
      <c r="N463" s="837"/>
      <c r="O463" s="834"/>
      <c r="P463" s="834"/>
      <c r="Q463" s="834"/>
      <c r="R463" s="835"/>
      <c r="S463" s="834"/>
      <c r="T463" s="47"/>
      <c r="U463" s="834"/>
      <c r="V463" s="834"/>
      <c r="W463" s="834"/>
      <c r="X463" s="834"/>
      <c r="Y463" s="834"/>
      <c r="Z463" s="834"/>
      <c r="AA463" s="834"/>
      <c r="AB463" s="834"/>
      <c r="AC463" s="834"/>
      <c r="AD463" s="834"/>
      <c r="AE463" s="834"/>
      <c r="AF463" s="834"/>
      <c r="AG463" s="834"/>
      <c r="AH463" s="834"/>
      <c r="AI463" s="834"/>
      <c r="AJ463" s="834"/>
      <c r="AK463" s="834"/>
      <c r="AL463" s="834"/>
      <c r="AM463" s="47"/>
      <c r="AN463" s="47"/>
      <c r="AO463" s="47"/>
      <c r="AP463" s="834"/>
      <c r="AQ463" s="834"/>
    </row>
    <row r="464" spans="1:43" ht="31.5" customHeight="1">
      <c r="A464" s="834">
        <v>458</v>
      </c>
      <c r="B464" s="854"/>
      <c r="C464" s="834"/>
      <c r="D464" s="834"/>
      <c r="E464" s="47"/>
      <c r="F464" s="834"/>
      <c r="G464" s="834"/>
      <c r="H464" s="834"/>
      <c r="I464" s="834"/>
      <c r="J464" s="834"/>
      <c r="K464" s="853"/>
      <c r="L464" s="853"/>
      <c r="M464" s="834"/>
      <c r="N464" s="837"/>
      <c r="O464" s="834"/>
      <c r="P464" s="834"/>
      <c r="Q464" s="834"/>
      <c r="R464" s="835"/>
      <c r="S464" s="834"/>
      <c r="T464" s="47"/>
      <c r="U464" s="834"/>
      <c r="V464" s="834"/>
      <c r="W464" s="834"/>
      <c r="X464" s="834"/>
      <c r="Y464" s="834"/>
      <c r="Z464" s="834"/>
      <c r="AA464" s="834"/>
      <c r="AB464" s="834"/>
      <c r="AC464" s="834"/>
      <c r="AD464" s="834"/>
      <c r="AE464" s="834"/>
      <c r="AF464" s="834"/>
      <c r="AG464" s="834"/>
      <c r="AH464" s="834"/>
      <c r="AI464" s="834"/>
      <c r="AJ464" s="834"/>
      <c r="AK464" s="834"/>
      <c r="AL464" s="834"/>
      <c r="AM464" s="47"/>
      <c r="AN464" s="47"/>
      <c r="AO464" s="47"/>
      <c r="AP464" s="834"/>
      <c r="AQ464" s="834"/>
    </row>
    <row r="465" spans="1:43" ht="31.5" customHeight="1">
      <c r="A465" s="834">
        <v>459</v>
      </c>
      <c r="B465" s="854"/>
      <c r="C465" s="834"/>
      <c r="D465" s="834"/>
      <c r="E465" s="47"/>
      <c r="F465" s="834"/>
      <c r="G465" s="834"/>
      <c r="H465" s="834"/>
      <c r="I465" s="834"/>
      <c r="J465" s="834"/>
      <c r="K465" s="853"/>
      <c r="L465" s="853"/>
      <c r="M465" s="834"/>
      <c r="N465" s="837"/>
      <c r="O465" s="834"/>
      <c r="P465" s="834"/>
      <c r="Q465" s="834"/>
      <c r="R465" s="835"/>
      <c r="S465" s="834"/>
      <c r="T465" s="47"/>
      <c r="U465" s="834"/>
      <c r="V465" s="834"/>
      <c r="W465" s="834"/>
      <c r="X465" s="834"/>
      <c r="Y465" s="834"/>
      <c r="Z465" s="834"/>
      <c r="AA465" s="834"/>
      <c r="AB465" s="834"/>
      <c r="AC465" s="834"/>
      <c r="AD465" s="834"/>
      <c r="AE465" s="834"/>
      <c r="AF465" s="834"/>
      <c r="AG465" s="834"/>
      <c r="AH465" s="834"/>
      <c r="AI465" s="834"/>
      <c r="AJ465" s="834"/>
      <c r="AK465" s="834"/>
      <c r="AL465" s="834"/>
      <c r="AM465" s="47"/>
      <c r="AN465" s="47"/>
      <c r="AO465" s="47"/>
      <c r="AP465" s="834"/>
      <c r="AQ465" s="834"/>
    </row>
    <row r="466" spans="1:43" ht="31.5" customHeight="1">
      <c r="A466" s="834">
        <v>460</v>
      </c>
      <c r="B466" s="854"/>
      <c r="C466" s="834"/>
      <c r="D466" s="834"/>
      <c r="E466" s="47"/>
      <c r="F466" s="834"/>
      <c r="G466" s="834"/>
      <c r="H466" s="834"/>
      <c r="I466" s="834"/>
      <c r="J466" s="834"/>
      <c r="K466" s="853"/>
      <c r="L466" s="853"/>
      <c r="M466" s="834"/>
      <c r="N466" s="837"/>
      <c r="O466" s="834"/>
      <c r="P466" s="834"/>
      <c r="Q466" s="834"/>
      <c r="R466" s="835"/>
      <c r="S466" s="834"/>
      <c r="T466" s="47"/>
      <c r="U466" s="834"/>
      <c r="V466" s="834"/>
      <c r="W466" s="834"/>
      <c r="X466" s="834"/>
      <c r="Y466" s="834"/>
      <c r="Z466" s="834"/>
      <c r="AA466" s="834"/>
      <c r="AB466" s="834"/>
      <c r="AC466" s="834"/>
      <c r="AD466" s="834"/>
      <c r="AE466" s="834"/>
      <c r="AF466" s="834"/>
      <c r="AG466" s="834"/>
      <c r="AH466" s="834"/>
      <c r="AI466" s="834"/>
      <c r="AJ466" s="834"/>
      <c r="AK466" s="834"/>
      <c r="AL466" s="834"/>
      <c r="AM466" s="47"/>
      <c r="AN466" s="47"/>
      <c r="AO466" s="47"/>
      <c r="AP466" s="834"/>
      <c r="AQ466" s="834"/>
    </row>
    <row r="467" spans="1:43" ht="31.5" customHeight="1">
      <c r="A467" s="834">
        <v>461</v>
      </c>
      <c r="B467" s="854"/>
      <c r="C467" s="834"/>
      <c r="D467" s="834"/>
      <c r="E467" s="47"/>
      <c r="F467" s="834"/>
      <c r="G467" s="834"/>
      <c r="H467" s="834"/>
      <c r="I467" s="834"/>
      <c r="J467" s="834"/>
      <c r="K467" s="853"/>
      <c r="L467" s="853"/>
      <c r="M467" s="834"/>
      <c r="N467" s="837"/>
      <c r="O467" s="834"/>
      <c r="P467" s="834"/>
      <c r="Q467" s="834"/>
      <c r="R467" s="835"/>
      <c r="S467" s="834"/>
      <c r="T467" s="47"/>
      <c r="U467" s="834"/>
      <c r="V467" s="834"/>
      <c r="W467" s="834"/>
      <c r="X467" s="834"/>
      <c r="Y467" s="834"/>
      <c r="Z467" s="834"/>
      <c r="AA467" s="834"/>
      <c r="AB467" s="834"/>
      <c r="AC467" s="834"/>
      <c r="AD467" s="834"/>
      <c r="AE467" s="834"/>
      <c r="AF467" s="834"/>
      <c r="AG467" s="834"/>
      <c r="AH467" s="834"/>
      <c r="AI467" s="834"/>
      <c r="AJ467" s="834"/>
      <c r="AK467" s="834"/>
      <c r="AL467" s="834"/>
      <c r="AM467" s="47"/>
      <c r="AN467" s="47"/>
      <c r="AO467" s="47"/>
      <c r="AP467" s="834"/>
      <c r="AQ467" s="834"/>
    </row>
    <row r="468" spans="1:43" ht="31.5" customHeight="1">
      <c r="A468" s="834">
        <v>462</v>
      </c>
      <c r="B468" s="854"/>
      <c r="C468" s="834"/>
      <c r="D468" s="834"/>
      <c r="E468" s="47"/>
      <c r="F468" s="834"/>
      <c r="G468" s="834"/>
      <c r="H468" s="834"/>
      <c r="I468" s="834"/>
      <c r="J468" s="834"/>
      <c r="K468" s="853"/>
      <c r="L468" s="853"/>
      <c r="M468" s="834"/>
      <c r="N468" s="837"/>
      <c r="O468" s="834"/>
      <c r="P468" s="834"/>
      <c r="Q468" s="834"/>
      <c r="R468" s="835"/>
      <c r="S468" s="834"/>
      <c r="T468" s="47"/>
      <c r="U468" s="834"/>
      <c r="V468" s="834"/>
      <c r="W468" s="834"/>
      <c r="X468" s="834"/>
      <c r="Y468" s="834"/>
      <c r="Z468" s="834"/>
      <c r="AA468" s="834"/>
      <c r="AB468" s="834"/>
      <c r="AC468" s="834"/>
      <c r="AD468" s="834"/>
      <c r="AE468" s="834"/>
      <c r="AF468" s="834"/>
      <c r="AG468" s="834"/>
      <c r="AH468" s="834"/>
      <c r="AI468" s="834"/>
      <c r="AJ468" s="834"/>
      <c r="AK468" s="834"/>
      <c r="AL468" s="834"/>
      <c r="AM468" s="47"/>
      <c r="AN468" s="47"/>
      <c r="AO468" s="47"/>
      <c r="AP468" s="834"/>
      <c r="AQ468" s="834"/>
    </row>
    <row r="469" spans="1:43" ht="31.5" customHeight="1">
      <c r="A469" s="834">
        <v>463</v>
      </c>
      <c r="B469" s="854"/>
      <c r="C469" s="834"/>
      <c r="D469" s="834"/>
      <c r="E469" s="47"/>
      <c r="F469" s="834"/>
      <c r="G469" s="834"/>
      <c r="H469" s="834"/>
      <c r="I469" s="834"/>
      <c r="J469" s="834"/>
      <c r="K469" s="853"/>
      <c r="L469" s="853"/>
      <c r="M469" s="834"/>
      <c r="N469" s="837"/>
      <c r="O469" s="834"/>
      <c r="P469" s="834"/>
      <c r="Q469" s="834"/>
      <c r="R469" s="835"/>
      <c r="S469" s="834"/>
      <c r="T469" s="47"/>
      <c r="U469" s="834"/>
      <c r="V469" s="834"/>
      <c r="W469" s="834"/>
      <c r="X469" s="834"/>
      <c r="Y469" s="834"/>
      <c r="Z469" s="834"/>
      <c r="AA469" s="834"/>
      <c r="AB469" s="834"/>
      <c r="AC469" s="834"/>
      <c r="AD469" s="834"/>
      <c r="AE469" s="834"/>
      <c r="AF469" s="834"/>
      <c r="AG469" s="834"/>
      <c r="AH469" s="834"/>
      <c r="AI469" s="834"/>
      <c r="AJ469" s="834"/>
      <c r="AK469" s="834"/>
      <c r="AL469" s="834"/>
      <c r="AM469" s="47"/>
      <c r="AN469" s="47"/>
      <c r="AO469" s="47"/>
      <c r="AP469" s="834"/>
      <c r="AQ469" s="834"/>
    </row>
    <row r="470" spans="1:43" ht="31.5" customHeight="1">
      <c r="A470" s="834">
        <v>464</v>
      </c>
      <c r="B470" s="854"/>
      <c r="C470" s="834"/>
      <c r="D470" s="834"/>
      <c r="E470" s="47"/>
      <c r="F470" s="834"/>
      <c r="G470" s="834"/>
      <c r="H470" s="834"/>
      <c r="I470" s="834"/>
      <c r="J470" s="834"/>
      <c r="K470" s="853"/>
      <c r="L470" s="853"/>
      <c r="M470" s="834"/>
      <c r="N470" s="837"/>
      <c r="O470" s="834"/>
      <c r="P470" s="834"/>
      <c r="Q470" s="834"/>
      <c r="R470" s="835"/>
      <c r="S470" s="834"/>
      <c r="T470" s="47"/>
      <c r="U470" s="834"/>
      <c r="V470" s="834"/>
      <c r="W470" s="834"/>
      <c r="X470" s="834"/>
      <c r="Y470" s="834"/>
      <c r="Z470" s="834"/>
      <c r="AA470" s="834"/>
      <c r="AB470" s="834"/>
      <c r="AC470" s="834"/>
      <c r="AD470" s="834"/>
      <c r="AE470" s="834"/>
      <c r="AF470" s="834"/>
      <c r="AG470" s="834"/>
      <c r="AH470" s="834"/>
      <c r="AI470" s="834"/>
      <c r="AJ470" s="834"/>
      <c r="AK470" s="834"/>
      <c r="AL470" s="834"/>
      <c r="AM470" s="47"/>
      <c r="AN470" s="47"/>
      <c r="AO470" s="47"/>
      <c r="AP470" s="834"/>
      <c r="AQ470" s="834"/>
    </row>
    <row r="471" spans="1:43" ht="31.5" customHeight="1">
      <c r="A471" s="834">
        <v>465</v>
      </c>
      <c r="B471" s="854"/>
      <c r="C471" s="834"/>
      <c r="D471" s="834"/>
      <c r="E471" s="47"/>
      <c r="F471" s="834"/>
      <c r="G471" s="834"/>
      <c r="H471" s="834"/>
      <c r="I471" s="834"/>
      <c r="J471" s="834"/>
      <c r="K471" s="853"/>
      <c r="L471" s="853"/>
      <c r="M471" s="834"/>
      <c r="N471" s="837"/>
      <c r="O471" s="834"/>
      <c r="P471" s="834"/>
      <c r="Q471" s="834"/>
      <c r="R471" s="835"/>
      <c r="S471" s="834"/>
      <c r="T471" s="47"/>
      <c r="U471" s="834"/>
      <c r="V471" s="834"/>
      <c r="W471" s="834"/>
      <c r="X471" s="834"/>
      <c r="Y471" s="834"/>
      <c r="Z471" s="834"/>
      <c r="AA471" s="834"/>
      <c r="AB471" s="834"/>
      <c r="AC471" s="834"/>
      <c r="AD471" s="834"/>
      <c r="AE471" s="834"/>
      <c r="AF471" s="834"/>
      <c r="AG471" s="834"/>
      <c r="AH471" s="834"/>
      <c r="AI471" s="834"/>
      <c r="AJ471" s="834"/>
      <c r="AK471" s="834"/>
      <c r="AL471" s="834"/>
      <c r="AM471" s="47"/>
      <c r="AN471" s="47"/>
      <c r="AO471" s="47"/>
      <c r="AP471" s="834"/>
      <c r="AQ471" s="834"/>
    </row>
    <row r="472" spans="1:43" ht="31.5" customHeight="1">
      <c r="A472" s="834">
        <v>466</v>
      </c>
      <c r="B472" s="854"/>
      <c r="C472" s="834"/>
      <c r="D472" s="834"/>
      <c r="E472" s="47"/>
      <c r="F472" s="834"/>
      <c r="G472" s="834"/>
      <c r="H472" s="834"/>
      <c r="I472" s="834"/>
      <c r="J472" s="834"/>
      <c r="K472" s="853"/>
      <c r="L472" s="853"/>
      <c r="M472" s="834"/>
      <c r="N472" s="837"/>
      <c r="O472" s="834"/>
      <c r="P472" s="834"/>
      <c r="Q472" s="834"/>
      <c r="R472" s="835"/>
      <c r="S472" s="834"/>
      <c r="T472" s="47"/>
      <c r="U472" s="834"/>
      <c r="V472" s="834"/>
      <c r="W472" s="834"/>
      <c r="X472" s="834"/>
      <c r="Y472" s="834"/>
      <c r="Z472" s="834"/>
      <c r="AA472" s="834"/>
      <c r="AB472" s="834"/>
      <c r="AC472" s="834"/>
      <c r="AD472" s="834"/>
      <c r="AE472" s="834"/>
      <c r="AF472" s="834"/>
      <c r="AG472" s="834"/>
      <c r="AH472" s="834"/>
      <c r="AI472" s="834"/>
      <c r="AJ472" s="834"/>
      <c r="AK472" s="834"/>
      <c r="AL472" s="834"/>
      <c r="AM472" s="47"/>
      <c r="AN472" s="47"/>
      <c r="AO472" s="47"/>
      <c r="AP472" s="834"/>
      <c r="AQ472" s="834"/>
    </row>
    <row r="473" spans="1:43" ht="31.5" customHeight="1">
      <c r="A473" s="834">
        <v>467</v>
      </c>
      <c r="B473" s="854"/>
      <c r="C473" s="834"/>
      <c r="D473" s="834"/>
      <c r="E473" s="47"/>
      <c r="F473" s="834"/>
      <c r="G473" s="834"/>
      <c r="H473" s="834"/>
      <c r="I473" s="834"/>
      <c r="J473" s="834"/>
      <c r="K473" s="853"/>
      <c r="L473" s="853"/>
      <c r="M473" s="834"/>
      <c r="N473" s="837"/>
      <c r="O473" s="834"/>
      <c r="P473" s="834"/>
      <c r="Q473" s="834"/>
      <c r="R473" s="835"/>
      <c r="S473" s="834"/>
      <c r="T473" s="47"/>
      <c r="U473" s="834"/>
      <c r="V473" s="834"/>
      <c r="W473" s="834"/>
      <c r="X473" s="834"/>
      <c r="Y473" s="834"/>
      <c r="Z473" s="834"/>
      <c r="AA473" s="834"/>
      <c r="AB473" s="834"/>
      <c r="AC473" s="834"/>
      <c r="AD473" s="834"/>
      <c r="AE473" s="834"/>
      <c r="AF473" s="834"/>
      <c r="AG473" s="834"/>
      <c r="AH473" s="834"/>
      <c r="AI473" s="834"/>
      <c r="AJ473" s="834"/>
      <c r="AK473" s="834"/>
      <c r="AL473" s="834"/>
      <c r="AM473" s="47"/>
      <c r="AN473" s="47"/>
      <c r="AO473" s="47"/>
      <c r="AP473" s="834"/>
      <c r="AQ473" s="834"/>
    </row>
    <row r="474" spans="1:43" ht="31.5" customHeight="1">
      <c r="A474" s="834">
        <v>468</v>
      </c>
      <c r="B474" s="854"/>
      <c r="C474" s="834"/>
      <c r="D474" s="834"/>
      <c r="E474" s="47"/>
      <c r="F474" s="834"/>
      <c r="G474" s="834"/>
      <c r="H474" s="834"/>
      <c r="I474" s="834"/>
      <c r="J474" s="834"/>
      <c r="K474" s="853"/>
      <c r="L474" s="853"/>
      <c r="M474" s="834"/>
      <c r="N474" s="837"/>
      <c r="O474" s="834"/>
      <c r="P474" s="834"/>
      <c r="Q474" s="834"/>
      <c r="R474" s="835"/>
      <c r="S474" s="834"/>
      <c r="T474" s="47"/>
      <c r="U474" s="834"/>
      <c r="V474" s="834"/>
      <c r="W474" s="834"/>
      <c r="X474" s="834"/>
      <c r="Y474" s="834"/>
      <c r="Z474" s="834"/>
      <c r="AA474" s="834"/>
      <c r="AB474" s="834"/>
      <c r="AC474" s="834"/>
      <c r="AD474" s="834"/>
      <c r="AE474" s="834"/>
      <c r="AF474" s="834"/>
      <c r="AG474" s="834"/>
      <c r="AH474" s="834"/>
      <c r="AI474" s="834"/>
      <c r="AJ474" s="834"/>
      <c r="AK474" s="834"/>
      <c r="AL474" s="834"/>
      <c r="AM474" s="47"/>
      <c r="AN474" s="47"/>
      <c r="AO474" s="47"/>
      <c r="AP474" s="834"/>
      <c r="AQ474" s="834"/>
    </row>
    <row r="475" spans="1:43" ht="31.5" customHeight="1">
      <c r="A475" s="834">
        <v>469</v>
      </c>
      <c r="B475" s="854"/>
      <c r="C475" s="834"/>
      <c r="D475" s="834"/>
      <c r="E475" s="47"/>
      <c r="F475" s="834"/>
      <c r="G475" s="834"/>
      <c r="H475" s="834"/>
      <c r="I475" s="834"/>
      <c r="J475" s="834"/>
      <c r="K475" s="853"/>
      <c r="L475" s="853"/>
      <c r="M475" s="834"/>
      <c r="N475" s="837"/>
      <c r="O475" s="834"/>
      <c r="P475" s="834"/>
      <c r="Q475" s="834"/>
      <c r="R475" s="835"/>
      <c r="S475" s="834"/>
      <c r="T475" s="47"/>
      <c r="U475" s="834"/>
      <c r="V475" s="834"/>
      <c r="W475" s="834"/>
      <c r="X475" s="834"/>
      <c r="Y475" s="834"/>
      <c r="Z475" s="834"/>
      <c r="AA475" s="834"/>
      <c r="AB475" s="834"/>
      <c r="AC475" s="834"/>
      <c r="AD475" s="834"/>
      <c r="AE475" s="834"/>
      <c r="AF475" s="834"/>
      <c r="AG475" s="834"/>
      <c r="AH475" s="834"/>
      <c r="AI475" s="834"/>
      <c r="AJ475" s="834"/>
      <c r="AK475" s="834"/>
      <c r="AL475" s="834"/>
      <c r="AM475" s="47"/>
      <c r="AN475" s="47"/>
      <c r="AO475" s="47"/>
      <c r="AP475" s="834"/>
      <c r="AQ475" s="834"/>
    </row>
    <row r="476" spans="1:43" ht="31.5" customHeight="1">
      <c r="A476" s="834">
        <v>470</v>
      </c>
      <c r="B476" s="854"/>
      <c r="C476" s="834"/>
      <c r="D476" s="834"/>
      <c r="E476" s="47"/>
      <c r="F476" s="834"/>
      <c r="G476" s="834"/>
      <c r="H476" s="834"/>
      <c r="I476" s="834"/>
      <c r="J476" s="834"/>
      <c r="K476" s="853"/>
      <c r="L476" s="853"/>
      <c r="M476" s="834"/>
      <c r="N476" s="837"/>
      <c r="O476" s="834"/>
      <c r="P476" s="834"/>
      <c r="Q476" s="834"/>
      <c r="R476" s="835"/>
      <c r="S476" s="834"/>
      <c r="T476" s="47"/>
      <c r="U476" s="834"/>
      <c r="V476" s="834"/>
      <c r="W476" s="834"/>
      <c r="X476" s="834"/>
      <c r="Y476" s="834"/>
      <c r="Z476" s="834"/>
      <c r="AA476" s="834"/>
      <c r="AB476" s="834"/>
      <c r="AC476" s="834"/>
      <c r="AD476" s="834"/>
      <c r="AE476" s="834"/>
      <c r="AF476" s="834"/>
      <c r="AG476" s="834"/>
      <c r="AH476" s="834"/>
      <c r="AI476" s="834"/>
      <c r="AJ476" s="834"/>
      <c r="AK476" s="834"/>
      <c r="AL476" s="834"/>
      <c r="AM476" s="47"/>
      <c r="AN476" s="47"/>
      <c r="AO476" s="47"/>
      <c r="AP476" s="834"/>
      <c r="AQ476" s="834"/>
    </row>
    <row r="477" spans="1:43" ht="31.5" customHeight="1">
      <c r="A477" s="834">
        <v>471</v>
      </c>
      <c r="B477" s="854"/>
      <c r="C477" s="834"/>
      <c r="D477" s="834"/>
      <c r="E477" s="47"/>
      <c r="F477" s="834"/>
      <c r="G477" s="834"/>
      <c r="H477" s="834"/>
      <c r="I477" s="834"/>
      <c r="J477" s="834"/>
      <c r="K477" s="853"/>
      <c r="L477" s="853"/>
      <c r="M477" s="834"/>
      <c r="N477" s="837"/>
      <c r="O477" s="834"/>
      <c r="P477" s="834"/>
      <c r="Q477" s="834"/>
      <c r="R477" s="835"/>
      <c r="S477" s="834"/>
      <c r="T477" s="47"/>
      <c r="U477" s="834"/>
      <c r="V477" s="834"/>
      <c r="W477" s="834"/>
      <c r="X477" s="834"/>
      <c r="Y477" s="834"/>
      <c r="Z477" s="834"/>
      <c r="AA477" s="834"/>
      <c r="AB477" s="834"/>
      <c r="AC477" s="834"/>
      <c r="AD477" s="834"/>
      <c r="AE477" s="834"/>
      <c r="AF477" s="834"/>
      <c r="AG477" s="834"/>
      <c r="AH477" s="834"/>
      <c r="AI477" s="834"/>
      <c r="AJ477" s="834"/>
      <c r="AK477" s="834"/>
      <c r="AL477" s="834"/>
      <c r="AM477" s="47"/>
      <c r="AN477" s="47"/>
      <c r="AO477" s="47"/>
      <c r="AP477" s="834"/>
      <c r="AQ477" s="834"/>
    </row>
    <row r="478" spans="1:43" ht="31.5" customHeight="1">
      <c r="A478" s="834">
        <v>472</v>
      </c>
      <c r="B478" s="854"/>
      <c r="C478" s="834"/>
      <c r="D478" s="834"/>
      <c r="E478" s="47"/>
      <c r="F478" s="834"/>
      <c r="G478" s="834"/>
      <c r="H478" s="834"/>
      <c r="I478" s="834"/>
      <c r="J478" s="834"/>
      <c r="K478" s="853"/>
      <c r="L478" s="853"/>
      <c r="M478" s="834"/>
      <c r="N478" s="837"/>
      <c r="O478" s="834"/>
      <c r="P478" s="834"/>
      <c r="Q478" s="834"/>
      <c r="R478" s="835"/>
      <c r="S478" s="834"/>
      <c r="T478" s="47"/>
      <c r="U478" s="834"/>
      <c r="V478" s="834"/>
      <c r="W478" s="834"/>
      <c r="X478" s="834"/>
      <c r="Y478" s="834"/>
      <c r="Z478" s="834"/>
      <c r="AA478" s="834"/>
      <c r="AB478" s="834"/>
      <c r="AC478" s="834"/>
      <c r="AD478" s="834"/>
      <c r="AE478" s="834"/>
      <c r="AF478" s="834"/>
      <c r="AG478" s="834"/>
      <c r="AH478" s="834"/>
      <c r="AI478" s="834"/>
      <c r="AJ478" s="834"/>
      <c r="AK478" s="834"/>
      <c r="AL478" s="834"/>
      <c r="AM478" s="47"/>
      <c r="AN478" s="47"/>
      <c r="AO478" s="47"/>
      <c r="AP478" s="834"/>
      <c r="AQ478" s="834"/>
    </row>
    <row r="479" spans="1:43" ht="31.5" customHeight="1">
      <c r="A479" s="834">
        <v>473</v>
      </c>
      <c r="B479" s="854"/>
      <c r="C479" s="834"/>
      <c r="D479" s="834"/>
      <c r="E479" s="47"/>
      <c r="F479" s="834"/>
      <c r="G479" s="834"/>
      <c r="H479" s="834"/>
      <c r="I479" s="834"/>
      <c r="J479" s="834"/>
      <c r="K479" s="853"/>
      <c r="L479" s="853"/>
      <c r="M479" s="834"/>
      <c r="N479" s="837"/>
      <c r="O479" s="834"/>
      <c r="P479" s="834"/>
      <c r="Q479" s="834"/>
      <c r="R479" s="835"/>
      <c r="S479" s="834"/>
      <c r="T479" s="47"/>
      <c r="U479" s="834"/>
      <c r="V479" s="834"/>
      <c r="W479" s="834"/>
      <c r="X479" s="834"/>
      <c r="Y479" s="834"/>
      <c r="Z479" s="834"/>
      <c r="AA479" s="834"/>
      <c r="AB479" s="834"/>
      <c r="AC479" s="834"/>
      <c r="AD479" s="834"/>
      <c r="AE479" s="834"/>
      <c r="AF479" s="834"/>
      <c r="AG479" s="834"/>
      <c r="AH479" s="834"/>
      <c r="AI479" s="834"/>
      <c r="AJ479" s="834"/>
      <c r="AK479" s="834"/>
      <c r="AL479" s="834"/>
      <c r="AM479" s="47"/>
      <c r="AN479" s="47"/>
      <c r="AO479" s="47"/>
      <c r="AP479" s="834"/>
      <c r="AQ479" s="834"/>
    </row>
    <row r="480" spans="1:43" ht="31.5" customHeight="1">
      <c r="A480" s="834">
        <v>474</v>
      </c>
      <c r="B480" s="854"/>
      <c r="C480" s="834"/>
      <c r="D480" s="834"/>
      <c r="E480" s="47"/>
      <c r="F480" s="834"/>
      <c r="G480" s="834"/>
      <c r="H480" s="834"/>
      <c r="I480" s="834"/>
      <c r="J480" s="834"/>
      <c r="K480" s="853"/>
      <c r="L480" s="853"/>
      <c r="M480" s="834"/>
      <c r="N480" s="837"/>
      <c r="O480" s="834"/>
      <c r="P480" s="834"/>
      <c r="Q480" s="834"/>
      <c r="R480" s="835"/>
      <c r="S480" s="834"/>
      <c r="T480" s="47"/>
      <c r="U480" s="834"/>
      <c r="V480" s="834"/>
      <c r="W480" s="834"/>
      <c r="X480" s="834"/>
      <c r="Y480" s="834"/>
      <c r="Z480" s="834"/>
      <c r="AA480" s="834"/>
      <c r="AB480" s="834"/>
      <c r="AC480" s="834"/>
      <c r="AD480" s="834"/>
      <c r="AE480" s="834"/>
      <c r="AF480" s="834"/>
      <c r="AG480" s="834"/>
      <c r="AH480" s="834"/>
      <c r="AI480" s="834"/>
      <c r="AJ480" s="834"/>
      <c r="AK480" s="834"/>
      <c r="AL480" s="834"/>
      <c r="AM480" s="47"/>
      <c r="AN480" s="47"/>
      <c r="AO480" s="47"/>
      <c r="AP480" s="834"/>
      <c r="AQ480" s="834"/>
    </row>
    <row r="481" spans="1:43" ht="31.5" customHeight="1">
      <c r="A481" s="834">
        <v>475</v>
      </c>
      <c r="B481" s="854"/>
      <c r="C481" s="834"/>
      <c r="D481" s="834"/>
      <c r="E481" s="47"/>
      <c r="F481" s="834"/>
      <c r="G481" s="834"/>
      <c r="H481" s="834"/>
      <c r="I481" s="834"/>
      <c r="J481" s="834"/>
      <c r="K481" s="853"/>
      <c r="L481" s="853"/>
      <c r="M481" s="834"/>
      <c r="N481" s="837"/>
      <c r="O481" s="834"/>
      <c r="P481" s="834"/>
      <c r="Q481" s="834"/>
      <c r="R481" s="835"/>
      <c r="S481" s="834"/>
      <c r="T481" s="47"/>
      <c r="U481" s="834"/>
      <c r="V481" s="834"/>
      <c r="W481" s="834"/>
      <c r="X481" s="834"/>
      <c r="Y481" s="834"/>
      <c r="Z481" s="834"/>
      <c r="AA481" s="834"/>
      <c r="AB481" s="834"/>
      <c r="AC481" s="834"/>
      <c r="AD481" s="834"/>
      <c r="AE481" s="834"/>
      <c r="AF481" s="834"/>
      <c r="AG481" s="834"/>
      <c r="AH481" s="834"/>
      <c r="AI481" s="834"/>
      <c r="AJ481" s="834"/>
      <c r="AK481" s="834"/>
      <c r="AL481" s="834"/>
      <c r="AM481" s="47"/>
      <c r="AN481" s="47"/>
      <c r="AO481" s="47"/>
      <c r="AP481" s="834"/>
      <c r="AQ481" s="834"/>
    </row>
    <row r="482" spans="1:43" ht="31.5" customHeight="1">
      <c r="A482" s="834">
        <v>476</v>
      </c>
      <c r="B482" s="854"/>
      <c r="C482" s="834"/>
      <c r="D482" s="834"/>
      <c r="E482" s="47"/>
      <c r="F482" s="834"/>
      <c r="G482" s="834"/>
      <c r="H482" s="834"/>
      <c r="I482" s="834"/>
      <c r="J482" s="834"/>
      <c r="K482" s="853"/>
      <c r="L482" s="853"/>
      <c r="M482" s="834"/>
      <c r="N482" s="837"/>
      <c r="O482" s="834"/>
      <c r="P482" s="834"/>
      <c r="Q482" s="834"/>
      <c r="R482" s="835"/>
      <c r="S482" s="834"/>
      <c r="T482" s="47"/>
      <c r="U482" s="834"/>
      <c r="V482" s="834"/>
      <c r="W482" s="834"/>
      <c r="X482" s="834"/>
      <c r="Y482" s="834"/>
      <c r="Z482" s="834"/>
      <c r="AA482" s="834"/>
      <c r="AB482" s="834"/>
      <c r="AC482" s="834"/>
      <c r="AD482" s="834"/>
      <c r="AE482" s="834"/>
      <c r="AF482" s="834"/>
      <c r="AG482" s="834"/>
      <c r="AH482" s="834"/>
      <c r="AI482" s="834"/>
      <c r="AJ482" s="834"/>
      <c r="AK482" s="834"/>
      <c r="AL482" s="834"/>
      <c r="AM482" s="47"/>
      <c r="AN482" s="47"/>
      <c r="AO482" s="47"/>
      <c r="AP482" s="834"/>
      <c r="AQ482" s="834"/>
    </row>
    <row r="483" spans="1:43" ht="31.5" customHeight="1">
      <c r="A483" s="834">
        <v>477</v>
      </c>
      <c r="B483" s="854"/>
      <c r="C483" s="834"/>
      <c r="D483" s="834"/>
      <c r="E483" s="47"/>
      <c r="F483" s="834"/>
      <c r="G483" s="834"/>
      <c r="H483" s="834"/>
      <c r="I483" s="834"/>
      <c r="J483" s="834"/>
      <c r="K483" s="853"/>
      <c r="L483" s="853"/>
      <c r="M483" s="834"/>
      <c r="N483" s="837"/>
      <c r="O483" s="834"/>
      <c r="P483" s="834"/>
      <c r="Q483" s="834"/>
      <c r="R483" s="835"/>
      <c r="S483" s="834"/>
      <c r="T483" s="47"/>
      <c r="U483" s="834"/>
      <c r="V483" s="834"/>
      <c r="W483" s="834"/>
      <c r="X483" s="834"/>
      <c r="Y483" s="834"/>
      <c r="Z483" s="834"/>
      <c r="AA483" s="834"/>
      <c r="AB483" s="834"/>
      <c r="AC483" s="834"/>
      <c r="AD483" s="834"/>
      <c r="AE483" s="834"/>
      <c r="AF483" s="834"/>
      <c r="AG483" s="834"/>
      <c r="AH483" s="834"/>
      <c r="AI483" s="834"/>
      <c r="AJ483" s="834"/>
      <c r="AK483" s="834"/>
      <c r="AL483" s="834"/>
      <c r="AM483" s="47"/>
      <c r="AN483" s="47"/>
      <c r="AO483" s="47"/>
      <c r="AP483" s="834"/>
      <c r="AQ483" s="834"/>
    </row>
    <row r="484" spans="1:43" ht="31.5" customHeight="1">
      <c r="A484" s="834">
        <v>478</v>
      </c>
      <c r="B484" s="854"/>
      <c r="C484" s="834"/>
      <c r="D484" s="834"/>
      <c r="E484" s="47"/>
      <c r="F484" s="834"/>
      <c r="G484" s="834"/>
      <c r="H484" s="834"/>
      <c r="I484" s="834"/>
      <c r="J484" s="834"/>
      <c r="K484" s="853"/>
      <c r="L484" s="853"/>
      <c r="M484" s="834"/>
      <c r="N484" s="837"/>
      <c r="O484" s="834"/>
      <c r="P484" s="834"/>
      <c r="Q484" s="834"/>
      <c r="R484" s="835"/>
      <c r="S484" s="834"/>
      <c r="T484" s="47"/>
      <c r="U484" s="834"/>
      <c r="V484" s="834"/>
      <c r="W484" s="834"/>
      <c r="X484" s="834"/>
      <c r="Y484" s="834"/>
      <c r="Z484" s="834"/>
      <c r="AA484" s="834"/>
      <c r="AB484" s="834"/>
      <c r="AC484" s="834"/>
      <c r="AD484" s="834"/>
      <c r="AE484" s="834"/>
      <c r="AF484" s="834"/>
      <c r="AG484" s="834"/>
      <c r="AH484" s="834"/>
      <c r="AI484" s="834"/>
      <c r="AJ484" s="834"/>
      <c r="AK484" s="834"/>
      <c r="AL484" s="834"/>
      <c r="AM484" s="47"/>
      <c r="AN484" s="47"/>
      <c r="AO484" s="47"/>
      <c r="AP484" s="834"/>
      <c r="AQ484" s="834"/>
    </row>
    <row r="485" spans="1:43" ht="31.5" customHeight="1">
      <c r="A485" s="834">
        <v>479</v>
      </c>
      <c r="B485" s="854"/>
      <c r="C485" s="834"/>
      <c r="D485" s="834"/>
      <c r="E485" s="47"/>
      <c r="F485" s="834"/>
      <c r="G485" s="834"/>
      <c r="H485" s="834"/>
      <c r="I485" s="834"/>
      <c r="J485" s="834"/>
      <c r="K485" s="853"/>
      <c r="L485" s="853"/>
      <c r="M485" s="834"/>
      <c r="N485" s="837"/>
      <c r="O485" s="834"/>
      <c r="P485" s="834"/>
      <c r="Q485" s="834"/>
      <c r="R485" s="835"/>
      <c r="S485" s="834"/>
      <c r="T485" s="47"/>
      <c r="U485" s="834"/>
      <c r="V485" s="834"/>
      <c r="W485" s="834"/>
      <c r="X485" s="834"/>
      <c r="Y485" s="834"/>
      <c r="Z485" s="834"/>
      <c r="AA485" s="834"/>
      <c r="AB485" s="834"/>
      <c r="AC485" s="834"/>
      <c r="AD485" s="834"/>
      <c r="AE485" s="834"/>
      <c r="AF485" s="834"/>
      <c r="AG485" s="834"/>
      <c r="AH485" s="834"/>
      <c r="AI485" s="834"/>
      <c r="AJ485" s="834"/>
      <c r="AK485" s="834"/>
      <c r="AL485" s="834"/>
      <c r="AM485" s="47"/>
      <c r="AN485" s="47"/>
      <c r="AO485" s="47"/>
      <c r="AP485" s="834"/>
      <c r="AQ485" s="834"/>
    </row>
    <row r="486" spans="1:43" ht="31.5" customHeight="1">
      <c r="A486" s="834">
        <v>480</v>
      </c>
      <c r="B486" s="854"/>
      <c r="C486" s="834"/>
      <c r="D486" s="834"/>
      <c r="E486" s="47"/>
      <c r="F486" s="834"/>
      <c r="G486" s="834"/>
      <c r="H486" s="834"/>
      <c r="I486" s="834"/>
      <c r="J486" s="834"/>
      <c r="K486" s="853"/>
      <c r="L486" s="853"/>
      <c r="M486" s="834"/>
      <c r="N486" s="837"/>
      <c r="O486" s="834"/>
      <c r="P486" s="834"/>
      <c r="Q486" s="834"/>
      <c r="R486" s="835"/>
      <c r="S486" s="834"/>
      <c r="T486" s="47"/>
      <c r="U486" s="834"/>
      <c r="V486" s="834"/>
      <c r="W486" s="834"/>
      <c r="X486" s="834"/>
      <c r="Y486" s="834"/>
      <c r="Z486" s="834"/>
      <c r="AA486" s="834"/>
      <c r="AB486" s="834"/>
      <c r="AC486" s="834"/>
      <c r="AD486" s="834"/>
      <c r="AE486" s="834"/>
      <c r="AF486" s="834"/>
      <c r="AG486" s="834"/>
      <c r="AH486" s="834"/>
      <c r="AI486" s="834"/>
      <c r="AJ486" s="834"/>
      <c r="AK486" s="834"/>
      <c r="AL486" s="834"/>
      <c r="AM486" s="47"/>
      <c r="AN486" s="47"/>
      <c r="AO486" s="47"/>
      <c r="AP486" s="834"/>
      <c r="AQ486" s="834"/>
    </row>
    <row r="487" spans="1:43" ht="31.5" customHeight="1">
      <c r="A487" s="834">
        <v>481</v>
      </c>
      <c r="B487" s="854"/>
      <c r="C487" s="834"/>
      <c r="D487" s="834"/>
      <c r="E487" s="47"/>
      <c r="F487" s="834"/>
      <c r="G487" s="834"/>
      <c r="H487" s="834"/>
      <c r="I487" s="834"/>
      <c r="J487" s="834"/>
      <c r="K487" s="853"/>
      <c r="L487" s="853"/>
      <c r="M487" s="834"/>
      <c r="N487" s="837"/>
      <c r="O487" s="834"/>
      <c r="P487" s="834"/>
      <c r="Q487" s="834"/>
      <c r="R487" s="835"/>
      <c r="S487" s="834"/>
      <c r="T487" s="47"/>
      <c r="U487" s="834"/>
      <c r="V487" s="834"/>
      <c r="W487" s="834"/>
      <c r="X487" s="834"/>
      <c r="Y487" s="834"/>
      <c r="Z487" s="834"/>
      <c r="AA487" s="834"/>
      <c r="AB487" s="834"/>
      <c r="AC487" s="834"/>
      <c r="AD487" s="834"/>
      <c r="AE487" s="834"/>
      <c r="AF487" s="834"/>
      <c r="AG487" s="834"/>
      <c r="AH487" s="834"/>
      <c r="AI487" s="834"/>
      <c r="AJ487" s="834"/>
      <c r="AK487" s="834"/>
      <c r="AL487" s="834"/>
      <c r="AM487" s="47"/>
      <c r="AN487" s="47"/>
      <c r="AO487" s="47"/>
      <c r="AP487" s="834"/>
      <c r="AQ487" s="834"/>
    </row>
    <row r="488" spans="1:43" ht="31.5" customHeight="1">
      <c r="A488" s="834">
        <v>482</v>
      </c>
      <c r="B488" s="854"/>
      <c r="C488" s="834"/>
      <c r="D488" s="834"/>
      <c r="E488" s="47"/>
      <c r="F488" s="834"/>
      <c r="G488" s="834"/>
      <c r="H488" s="834"/>
      <c r="I488" s="834"/>
      <c r="J488" s="834"/>
      <c r="K488" s="853"/>
      <c r="L488" s="853"/>
      <c r="M488" s="834"/>
      <c r="N488" s="837"/>
      <c r="O488" s="834"/>
      <c r="P488" s="834"/>
      <c r="Q488" s="834"/>
      <c r="R488" s="835"/>
      <c r="S488" s="834"/>
      <c r="T488" s="47"/>
      <c r="U488" s="834"/>
      <c r="V488" s="834"/>
      <c r="W488" s="834"/>
      <c r="X488" s="834"/>
      <c r="Y488" s="834"/>
      <c r="Z488" s="834"/>
      <c r="AA488" s="834"/>
      <c r="AB488" s="834"/>
      <c r="AC488" s="834"/>
      <c r="AD488" s="834"/>
      <c r="AE488" s="834"/>
      <c r="AF488" s="834"/>
      <c r="AG488" s="834"/>
      <c r="AH488" s="834"/>
      <c r="AI488" s="834"/>
      <c r="AJ488" s="834"/>
      <c r="AK488" s="834"/>
      <c r="AL488" s="834"/>
      <c r="AM488" s="47"/>
      <c r="AN488" s="47"/>
      <c r="AO488" s="47"/>
      <c r="AP488" s="834"/>
      <c r="AQ488" s="834"/>
    </row>
    <row r="489" spans="1:43" ht="31.5" customHeight="1">
      <c r="A489" s="834">
        <v>483</v>
      </c>
      <c r="B489" s="854"/>
      <c r="C489" s="834"/>
      <c r="D489" s="834"/>
      <c r="E489" s="47"/>
      <c r="F489" s="834"/>
      <c r="G489" s="834"/>
      <c r="H489" s="834"/>
      <c r="I489" s="834"/>
      <c r="J489" s="834"/>
      <c r="K489" s="853"/>
      <c r="L489" s="853"/>
      <c r="M489" s="834"/>
      <c r="N489" s="837"/>
      <c r="O489" s="834"/>
      <c r="P489" s="834"/>
      <c r="Q489" s="834"/>
      <c r="R489" s="835"/>
      <c r="S489" s="834"/>
      <c r="T489" s="47"/>
      <c r="U489" s="834"/>
      <c r="V489" s="834"/>
      <c r="W489" s="834"/>
      <c r="X489" s="834"/>
      <c r="Y489" s="834"/>
      <c r="Z489" s="834"/>
      <c r="AA489" s="834"/>
      <c r="AB489" s="834"/>
      <c r="AC489" s="834"/>
      <c r="AD489" s="834"/>
      <c r="AE489" s="834"/>
      <c r="AF489" s="834"/>
      <c r="AG489" s="834"/>
      <c r="AH489" s="834"/>
      <c r="AI489" s="834"/>
      <c r="AJ489" s="834"/>
      <c r="AK489" s="834"/>
      <c r="AL489" s="834"/>
      <c r="AM489" s="47"/>
      <c r="AN489" s="47"/>
      <c r="AO489" s="47"/>
      <c r="AP489" s="834"/>
      <c r="AQ489" s="834"/>
    </row>
    <row r="490" spans="1:43" ht="31.5" customHeight="1">
      <c r="A490" s="834">
        <v>484</v>
      </c>
      <c r="B490" s="854"/>
      <c r="C490" s="834"/>
      <c r="D490" s="834"/>
      <c r="E490" s="47"/>
      <c r="F490" s="834"/>
      <c r="G490" s="834"/>
      <c r="H490" s="834"/>
      <c r="I490" s="834"/>
      <c r="J490" s="834"/>
      <c r="K490" s="853"/>
      <c r="L490" s="853"/>
      <c r="M490" s="834"/>
      <c r="N490" s="837"/>
      <c r="O490" s="834"/>
      <c r="P490" s="834"/>
      <c r="Q490" s="834"/>
      <c r="R490" s="835"/>
      <c r="S490" s="834"/>
      <c r="T490" s="47"/>
      <c r="U490" s="834"/>
      <c r="V490" s="834"/>
      <c r="W490" s="834"/>
      <c r="X490" s="834"/>
      <c r="Y490" s="834"/>
      <c r="Z490" s="834"/>
      <c r="AA490" s="834"/>
      <c r="AB490" s="834"/>
      <c r="AC490" s="834"/>
      <c r="AD490" s="834"/>
      <c r="AE490" s="834"/>
      <c r="AF490" s="834"/>
      <c r="AG490" s="834"/>
      <c r="AH490" s="834"/>
      <c r="AI490" s="834"/>
      <c r="AJ490" s="834"/>
      <c r="AK490" s="834"/>
      <c r="AL490" s="834"/>
      <c r="AM490" s="47"/>
      <c r="AN490" s="47"/>
      <c r="AO490" s="47"/>
      <c r="AP490" s="834"/>
      <c r="AQ490" s="834"/>
    </row>
    <row r="491" spans="1:43" ht="31.5" customHeight="1">
      <c r="A491" s="834">
        <v>485</v>
      </c>
      <c r="B491" s="854"/>
      <c r="C491" s="834"/>
      <c r="D491" s="834"/>
      <c r="E491" s="47"/>
      <c r="F491" s="834"/>
      <c r="G491" s="834"/>
      <c r="H491" s="834"/>
      <c r="I491" s="834"/>
      <c r="J491" s="834"/>
      <c r="K491" s="853"/>
      <c r="L491" s="853"/>
      <c r="M491" s="834"/>
      <c r="N491" s="837"/>
      <c r="O491" s="834"/>
      <c r="P491" s="834"/>
      <c r="Q491" s="834"/>
      <c r="R491" s="835"/>
      <c r="S491" s="834"/>
      <c r="T491" s="47"/>
      <c r="U491" s="834"/>
      <c r="V491" s="834"/>
      <c r="W491" s="834"/>
      <c r="X491" s="834"/>
      <c r="Y491" s="834"/>
      <c r="Z491" s="834"/>
      <c r="AA491" s="834"/>
      <c r="AB491" s="834"/>
      <c r="AC491" s="834"/>
      <c r="AD491" s="834"/>
      <c r="AE491" s="834"/>
      <c r="AF491" s="834"/>
      <c r="AG491" s="834"/>
      <c r="AH491" s="834"/>
      <c r="AI491" s="834"/>
      <c r="AJ491" s="834"/>
      <c r="AK491" s="834"/>
      <c r="AL491" s="834"/>
      <c r="AM491" s="47"/>
      <c r="AN491" s="47"/>
      <c r="AO491" s="47"/>
      <c r="AP491" s="834"/>
      <c r="AQ491" s="834"/>
    </row>
    <row r="492" spans="1:43" ht="31.5" customHeight="1">
      <c r="A492" s="834">
        <v>486</v>
      </c>
      <c r="B492" s="854"/>
      <c r="C492" s="834"/>
      <c r="D492" s="834"/>
      <c r="E492" s="47"/>
      <c r="F492" s="834"/>
      <c r="G492" s="834"/>
      <c r="H492" s="834"/>
      <c r="I492" s="834"/>
      <c r="J492" s="834"/>
      <c r="K492" s="853"/>
      <c r="L492" s="853"/>
      <c r="M492" s="834"/>
      <c r="N492" s="837"/>
      <c r="O492" s="834"/>
      <c r="P492" s="834"/>
      <c r="Q492" s="834"/>
      <c r="R492" s="835"/>
      <c r="S492" s="834"/>
      <c r="T492" s="47"/>
      <c r="U492" s="834"/>
      <c r="V492" s="834"/>
      <c r="W492" s="834"/>
      <c r="X492" s="834"/>
      <c r="Y492" s="834"/>
      <c r="Z492" s="834"/>
      <c r="AA492" s="834"/>
      <c r="AB492" s="834"/>
      <c r="AC492" s="834"/>
      <c r="AD492" s="834"/>
      <c r="AE492" s="834"/>
      <c r="AF492" s="834"/>
      <c r="AG492" s="834"/>
      <c r="AH492" s="834"/>
      <c r="AI492" s="834"/>
      <c r="AJ492" s="834"/>
      <c r="AK492" s="834"/>
      <c r="AL492" s="834"/>
      <c r="AM492" s="47"/>
      <c r="AN492" s="47"/>
      <c r="AO492" s="47"/>
      <c r="AP492" s="834"/>
      <c r="AQ492" s="834"/>
    </row>
    <row r="493" spans="1:43" ht="31.5" customHeight="1">
      <c r="A493" s="834">
        <v>487</v>
      </c>
      <c r="B493" s="854"/>
      <c r="C493" s="834"/>
      <c r="D493" s="834"/>
      <c r="E493" s="47"/>
      <c r="F493" s="834"/>
      <c r="G493" s="834"/>
      <c r="H493" s="834"/>
      <c r="I493" s="834"/>
      <c r="J493" s="834"/>
      <c r="K493" s="853"/>
      <c r="L493" s="853"/>
      <c r="M493" s="834"/>
      <c r="N493" s="837"/>
      <c r="O493" s="834"/>
      <c r="P493" s="834"/>
      <c r="Q493" s="834"/>
      <c r="R493" s="835"/>
      <c r="S493" s="834"/>
      <c r="T493" s="47"/>
      <c r="U493" s="834"/>
      <c r="V493" s="834"/>
      <c r="W493" s="834"/>
      <c r="X493" s="834"/>
      <c r="Y493" s="834"/>
      <c r="Z493" s="834"/>
      <c r="AA493" s="834"/>
      <c r="AB493" s="834"/>
      <c r="AC493" s="834"/>
      <c r="AD493" s="834"/>
      <c r="AE493" s="834"/>
      <c r="AF493" s="834"/>
      <c r="AG493" s="834"/>
      <c r="AH493" s="834"/>
      <c r="AI493" s="834"/>
      <c r="AJ493" s="834"/>
      <c r="AK493" s="834"/>
      <c r="AL493" s="834"/>
      <c r="AM493" s="47"/>
      <c r="AN493" s="47"/>
      <c r="AO493" s="47"/>
      <c r="AP493" s="834"/>
      <c r="AQ493" s="834"/>
    </row>
    <row r="494" spans="1:43" ht="31.5" customHeight="1">
      <c r="A494" s="834">
        <v>488</v>
      </c>
      <c r="B494" s="854"/>
      <c r="C494" s="834"/>
      <c r="D494" s="834"/>
      <c r="E494" s="47"/>
      <c r="F494" s="834"/>
      <c r="G494" s="834"/>
      <c r="H494" s="834"/>
      <c r="I494" s="834"/>
      <c r="J494" s="834"/>
      <c r="K494" s="853"/>
      <c r="L494" s="853"/>
      <c r="M494" s="834"/>
      <c r="N494" s="837"/>
      <c r="O494" s="834"/>
      <c r="P494" s="834"/>
      <c r="Q494" s="834"/>
      <c r="R494" s="835"/>
      <c r="S494" s="834"/>
      <c r="T494" s="47"/>
      <c r="U494" s="834"/>
      <c r="V494" s="834"/>
      <c r="W494" s="834"/>
      <c r="X494" s="834"/>
      <c r="Y494" s="834"/>
      <c r="Z494" s="834"/>
      <c r="AA494" s="834"/>
      <c r="AB494" s="834"/>
      <c r="AC494" s="834"/>
      <c r="AD494" s="834"/>
      <c r="AE494" s="834"/>
      <c r="AF494" s="834"/>
      <c r="AG494" s="834"/>
      <c r="AH494" s="834"/>
      <c r="AI494" s="834"/>
      <c r="AJ494" s="834"/>
      <c r="AK494" s="834"/>
      <c r="AL494" s="834"/>
      <c r="AM494" s="47"/>
      <c r="AN494" s="47"/>
      <c r="AO494" s="47"/>
      <c r="AP494" s="834"/>
      <c r="AQ494" s="834"/>
    </row>
    <row r="495" spans="1:43" ht="31.5" customHeight="1">
      <c r="A495" s="834">
        <v>489</v>
      </c>
      <c r="B495" s="854"/>
      <c r="C495" s="834"/>
      <c r="D495" s="834"/>
      <c r="E495" s="47"/>
      <c r="F495" s="834"/>
      <c r="G495" s="834"/>
      <c r="H495" s="834"/>
      <c r="I495" s="834"/>
      <c r="J495" s="834"/>
      <c r="K495" s="853"/>
      <c r="L495" s="853"/>
      <c r="M495" s="834"/>
      <c r="N495" s="837"/>
      <c r="O495" s="834"/>
      <c r="P495" s="834"/>
      <c r="Q495" s="834"/>
      <c r="R495" s="835"/>
      <c r="S495" s="834"/>
      <c r="T495" s="47"/>
      <c r="U495" s="834"/>
      <c r="V495" s="834"/>
      <c r="W495" s="834"/>
      <c r="X495" s="834"/>
      <c r="Y495" s="834"/>
      <c r="Z495" s="834"/>
      <c r="AA495" s="834"/>
      <c r="AB495" s="834"/>
      <c r="AC495" s="834"/>
      <c r="AD495" s="834"/>
      <c r="AE495" s="834"/>
      <c r="AF495" s="834"/>
      <c r="AG495" s="834"/>
      <c r="AH495" s="834"/>
      <c r="AI495" s="834"/>
      <c r="AJ495" s="834"/>
      <c r="AK495" s="834"/>
      <c r="AL495" s="834"/>
      <c r="AM495" s="47"/>
      <c r="AN495" s="47"/>
      <c r="AO495" s="47"/>
      <c r="AP495" s="834"/>
      <c r="AQ495" s="834"/>
    </row>
    <row r="496" spans="1:43" ht="31.5" customHeight="1">
      <c r="A496" s="834">
        <v>490</v>
      </c>
      <c r="B496" s="854"/>
      <c r="C496" s="834"/>
      <c r="D496" s="834"/>
      <c r="E496" s="47"/>
      <c r="F496" s="834"/>
      <c r="G496" s="834"/>
      <c r="H496" s="834"/>
      <c r="I496" s="834"/>
      <c r="J496" s="834"/>
      <c r="K496" s="853"/>
      <c r="L496" s="853"/>
      <c r="M496" s="834"/>
      <c r="N496" s="837"/>
      <c r="O496" s="834"/>
      <c r="P496" s="834"/>
      <c r="Q496" s="834"/>
      <c r="R496" s="835"/>
      <c r="S496" s="834"/>
      <c r="T496" s="47"/>
      <c r="U496" s="834"/>
      <c r="V496" s="834"/>
      <c r="W496" s="834"/>
      <c r="X496" s="834"/>
      <c r="Y496" s="834"/>
      <c r="Z496" s="834"/>
      <c r="AA496" s="834"/>
      <c r="AB496" s="834"/>
      <c r="AC496" s="834"/>
      <c r="AD496" s="834"/>
      <c r="AE496" s="834"/>
      <c r="AF496" s="834"/>
      <c r="AG496" s="834"/>
      <c r="AH496" s="834"/>
      <c r="AI496" s="834"/>
      <c r="AJ496" s="834"/>
      <c r="AK496" s="834"/>
      <c r="AL496" s="834"/>
      <c r="AM496" s="47"/>
      <c r="AN496" s="47"/>
      <c r="AO496" s="47"/>
      <c r="AP496" s="834"/>
      <c r="AQ496" s="834"/>
    </row>
    <row r="497" spans="1:43" ht="31.5" customHeight="1">
      <c r="A497" s="834">
        <v>491</v>
      </c>
      <c r="B497" s="854"/>
      <c r="C497" s="834"/>
      <c r="D497" s="834"/>
      <c r="E497" s="47"/>
      <c r="F497" s="834"/>
      <c r="G497" s="834"/>
      <c r="H497" s="834"/>
      <c r="I497" s="834"/>
      <c r="J497" s="834"/>
      <c r="K497" s="853"/>
      <c r="L497" s="853"/>
      <c r="M497" s="834"/>
      <c r="N497" s="837"/>
      <c r="O497" s="834"/>
      <c r="P497" s="834"/>
      <c r="Q497" s="834"/>
      <c r="R497" s="835"/>
      <c r="S497" s="834"/>
      <c r="T497" s="47"/>
      <c r="U497" s="834"/>
      <c r="V497" s="834"/>
      <c r="W497" s="834"/>
      <c r="X497" s="834"/>
      <c r="Y497" s="834"/>
      <c r="Z497" s="834"/>
      <c r="AA497" s="834"/>
      <c r="AB497" s="834"/>
      <c r="AC497" s="834"/>
      <c r="AD497" s="834"/>
      <c r="AE497" s="834"/>
      <c r="AF497" s="834"/>
      <c r="AG497" s="834"/>
      <c r="AH497" s="834"/>
      <c r="AI497" s="834"/>
      <c r="AJ497" s="834"/>
      <c r="AK497" s="834"/>
      <c r="AL497" s="834"/>
      <c r="AM497" s="47"/>
      <c r="AN497" s="47"/>
      <c r="AO497" s="47"/>
      <c r="AP497" s="834"/>
      <c r="AQ497" s="834"/>
    </row>
    <row r="498" spans="1:43" ht="31.5" customHeight="1">
      <c r="A498" s="834">
        <v>492</v>
      </c>
      <c r="B498" s="854"/>
      <c r="C498" s="834"/>
      <c r="D498" s="834"/>
      <c r="E498" s="47"/>
      <c r="F498" s="834"/>
      <c r="G498" s="834"/>
      <c r="H498" s="834"/>
      <c r="I498" s="834"/>
      <c r="J498" s="834"/>
      <c r="K498" s="853"/>
      <c r="L498" s="853"/>
      <c r="M498" s="834"/>
      <c r="N498" s="837"/>
      <c r="O498" s="834"/>
      <c r="P498" s="834"/>
      <c r="Q498" s="834"/>
      <c r="R498" s="835"/>
      <c r="S498" s="834"/>
      <c r="T498" s="47"/>
      <c r="U498" s="834"/>
      <c r="V498" s="834"/>
      <c r="W498" s="834"/>
      <c r="X498" s="834"/>
      <c r="Y498" s="834"/>
      <c r="Z498" s="834"/>
      <c r="AA498" s="834"/>
      <c r="AB498" s="834"/>
      <c r="AC498" s="834"/>
      <c r="AD498" s="834"/>
      <c r="AE498" s="834"/>
      <c r="AF498" s="834"/>
      <c r="AG498" s="834"/>
      <c r="AH498" s="834"/>
      <c r="AI498" s="834"/>
      <c r="AJ498" s="834"/>
      <c r="AK498" s="834"/>
      <c r="AL498" s="834"/>
      <c r="AM498" s="47"/>
      <c r="AN498" s="47"/>
      <c r="AO498" s="47"/>
      <c r="AP498" s="834"/>
      <c r="AQ498" s="834"/>
    </row>
    <row r="499" spans="1:43" ht="31.5" customHeight="1">
      <c r="A499" s="834">
        <v>493</v>
      </c>
      <c r="B499" s="854"/>
      <c r="C499" s="834"/>
      <c r="D499" s="834"/>
      <c r="E499" s="47"/>
      <c r="F499" s="834"/>
      <c r="G499" s="834"/>
      <c r="H499" s="834"/>
      <c r="I499" s="834"/>
      <c r="J499" s="834"/>
      <c r="K499" s="853"/>
      <c r="L499" s="853"/>
      <c r="M499" s="834"/>
      <c r="N499" s="837"/>
      <c r="O499" s="834"/>
      <c r="P499" s="834"/>
      <c r="Q499" s="834"/>
      <c r="R499" s="835"/>
      <c r="S499" s="834"/>
      <c r="T499" s="47"/>
      <c r="U499" s="834"/>
      <c r="V499" s="834"/>
      <c r="W499" s="834"/>
      <c r="X499" s="834"/>
      <c r="Y499" s="834"/>
      <c r="Z499" s="834"/>
      <c r="AA499" s="834"/>
      <c r="AB499" s="834"/>
      <c r="AC499" s="834"/>
      <c r="AD499" s="834"/>
      <c r="AE499" s="834"/>
      <c r="AF499" s="834"/>
      <c r="AG499" s="834"/>
      <c r="AH499" s="834"/>
      <c r="AI499" s="834"/>
      <c r="AJ499" s="834"/>
      <c r="AK499" s="834"/>
      <c r="AL499" s="834"/>
      <c r="AM499" s="47"/>
      <c r="AN499" s="47"/>
      <c r="AO499" s="47"/>
      <c r="AP499" s="834"/>
      <c r="AQ499" s="834"/>
    </row>
    <row r="500" spans="1:43" ht="31.5" customHeight="1">
      <c r="A500" s="834">
        <v>15</v>
      </c>
      <c r="B500" s="855"/>
      <c r="C500" s="834"/>
      <c r="D500" s="834"/>
      <c r="E500" s="47"/>
      <c r="F500" s="834"/>
      <c r="G500" s="834"/>
      <c r="H500" s="834"/>
      <c r="I500" s="834"/>
      <c r="J500" s="834"/>
      <c r="K500" s="853"/>
      <c r="L500" s="853" t="s">
        <v>109</v>
      </c>
      <c r="M500" s="834" t="s">
        <v>110</v>
      </c>
      <c r="N500" s="837">
        <v>0</v>
      </c>
      <c r="O500" s="834" t="s">
        <v>70</v>
      </c>
      <c r="P500" s="834"/>
      <c r="Q500" s="834"/>
      <c r="R500" s="835"/>
      <c r="S500" s="834"/>
      <c r="T500" s="47"/>
      <c r="U500" s="834"/>
      <c r="V500" s="834"/>
      <c r="W500" s="834"/>
      <c r="X500" s="834"/>
      <c r="Y500" s="834"/>
      <c r="Z500" s="834"/>
      <c r="AA500" s="834"/>
      <c r="AB500" s="834"/>
      <c r="AC500" s="834"/>
      <c r="AD500" s="834"/>
      <c r="AE500" s="834"/>
      <c r="AF500" s="834"/>
      <c r="AG500" s="834"/>
      <c r="AH500" s="834"/>
      <c r="AI500" s="834"/>
      <c r="AJ500" s="834"/>
      <c r="AK500" s="834"/>
      <c r="AL500" s="834"/>
      <c r="AM500" s="47"/>
      <c r="AN500" s="47"/>
      <c r="AO500" s="47"/>
      <c r="AP500" s="834"/>
      <c r="AQ500" s="834"/>
    </row>
    <row r="501" spans="1:43" ht="31.5" customHeight="1">
      <c r="A501" s="856"/>
      <c r="B501" s="857"/>
      <c r="C501" s="857"/>
      <c r="D501" s="857"/>
      <c r="E501" s="857"/>
      <c r="F501" s="857"/>
      <c r="G501" s="857"/>
      <c r="H501" s="857"/>
      <c r="I501" s="857"/>
      <c r="J501" s="857"/>
      <c r="K501" s="857"/>
      <c r="L501" s="2296" t="s">
        <v>109</v>
      </c>
      <c r="M501" s="2297"/>
      <c r="N501" s="858">
        <f>AVERAGE(N9:N500)</f>
        <v>0.22054054054054054</v>
      </c>
      <c r="O501" s="857"/>
      <c r="P501" s="857"/>
      <c r="Q501" s="857"/>
      <c r="R501" s="857"/>
      <c r="S501" s="857"/>
      <c r="T501" s="857"/>
      <c r="U501" s="2296">
        <f>SUM(U9:U18)</f>
        <v>0</v>
      </c>
      <c r="V501" s="2297"/>
      <c r="W501" s="857"/>
      <c r="X501" s="857"/>
      <c r="Y501" s="857"/>
      <c r="Z501" s="857"/>
      <c r="AA501" s="857"/>
      <c r="AB501" s="857"/>
      <c r="AC501" s="857"/>
      <c r="AD501" s="857"/>
      <c r="AE501" s="857"/>
      <c r="AF501" s="857"/>
      <c r="AG501" s="857"/>
      <c r="AH501" s="857"/>
      <c r="AI501" s="857"/>
      <c r="AJ501" s="857"/>
      <c r="AK501" s="857"/>
      <c r="AL501" s="857"/>
      <c r="AM501" s="857"/>
      <c r="AN501" s="857"/>
      <c r="AO501" s="857"/>
      <c r="AP501" s="857"/>
      <c r="AQ501" s="857"/>
    </row>
  </sheetData>
  <mergeCells count="34">
    <mergeCell ref="A1:B4"/>
    <mergeCell ref="C1:AP2"/>
    <mergeCell ref="C3:AP4"/>
    <mergeCell ref="B5:AQ5"/>
    <mergeCell ref="A6:AQ6"/>
    <mergeCell ref="B30:B32"/>
    <mergeCell ref="C31:C32"/>
    <mergeCell ref="U7:AL7"/>
    <mergeCell ref="AN7:AO7"/>
    <mergeCell ref="B9:B18"/>
    <mergeCell ref="C9:C10"/>
    <mergeCell ref="C11:C12"/>
    <mergeCell ref="C13:C14"/>
    <mergeCell ref="C15:C16"/>
    <mergeCell ref="C17:C18"/>
    <mergeCell ref="A7:B7"/>
    <mergeCell ref="C7:K7"/>
    <mergeCell ref="L7:O7"/>
    <mergeCell ref="P7:R7"/>
    <mergeCell ref="S7:T7"/>
    <mergeCell ref="B19:B29"/>
    <mergeCell ref="C19:C22"/>
    <mergeCell ref="C23:C24"/>
    <mergeCell ref="C25:C27"/>
    <mergeCell ref="C28:C29"/>
    <mergeCell ref="L501:M501"/>
    <mergeCell ref="U501:V501"/>
    <mergeCell ref="B33:B35"/>
    <mergeCell ref="C33:C35"/>
    <mergeCell ref="B36:B40"/>
    <mergeCell ref="C36:C40"/>
    <mergeCell ref="B41:B42"/>
    <mergeCell ref="B43:B44"/>
    <mergeCell ref="C43:C44"/>
  </mergeCells>
  <conditionalFormatting sqref="E41">
    <cfRule type="colorScale" priority="82">
      <colorScale>
        <cfvo type="min"/>
        <cfvo type="max"/>
        <color rgb="FF57BB8A"/>
        <color rgb="FFFFFFFF"/>
      </colorScale>
    </cfRule>
  </conditionalFormatting>
  <conditionalFormatting sqref="E42:E500 E9:E40">
    <cfRule type="colorScale" priority="92">
      <colorScale>
        <cfvo type="min"/>
        <cfvo type="max"/>
        <color rgb="FF57BB8A"/>
        <color rgb="FFFFFFFF"/>
      </colorScale>
    </cfRule>
  </conditionalFormatting>
  <conditionalFormatting sqref="M9:M500">
    <cfRule type="containsText" dxfId="42" priority="2" operator="containsText" text="En Progreso">
      <formula>NOT(ISERROR(SEARCH(("En Progreso"),(M9))))</formula>
    </cfRule>
    <cfRule type="containsText" dxfId="41" priority="3" operator="containsText" text="Completo">
      <formula>NOT(ISERROR(SEARCH(("Completo"),(M9))))</formula>
    </cfRule>
    <cfRule type="containsText" dxfId="40" priority="4" operator="containsText" text="En espera">
      <formula>NOT(ISERROR(SEARCH(("En espera"),(M9))))</formula>
    </cfRule>
    <cfRule type="containsText" dxfId="39" priority="5" operator="containsText" text="Vencido">
      <formula>NOT(ISERROR(SEARCH(("Vencido"),(M9))))</formula>
    </cfRule>
  </conditionalFormatting>
  <conditionalFormatting sqref="N9">
    <cfRule type="colorScale" priority="59">
      <colorScale>
        <cfvo type="formula" val="0%"/>
        <cfvo type="formula" val="50%"/>
        <cfvo type="formula" val="100%"/>
        <color rgb="FFF3F3F3"/>
        <color rgb="FF6AA84F"/>
        <color rgb="FF38761D"/>
      </colorScale>
    </cfRule>
  </conditionalFormatting>
  <conditionalFormatting sqref="N10">
    <cfRule type="colorScale" priority="58">
      <colorScale>
        <cfvo type="formula" val="0%"/>
        <cfvo type="formula" val="50%"/>
        <cfvo type="formula" val="100%"/>
        <color rgb="FFF3F3F3"/>
        <color rgb="FF6AA84F"/>
        <color rgb="FF38761D"/>
      </colorScale>
    </cfRule>
  </conditionalFormatting>
  <conditionalFormatting sqref="N11:N12 N16 N25 N19:N22 N30:N32 N36:N500">
    <cfRule type="colorScale" priority="83">
      <colorScale>
        <cfvo type="formula" val="0%"/>
        <cfvo type="formula" val="50%"/>
        <cfvo type="formula" val="100%"/>
        <color rgb="FFF3F3F3"/>
        <color rgb="FF6AA84F"/>
        <color rgb="FF38761D"/>
      </colorScale>
    </cfRule>
  </conditionalFormatting>
  <conditionalFormatting sqref="N13">
    <cfRule type="colorScale" priority="50">
      <colorScale>
        <cfvo type="formula" val="0%"/>
        <cfvo type="formula" val="50%"/>
        <cfvo type="formula" val="100%"/>
        <color rgb="FFF3F3F3"/>
        <color rgb="FF6AA84F"/>
        <color rgb="FF38761D"/>
      </colorScale>
    </cfRule>
  </conditionalFormatting>
  <conditionalFormatting sqref="N14">
    <cfRule type="colorScale" priority="77">
      <colorScale>
        <cfvo type="formula" val="0%"/>
        <cfvo type="formula" val="50%"/>
        <cfvo type="formula" val="100%"/>
        <color rgb="FFF3F3F3"/>
        <color rgb="FF6AA84F"/>
        <color rgb="FF38761D"/>
      </colorScale>
    </cfRule>
  </conditionalFormatting>
  <conditionalFormatting sqref="N15">
    <cfRule type="colorScale" priority="42">
      <colorScale>
        <cfvo type="formula" val="0%"/>
        <cfvo type="formula" val="50%"/>
        <cfvo type="formula" val="100%"/>
        <color rgb="FFF3F3F3"/>
        <color rgb="FF6AA84F"/>
        <color rgb="FF38761D"/>
      </colorScale>
    </cfRule>
  </conditionalFormatting>
  <conditionalFormatting sqref="N17:N18">
    <cfRule type="colorScale" priority="72">
      <colorScale>
        <cfvo type="formula" val="0%"/>
        <cfvo type="formula" val="50%"/>
        <cfvo type="formula" val="100%"/>
        <color rgb="FFF3F3F3"/>
        <color rgb="FF6AA84F"/>
        <color rgb="FF38761D"/>
      </colorScale>
    </cfRule>
  </conditionalFormatting>
  <conditionalFormatting sqref="N23">
    <cfRule type="colorScale" priority="67">
      <colorScale>
        <cfvo type="formula" val="0%"/>
        <cfvo type="formula" val="50%"/>
        <cfvo type="formula" val="100%"/>
        <color rgb="FFF3F3F3"/>
        <color rgb="FF6AA84F"/>
        <color rgb="FF38761D"/>
      </colorScale>
    </cfRule>
  </conditionalFormatting>
  <conditionalFormatting sqref="N24">
    <cfRule type="colorScale" priority="34">
      <colorScale>
        <cfvo type="formula" val="0%"/>
        <cfvo type="formula" val="50%"/>
        <cfvo type="formula" val="100%"/>
        <color rgb="FFF3F3F3"/>
        <color rgb="FF6AA84F"/>
        <color rgb="FF38761D"/>
      </colorScale>
    </cfRule>
  </conditionalFormatting>
  <conditionalFormatting sqref="N26:N27">
    <cfRule type="colorScale" priority="18">
      <colorScale>
        <cfvo type="formula" val="0%"/>
        <cfvo type="formula" val="50%"/>
        <cfvo type="formula" val="100%"/>
        <color rgb="FFF3F3F3"/>
        <color rgb="FF6AA84F"/>
        <color rgb="FF38761D"/>
      </colorScale>
    </cfRule>
  </conditionalFormatting>
  <conditionalFormatting sqref="N28">
    <cfRule type="colorScale" priority="17">
      <colorScale>
        <cfvo type="formula" val="0%"/>
        <cfvo type="formula" val="50%"/>
        <cfvo type="formula" val="100%"/>
        <color rgb="FFF3F3F3"/>
        <color rgb="FF6AA84F"/>
        <color rgb="FF38761D"/>
      </colorScale>
    </cfRule>
  </conditionalFormatting>
  <conditionalFormatting sqref="N29">
    <cfRule type="colorScale" priority="19">
      <colorScale>
        <cfvo type="formula" val="0%"/>
        <cfvo type="formula" val="50%"/>
        <cfvo type="formula" val="100%"/>
        <color rgb="FFF3F3F3"/>
        <color rgb="FF6AA84F"/>
        <color rgb="FF38761D"/>
      </colorScale>
    </cfRule>
  </conditionalFormatting>
  <conditionalFormatting sqref="N33:N34">
    <cfRule type="colorScale" priority="9">
      <colorScale>
        <cfvo type="formula" val="0%"/>
        <cfvo type="formula" val="50%"/>
        <cfvo type="formula" val="100%"/>
        <color rgb="FFF3F3F3"/>
        <color rgb="FF6AA84F"/>
        <color rgb="FF38761D"/>
      </colorScale>
    </cfRule>
  </conditionalFormatting>
  <conditionalFormatting sqref="N35">
    <cfRule type="colorScale" priority="1">
      <colorScale>
        <cfvo type="formula" val="0%"/>
        <cfvo type="formula" val="50%"/>
        <cfvo type="formula" val="100%"/>
        <color rgb="FFF3F3F3"/>
        <color rgb="FF6AA84F"/>
        <color rgb="FF38761D"/>
      </colorScale>
    </cfRule>
  </conditionalFormatting>
  <conditionalFormatting sqref="N501">
    <cfRule type="colorScale" priority="91">
      <colorScale>
        <cfvo type="formula" val="0%"/>
        <cfvo type="formula" val="50%"/>
        <cfvo type="formula" val="100%"/>
        <color rgb="FFF3F3F3"/>
        <color rgb="FF6AA84F"/>
        <color rgb="FF38761D"/>
      </colorScale>
    </cfRule>
  </conditionalFormatting>
  <conditionalFormatting sqref="O9:O500">
    <cfRule type="containsText" dxfId="38" priority="6" operator="containsText" text="Bajo">
      <formula>NOT(ISERROR(SEARCH(("Bajo"),(O9))))</formula>
    </cfRule>
    <cfRule type="containsText" dxfId="37" priority="7" operator="containsText" text="Medio">
      <formula>NOT(ISERROR(SEARCH(("Medio"),(O9))))</formula>
    </cfRule>
    <cfRule type="containsText" dxfId="36" priority="8" operator="containsText" text="Alto">
      <formula>NOT(ISERROR(SEARCH(("Alto"),(O9))))</formula>
    </cfRule>
  </conditionalFormatting>
  <dataValidations count="3">
    <dataValidation type="list" allowBlank="1" sqref="O9:O500" xr:uid="{B88B986E-B868-4B2D-81E0-E6B13657BF8C}">
      <formula1>"Medio,Alto"</formula1>
    </dataValidation>
    <dataValidation type="list" allowBlank="1" sqref="M9:M500" xr:uid="{77433582-204A-4059-9458-DED02449D247}">
      <formula1>"Completo,En progreso,En espera,Vencido"</formula1>
    </dataValidation>
    <dataValidation type="list" allowBlank="1" sqref="E9:E500" xr:uid="{D4E138C5-29BA-43C0-AC27-02B3D933794A}">
      <formula1>"Acción de gestión,Acción derivada de un proyecto de inversión"</formula1>
    </dataValidation>
  </dataValidations>
  <hyperlinks>
    <hyperlink ref="R17" r:id="rId1" xr:uid="{4543A2BE-0558-4EA7-A5C4-E906BCE6524A}"/>
    <hyperlink ref="R18" r:id="rId2" xr:uid="{416BB601-DC9E-4102-9552-CBCEED410427}"/>
    <hyperlink ref="R19" r:id="rId3" xr:uid="{B7E25EEC-6DDB-436B-9884-2B2158712B1C}"/>
    <hyperlink ref="R28" r:id="rId4" xr:uid="{BF0E6E9E-BB20-4A2E-8AE7-F8382FBA1E67}"/>
    <hyperlink ref="R29" r:id="rId5" xr:uid="{C7163B23-0898-442F-88AB-C7A36BF91A56}"/>
    <hyperlink ref="R30" r:id="rId6" xr:uid="{82059F38-4B9E-4A4A-806F-0BE828467C09}"/>
    <hyperlink ref="R32" r:id="rId7" xr:uid="{EB1A49A0-FA30-4319-A95A-D47A2BAB260F}"/>
    <hyperlink ref="R33" r:id="rId8" xr:uid="{827C9E02-C965-4551-9178-4DBA1B797AA5}"/>
    <hyperlink ref="R34" r:id="rId9" xr:uid="{AEF3F03A-93AA-49C3-8DAF-EF23AC88B646}"/>
    <hyperlink ref="R40" r:id="rId10" xr:uid="{9D024A51-9A83-42B3-BDB0-935A08FCFF62}"/>
    <hyperlink ref="R42" r:id="rId11" xr:uid="{E6AAD1AB-C8B3-4DA4-80AA-341E04073130}"/>
    <hyperlink ref="R41" r:id="rId12" xr:uid="{61051E8F-DAED-4FCA-ADAB-27568DD76A36}"/>
    <hyperlink ref="R44" r:id="rId13" xr:uid="{DC7ABE4F-6857-48EE-BF2A-324706396E33}"/>
  </hyperlinks>
  <pageMargins left="0.7" right="0.7" top="0.75" bottom="0.75" header="0.3" footer="0.3"/>
  <drawing r:id="rId1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37B1B-4CF7-4BD6-B343-9AFF23A3A07E}">
  <dimension ref="A1:AR999"/>
  <sheetViews>
    <sheetView workbookViewId="0">
      <selection activeCell="D7" sqref="D7"/>
    </sheetView>
  </sheetViews>
  <sheetFormatPr baseColWidth="10" defaultColWidth="12.5703125" defaultRowHeight="15" customHeight="1" outlineLevelCol="1"/>
  <cols>
    <col min="1" max="1" width="3.42578125" style="455" customWidth="1"/>
    <col min="2" max="2" width="18.5703125" style="455" customWidth="1"/>
    <col min="3" max="3" width="34.42578125" style="455" customWidth="1"/>
    <col min="4" max="4" width="51.28515625" style="455" bestFit="1" customWidth="1" outlineLevel="1"/>
    <col min="5" max="5" width="22.5703125" style="455" customWidth="1" outlineLevel="1"/>
    <col min="6" max="6" width="41.85546875" style="455" customWidth="1"/>
    <col min="7" max="7" width="28.7109375" style="455" customWidth="1" outlineLevel="1"/>
    <col min="8" max="8" width="19.140625" style="455" customWidth="1" outlineLevel="1"/>
    <col min="9" max="9" width="27" style="455" customWidth="1" outlineLevel="1"/>
    <col min="10" max="10" width="26.28515625" style="455" customWidth="1" outlineLevel="1"/>
    <col min="11" max="11" width="26" style="455" customWidth="1"/>
    <col min="12" max="12" width="32.7109375" style="455" customWidth="1"/>
    <col min="13" max="13" width="16.42578125" style="455" customWidth="1" outlineLevel="1"/>
    <col min="14" max="14" width="25.85546875" style="455" customWidth="1" outlineLevel="1"/>
    <col min="15" max="15" width="16.28515625" style="455" customWidth="1" outlineLevel="1"/>
    <col min="16" max="16" width="7.140625" style="455" customWidth="1"/>
    <col min="17" max="17" width="20.28515625" style="455" customWidth="1" outlineLevel="1"/>
    <col min="18" max="18" width="33.5703125" style="455" customWidth="1" outlineLevel="1"/>
    <col min="19" max="19" width="28.42578125" style="455" customWidth="1"/>
    <col min="20" max="20" width="22" style="455" customWidth="1" outlineLevel="1"/>
    <col min="21" max="21" width="20.140625" style="455" customWidth="1"/>
    <col min="22" max="22" width="22.28515625" style="455" hidden="1" customWidth="1" collapsed="1"/>
    <col min="23" max="23" width="16.85546875" style="455" hidden="1" customWidth="1" outlineLevel="1"/>
    <col min="24" max="24" width="15" style="455" hidden="1" customWidth="1" outlineLevel="1"/>
    <col min="25" max="25" width="12.85546875" style="455" hidden="1" customWidth="1" outlineLevel="1"/>
    <col min="26" max="26" width="11.140625" style="455" hidden="1" customWidth="1" outlineLevel="1"/>
    <col min="27" max="27" width="10.42578125" style="455" hidden="1" customWidth="1" outlineLevel="1"/>
    <col min="28" max="28" width="9.5703125" style="455" hidden="1" customWidth="1" outlineLevel="1"/>
    <col min="29" max="29" width="13.85546875" style="455" hidden="1" customWidth="1" outlineLevel="1"/>
    <col min="30" max="30" width="14" style="455" hidden="1" customWidth="1" outlineLevel="1"/>
    <col min="31" max="31" width="11.28515625" style="455" hidden="1" customWidth="1" outlineLevel="1"/>
    <col min="32" max="32" width="13.7109375" style="455" hidden="1" customWidth="1" outlineLevel="1"/>
    <col min="33" max="33" width="11.85546875" style="455" hidden="1" customWidth="1" outlineLevel="1"/>
    <col min="34" max="34" width="10.42578125" style="455" hidden="1" customWidth="1" outlineLevel="1"/>
    <col min="35" max="35" width="10.5703125" style="455" hidden="1" customWidth="1" outlineLevel="1"/>
    <col min="36" max="36" width="11.28515625" style="455" hidden="1" customWidth="1" outlineLevel="1"/>
    <col min="37" max="38" width="16.85546875" style="455" hidden="1" customWidth="1" outlineLevel="1"/>
    <col min="39" max="39" width="34.28515625" style="455" hidden="1" customWidth="1"/>
    <col min="40" max="40" width="33.5703125" style="455" hidden="1" customWidth="1" collapsed="1"/>
    <col min="41" max="41" width="33.5703125" style="455" hidden="1" customWidth="1" outlineLevel="1"/>
    <col min="42" max="42" width="17.85546875" style="455" hidden="1" customWidth="1"/>
    <col min="43" max="43" width="67.85546875" style="455" customWidth="1"/>
    <col min="44" max="44" width="14" style="455" customWidth="1"/>
    <col min="45" max="16384" width="12.5703125" style="455"/>
  </cols>
  <sheetData>
    <row r="1" spans="1:44" ht="4.5" customHeight="1">
      <c r="A1" s="859"/>
      <c r="B1" s="859"/>
      <c r="C1" s="860"/>
      <c r="D1" s="860"/>
      <c r="E1" s="859"/>
      <c r="F1" s="861"/>
      <c r="G1" s="861"/>
      <c r="H1" s="861"/>
      <c r="I1" s="859"/>
      <c r="J1" s="861"/>
      <c r="K1" s="861"/>
      <c r="L1" s="861"/>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59"/>
      <c r="AO1" s="861"/>
      <c r="AP1" s="861"/>
      <c r="AQ1" s="861"/>
      <c r="AR1" s="862"/>
    </row>
    <row r="2" spans="1:44" ht="62.25" customHeight="1">
      <c r="A2" s="863" t="s">
        <v>682</v>
      </c>
      <c r="B2" s="863"/>
      <c r="C2" s="864"/>
      <c r="D2" s="864"/>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5"/>
    </row>
    <row r="3" spans="1:44" ht="15" customHeight="1">
      <c r="A3" s="2352" t="s">
        <v>683</v>
      </c>
      <c r="B3" s="2353"/>
      <c r="C3" s="2353"/>
      <c r="D3" s="2353"/>
      <c r="E3" s="2353"/>
      <c r="F3" s="2353"/>
      <c r="G3" s="2353"/>
      <c r="H3" s="2353"/>
      <c r="I3" s="2353"/>
      <c r="J3" s="2353"/>
      <c r="K3" s="866"/>
      <c r="L3" s="2354" t="s">
        <v>684</v>
      </c>
      <c r="M3" s="2353"/>
      <c r="N3" s="2353"/>
      <c r="O3" s="2353"/>
      <c r="P3" s="2353"/>
      <c r="Q3" s="2353"/>
      <c r="R3" s="2353"/>
      <c r="S3" s="2353"/>
      <c r="T3" s="2353"/>
      <c r="U3" s="2353"/>
      <c r="V3" s="2355"/>
      <c r="W3" s="867"/>
      <c r="X3" s="867"/>
      <c r="Y3" s="867"/>
      <c r="Z3" s="867"/>
      <c r="AA3" s="867"/>
      <c r="AB3" s="867"/>
      <c r="AC3" s="867"/>
      <c r="AD3" s="867"/>
      <c r="AE3" s="867"/>
      <c r="AF3" s="867"/>
      <c r="AG3" s="867"/>
      <c r="AH3" s="867"/>
      <c r="AI3" s="867"/>
      <c r="AJ3" s="867"/>
      <c r="AK3" s="867"/>
      <c r="AL3" s="867"/>
      <c r="AM3" s="2354" t="s">
        <v>685</v>
      </c>
      <c r="AN3" s="2355"/>
      <c r="AO3" s="868"/>
      <c r="AP3" s="2356" t="s">
        <v>3319</v>
      </c>
      <c r="AQ3" s="2357"/>
      <c r="AR3" s="869"/>
    </row>
    <row r="4" spans="1:44" ht="12.75" customHeight="1">
      <c r="A4" s="2359" t="s">
        <v>687</v>
      </c>
      <c r="B4" s="2345"/>
      <c r="C4" s="2345"/>
      <c r="D4" s="2345"/>
      <c r="E4" s="2345"/>
      <c r="F4" s="2345"/>
      <c r="G4" s="2345"/>
      <c r="H4" s="2345"/>
      <c r="I4" s="2345"/>
      <c r="J4" s="2345"/>
      <c r="K4" s="870"/>
      <c r="L4" s="2360"/>
      <c r="M4" s="2345"/>
      <c r="N4" s="2345"/>
      <c r="O4" s="2345"/>
      <c r="P4" s="2345"/>
      <c r="Q4" s="2345"/>
      <c r="R4" s="2345"/>
      <c r="S4" s="2345"/>
      <c r="T4" s="2345"/>
      <c r="U4" s="2345"/>
      <c r="V4" s="2337"/>
      <c r="W4" s="871"/>
      <c r="X4" s="871"/>
      <c r="Y4" s="871"/>
      <c r="Z4" s="871"/>
      <c r="AA4" s="871"/>
      <c r="AB4" s="871"/>
      <c r="AC4" s="871"/>
      <c r="AD4" s="871"/>
      <c r="AE4" s="871"/>
      <c r="AF4" s="871"/>
      <c r="AG4" s="871"/>
      <c r="AH4" s="871"/>
      <c r="AI4" s="871"/>
      <c r="AJ4" s="871"/>
      <c r="AK4" s="871"/>
      <c r="AL4" s="871"/>
      <c r="AM4" s="2359" t="s">
        <v>689</v>
      </c>
      <c r="AN4" s="2337"/>
      <c r="AO4" s="871"/>
      <c r="AP4" s="2358"/>
      <c r="AQ4" s="2355"/>
      <c r="AR4" s="872"/>
    </row>
    <row r="5" spans="1:44" ht="15.75" customHeight="1">
      <c r="A5" s="2348" t="s">
        <v>7</v>
      </c>
      <c r="B5" s="2345"/>
      <c r="C5" s="2349" t="s">
        <v>8</v>
      </c>
      <c r="D5" s="2345"/>
      <c r="E5" s="2345"/>
      <c r="F5" s="2345"/>
      <c r="G5" s="2345"/>
      <c r="H5" s="2345"/>
      <c r="I5" s="2345"/>
      <c r="J5" s="2345"/>
      <c r="K5" s="2337"/>
      <c r="L5" s="2350" t="s">
        <v>9</v>
      </c>
      <c r="M5" s="2345"/>
      <c r="N5" s="2345"/>
      <c r="O5" s="2337"/>
      <c r="P5" s="2351" t="s">
        <v>10</v>
      </c>
      <c r="Q5" s="2345"/>
      <c r="R5" s="2337"/>
      <c r="S5" s="2343" t="s">
        <v>11</v>
      </c>
      <c r="T5" s="2337"/>
      <c r="U5" s="2344" t="s">
        <v>12</v>
      </c>
      <c r="V5" s="2345"/>
      <c r="W5" s="2345"/>
      <c r="X5" s="2345"/>
      <c r="Y5" s="2345"/>
      <c r="Z5" s="2345"/>
      <c r="AA5" s="2345"/>
      <c r="AB5" s="2345"/>
      <c r="AC5" s="2345"/>
      <c r="AD5" s="2345"/>
      <c r="AE5" s="2345"/>
      <c r="AF5" s="2345"/>
      <c r="AG5" s="2345"/>
      <c r="AH5" s="2345"/>
      <c r="AI5" s="2345"/>
      <c r="AJ5" s="2345"/>
      <c r="AK5" s="2345"/>
      <c r="AL5" s="2337"/>
      <c r="AM5" s="873" t="s">
        <v>13</v>
      </c>
      <c r="AN5" s="2336" t="s">
        <v>14</v>
      </c>
      <c r="AO5" s="2337"/>
      <c r="AP5" s="874" t="s">
        <v>15</v>
      </c>
      <c r="AQ5" s="875" t="s">
        <v>16</v>
      </c>
      <c r="AR5" s="872"/>
    </row>
    <row r="6" spans="1:44" ht="15.75" customHeight="1">
      <c r="A6" s="876" t="s">
        <v>17</v>
      </c>
      <c r="B6" s="876" t="s">
        <v>18</v>
      </c>
      <c r="C6" s="877" t="s">
        <v>19</v>
      </c>
      <c r="D6" s="878" t="s">
        <v>20</v>
      </c>
      <c r="E6" s="878" t="s">
        <v>21</v>
      </c>
      <c r="F6" s="878" t="s">
        <v>3320</v>
      </c>
      <c r="G6" s="876" t="s">
        <v>23</v>
      </c>
      <c r="H6" s="876" t="s">
        <v>24</v>
      </c>
      <c r="I6" s="876" t="s">
        <v>25</v>
      </c>
      <c r="J6" s="876" t="s">
        <v>26</v>
      </c>
      <c r="K6" s="876" t="s">
        <v>27</v>
      </c>
      <c r="L6" s="876" t="s">
        <v>28</v>
      </c>
      <c r="M6" s="878" t="s">
        <v>29</v>
      </c>
      <c r="N6" s="878" t="s">
        <v>30</v>
      </c>
      <c r="O6" s="878" t="s">
        <v>31</v>
      </c>
      <c r="P6" s="878" t="s">
        <v>32</v>
      </c>
      <c r="Q6" s="878" t="s">
        <v>33</v>
      </c>
      <c r="R6" s="878" t="s">
        <v>34</v>
      </c>
      <c r="S6" s="878" t="s">
        <v>35</v>
      </c>
      <c r="T6" s="878" t="s">
        <v>36</v>
      </c>
      <c r="U6" s="878" t="s">
        <v>37</v>
      </c>
      <c r="V6" s="878" t="s">
        <v>38</v>
      </c>
      <c r="W6" s="879" t="s">
        <v>39</v>
      </c>
      <c r="X6" s="879" t="s">
        <v>40</v>
      </c>
      <c r="Y6" s="879" t="s">
        <v>41</v>
      </c>
      <c r="Z6" s="879" t="s">
        <v>42</v>
      </c>
      <c r="AA6" s="879" t="s">
        <v>43</v>
      </c>
      <c r="AB6" s="879" t="s">
        <v>44</v>
      </c>
      <c r="AC6" s="879" t="s">
        <v>45</v>
      </c>
      <c r="AD6" s="879" t="s">
        <v>46</v>
      </c>
      <c r="AE6" s="879" t="s">
        <v>47</v>
      </c>
      <c r="AF6" s="879" t="s">
        <v>48</v>
      </c>
      <c r="AG6" s="879" t="s">
        <v>49</v>
      </c>
      <c r="AH6" s="879" t="s">
        <v>50</v>
      </c>
      <c r="AI6" s="879" t="s">
        <v>51</v>
      </c>
      <c r="AJ6" s="879" t="s">
        <v>52</v>
      </c>
      <c r="AK6" s="879" t="s">
        <v>53</v>
      </c>
      <c r="AL6" s="879" t="s">
        <v>54</v>
      </c>
      <c r="AM6" s="879" t="s">
        <v>55</v>
      </c>
      <c r="AN6" s="879" t="s">
        <v>56</v>
      </c>
      <c r="AO6" s="879" t="s">
        <v>57</v>
      </c>
      <c r="AP6" s="879" t="s">
        <v>114</v>
      </c>
      <c r="AQ6" s="878" t="s">
        <v>59</v>
      </c>
      <c r="AR6" s="872"/>
    </row>
    <row r="7" spans="1:44" ht="67.900000000000006" customHeight="1">
      <c r="A7" s="2338">
        <v>1</v>
      </c>
      <c r="B7" s="2340" t="s">
        <v>609</v>
      </c>
      <c r="C7" s="2341" t="s">
        <v>3321</v>
      </c>
      <c r="D7" s="880" t="s">
        <v>2031</v>
      </c>
      <c r="E7" s="881" t="s">
        <v>63</v>
      </c>
      <c r="F7" s="882" t="s">
        <v>3322</v>
      </c>
      <c r="G7" s="882" t="s">
        <v>118</v>
      </c>
      <c r="H7" s="883" t="s">
        <v>120</v>
      </c>
      <c r="I7" s="883" t="s">
        <v>120</v>
      </c>
      <c r="J7" s="883" t="s">
        <v>120</v>
      </c>
      <c r="K7" s="884" t="s">
        <v>3323</v>
      </c>
      <c r="L7" s="885" t="s">
        <v>3324</v>
      </c>
      <c r="M7" s="11" t="s">
        <v>69</v>
      </c>
      <c r="N7" s="886">
        <v>1</v>
      </c>
      <c r="O7" s="11" t="s">
        <v>70</v>
      </c>
      <c r="P7" s="11">
        <v>1</v>
      </c>
      <c r="Q7" s="11" t="s">
        <v>3325</v>
      </c>
      <c r="R7" s="149" t="s">
        <v>3326</v>
      </c>
      <c r="S7" s="887" t="s">
        <v>1493</v>
      </c>
      <c r="T7" s="888" t="s">
        <v>3327</v>
      </c>
      <c r="U7" s="2342"/>
      <c r="V7" s="11"/>
      <c r="W7" s="11"/>
      <c r="X7" s="11"/>
      <c r="Y7" s="11"/>
      <c r="Z7" s="11"/>
      <c r="AA7" s="11"/>
      <c r="AB7" s="11"/>
      <c r="AC7" s="11"/>
      <c r="AD7" s="11"/>
      <c r="AE7" s="11"/>
      <c r="AF7" s="11"/>
      <c r="AG7" s="11"/>
      <c r="AH7" s="11"/>
      <c r="AI7" s="11"/>
      <c r="AJ7" s="11"/>
      <c r="AK7" s="11"/>
      <c r="AL7" s="11"/>
      <c r="AM7" s="889"/>
      <c r="AN7" s="889"/>
      <c r="AO7" s="889"/>
      <c r="AP7" s="11"/>
      <c r="AQ7" s="11" t="s">
        <v>3328</v>
      </c>
      <c r="AR7" s="890"/>
    </row>
    <row r="8" spans="1:44" ht="67.5" customHeight="1">
      <c r="A8" s="2339"/>
      <c r="B8" s="2328"/>
      <c r="C8" s="2329"/>
      <c r="D8" s="891" t="s">
        <v>1217</v>
      </c>
      <c r="E8" s="881" t="s">
        <v>63</v>
      </c>
      <c r="F8" s="882" t="s">
        <v>3322</v>
      </c>
      <c r="G8" s="882" t="s">
        <v>118</v>
      </c>
      <c r="H8" s="883" t="s">
        <v>120</v>
      </c>
      <c r="I8" s="883" t="s">
        <v>120</v>
      </c>
      <c r="J8" s="883" t="s">
        <v>120</v>
      </c>
      <c r="K8" s="884" t="s">
        <v>3323</v>
      </c>
      <c r="L8" s="885" t="s">
        <v>3329</v>
      </c>
      <c r="M8" s="11" t="s">
        <v>69</v>
      </c>
      <c r="N8" s="886">
        <v>0.4</v>
      </c>
      <c r="O8" s="11" t="s">
        <v>70</v>
      </c>
      <c r="P8" s="892">
        <v>3</v>
      </c>
      <c r="Q8" s="449" t="s">
        <v>3330</v>
      </c>
      <c r="R8" s="149" t="s">
        <v>3326</v>
      </c>
      <c r="S8" s="893" t="s">
        <v>1493</v>
      </c>
      <c r="T8" s="894" t="s">
        <v>3331</v>
      </c>
      <c r="U8" s="2329"/>
      <c r="V8" s="11"/>
      <c r="W8" s="11"/>
      <c r="X8" s="11"/>
      <c r="Y8" s="11"/>
      <c r="Z8" s="11"/>
      <c r="AA8" s="11"/>
      <c r="AB8" s="11"/>
      <c r="AC8" s="11"/>
      <c r="AD8" s="11"/>
      <c r="AE8" s="11"/>
      <c r="AF8" s="11"/>
      <c r="AG8" s="11"/>
      <c r="AH8" s="11"/>
      <c r="AI8" s="11"/>
      <c r="AJ8" s="11"/>
      <c r="AK8" s="11"/>
      <c r="AL8" s="11"/>
      <c r="AM8" s="889"/>
      <c r="AN8" s="889"/>
      <c r="AO8" s="889"/>
      <c r="AP8" s="11"/>
      <c r="AQ8" s="11" t="s">
        <v>3332</v>
      </c>
      <c r="AR8" s="890"/>
    </row>
    <row r="9" spans="1:44" ht="67.150000000000006" customHeight="1">
      <c r="A9" s="895">
        <v>2</v>
      </c>
      <c r="B9" s="2328"/>
      <c r="C9" s="896" t="s">
        <v>3333</v>
      </c>
      <c r="D9" s="891" t="s">
        <v>3334</v>
      </c>
      <c r="E9" s="881" t="s">
        <v>63</v>
      </c>
      <c r="F9" s="882" t="s">
        <v>3322</v>
      </c>
      <c r="G9" s="882" t="s">
        <v>118</v>
      </c>
      <c r="H9" s="883" t="s">
        <v>120</v>
      </c>
      <c r="I9" s="883" t="s">
        <v>120</v>
      </c>
      <c r="J9" s="883" t="s">
        <v>120</v>
      </c>
      <c r="K9" s="884" t="s">
        <v>3323</v>
      </c>
      <c r="L9" s="885" t="s">
        <v>3324</v>
      </c>
      <c r="M9" s="897" t="s">
        <v>69</v>
      </c>
      <c r="N9" s="886">
        <v>0.3</v>
      </c>
      <c r="O9" s="898" t="s">
        <v>126</v>
      </c>
      <c r="P9" s="899">
        <v>800</v>
      </c>
      <c r="Q9" s="899" t="s">
        <v>3335</v>
      </c>
      <c r="R9" s="149" t="s">
        <v>3326</v>
      </c>
      <c r="S9" s="899" t="s">
        <v>1178</v>
      </c>
      <c r="T9" s="899" t="s">
        <v>1174</v>
      </c>
      <c r="U9" s="900"/>
      <c r="V9" s="19"/>
      <c r="W9" s="19"/>
      <c r="X9" s="19"/>
      <c r="Y9" s="19"/>
      <c r="Z9" s="19"/>
      <c r="AA9" s="19"/>
      <c r="AB9" s="19"/>
      <c r="AC9" s="19"/>
      <c r="AD9" s="19"/>
      <c r="AE9" s="19"/>
      <c r="AF9" s="19"/>
      <c r="AG9" s="19"/>
      <c r="AH9" s="19"/>
      <c r="AI9" s="19"/>
      <c r="AJ9" s="19"/>
      <c r="AK9" s="19"/>
      <c r="AL9" s="19"/>
      <c r="AM9" s="19"/>
      <c r="AN9" s="19"/>
      <c r="AO9" s="19"/>
      <c r="AP9" s="449"/>
      <c r="AQ9" s="449" t="s">
        <v>3336</v>
      </c>
      <c r="AR9" s="61"/>
    </row>
    <row r="10" spans="1:44" ht="69" customHeight="1">
      <c r="A10" s="901">
        <v>3</v>
      </c>
      <c r="B10" s="2328"/>
      <c r="C10" s="902" t="s">
        <v>3337</v>
      </c>
      <c r="D10" s="891" t="s">
        <v>3338</v>
      </c>
      <c r="E10" s="881" t="s">
        <v>63</v>
      </c>
      <c r="F10" s="882" t="s">
        <v>3322</v>
      </c>
      <c r="G10" s="882" t="s">
        <v>118</v>
      </c>
      <c r="H10" s="883" t="s">
        <v>120</v>
      </c>
      <c r="I10" s="883" t="s">
        <v>120</v>
      </c>
      <c r="J10" s="883" t="s">
        <v>120</v>
      </c>
      <c r="K10" s="884" t="s">
        <v>3323</v>
      </c>
      <c r="L10" s="885" t="s">
        <v>3324</v>
      </c>
      <c r="M10" s="897" t="s">
        <v>69</v>
      </c>
      <c r="N10" s="886">
        <v>0.5</v>
      </c>
      <c r="O10" s="898" t="s">
        <v>126</v>
      </c>
      <c r="P10" s="899">
        <v>36</v>
      </c>
      <c r="Q10" s="899" t="s">
        <v>3339</v>
      </c>
      <c r="R10" s="290" t="s">
        <v>3340</v>
      </c>
      <c r="S10" s="899" t="s">
        <v>1178</v>
      </c>
      <c r="T10" s="899" t="s">
        <v>1174</v>
      </c>
      <c r="U10" s="903"/>
      <c r="V10" s="19"/>
      <c r="W10" s="19"/>
      <c r="X10" s="19"/>
      <c r="Y10" s="19"/>
      <c r="Z10" s="19"/>
      <c r="AA10" s="19"/>
      <c r="AB10" s="19"/>
      <c r="AC10" s="19"/>
      <c r="AD10" s="19"/>
      <c r="AE10" s="19"/>
      <c r="AF10" s="19"/>
      <c r="AG10" s="19"/>
      <c r="AH10" s="19"/>
      <c r="AI10" s="19"/>
      <c r="AJ10" s="19"/>
      <c r="AK10" s="19"/>
      <c r="AL10" s="19"/>
      <c r="AM10" s="19"/>
      <c r="AN10" s="19"/>
      <c r="AO10" s="19"/>
      <c r="AP10" s="904"/>
      <c r="AQ10" s="899" t="s">
        <v>3341</v>
      </c>
      <c r="AR10" s="61"/>
    </row>
    <row r="11" spans="1:44" ht="91.15" customHeight="1">
      <c r="A11" s="895">
        <v>5</v>
      </c>
      <c r="B11" s="2330" t="s">
        <v>3342</v>
      </c>
      <c r="C11" s="891" t="s">
        <v>3343</v>
      </c>
      <c r="D11" s="891" t="s">
        <v>3344</v>
      </c>
      <c r="E11" s="881" t="s">
        <v>63</v>
      </c>
      <c r="F11" s="882" t="s">
        <v>3322</v>
      </c>
      <c r="G11" s="882" t="s">
        <v>118</v>
      </c>
      <c r="H11" s="883" t="s">
        <v>120</v>
      </c>
      <c r="I11" s="883" t="s">
        <v>120</v>
      </c>
      <c r="J11" s="883" t="s">
        <v>120</v>
      </c>
      <c r="K11" s="884" t="s">
        <v>3323</v>
      </c>
      <c r="L11" s="885" t="s">
        <v>3324</v>
      </c>
      <c r="M11" s="905" t="s">
        <v>69</v>
      </c>
      <c r="N11" s="886">
        <v>0.5</v>
      </c>
      <c r="O11" s="11" t="s">
        <v>126</v>
      </c>
      <c r="P11" s="449">
        <v>20000</v>
      </c>
      <c r="Q11" s="449" t="s">
        <v>3345</v>
      </c>
      <c r="R11" s="149" t="s">
        <v>3326</v>
      </c>
      <c r="S11" s="899" t="s">
        <v>1178</v>
      </c>
      <c r="T11" s="882" t="s">
        <v>1174</v>
      </c>
      <c r="U11" s="11"/>
      <c r="V11" s="11"/>
      <c r="W11" s="11"/>
      <c r="X11" s="11"/>
      <c r="Y11" s="11"/>
      <c r="Z11" s="11"/>
      <c r="AA11" s="11"/>
      <c r="AB11" s="11"/>
      <c r="AC11" s="11"/>
      <c r="AD11" s="11"/>
      <c r="AE11" s="11"/>
      <c r="AF11" s="11"/>
      <c r="AG11" s="11"/>
      <c r="AH11" s="11"/>
      <c r="AI11" s="11"/>
      <c r="AJ11" s="11"/>
      <c r="AK11" s="11"/>
      <c r="AL11" s="11"/>
      <c r="AM11" s="889"/>
      <c r="AN11" s="889"/>
      <c r="AO11" s="889"/>
      <c r="AP11" s="11"/>
      <c r="AQ11" s="906" t="s">
        <v>3346</v>
      </c>
      <c r="AR11" s="872"/>
    </row>
    <row r="12" spans="1:44" ht="91.15" customHeight="1">
      <c r="A12" s="907"/>
      <c r="B12" s="2346"/>
      <c r="C12" s="908" t="s">
        <v>3347</v>
      </c>
      <c r="D12" s="891" t="s">
        <v>3348</v>
      </c>
      <c r="E12" s="881" t="s">
        <v>63</v>
      </c>
      <c r="F12" s="882" t="s">
        <v>3322</v>
      </c>
      <c r="G12" s="882" t="s">
        <v>118</v>
      </c>
      <c r="H12" s="883" t="s">
        <v>120</v>
      </c>
      <c r="I12" s="883" t="s">
        <v>120</v>
      </c>
      <c r="J12" s="883" t="s">
        <v>120</v>
      </c>
      <c r="K12" s="884" t="s">
        <v>3323</v>
      </c>
      <c r="L12" s="885" t="s">
        <v>3324</v>
      </c>
      <c r="M12" s="905" t="s">
        <v>69</v>
      </c>
      <c r="N12" s="886">
        <v>1</v>
      </c>
      <c r="O12" s="11" t="s">
        <v>126</v>
      </c>
      <c r="P12" s="449">
        <v>1</v>
      </c>
      <c r="Q12" s="449" t="s">
        <v>3349</v>
      </c>
      <c r="R12" s="149" t="s">
        <v>3326</v>
      </c>
      <c r="S12" s="899" t="s">
        <v>1178</v>
      </c>
      <c r="T12" s="882" t="s">
        <v>1174</v>
      </c>
      <c r="U12" s="11"/>
      <c r="V12" s="11"/>
      <c r="W12" s="11"/>
      <c r="X12" s="11"/>
      <c r="Y12" s="11"/>
      <c r="Z12" s="11"/>
      <c r="AA12" s="11"/>
      <c r="AB12" s="11"/>
      <c r="AC12" s="11"/>
      <c r="AD12" s="11"/>
      <c r="AE12" s="11"/>
      <c r="AF12" s="11"/>
      <c r="AG12" s="11"/>
      <c r="AH12" s="11"/>
      <c r="AI12" s="11"/>
      <c r="AJ12" s="11"/>
      <c r="AK12" s="11"/>
      <c r="AL12" s="11"/>
      <c r="AM12" s="889"/>
      <c r="AN12" s="889"/>
      <c r="AO12" s="889"/>
      <c r="AP12" s="909"/>
      <c r="AQ12" s="454" t="s">
        <v>3350</v>
      </c>
      <c r="AR12" s="872"/>
    </row>
    <row r="13" spans="1:44" ht="79.150000000000006" customHeight="1">
      <c r="A13" s="907"/>
      <c r="B13" s="2347"/>
      <c r="C13" s="908" t="s">
        <v>3351</v>
      </c>
      <c r="D13" s="891" t="s">
        <v>3352</v>
      </c>
      <c r="E13" s="881" t="s">
        <v>63</v>
      </c>
      <c r="F13" s="882" t="s">
        <v>3322</v>
      </c>
      <c r="G13" s="882" t="s">
        <v>118</v>
      </c>
      <c r="H13" s="883" t="s">
        <v>120</v>
      </c>
      <c r="I13" s="883" t="s">
        <v>120</v>
      </c>
      <c r="J13" s="883" t="s">
        <v>120</v>
      </c>
      <c r="K13" s="884" t="s">
        <v>3323</v>
      </c>
      <c r="L13" s="885" t="s">
        <v>3324</v>
      </c>
      <c r="M13" s="905" t="s">
        <v>69</v>
      </c>
      <c r="N13" s="886">
        <v>0.3</v>
      </c>
      <c r="O13" s="11" t="s">
        <v>70</v>
      </c>
      <c r="P13" s="449">
        <f>15*12</f>
        <v>180</v>
      </c>
      <c r="Q13" s="449" t="s">
        <v>3353</v>
      </c>
      <c r="R13" s="149" t="s">
        <v>3326</v>
      </c>
      <c r="S13" s="899" t="s">
        <v>1178</v>
      </c>
      <c r="T13" s="882" t="s">
        <v>1174</v>
      </c>
      <c r="U13" s="11"/>
      <c r="V13" s="11"/>
      <c r="W13" s="11"/>
      <c r="X13" s="11"/>
      <c r="Y13" s="11"/>
      <c r="Z13" s="11"/>
      <c r="AA13" s="11"/>
      <c r="AB13" s="11"/>
      <c r="AC13" s="11"/>
      <c r="AD13" s="11"/>
      <c r="AE13" s="11"/>
      <c r="AF13" s="11"/>
      <c r="AG13" s="11"/>
      <c r="AH13" s="11"/>
      <c r="AI13" s="11"/>
      <c r="AJ13" s="11"/>
      <c r="AK13" s="11"/>
      <c r="AL13" s="11"/>
      <c r="AM13" s="889"/>
      <c r="AN13" s="889"/>
      <c r="AO13" s="889"/>
      <c r="AP13" s="11"/>
      <c r="AQ13" s="906" t="s">
        <v>3354</v>
      </c>
      <c r="AR13" s="872"/>
    </row>
    <row r="14" spans="1:44" ht="60" customHeight="1">
      <c r="A14" s="2327">
        <v>6</v>
      </c>
      <c r="B14" s="2330" t="s">
        <v>3355</v>
      </c>
      <c r="C14" s="453" t="s">
        <v>3356</v>
      </c>
      <c r="D14" s="891" t="s">
        <v>3357</v>
      </c>
      <c r="E14" s="881" t="s">
        <v>63</v>
      </c>
      <c r="F14" s="882" t="s">
        <v>3322</v>
      </c>
      <c r="G14" s="882" t="s">
        <v>118</v>
      </c>
      <c r="H14" s="883" t="s">
        <v>120</v>
      </c>
      <c r="I14" s="883" t="s">
        <v>120</v>
      </c>
      <c r="J14" s="883" t="s">
        <v>120</v>
      </c>
      <c r="K14" s="884" t="s">
        <v>3323</v>
      </c>
      <c r="L14" s="885" t="s">
        <v>3358</v>
      </c>
      <c r="M14" s="905" t="s">
        <v>69</v>
      </c>
      <c r="N14" s="886">
        <v>0.5</v>
      </c>
      <c r="O14" s="11" t="s">
        <v>70</v>
      </c>
      <c r="P14" s="11">
        <v>12</v>
      </c>
      <c r="Q14" s="11" t="s">
        <v>3359</v>
      </c>
      <c r="R14" s="149" t="s">
        <v>3326</v>
      </c>
      <c r="S14" s="882" t="s">
        <v>1178</v>
      </c>
      <c r="T14" s="882" t="s">
        <v>1174</v>
      </c>
      <c r="U14" s="11"/>
      <c r="V14" s="11"/>
      <c r="W14" s="11"/>
      <c r="X14" s="11"/>
      <c r="Y14" s="11"/>
      <c r="Z14" s="11"/>
      <c r="AA14" s="11"/>
      <c r="AB14" s="11"/>
      <c r="AC14" s="11"/>
      <c r="AD14" s="11"/>
      <c r="AE14" s="11"/>
      <c r="AF14" s="11"/>
      <c r="AG14" s="11"/>
      <c r="AH14" s="11"/>
      <c r="AI14" s="11"/>
      <c r="AJ14" s="11"/>
      <c r="AK14" s="11"/>
      <c r="AL14" s="11"/>
      <c r="AM14" s="889"/>
      <c r="AN14" s="889"/>
      <c r="AO14" s="889"/>
      <c r="AP14" s="11"/>
      <c r="AQ14" s="11" t="s">
        <v>3360</v>
      </c>
      <c r="AR14" s="872"/>
    </row>
    <row r="15" spans="1:44" ht="70.150000000000006" customHeight="1">
      <c r="A15" s="2328"/>
      <c r="B15" s="2331"/>
      <c r="C15" s="2332" t="s">
        <v>3361</v>
      </c>
      <c r="D15" s="910" t="s">
        <v>3362</v>
      </c>
      <c r="E15" s="881" t="s">
        <v>63</v>
      </c>
      <c r="F15" s="882" t="s">
        <v>3322</v>
      </c>
      <c r="G15" s="882" t="s">
        <v>118</v>
      </c>
      <c r="H15" s="883" t="s">
        <v>120</v>
      </c>
      <c r="I15" s="883" t="s">
        <v>120</v>
      </c>
      <c r="J15" s="883" t="s">
        <v>120</v>
      </c>
      <c r="K15" s="884" t="s">
        <v>3323</v>
      </c>
      <c r="L15" s="885" t="s">
        <v>3358</v>
      </c>
      <c r="M15" s="905" t="s">
        <v>69</v>
      </c>
      <c r="N15" s="886">
        <v>0.5</v>
      </c>
      <c r="O15" s="11" t="s">
        <v>126</v>
      </c>
      <c r="P15" s="11" t="s">
        <v>3363</v>
      </c>
      <c r="Q15" s="11" t="s">
        <v>3364</v>
      </c>
      <c r="R15" s="149" t="s">
        <v>3326</v>
      </c>
      <c r="S15" s="882" t="s">
        <v>1178</v>
      </c>
      <c r="T15" s="882" t="s">
        <v>1174</v>
      </c>
      <c r="U15" s="11"/>
      <c r="V15" s="11"/>
      <c r="W15" s="11"/>
      <c r="X15" s="11"/>
      <c r="Y15" s="11"/>
      <c r="Z15" s="11"/>
      <c r="AA15" s="11"/>
      <c r="AB15" s="11"/>
      <c r="AC15" s="11"/>
      <c r="AD15" s="11"/>
      <c r="AE15" s="11"/>
      <c r="AF15" s="11"/>
      <c r="AG15" s="11"/>
      <c r="AH15" s="11"/>
      <c r="AI15" s="11"/>
      <c r="AJ15" s="11"/>
      <c r="AK15" s="11"/>
      <c r="AL15" s="11"/>
      <c r="AM15" s="889"/>
      <c r="AN15" s="889"/>
      <c r="AO15" s="889"/>
      <c r="AP15" s="11"/>
      <c r="AQ15" s="11" t="s">
        <v>3365</v>
      </c>
      <c r="AR15" s="872"/>
    </row>
    <row r="16" spans="1:44" ht="56.65" customHeight="1">
      <c r="A16" s="2329"/>
      <c r="B16" s="2331"/>
      <c r="C16" s="2332"/>
      <c r="D16" s="910" t="s">
        <v>3366</v>
      </c>
      <c r="E16" s="881" t="s">
        <v>63</v>
      </c>
      <c r="F16" s="882" t="s">
        <v>3322</v>
      </c>
      <c r="G16" s="882" t="s">
        <v>118</v>
      </c>
      <c r="H16" s="883" t="s">
        <v>120</v>
      </c>
      <c r="I16" s="883" t="s">
        <v>120</v>
      </c>
      <c r="J16" s="883" t="s">
        <v>120</v>
      </c>
      <c r="K16" s="884" t="s">
        <v>3323</v>
      </c>
      <c r="L16" s="885" t="s">
        <v>3358</v>
      </c>
      <c r="M16" s="905" t="s">
        <v>69</v>
      </c>
      <c r="N16" s="886">
        <v>0.3</v>
      </c>
      <c r="O16" s="11" t="s">
        <v>70</v>
      </c>
      <c r="P16" s="11">
        <v>48</v>
      </c>
      <c r="Q16" s="11" t="s">
        <v>3367</v>
      </c>
      <c r="R16" s="149" t="s">
        <v>3326</v>
      </c>
      <c r="S16" s="882" t="s">
        <v>1178</v>
      </c>
      <c r="T16" s="882" t="s">
        <v>1174</v>
      </c>
      <c r="U16" s="11"/>
      <c r="V16" s="11"/>
      <c r="W16" s="11"/>
      <c r="X16" s="11"/>
      <c r="Y16" s="11"/>
      <c r="Z16" s="11"/>
      <c r="AA16" s="11"/>
      <c r="AB16" s="11"/>
      <c r="AC16" s="11"/>
      <c r="AD16" s="11"/>
      <c r="AE16" s="11"/>
      <c r="AF16" s="11"/>
      <c r="AG16" s="11"/>
      <c r="AH16" s="11"/>
      <c r="AI16" s="11"/>
      <c r="AJ16" s="11"/>
      <c r="AK16" s="11"/>
      <c r="AL16" s="11"/>
      <c r="AM16" s="889"/>
      <c r="AN16" s="889"/>
      <c r="AO16" s="889"/>
      <c r="AP16" s="11"/>
      <c r="AQ16" s="11" t="s">
        <v>3368</v>
      </c>
      <c r="AR16" s="872"/>
    </row>
    <row r="17" spans="1:44" ht="51" customHeight="1">
      <c r="A17" s="2327">
        <v>7</v>
      </c>
      <c r="B17" s="2328"/>
      <c r="C17" s="2333" t="s">
        <v>3369</v>
      </c>
      <c r="D17" s="891" t="s">
        <v>3370</v>
      </c>
      <c r="E17" s="881" t="s">
        <v>63</v>
      </c>
      <c r="F17" s="882" t="s">
        <v>3322</v>
      </c>
      <c r="G17" s="882" t="s">
        <v>118</v>
      </c>
      <c r="H17" s="883" t="s">
        <v>120</v>
      </c>
      <c r="I17" s="883" t="s">
        <v>120</v>
      </c>
      <c r="J17" s="883" t="s">
        <v>120</v>
      </c>
      <c r="K17" s="884" t="s">
        <v>3323</v>
      </c>
      <c r="L17" s="885" t="s">
        <v>3324</v>
      </c>
      <c r="M17" s="905" t="s">
        <v>260</v>
      </c>
      <c r="N17" s="886">
        <v>1</v>
      </c>
      <c r="O17" s="11" t="s">
        <v>126</v>
      </c>
      <c r="P17" s="11">
        <v>1</v>
      </c>
      <c r="Q17" s="11" t="s">
        <v>3371</v>
      </c>
      <c r="R17" s="149" t="s">
        <v>3326</v>
      </c>
      <c r="S17" s="882" t="s">
        <v>1178</v>
      </c>
      <c r="T17" s="882" t="s">
        <v>1174</v>
      </c>
      <c r="U17" s="911"/>
      <c r="V17" s="11"/>
      <c r="W17" s="11"/>
      <c r="X17" s="11"/>
      <c r="Y17" s="11"/>
      <c r="Z17" s="11"/>
      <c r="AA17" s="11"/>
      <c r="AB17" s="11"/>
      <c r="AC17" s="11"/>
      <c r="AD17" s="11"/>
      <c r="AE17" s="11"/>
      <c r="AF17" s="11"/>
      <c r="AG17" s="11"/>
      <c r="AH17" s="11"/>
      <c r="AI17" s="11"/>
      <c r="AJ17" s="11"/>
      <c r="AK17" s="11"/>
      <c r="AL17" s="11"/>
      <c r="AM17" s="889"/>
      <c r="AN17" s="889"/>
      <c r="AO17" s="889"/>
      <c r="AP17" s="11"/>
      <c r="AQ17" s="11" t="s">
        <v>3372</v>
      </c>
      <c r="AR17" s="872"/>
    </row>
    <row r="18" spans="1:44" ht="51" customHeight="1">
      <c r="A18" s="2329"/>
      <c r="B18" s="2329"/>
      <c r="C18" s="2329"/>
      <c r="D18" s="891" t="s">
        <v>3373</v>
      </c>
      <c r="E18" s="881" t="s">
        <v>63</v>
      </c>
      <c r="F18" s="882" t="s">
        <v>3322</v>
      </c>
      <c r="G18" s="882" t="s">
        <v>118</v>
      </c>
      <c r="H18" s="883" t="s">
        <v>120</v>
      </c>
      <c r="I18" s="883" t="s">
        <v>120</v>
      </c>
      <c r="J18" s="883" t="s">
        <v>120</v>
      </c>
      <c r="K18" s="884" t="s">
        <v>3323</v>
      </c>
      <c r="L18" s="885" t="s">
        <v>3324</v>
      </c>
      <c r="M18" s="905" t="s">
        <v>69</v>
      </c>
      <c r="N18" s="886">
        <v>0.5</v>
      </c>
      <c r="O18" s="11" t="s">
        <v>126</v>
      </c>
      <c r="P18" s="11">
        <v>40</v>
      </c>
      <c r="Q18" s="11" t="s">
        <v>3374</v>
      </c>
      <c r="R18" s="149" t="s">
        <v>3326</v>
      </c>
      <c r="S18" s="882" t="s">
        <v>1178</v>
      </c>
      <c r="T18" s="882" t="s">
        <v>1174</v>
      </c>
      <c r="U18" s="11"/>
      <c r="V18" s="11"/>
      <c r="W18" s="11"/>
      <c r="X18" s="11"/>
      <c r="Y18" s="11"/>
      <c r="Z18" s="11"/>
      <c r="AA18" s="11"/>
      <c r="AB18" s="11"/>
      <c r="AC18" s="11"/>
      <c r="AD18" s="11"/>
      <c r="AE18" s="11"/>
      <c r="AF18" s="11"/>
      <c r="AG18" s="11"/>
      <c r="AH18" s="11"/>
      <c r="AI18" s="11"/>
      <c r="AJ18" s="11"/>
      <c r="AK18" s="11"/>
      <c r="AL18" s="11"/>
      <c r="AM18" s="889"/>
      <c r="AN18" s="889"/>
      <c r="AO18" s="889"/>
      <c r="AP18" s="11"/>
      <c r="AQ18" s="11" t="s">
        <v>3375</v>
      </c>
      <c r="AR18" s="872"/>
    </row>
    <row r="19" spans="1:44" ht="57" customHeight="1">
      <c r="A19" s="912"/>
      <c r="B19" s="913"/>
      <c r="C19" s="914"/>
      <c r="D19" s="915"/>
      <c r="E19" s="916"/>
      <c r="F19" s="917"/>
      <c r="G19" s="917"/>
      <c r="H19" s="918"/>
      <c r="I19" s="918"/>
      <c r="J19" s="918"/>
      <c r="K19" s="919"/>
      <c r="L19" s="920"/>
      <c r="M19" s="921"/>
      <c r="N19" s="922"/>
      <c r="O19" s="923"/>
      <c r="P19" s="923"/>
      <c r="Q19" s="923"/>
      <c r="R19" s="924"/>
      <c r="S19" s="923"/>
      <c r="T19" s="917"/>
      <c r="U19" s="923"/>
      <c r="V19" s="923"/>
      <c r="W19" s="923"/>
      <c r="X19" s="923"/>
      <c r="Y19" s="923"/>
      <c r="Z19" s="923"/>
      <c r="AA19" s="923"/>
      <c r="AB19" s="923"/>
      <c r="AC19" s="923"/>
      <c r="AD19" s="923"/>
      <c r="AE19" s="923"/>
      <c r="AF19" s="923"/>
      <c r="AG19" s="923"/>
      <c r="AH19" s="923"/>
      <c r="AI19" s="923"/>
      <c r="AJ19" s="923"/>
      <c r="AK19" s="923"/>
      <c r="AL19" s="923"/>
      <c r="AM19" s="925"/>
      <c r="AN19" s="925"/>
      <c r="AO19" s="925"/>
      <c r="AP19" s="923"/>
      <c r="AQ19" s="923"/>
      <c r="AR19" s="872"/>
    </row>
    <row r="20" spans="1:44" ht="31.5" customHeight="1">
      <c r="A20" s="926"/>
      <c r="B20" s="927"/>
      <c r="C20" s="928"/>
      <c r="D20" s="928"/>
      <c r="E20" s="927"/>
      <c r="F20" s="927"/>
      <c r="G20" s="926"/>
      <c r="H20" s="926"/>
      <c r="I20" s="926"/>
      <c r="J20" s="926"/>
      <c r="K20" s="929"/>
      <c r="L20" s="2334" t="s">
        <v>3376</v>
      </c>
      <c r="M20" s="2335"/>
      <c r="N20" s="930">
        <f>AVERAGE(N7:N11)</f>
        <v>0.54</v>
      </c>
      <c r="O20" s="927"/>
      <c r="P20" s="927"/>
      <c r="Q20" s="927"/>
      <c r="R20" s="927"/>
      <c r="S20" s="927"/>
      <c r="T20" s="931"/>
      <c r="U20" s="2325">
        <f>SUM(U7:U18)</f>
        <v>0</v>
      </c>
      <c r="V20" s="2326"/>
      <c r="W20" s="927"/>
      <c r="X20" s="927"/>
      <c r="Y20" s="927"/>
      <c r="Z20" s="927"/>
      <c r="AA20" s="927"/>
      <c r="AB20" s="927"/>
      <c r="AC20" s="927"/>
      <c r="AD20" s="927"/>
      <c r="AE20" s="927"/>
      <c r="AF20" s="927"/>
      <c r="AG20" s="927"/>
      <c r="AH20" s="927"/>
      <c r="AI20" s="927"/>
      <c r="AJ20" s="927"/>
      <c r="AK20" s="927"/>
      <c r="AL20" s="927"/>
      <c r="AM20" s="927"/>
      <c r="AN20" s="927"/>
      <c r="AO20" s="927"/>
      <c r="AP20" s="927"/>
      <c r="AQ20" s="927"/>
      <c r="AR20" s="872"/>
    </row>
    <row r="21" spans="1:44" ht="31.5" hidden="1" customHeight="1">
      <c r="A21" s="872"/>
      <c r="B21" s="872"/>
      <c r="C21" s="932"/>
      <c r="D21" s="93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c r="AJ21" s="872"/>
      <c r="AK21" s="872"/>
      <c r="AL21" s="872"/>
      <c r="AM21" s="872"/>
      <c r="AN21" s="872"/>
      <c r="AO21" s="872"/>
      <c r="AP21" s="872"/>
      <c r="AQ21" s="872"/>
      <c r="AR21" s="872"/>
    </row>
    <row r="22" spans="1:44" ht="31.5" hidden="1" customHeight="1">
      <c r="A22" s="872"/>
      <c r="B22" s="872"/>
      <c r="C22" s="932"/>
      <c r="D22" s="93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2"/>
      <c r="AP22" s="872"/>
      <c r="AQ22" s="872"/>
      <c r="AR22" s="872"/>
    </row>
    <row r="23" spans="1:44" ht="15.75" hidden="1" customHeight="1">
      <c r="A23" s="872"/>
      <c r="B23" s="872"/>
      <c r="C23" s="932"/>
      <c r="D23" s="93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872"/>
      <c r="AM23" s="872"/>
      <c r="AN23" s="872"/>
      <c r="AO23" s="872"/>
      <c r="AP23" s="872"/>
      <c r="AQ23" s="872"/>
      <c r="AR23" s="872"/>
    </row>
    <row r="24" spans="1:44" ht="15.75" hidden="1" customHeight="1">
      <c r="A24" s="872"/>
      <c r="B24" s="872"/>
      <c r="C24" s="932"/>
      <c r="D24" s="93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872"/>
      <c r="AN24" s="872"/>
      <c r="AO24" s="872"/>
      <c r="AP24" s="872"/>
      <c r="AQ24" s="872"/>
      <c r="AR24" s="872"/>
    </row>
    <row r="25" spans="1:44" ht="15.75" hidden="1" customHeight="1">
      <c r="A25" s="872"/>
      <c r="B25" s="872"/>
      <c r="C25" s="932"/>
      <c r="D25" s="93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872"/>
      <c r="AM25" s="872"/>
      <c r="AN25" s="872"/>
      <c r="AO25" s="872"/>
      <c r="AP25" s="872"/>
      <c r="AQ25" s="872"/>
      <c r="AR25" s="872"/>
    </row>
    <row r="26" spans="1:44" ht="15.75" hidden="1" customHeight="1">
      <c r="A26" s="872"/>
      <c r="B26" s="872"/>
      <c r="C26" s="932"/>
      <c r="D26" s="93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72"/>
      <c r="AL26" s="872"/>
      <c r="AM26" s="872"/>
      <c r="AN26" s="872"/>
      <c r="AO26" s="872"/>
      <c r="AP26" s="872"/>
      <c r="AQ26" s="872"/>
      <c r="AR26" s="872"/>
    </row>
    <row r="27" spans="1:44" ht="15.75" hidden="1" customHeight="1">
      <c r="A27" s="872"/>
      <c r="B27" s="872"/>
      <c r="C27" s="932"/>
      <c r="D27" s="93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872"/>
      <c r="AK27" s="872"/>
      <c r="AL27" s="872"/>
      <c r="AM27" s="872"/>
      <c r="AN27" s="872"/>
      <c r="AO27" s="872"/>
      <c r="AP27" s="872"/>
      <c r="AQ27" s="872"/>
      <c r="AR27" s="872"/>
    </row>
    <row r="28" spans="1:44" ht="15.75" hidden="1" customHeight="1">
      <c r="A28" s="872"/>
      <c r="B28" s="872"/>
      <c r="C28" s="932"/>
      <c r="D28" s="93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c r="AK28" s="872"/>
      <c r="AL28" s="872"/>
      <c r="AM28" s="872"/>
      <c r="AN28" s="872"/>
      <c r="AO28" s="872"/>
      <c r="AP28" s="872"/>
      <c r="AQ28" s="872"/>
      <c r="AR28" s="872"/>
    </row>
    <row r="29" spans="1:44" ht="15.75" hidden="1" customHeight="1">
      <c r="A29" s="872"/>
      <c r="B29" s="872"/>
      <c r="C29" s="932"/>
      <c r="D29" s="93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c r="AK29" s="872"/>
      <c r="AL29" s="872"/>
      <c r="AM29" s="872"/>
      <c r="AN29" s="872"/>
      <c r="AO29" s="872"/>
      <c r="AP29" s="872"/>
      <c r="AQ29" s="872"/>
      <c r="AR29" s="872"/>
    </row>
    <row r="30" spans="1:44" ht="15.75" hidden="1" customHeight="1">
      <c r="A30" s="872"/>
      <c r="B30" s="872"/>
      <c r="C30" s="932"/>
      <c r="D30" s="932"/>
      <c r="E30" s="872"/>
      <c r="F30" s="872"/>
      <c r="G30" s="872"/>
      <c r="H30" s="872"/>
      <c r="I30" s="872"/>
      <c r="J30" s="872"/>
      <c r="K30" s="872"/>
      <c r="L30" s="872"/>
      <c r="M30" s="872"/>
      <c r="N30" s="872"/>
      <c r="O30" s="872"/>
      <c r="P30" s="872"/>
      <c r="Q30" s="872"/>
      <c r="R30" s="872"/>
      <c r="S30" s="872"/>
      <c r="T30" s="872"/>
      <c r="U30" s="872"/>
      <c r="V30" s="872"/>
      <c r="W30" s="872"/>
      <c r="X30" s="872"/>
      <c r="Y30" s="872"/>
      <c r="Z30" s="872"/>
      <c r="AA30" s="872"/>
      <c r="AB30" s="872"/>
      <c r="AC30" s="872"/>
      <c r="AD30" s="872"/>
      <c r="AE30" s="872"/>
      <c r="AF30" s="872"/>
      <c r="AG30" s="872"/>
      <c r="AH30" s="872"/>
      <c r="AI30" s="872"/>
      <c r="AJ30" s="872"/>
      <c r="AK30" s="872"/>
      <c r="AL30" s="872"/>
      <c r="AM30" s="872"/>
      <c r="AN30" s="872"/>
      <c r="AO30" s="872"/>
      <c r="AP30" s="872"/>
      <c r="AQ30" s="872"/>
      <c r="AR30" s="872"/>
    </row>
    <row r="31" spans="1:44" ht="15.75" hidden="1" customHeight="1">
      <c r="A31" s="872"/>
      <c r="B31" s="872"/>
      <c r="C31" s="932"/>
      <c r="D31" s="932"/>
      <c r="E31" s="872"/>
      <c r="F31" s="872"/>
      <c r="G31" s="872"/>
      <c r="H31" s="872"/>
      <c r="I31" s="872"/>
      <c r="J31" s="872"/>
      <c r="K31" s="872"/>
      <c r="L31" s="872"/>
      <c r="M31" s="872"/>
      <c r="N31" s="872"/>
      <c r="O31" s="872"/>
      <c r="P31" s="872"/>
      <c r="Q31" s="872"/>
      <c r="R31" s="872"/>
      <c r="S31" s="872"/>
      <c r="T31" s="872"/>
      <c r="U31" s="872"/>
      <c r="V31" s="872"/>
      <c r="W31" s="872"/>
      <c r="X31" s="872"/>
      <c r="Y31" s="872"/>
      <c r="Z31" s="872"/>
      <c r="AA31" s="872"/>
      <c r="AB31" s="872"/>
      <c r="AC31" s="872"/>
      <c r="AD31" s="872"/>
      <c r="AE31" s="872"/>
      <c r="AF31" s="872"/>
      <c r="AG31" s="872"/>
      <c r="AH31" s="872"/>
      <c r="AI31" s="872"/>
      <c r="AJ31" s="872"/>
      <c r="AK31" s="872"/>
      <c r="AL31" s="872"/>
      <c r="AM31" s="872"/>
      <c r="AN31" s="872"/>
      <c r="AO31" s="872"/>
      <c r="AP31" s="872"/>
      <c r="AQ31" s="872"/>
      <c r="AR31" s="872"/>
    </row>
    <row r="32" spans="1:44" ht="15.75" hidden="1" customHeight="1">
      <c r="A32" s="872"/>
      <c r="B32" s="872"/>
      <c r="C32" s="932"/>
      <c r="D32" s="93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c r="AD32" s="872"/>
      <c r="AE32" s="872"/>
      <c r="AF32" s="872"/>
      <c r="AG32" s="872"/>
      <c r="AH32" s="872"/>
      <c r="AI32" s="872"/>
      <c r="AJ32" s="872"/>
      <c r="AK32" s="872"/>
      <c r="AL32" s="872"/>
      <c r="AM32" s="872"/>
      <c r="AN32" s="872"/>
      <c r="AO32" s="872"/>
      <c r="AP32" s="872"/>
      <c r="AQ32" s="872"/>
      <c r="AR32" s="872"/>
    </row>
    <row r="33" spans="1:44" ht="15.75" hidden="1" customHeight="1">
      <c r="A33" s="872"/>
      <c r="B33" s="872"/>
      <c r="C33" s="932"/>
      <c r="D33" s="932"/>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2"/>
      <c r="AG33" s="872"/>
      <c r="AH33" s="872"/>
      <c r="AI33" s="872"/>
      <c r="AJ33" s="872"/>
      <c r="AK33" s="872"/>
      <c r="AL33" s="872"/>
      <c r="AM33" s="872"/>
      <c r="AN33" s="872"/>
      <c r="AO33" s="872"/>
      <c r="AP33" s="872"/>
      <c r="AQ33" s="872"/>
      <c r="AR33" s="872"/>
    </row>
    <row r="34" spans="1:44" ht="15.75" hidden="1" customHeight="1">
      <c r="A34" s="872"/>
      <c r="B34" s="872"/>
      <c r="C34" s="932"/>
      <c r="D34" s="93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O34" s="872"/>
      <c r="AP34" s="872"/>
      <c r="AQ34" s="872"/>
      <c r="AR34" s="872"/>
    </row>
    <row r="35" spans="1:44" ht="15.75" hidden="1" customHeight="1">
      <c r="A35" s="872"/>
      <c r="B35" s="872"/>
      <c r="C35" s="932"/>
      <c r="D35" s="93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O35" s="872"/>
      <c r="AP35" s="872"/>
      <c r="AQ35" s="872"/>
      <c r="AR35" s="872"/>
    </row>
    <row r="36" spans="1:44" ht="15.75" hidden="1" customHeight="1">
      <c r="A36" s="872"/>
      <c r="B36" s="872"/>
      <c r="C36" s="932"/>
      <c r="D36" s="93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872"/>
      <c r="AL36" s="872"/>
      <c r="AM36" s="872"/>
      <c r="AN36" s="872"/>
      <c r="AO36" s="872"/>
      <c r="AP36" s="872"/>
      <c r="AQ36" s="872"/>
      <c r="AR36" s="872"/>
    </row>
    <row r="37" spans="1:44" ht="15.75" hidden="1" customHeight="1">
      <c r="A37" s="872"/>
      <c r="B37" s="872"/>
      <c r="C37" s="932"/>
      <c r="D37" s="932"/>
      <c r="E37" s="872"/>
      <c r="F37" s="872"/>
      <c r="G37" s="872"/>
      <c r="H37" s="872"/>
      <c r="I37" s="872"/>
      <c r="J37" s="872"/>
      <c r="K37" s="872"/>
      <c r="L37" s="872"/>
      <c r="M37" s="872"/>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872"/>
      <c r="AN37" s="872"/>
      <c r="AO37" s="872"/>
      <c r="AP37" s="872"/>
      <c r="AQ37" s="872"/>
      <c r="AR37" s="872"/>
    </row>
    <row r="38" spans="1:44" ht="15.75" hidden="1" customHeight="1">
      <c r="A38" s="872"/>
      <c r="B38" s="872"/>
      <c r="C38" s="932"/>
      <c r="D38" s="932"/>
      <c r="E38" s="872"/>
      <c r="F38" s="872"/>
      <c r="G38" s="872"/>
      <c r="H38" s="872"/>
      <c r="I38" s="872"/>
      <c r="J38" s="872"/>
      <c r="K38" s="872"/>
      <c r="L38" s="872"/>
      <c r="M38" s="872"/>
      <c r="N38" s="872"/>
      <c r="O38" s="872"/>
      <c r="P38" s="872"/>
      <c r="Q38" s="872"/>
      <c r="R38" s="872"/>
      <c r="S38" s="872"/>
      <c r="T38" s="872"/>
      <c r="U38" s="872"/>
      <c r="V38" s="872"/>
      <c r="W38" s="872"/>
      <c r="X38" s="872"/>
      <c r="Y38" s="872"/>
      <c r="Z38" s="872"/>
      <c r="AA38" s="872"/>
      <c r="AB38" s="872"/>
      <c r="AC38" s="872"/>
      <c r="AD38" s="872"/>
      <c r="AE38" s="872"/>
      <c r="AF38" s="872"/>
      <c r="AG38" s="872"/>
      <c r="AH38" s="872"/>
      <c r="AI38" s="872"/>
      <c r="AJ38" s="872"/>
      <c r="AK38" s="872"/>
      <c r="AL38" s="872"/>
      <c r="AM38" s="872"/>
      <c r="AN38" s="872"/>
      <c r="AO38" s="872"/>
      <c r="AP38" s="872"/>
      <c r="AQ38" s="872"/>
      <c r="AR38" s="872"/>
    </row>
    <row r="39" spans="1:44" ht="15.75" hidden="1" customHeight="1">
      <c r="A39" s="872"/>
      <c r="B39" s="872"/>
      <c r="C39" s="932"/>
      <c r="D39" s="932"/>
      <c r="E39" s="872"/>
      <c r="F39" s="872"/>
      <c r="G39" s="872"/>
      <c r="H39" s="872"/>
      <c r="I39" s="872"/>
      <c r="J39" s="872"/>
      <c r="K39" s="872"/>
      <c r="L39" s="872"/>
      <c r="M39" s="872"/>
      <c r="N39" s="872"/>
      <c r="O39" s="872"/>
      <c r="P39" s="872"/>
      <c r="Q39" s="872"/>
      <c r="R39" s="872"/>
      <c r="S39" s="872"/>
      <c r="T39" s="872"/>
      <c r="U39" s="872"/>
      <c r="V39" s="872"/>
      <c r="W39" s="872"/>
      <c r="X39" s="872"/>
      <c r="Y39" s="872"/>
      <c r="Z39" s="872"/>
      <c r="AA39" s="872"/>
      <c r="AB39" s="872"/>
      <c r="AC39" s="872"/>
      <c r="AD39" s="872"/>
      <c r="AE39" s="872"/>
      <c r="AF39" s="872"/>
      <c r="AG39" s="872"/>
      <c r="AH39" s="872"/>
      <c r="AI39" s="872"/>
      <c r="AJ39" s="872"/>
      <c r="AK39" s="872"/>
      <c r="AL39" s="872"/>
      <c r="AM39" s="872"/>
      <c r="AN39" s="872"/>
      <c r="AO39" s="872"/>
      <c r="AP39" s="872"/>
      <c r="AQ39" s="872"/>
      <c r="AR39" s="872"/>
    </row>
    <row r="40" spans="1:44" ht="15.75" hidden="1" customHeight="1">
      <c r="A40" s="872"/>
      <c r="B40" s="872"/>
      <c r="C40" s="932"/>
      <c r="D40" s="93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872"/>
      <c r="AM40" s="872"/>
      <c r="AN40" s="872"/>
      <c r="AO40" s="872"/>
      <c r="AP40" s="872"/>
      <c r="AQ40" s="872"/>
      <c r="AR40" s="872"/>
    </row>
    <row r="41" spans="1:44" ht="15.75" hidden="1" customHeight="1">
      <c r="A41" s="872"/>
      <c r="B41" s="872"/>
      <c r="C41" s="932"/>
      <c r="D41" s="93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872"/>
      <c r="AM41" s="872"/>
      <c r="AN41" s="872"/>
      <c r="AO41" s="872"/>
      <c r="AP41" s="872"/>
      <c r="AQ41" s="872"/>
      <c r="AR41" s="872"/>
    </row>
    <row r="42" spans="1:44" ht="15.75" hidden="1" customHeight="1">
      <c r="A42" s="872"/>
      <c r="B42" s="872"/>
      <c r="C42" s="932"/>
      <c r="D42" s="932"/>
      <c r="E42" s="872"/>
      <c r="F42" s="872"/>
      <c r="G42" s="872"/>
      <c r="H42" s="872"/>
      <c r="I42" s="872"/>
      <c r="J42" s="872"/>
      <c r="K42" s="872"/>
      <c r="L42" s="872"/>
      <c r="M42" s="872"/>
      <c r="N42" s="872"/>
      <c r="O42" s="872"/>
      <c r="P42" s="872"/>
      <c r="Q42" s="872"/>
      <c r="R42" s="872"/>
      <c r="S42" s="872"/>
      <c r="T42" s="872"/>
      <c r="U42" s="872"/>
      <c r="V42" s="872"/>
      <c r="W42" s="872"/>
      <c r="X42" s="872"/>
      <c r="Y42" s="872"/>
      <c r="Z42" s="872"/>
      <c r="AA42" s="872"/>
      <c r="AB42" s="872"/>
      <c r="AC42" s="872"/>
      <c r="AD42" s="872"/>
      <c r="AE42" s="872"/>
      <c r="AF42" s="872"/>
      <c r="AG42" s="872"/>
      <c r="AH42" s="872"/>
      <c r="AI42" s="872"/>
      <c r="AJ42" s="872"/>
      <c r="AK42" s="872"/>
      <c r="AL42" s="872"/>
      <c r="AM42" s="872"/>
      <c r="AN42" s="872"/>
      <c r="AO42" s="872"/>
      <c r="AP42" s="872"/>
      <c r="AQ42" s="872"/>
      <c r="AR42" s="872"/>
    </row>
    <row r="43" spans="1:44" ht="15.75" hidden="1" customHeight="1">
      <c r="A43" s="872"/>
      <c r="B43" s="872"/>
      <c r="C43" s="932"/>
      <c r="D43" s="932"/>
      <c r="E43" s="872"/>
      <c r="F43" s="872"/>
      <c r="G43" s="872"/>
      <c r="H43" s="872"/>
      <c r="I43" s="872"/>
      <c r="J43" s="872"/>
      <c r="K43" s="872"/>
      <c r="L43" s="872"/>
      <c r="M43" s="872"/>
      <c r="N43" s="872"/>
      <c r="O43" s="872"/>
      <c r="P43" s="872"/>
      <c r="Q43" s="872"/>
      <c r="R43" s="872"/>
      <c r="S43" s="872"/>
      <c r="T43" s="872"/>
      <c r="U43" s="872"/>
      <c r="V43" s="872"/>
      <c r="W43" s="872"/>
      <c r="X43" s="872"/>
      <c r="Y43" s="872"/>
      <c r="Z43" s="872"/>
      <c r="AA43" s="872"/>
      <c r="AB43" s="872"/>
      <c r="AC43" s="872"/>
      <c r="AD43" s="872"/>
      <c r="AE43" s="872"/>
      <c r="AF43" s="872"/>
      <c r="AG43" s="872"/>
      <c r="AH43" s="872"/>
      <c r="AI43" s="872"/>
      <c r="AJ43" s="872"/>
      <c r="AK43" s="872"/>
      <c r="AL43" s="872"/>
      <c r="AM43" s="872"/>
      <c r="AN43" s="872"/>
      <c r="AO43" s="872"/>
      <c r="AP43" s="872"/>
      <c r="AQ43" s="872"/>
      <c r="AR43" s="872"/>
    </row>
    <row r="44" spans="1:44" ht="15.75" hidden="1" customHeight="1">
      <c r="A44" s="872"/>
      <c r="B44" s="872"/>
      <c r="C44" s="932"/>
      <c r="D44" s="932"/>
      <c r="E44" s="872"/>
      <c r="F44" s="872"/>
      <c r="G44" s="872"/>
      <c r="H44" s="872"/>
      <c r="I44" s="872"/>
      <c r="J44" s="872"/>
      <c r="K44" s="872"/>
      <c r="L44" s="872"/>
      <c r="M44" s="872"/>
      <c r="N44" s="872"/>
      <c r="O44" s="872"/>
      <c r="P44" s="872"/>
      <c r="Q44" s="872"/>
      <c r="R44" s="872"/>
      <c r="S44" s="872"/>
      <c r="T44" s="872"/>
      <c r="U44" s="872"/>
      <c r="V44" s="872"/>
      <c r="W44" s="872"/>
      <c r="X44" s="872"/>
      <c r="Y44" s="872"/>
      <c r="Z44" s="872"/>
      <c r="AA44" s="872"/>
      <c r="AB44" s="872"/>
      <c r="AC44" s="872"/>
      <c r="AD44" s="872"/>
      <c r="AE44" s="872"/>
      <c r="AF44" s="872"/>
      <c r="AG44" s="872"/>
      <c r="AH44" s="872"/>
      <c r="AI44" s="872"/>
      <c r="AJ44" s="872"/>
      <c r="AK44" s="872"/>
      <c r="AL44" s="872"/>
      <c r="AM44" s="872"/>
      <c r="AN44" s="872"/>
      <c r="AO44" s="872"/>
      <c r="AP44" s="872"/>
      <c r="AQ44" s="872"/>
      <c r="AR44" s="872"/>
    </row>
    <row r="45" spans="1:44" ht="15.75" hidden="1" customHeight="1">
      <c r="A45" s="872"/>
      <c r="B45" s="872"/>
      <c r="C45" s="932"/>
      <c r="D45" s="932"/>
      <c r="E45" s="872"/>
      <c r="F45" s="872"/>
      <c r="G45" s="872"/>
      <c r="H45" s="872"/>
      <c r="I45" s="872"/>
      <c r="J45" s="872"/>
      <c r="K45" s="872"/>
      <c r="L45" s="872"/>
      <c r="M45" s="872"/>
      <c r="N45" s="872"/>
      <c r="O45" s="872"/>
      <c r="P45" s="872"/>
      <c r="Q45" s="872"/>
      <c r="R45" s="872"/>
      <c r="S45" s="872"/>
      <c r="T45" s="872"/>
      <c r="U45" s="872"/>
      <c r="V45" s="872"/>
      <c r="W45" s="872"/>
      <c r="X45" s="872"/>
      <c r="Y45" s="872"/>
      <c r="Z45" s="872"/>
      <c r="AA45" s="872"/>
      <c r="AB45" s="872"/>
      <c r="AC45" s="872"/>
      <c r="AD45" s="872"/>
      <c r="AE45" s="872"/>
      <c r="AF45" s="872"/>
      <c r="AG45" s="872"/>
      <c r="AH45" s="872"/>
      <c r="AI45" s="872"/>
      <c r="AJ45" s="872"/>
      <c r="AK45" s="872"/>
      <c r="AL45" s="872"/>
      <c r="AM45" s="872"/>
      <c r="AN45" s="872"/>
      <c r="AO45" s="872"/>
      <c r="AP45" s="872"/>
      <c r="AQ45" s="872"/>
      <c r="AR45" s="872"/>
    </row>
    <row r="46" spans="1:44" ht="15.75" hidden="1" customHeight="1">
      <c r="A46" s="872"/>
      <c r="B46" s="872"/>
      <c r="C46" s="932"/>
      <c r="D46" s="932"/>
      <c r="E46" s="872"/>
      <c r="F46" s="872"/>
      <c r="G46" s="872"/>
      <c r="H46" s="872"/>
      <c r="I46" s="872"/>
      <c r="J46" s="872"/>
      <c r="K46" s="872"/>
      <c r="L46" s="872"/>
      <c r="M46" s="872"/>
      <c r="N46" s="872"/>
      <c r="O46" s="872"/>
      <c r="P46" s="872"/>
      <c r="Q46" s="872"/>
      <c r="R46" s="872"/>
      <c r="S46" s="872"/>
      <c r="T46" s="872"/>
      <c r="U46" s="872"/>
      <c r="V46" s="872"/>
      <c r="W46" s="872"/>
      <c r="X46" s="872"/>
      <c r="Y46" s="872"/>
      <c r="Z46" s="872"/>
      <c r="AA46" s="872"/>
      <c r="AB46" s="872"/>
      <c r="AC46" s="872"/>
      <c r="AD46" s="872"/>
      <c r="AE46" s="872"/>
      <c r="AF46" s="872"/>
      <c r="AG46" s="872"/>
      <c r="AH46" s="872"/>
      <c r="AI46" s="872"/>
      <c r="AJ46" s="872"/>
      <c r="AK46" s="872"/>
      <c r="AL46" s="872"/>
      <c r="AM46" s="872"/>
      <c r="AN46" s="872"/>
      <c r="AO46" s="872"/>
      <c r="AP46" s="872"/>
      <c r="AQ46" s="872"/>
      <c r="AR46" s="872"/>
    </row>
    <row r="47" spans="1:44" ht="15.75" hidden="1" customHeight="1">
      <c r="A47" s="872"/>
      <c r="B47" s="872"/>
      <c r="C47" s="932"/>
      <c r="D47" s="932"/>
      <c r="E47" s="872"/>
      <c r="F47" s="872"/>
      <c r="G47" s="872"/>
      <c r="H47" s="872"/>
      <c r="I47" s="872"/>
      <c r="J47" s="872"/>
      <c r="K47" s="872"/>
      <c r="L47" s="872"/>
      <c r="M47" s="872"/>
      <c r="N47" s="872"/>
      <c r="O47" s="872"/>
      <c r="P47" s="872"/>
      <c r="Q47" s="872"/>
      <c r="R47" s="872"/>
      <c r="S47" s="872"/>
      <c r="T47" s="872"/>
      <c r="U47" s="872"/>
      <c r="V47" s="872"/>
      <c r="W47" s="872"/>
      <c r="X47" s="872"/>
      <c r="Y47" s="872"/>
      <c r="Z47" s="872"/>
      <c r="AA47" s="872"/>
      <c r="AB47" s="872"/>
      <c r="AC47" s="872"/>
      <c r="AD47" s="872"/>
      <c r="AE47" s="872"/>
      <c r="AF47" s="872"/>
      <c r="AG47" s="872"/>
      <c r="AH47" s="872"/>
      <c r="AI47" s="872"/>
      <c r="AJ47" s="872"/>
      <c r="AK47" s="872"/>
      <c r="AL47" s="872"/>
      <c r="AM47" s="872"/>
      <c r="AN47" s="872"/>
      <c r="AO47" s="872"/>
      <c r="AP47" s="872"/>
      <c r="AQ47" s="872"/>
      <c r="AR47" s="872"/>
    </row>
    <row r="48" spans="1:44" ht="15.75" hidden="1" customHeight="1">
      <c r="A48" s="872"/>
      <c r="B48" s="872"/>
      <c r="C48" s="932"/>
      <c r="D48" s="932"/>
      <c r="E48" s="872"/>
      <c r="F48" s="872"/>
      <c r="G48" s="872"/>
      <c r="H48" s="872"/>
      <c r="I48" s="872"/>
      <c r="J48" s="872"/>
      <c r="K48" s="872"/>
      <c r="L48" s="872"/>
      <c r="M48" s="872"/>
      <c r="N48" s="872"/>
      <c r="O48" s="872"/>
      <c r="P48" s="872"/>
      <c r="Q48" s="872"/>
      <c r="R48" s="872"/>
      <c r="S48" s="872"/>
      <c r="T48" s="872"/>
      <c r="U48" s="872"/>
      <c r="V48" s="872"/>
      <c r="W48" s="872"/>
      <c r="X48" s="872"/>
      <c r="Y48" s="872"/>
      <c r="Z48" s="872"/>
      <c r="AA48" s="872"/>
      <c r="AB48" s="872"/>
      <c r="AC48" s="872"/>
      <c r="AD48" s="872"/>
      <c r="AE48" s="872"/>
      <c r="AF48" s="872"/>
      <c r="AG48" s="872"/>
      <c r="AH48" s="872"/>
      <c r="AI48" s="872"/>
      <c r="AJ48" s="872"/>
      <c r="AK48" s="872"/>
      <c r="AL48" s="872"/>
      <c r="AM48" s="872"/>
      <c r="AN48" s="872"/>
      <c r="AO48" s="872"/>
      <c r="AP48" s="872"/>
      <c r="AQ48" s="872"/>
      <c r="AR48" s="872"/>
    </row>
    <row r="49" spans="1:44" ht="15.75" hidden="1" customHeight="1">
      <c r="A49" s="872"/>
      <c r="B49" s="872"/>
      <c r="C49" s="932"/>
      <c r="D49" s="932"/>
      <c r="E49" s="872"/>
      <c r="F49" s="872"/>
      <c r="G49" s="872"/>
      <c r="H49" s="872"/>
      <c r="I49" s="872"/>
      <c r="J49" s="872"/>
      <c r="K49" s="872"/>
      <c r="L49" s="872"/>
      <c r="M49" s="872"/>
      <c r="N49" s="872"/>
      <c r="O49" s="872"/>
      <c r="P49" s="872"/>
      <c r="Q49" s="872"/>
      <c r="R49" s="872"/>
      <c r="S49" s="872"/>
      <c r="T49" s="872"/>
      <c r="U49" s="872"/>
      <c r="V49" s="872"/>
      <c r="W49" s="872"/>
      <c r="X49" s="872"/>
      <c r="Y49" s="872"/>
      <c r="Z49" s="872"/>
      <c r="AA49" s="872"/>
      <c r="AB49" s="872"/>
      <c r="AC49" s="872"/>
      <c r="AD49" s="872"/>
      <c r="AE49" s="872"/>
      <c r="AF49" s="872"/>
      <c r="AG49" s="872"/>
      <c r="AH49" s="872"/>
      <c r="AI49" s="872"/>
      <c r="AJ49" s="872"/>
      <c r="AK49" s="872"/>
      <c r="AL49" s="872"/>
      <c r="AM49" s="872"/>
      <c r="AN49" s="872"/>
      <c r="AO49" s="872"/>
      <c r="AP49" s="872"/>
      <c r="AQ49" s="872"/>
      <c r="AR49" s="872"/>
    </row>
    <row r="50" spans="1:44" ht="15.75" hidden="1" customHeight="1">
      <c r="A50" s="872"/>
      <c r="B50" s="872"/>
      <c r="C50" s="932"/>
      <c r="D50" s="932"/>
      <c r="E50" s="872"/>
      <c r="F50" s="872"/>
      <c r="G50" s="872"/>
      <c r="H50" s="872"/>
      <c r="I50" s="872"/>
      <c r="J50" s="872"/>
      <c r="K50" s="872"/>
      <c r="L50" s="872"/>
      <c r="M50" s="872"/>
      <c r="N50" s="872"/>
      <c r="O50" s="872"/>
      <c r="P50" s="872"/>
      <c r="Q50" s="872"/>
      <c r="R50" s="872"/>
      <c r="S50" s="872"/>
      <c r="T50" s="872"/>
      <c r="U50" s="872"/>
      <c r="V50" s="872"/>
      <c r="W50" s="872"/>
      <c r="X50" s="872"/>
      <c r="Y50" s="872"/>
      <c r="Z50" s="872"/>
      <c r="AA50" s="872"/>
      <c r="AB50" s="872"/>
      <c r="AC50" s="872"/>
      <c r="AD50" s="872"/>
      <c r="AE50" s="872"/>
      <c r="AF50" s="872"/>
      <c r="AG50" s="872"/>
      <c r="AH50" s="872"/>
      <c r="AI50" s="872"/>
      <c r="AJ50" s="872"/>
      <c r="AK50" s="872"/>
      <c r="AL50" s="872"/>
      <c r="AM50" s="872"/>
      <c r="AN50" s="872"/>
      <c r="AO50" s="872"/>
      <c r="AP50" s="872"/>
      <c r="AQ50" s="872"/>
      <c r="AR50" s="872"/>
    </row>
    <row r="51" spans="1:44" ht="15.75" hidden="1" customHeight="1">
      <c r="A51" s="872"/>
      <c r="B51" s="872"/>
      <c r="C51" s="932"/>
      <c r="D51" s="932"/>
      <c r="E51" s="872"/>
      <c r="F51" s="872"/>
      <c r="G51" s="872"/>
      <c r="H51" s="872"/>
      <c r="I51" s="872"/>
      <c r="J51" s="872"/>
      <c r="K51" s="872"/>
      <c r="L51" s="872"/>
      <c r="M51" s="872"/>
      <c r="N51" s="872"/>
      <c r="O51" s="872"/>
      <c r="P51" s="872"/>
      <c r="Q51" s="872"/>
      <c r="R51" s="872"/>
      <c r="S51" s="872"/>
      <c r="T51" s="872"/>
      <c r="U51" s="872"/>
      <c r="V51" s="872"/>
      <c r="W51" s="872"/>
      <c r="X51" s="872"/>
      <c r="Y51" s="872"/>
      <c r="Z51" s="872"/>
      <c r="AA51" s="872"/>
      <c r="AB51" s="872"/>
      <c r="AC51" s="872"/>
      <c r="AD51" s="872"/>
      <c r="AE51" s="872"/>
      <c r="AF51" s="872"/>
      <c r="AG51" s="872"/>
      <c r="AH51" s="872"/>
      <c r="AI51" s="872"/>
      <c r="AJ51" s="872"/>
      <c r="AK51" s="872"/>
      <c r="AL51" s="872"/>
      <c r="AM51" s="872"/>
      <c r="AN51" s="872"/>
      <c r="AO51" s="872"/>
      <c r="AP51" s="872"/>
      <c r="AQ51" s="872"/>
      <c r="AR51" s="872"/>
    </row>
    <row r="52" spans="1:44" ht="15.75" hidden="1" customHeight="1">
      <c r="A52" s="872"/>
      <c r="B52" s="872"/>
      <c r="C52" s="932"/>
      <c r="D52" s="932"/>
      <c r="E52" s="872"/>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2"/>
      <c r="AQ52" s="872"/>
      <c r="AR52" s="872"/>
    </row>
    <row r="53" spans="1:44" ht="15.75" hidden="1" customHeight="1">
      <c r="A53" s="872"/>
      <c r="B53" s="872"/>
      <c r="C53" s="932"/>
      <c r="D53" s="932"/>
      <c r="E53" s="872"/>
      <c r="F53" s="872"/>
      <c r="G53" s="872"/>
      <c r="H53" s="872"/>
      <c r="I53" s="872"/>
      <c r="J53" s="872"/>
      <c r="K53" s="872"/>
      <c r="L53" s="872"/>
      <c r="M53" s="872"/>
      <c r="N53" s="872"/>
      <c r="O53" s="872"/>
      <c r="P53" s="872"/>
      <c r="Q53" s="872"/>
      <c r="R53" s="872"/>
      <c r="S53" s="872"/>
      <c r="T53" s="872"/>
      <c r="U53" s="872"/>
      <c r="V53" s="872"/>
      <c r="W53" s="872"/>
      <c r="X53" s="872"/>
      <c r="Y53" s="872"/>
      <c r="Z53" s="872"/>
      <c r="AA53" s="872"/>
      <c r="AB53" s="872"/>
      <c r="AC53" s="872"/>
      <c r="AD53" s="872"/>
      <c r="AE53" s="872"/>
      <c r="AF53" s="872"/>
      <c r="AG53" s="872"/>
      <c r="AH53" s="872"/>
      <c r="AI53" s="872"/>
      <c r="AJ53" s="872"/>
      <c r="AK53" s="872"/>
      <c r="AL53" s="872"/>
      <c r="AM53" s="872"/>
      <c r="AN53" s="872"/>
      <c r="AO53" s="872"/>
      <c r="AP53" s="872"/>
      <c r="AQ53" s="872"/>
      <c r="AR53" s="872"/>
    </row>
    <row r="54" spans="1:44" ht="15.75" hidden="1" customHeight="1">
      <c r="A54" s="872"/>
      <c r="B54" s="872"/>
      <c r="C54" s="932"/>
      <c r="D54" s="932"/>
      <c r="E54" s="872"/>
      <c r="F54" s="872"/>
      <c r="G54" s="872"/>
      <c r="H54" s="872"/>
      <c r="I54" s="872"/>
      <c r="J54" s="872"/>
      <c r="K54" s="872"/>
      <c r="L54" s="872"/>
      <c r="M54" s="872"/>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2"/>
      <c r="AK54" s="872"/>
      <c r="AL54" s="872"/>
      <c r="AM54" s="872"/>
      <c r="AN54" s="872"/>
      <c r="AO54" s="872"/>
      <c r="AP54" s="872"/>
      <c r="AQ54" s="872"/>
      <c r="AR54" s="872"/>
    </row>
    <row r="55" spans="1:44" ht="15.75" hidden="1" customHeight="1">
      <c r="A55" s="872"/>
      <c r="B55" s="872"/>
      <c r="C55" s="932"/>
      <c r="D55" s="932"/>
      <c r="E55" s="872"/>
      <c r="F55" s="872"/>
      <c r="G55" s="872"/>
      <c r="H55" s="872"/>
      <c r="I55" s="872"/>
      <c r="J55" s="872"/>
      <c r="K55" s="872"/>
      <c r="L55" s="872"/>
      <c r="M55" s="872"/>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2"/>
      <c r="AK55" s="872"/>
      <c r="AL55" s="872"/>
      <c r="AM55" s="872"/>
      <c r="AN55" s="872"/>
      <c r="AO55" s="872"/>
      <c r="AP55" s="872"/>
      <c r="AQ55" s="872"/>
      <c r="AR55" s="872"/>
    </row>
    <row r="56" spans="1:44" ht="15.75" hidden="1" customHeight="1">
      <c r="A56" s="872"/>
      <c r="B56" s="872"/>
      <c r="C56" s="932"/>
      <c r="D56" s="932"/>
      <c r="E56" s="872"/>
      <c r="F56" s="872"/>
      <c r="G56" s="872"/>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2"/>
      <c r="AK56" s="872"/>
      <c r="AL56" s="872"/>
      <c r="AM56" s="872"/>
      <c r="AN56" s="872"/>
      <c r="AO56" s="872"/>
      <c r="AP56" s="872"/>
      <c r="AQ56" s="872"/>
      <c r="AR56" s="872"/>
    </row>
    <row r="57" spans="1:44" ht="15.75" hidden="1" customHeight="1">
      <c r="A57" s="872"/>
      <c r="B57" s="872"/>
      <c r="C57" s="932"/>
      <c r="D57" s="932"/>
      <c r="E57" s="872"/>
      <c r="F57" s="872"/>
      <c r="G57" s="872"/>
      <c r="H57" s="872"/>
      <c r="I57" s="872"/>
      <c r="J57" s="872"/>
      <c r="K57" s="872"/>
      <c r="L57" s="872"/>
      <c r="M57" s="872"/>
      <c r="N57" s="872"/>
      <c r="O57" s="872"/>
      <c r="P57" s="872"/>
      <c r="Q57" s="872"/>
      <c r="R57" s="872"/>
      <c r="S57" s="872"/>
      <c r="T57" s="872"/>
      <c r="U57" s="872"/>
      <c r="V57" s="872"/>
      <c r="W57" s="872"/>
      <c r="X57" s="872"/>
      <c r="Y57" s="872"/>
      <c r="Z57" s="872"/>
      <c r="AA57" s="872"/>
      <c r="AB57" s="872"/>
      <c r="AC57" s="872"/>
      <c r="AD57" s="872"/>
      <c r="AE57" s="872"/>
      <c r="AF57" s="872"/>
      <c r="AG57" s="872"/>
      <c r="AH57" s="872"/>
      <c r="AI57" s="872"/>
      <c r="AJ57" s="872"/>
      <c r="AK57" s="872"/>
      <c r="AL57" s="872"/>
      <c r="AM57" s="872"/>
      <c r="AN57" s="872"/>
      <c r="AO57" s="872"/>
      <c r="AP57" s="872"/>
      <c r="AQ57" s="872"/>
      <c r="AR57" s="872"/>
    </row>
    <row r="58" spans="1:44" ht="15.75" hidden="1" customHeight="1">
      <c r="A58" s="872"/>
      <c r="B58" s="872"/>
      <c r="C58" s="932"/>
      <c r="D58" s="932"/>
      <c r="E58" s="872"/>
      <c r="F58" s="872"/>
      <c r="G58" s="872"/>
      <c r="H58" s="872"/>
      <c r="I58" s="872"/>
      <c r="J58" s="872"/>
      <c r="K58" s="872"/>
      <c r="L58" s="872"/>
      <c r="M58" s="872"/>
      <c r="N58" s="872"/>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c r="AL58" s="872"/>
      <c r="AM58" s="872"/>
      <c r="AN58" s="872"/>
      <c r="AO58" s="872"/>
      <c r="AP58" s="872"/>
      <c r="AQ58" s="872"/>
      <c r="AR58" s="872"/>
    </row>
    <row r="59" spans="1:44" ht="15.75" hidden="1" customHeight="1">
      <c r="A59" s="872"/>
      <c r="B59" s="872"/>
      <c r="C59" s="932"/>
      <c r="D59" s="932"/>
      <c r="E59" s="872"/>
      <c r="F59" s="872"/>
      <c r="G59" s="872"/>
      <c r="H59" s="872"/>
      <c r="I59" s="872"/>
      <c r="J59" s="872"/>
      <c r="K59" s="872"/>
      <c r="L59" s="872"/>
      <c r="M59" s="872"/>
      <c r="N59" s="872"/>
      <c r="O59" s="872"/>
      <c r="P59" s="872"/>
      <c r="Q59" s="872"/>
      <c r="R59" s="872"/>
      <c r="S59" s="872"/>
      <c r="T59" s="872"/>
      <c r="U59" s="872"/>
      <c r="V59" s="872"/>
      <c r="W59" s="872"/>
      <c r="X59" s="872"/>
      <c r="Y59" s="872"/>
      <c r="Z59" s="872"/>
      <c r="AA59" s="872"/>
      <c r="AB59" s="872"/>
      <c r="AC59" s="872"/>
      <c r="AD59" s="872"/>
      <c r="AE59" s="872"/>
      <c r="AF59" s="872"/>
      <c r="AG59" s="872"/>
      <c r="AH59" s="872"/>
      <c r="AI59" s="872"/>
      <c r="AJ59" s="872"/>
      <c r="AK59" s="872"/>
      <c r="AL59" s="872"/>
      <c r="AM59" s="872"/>
      <c r="AN59" s="872"/>
      <c r="AO59" s="872"/>
      <c r="AP59" s="872"/>
      <c r="AQ59" s="872"/>
      <c r="AR59" s="872"/>
    </row>
    <row r="60" spans="1:44" ht="15.75" hidden="1" customHeight="1">
      <c r="A60" s="872"/>
      <c r="B60" s="872"/>
      <c r="C60" s="932"/>
      <c r="D60" s="93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s="872"/>
      <c r="AG60" s="872"/>
      <c r="AH60" s="872"/>
      <c r="AI60" s="872"/>
      <c r="AJ60" s="872"/>
      <c r="AK60" s="872"/>
      <c r="AL60" s="872"/>
      <c r="AM60" s="872"/>
      <c r="AN60" s="872"/>
      <c r="AO60" s="872"/>
      <c r="AP60" s="872"/>
      <c r="AQ60" s="872"/>
      <c r="AR60" s="872"/>
    </row>
    <row r="61" spans="1:44" ht="15.75" hidden="1" customHeight="1">
      <c r="A61" s="872"/>
      <c r="B61" s="872"/>
      <c r="C61" s="932"/>
      <c r="D61" s="932"/>
      <c r="E61" s="872"/>
      <c r="F61" s="872"/>
      <c r="G61" s="872"/>
      <c r="H61" s="872"/>
      <c r="I61" s="872"/>
      <c r="J61" s="872"/>
      <c r="K61" s="872"/>
      <c r="L61" s="872"/>
      <c r="M61" s="872"/>
      <c r="N61" s="872"/>
      <c r="O61" s="872"/>
      <c r="P61" s="872"/>
      <c r="Q61" s="872"/>
      <c r="R61" s="872"/>
      <c r="S61" s="872"/>
      <c r="T61" s="872"/>
      <c r="U61" s="872"/>
      <c r="V61" s="872"/>
      <c r="W61" s="872"/>
      <c r="X61" s="872"/>
      <c r="Y61" s="872"/>
      <c r="Z61" s="872"/>
      <c r="AA61" s="872"/>
      <c r="AB61" s="872"/>
      <c r="AC61" s="872"/>
      <c r="AD61" s="872"/>
      <c r="AE61" s="872"/>
      <c r="AF61" s="872"/>
      <c r="AG61" s="872"/>
      <c r="AH61" s="872"/>
      <c r="AI61" s="872"/>
      <c r="AJ61" s="872"/>
      <c r="AK61" s="872"/>
      <c r="AL61" s="872"/>
      <c r="AM61" s="872"/>
      <c r="AN61" s="872"/>
      <c r="AO61" s="872"/>
      <c r="AP61" s="872"/>
      <c r="AQ61" s="872"/>
      <c r="AR61" s="872"/>
    </row>
    <row r="62" spans="1:44" ht="15.75" hidden="1" customHeight="1">
      <c r="A62" s="872"/>
      <c r="B62" s="872"/>
      <c r="C62" s="932"/>
      <c r="D62" s="932"/>
      <c r="E62" s="872"/>
      <c r="F62" s="872"/>
      <c r="G62" s="872"/>
      <c r="H62" s="872"/>
      <c r="I62" s="872"/>
      <c r="J62" s="872"/>
      <c r="K62" s="872"/>
      <c r="L62" s="872"/>
      <c r="M62" s="872"/>
      <c r="N62" s="872"/>
      <c r="O62" s="872"/>
      <c r="P62" s="872"/>
      <c r="Q62" s="872"/>
      <c r="R62" s="872"/>
      <c r="S62" s="872"/>
      <c r="T62" s="872"/>
      <c r="U62" s="872"/>
      <c r="V62" s="872"/>
      <c r="W62" s="872"/>
      <c r="X62" s="872"/>
      <c r="Y62" s="872"/>
      <c r="Z62" s="872"/>
      <c r="AA62" s="872"/>
      <c r="AB62" s="872"/>
      <c r="AC62" s="872"/>
      <c r="AD62" s="872"/>
      <c r="AE62" s="872"/>
      <c r="AF62" s="872"/>
      <c r="AG62" s="872"/>
      <c r="AH62" s="872"/>
      <c r="AI62" s="872"/>
      <c r="AJ62" s="872"/>
      <c r="AK62" s="872"/>
      <c r="AL62" s="872"/>
      <c r="AM62" s="872"/>
      <c r="AN62" s="872"/>
      <c r="AO62" s="872"/>
      <c r="AP62" s="872"/>
      <c r="AQ62" s="872"/>
      <c r="AR62" s="872"/>
    </row>
    <row r="63" spans="1:44" ht="15.75" hidden="1" customHeight="1">
      <c r="A63" s="872"/>
      <c r="B63" s="872"/>
      <c r="C63" s="932"/>
      <c r="D63" s="932"/>
      <c r="E63" s="872"/>
      <c r="F63" s="872"/>
      <c r="G63" s="872"/>
      <c r="H63" s="872"/>
      <c r="I63" s="872"/>
      <c r="J63" s="872"/>
      <c r="K63" s="872"/>
      <c r="L63" s="872"/>
      <c r="M63" s="872"/>
      <c r="N63" s="872"/>
      <c r="O63" s="872"/>
      <c r="P63" s="872"/>
      <c r="Q63" s="872"/>
      <c r="R63" s="872"/>
      <c r="S63" s="872"/>
      <c r="T63" s="872"/>
      <c r="U63" s="872"/>
      <c r="V63" s="872"/>
      <c r="W63" s="872"/>
      <c r="X63" s="872"/>
      <c r="Y63" s="872"/>
      <c r="Z63" s="872"/>
      <c r="AA63" s="872"/>
      <c r="AB63" s="872"/>
      <c r="AC63" s="872"/>
      <c r="AD63" s="872"/>
      <c r="AE63" s="872"/>
      <c r="AF63" s="872"/>
      <c r="AG63" s="872"/>
      <c r="AH63" s="872"/>
      <c r="AI63" s="872"/>
      <c r="AJ63" s="872"/>
      <c r="AK63" s="872"/>
      <c r="AL63" s="872"/>
      <c r="AM63" s="872"/>
      <c r="AN63" s="872"/>
      <c r="AO63" s="872"/>
      <c r="AP63" s="872"/>
      <c r="AQ63" s="872"/>
      <c r="AR63" s="872"/>
    </row>
    <row r="64" spans="1:44" ht="15.75" hidden="1" customHeight="1">
      <c r="A64" s="872"/>
      <c r="B64" s="872"/>
      <c r="C64" s="932"/>
      <c r="D64" s="93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872"/>
      <c r="AM64" s="872"/>
      <c r="AN64" s="872"/>
      <c r="AO64" s="872"/>
      <c r="AP64" s="872"/>
      <c r="AQ64" s="872"/>
      <c r="AR64" s="872"/>
    </row>
    <row r="65" spans="1:44" ht="15.75" hidden="1" customHeight="1">
      <c r="A65" s="872"/>
      <c r="B65" s="872"/>
      <c r="C65" s="932"/>
      <c r="D65" s="932"/>
      <c r="E65" s="872"/>
      <c r="F65" s="872"/>
      <c r="G65" s="872"/>
      <c r="H65" s="872"/>
      <c r="I65" s="872"/>
      <c r="J65" s="872"/>
      <c r="K65" s="872"/>
      <c r="L65" s="872"/>
      <c r="M65" s="872"/>
      <c r="N65" s="872"/>
      <c r="O65" s="872"/>
      <c r="P65" s="872"/>
      <c r="Q65" s="872"/>
      <c r="R65" s="872"/>
      <c r="S65" s="872"/>
      <c r="T65" s="872"/>
      <c r="U65" s="872"/>
      <c r="V65" s="872"/>
      <c r="W65" s="872"/>
      <c r="X65" s="872"/>
      <c r="Y65" s="872"/>
      <c r="Z65" s="872"/>
      <c r="AA65" s="872"/>
      <c r="AB65" s="872"/>
      <c r="AC65" s="872"/>
      <c r="AD65" s="872"/>
      <c r="AE65" s="872"/>
      <c r="AF65" s="872"/>
      <c r="AG65" s="872"/>
      <c r="AH65" s="872"/>
      <c r="AI65" s="872"/>
      <c r="AJ65" s="872"/>
      <c r="AK65" s="872"/>
      <c r="AL65" s="872"/>
      <c r="AM65" s="872"/>
      <c r="AN65" s="872"/>
      <c r="AO65" s="872"/>
      <c r="AP65" s="872"/>
      <c r="AQ65" s="872"/>
      <c r="AR65" s="872"/>
    </row>
    <row r="66" spans="1:44" ht="15.75" hidden="1" customHeight="1">
      <c r="A66" s="872"/>
      <c r="B66" s="872"/>
      <c r="C66" s="932"/>
      <c r="D66" s="932"/>
      <c r="E66" s="872"/>
      <c r="F66" s="872"/>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c r="AD66" s="872"/>
      <c r="AE66" s="872"/>
      <c r="AF66" s="872"/>
      <c r="AG66" s="872"/>
      <c r="AH66" s="872"/>
      <c r="AI66" s="872"/>
      <c r="AJ66" s="872"/>
      <c r="AK66" s="872"/>
      <c r="AL66" s="872"/>
      <c r="AM66" s="872"/>
      <c r="AN66" s="872"/>
      <c r="AO66" s="872"/>
      <c r="AP66" s="872"/>
      <c r="AQ66" s="872"/>
      <c r="AR66" s="872"/>
    </row>
    <row r="67" spans="1:44" ht="15.75" hidden="1" customHeight="1">
      <c r="A67" s="872"/>
      <c r="B67" s="872"/>
      <c r="C67" s="932"/>
      <c r="D67" s="932"/>
      <c r="E67" s="872"/>
      <c r="F67" s="872"/>
      <c r="G67" s="872"/>
      <c r="H67" s="872"/>
      <c r="I67" s="872"/>
      <c r="J67" s="872"/>
      <c r="K67" s="872"/>
      <c r="L67" s="872"/>
      <c r="M67" s="872"/>
      <c r="N67" s="872"/>
      <c r="O67" s="872"/>
      <c r="P67" s="872"/>
      <c r="Q67" s="872"/>
      <c r="R67" s="872"/>
      <c r="S67" s="872"/>
      <c r="T67" s="872"/>
      <c r="U67" s="872"/>
      <c r="V67" s="872"/>
      <c r="W67" s="872"/>
      <c r="X67" s="872"/>
      <c r="Y67" s="872"/>
      <c r="Z67" s="872"/>
      <c r="AA67" s="872"/>
      <c r="AB67" s="872"/>
      <c r="AC67" s="872"/>
      <c r="AD67" s="872"/>
      <c r="AE67" s="872"/>
      <c r="AF67" s="872"/>
      <c r="AG67" s="872"/>
      <c r="AH67" s="872"/>
      <c r="AI67" s="872"/>
      <c r="AJ67" s="872"/>
      <c r="AK67" s="872"/>
      <c r="AL67" s="872"/>
      <c r="AM67" s="872"/>
      <c r="AN67" s="872"/>
      <c r="AO67" s="872"/>
      <c r="AP67" s="872"/>
      <c r="AQ67" s="872"/>
      <c r="AR67" s="872"/>
    </row>
    <row r="68" spans="1:44" ht="15.75" hidden="1" customHeight="1">
      <c r="A68" s="872"/>
      <c r="B68" s="872"/>
      <c r="C68" s="932"/>
      <c r="D68" s="932"/>
      <c r="E68" s="872"/>
      <c r="F68" s="872"/>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2"/>
      <c r="AK68" s="872"/>
      <c r="AL68" s="872"/>
      <c r="AM68" s="872"/>
      <c r="AN68" s="872"/>
      <c r="AO68" s="872"/>
      <c r="AP68" s="872"/>
      <c r="AQ68" s="872"/>
      <c r="AR68" s="872"/>
    </row>
    <row r="69" spans="1:44" ht="15.75" hidden="1" customHeight="1">
      <c r="A69" s="872"/>
      <c r="B69" s="872"/>
      <c r="C69" s="932"/>
      <c r="D69" s="932"/>
      <c r="E69" s="872"/>
      <c r="F69" s="872"/>
      <c r="G69" s="872"/>
      <c r="H69" s="872"/>
      <c r="I69" s="872"/>
      <c r="J69" s="872"/>
      <c r="K69" s="872"/>
      <c r="L69" s="872"/>
      <c r="M69" s="872"/>
      <c r="N69" s="872"/>
      <c r="O69" s="872"/>
      <c r="P69" s="872"/>
      <c r="Q69" s="872"/>
      <c r="R69" s="872"/>
      <c r="S69" s="872"/>
      <c r="T69" s="872"/>
      <c r="U69" s="872"/>
      <c r="V69" s="872"/>
      <c r="W69" s="872"/>
      <c r="X69" s="872"/>
      <c r="Y69" s="872"/>
      <c r="Z69" s="872"/>
      <c r="AA69" s="872"/>
      <c r="AB69" s="872"/>
      <c r="AC69" s="872"/>
      <c r="AD69" s="872"/>
      <c r="AE69" s="872"/>
      <c r="AF69" s="872"/>
      <c r="AG69" s="872"/>
      <c r="AH69" s="872"/>
      <c r="AI69" s="872"/>
      <c r="AJ69" s="872"/>
      <c r="AK69" s="872"/>
      <c r="AL69" s="872"/>
      <c r="AM69" s="872"/>
      <c r="AN69" s="872"/>
      <c r="AO69" s="872"/>
      <c r="AP69" s="872"/>
      <c r="AQ69" s="872"/>
      <c r="AR69" s="872"/>
    </row>
    <row r="70" spans="1:44" ht="15.75" hidden="1" customHeight="1">
      <c r="A70" s="872"/>
      <c r="B70" s="872"/>
      <c r="C70" s="932"/>
      <c r="D70" s="932"/>
      <c r="E70" s="872"/>
      <c r="F70" s="872"/>
      <c r="G70" s="872"/>
      <c r="H70" s="872"/>
      <c r="I70" s="872"/>
      <c r="J70" s="872"/>
      <c r="K70" s="872"/>
      <c r="L70" s="872"/>
      <c r="M70" s="872"/>
      <c r="N70" s="872"/>
      <c r="O70" s="872"/>
      <c r="P70" s="872"/>
      <c r="Q70" s="872"/>
      <c r="R70" s="872"/>
      <c r="S70" s="872"/>
      <c r="T70" s="872"/>
      <c r="U70" s="872"/>
      <c r="V70" s="872"/>
      <c r="W70" s="872"/>
      <c r="X70" s="872"/>
      <c r="Y70" s="872"/>
      <c r="Z70" s="872"/>
      <c r="AA70" s="872"/>
      <c r="AB70" s="872"/>
      <c r="AC70" s="872"/>
      <c r="AD70" s="872"/>
      <c r="AE70" s="872"/>
      <c r="AF70" s="872"/>
      <c r="AG70" s="872"/>
      <c r="AH70" s="872"/>
      <c r="AI70" s="872"/>
      <c r="AJ70" s="872"/>
      <c r="AK70" s="872"/>
      <c r="AL70" s="872"/>
      <c r="AM70" s="872"/>
      <c r="AN70" s="872"/>
      <c r="AO70" s="872"/>
      <c r="AP70" s="872"/>
      <c r="AQ70" s="872"/>
      <c r="AR70" s="872"/>
    </row>
    <row r="71" spans="1:44" ht="15.75" hidden="1" customHeight="1">
      <c r="A71" s="872"/>
      <c r="B71" s="872"/>
      <c r="C71" s="932"/>
      <c r="D71" s="932"/>
      <c r="E71" s="872"/>
      <c r="F71" s="872"/>
      <c r="G71" s="872"/>
      <c r="H71" s="872"/>
      <c r="I71" s="872"/>
      <c r="J71" s="872"/>
      <c r="K71" s="872"/>
      <c r="L71" s="872"/>
      <c r="M71" s="872"/>
      <c r="N71" s="872"/>
      <c r="O71" s="872"/>
      <c r="P71" s="872"/>
      <c r="Q71" s="872"/>
      <c r="R71" s="872"/>
      <c r="S71" s="872"/>
      <c r="T71" s="872"/>
      <c r="U71" s="872"/>
      <c r="V71" s="872"/>
      <c r="W71" s="872"/>
      <c r="X71" s="872"/>
      <c r="Y71" s="872"/>
      <c r="Z71" s="872"/>
      <c r="AA71" s="872"/>
      <c r="AB71" s="872"/>
      <c r="AC71" s="872"/>
      <c r="AD71" s="872"/>
      <c r="AE71" s="872"/>
      <c r="AF71" s="872"/>
      <c r="AG71" s="872"/>
      <c r="AH71" s="872"/>
      <c r="AI71" s="872"/>
      <c r="AJ71" s="872"/>
      <c r="AK71" s="872"/>
      <c r="AL71" s="872"/>
      <c r="AM71" s="872"/>
      <c r="AN71" s="872"/>
      <c r="AO71" s="872"/>
      <c r="AP71" s="872"/>
      <c r="AQ71" s="872"/>
      <c r="AR71" s="872"/>
    </row>
    <row r="72" spans="1:44" ht="15.75" hidden="1" customHeight="1">
      <c r="A72" s="872"/>
      <c r="B72" s="872"/>
      <c r="C72" s="932"/>
      <c r="D72" s="932"/>
      <c r="E72" s="872"/>
      <c r="F72" s="872"/>
      <c r="G72" s="872"/>
      <c r="H72" s="872"/>
      <c r="I72" s="872"/>
      <c r="J72" s="872"/>
      <c r="K72" s="872"/>
      <c r="L72" s="872"/>
      <c r="M72" s="872"/>
      <c r="N72" s="872"/>
      <c r="O72" s="872"/>
      <c r="P72" s="872"/>
      <c r="Q72" s="872"/>
      <c r="R72" s="872"/>
      <c r="S72" s="872"/>
      <c r="T72" s="872"/>
      <c r="U72" s="872"/>
      <c r="V72" s="872"/>
      <c r="W72" s="872"/>
      <c r="X72" s="872"/>
      <c r="Y72" s="872"/>
      <c r="Z72" s="872"/>
      <c r="AA72" s="872"/>
      <c r="AB72" s="872"/>
      <c r="AC72" s="872"/>
      <c r="AD72" s="872"/>
      <c r="AE72" s="872"/>
      <c r="AF72" s="872"/>
      <c r="AG72" s="872"/>
      <c r="AH72" s="872"/>
      <c r="AI72" s="872"/>
      <c r="AJ72" s="872"/>
      <c r="AK72" s="872"/>
      <c r="AL72" s="872"/>
      <c r="AM72" s="872"/>
      <c r="AN72" s="872"/>
      <c r="AO72" s="872"/>
      <c r="AP72" s="872"/>
      <c r="AQ72" s="872"/>
      <c r="AR72" s="872"/>
    </row>
    <row r="73" spans="1:44" ht="15.75" hidden="1" customHeight="1">
      <c r="A73" s="872"/>
      <c r="B73" s="872"/>
      <c r="C73" s="932"/>
      <c r="D73" s="932"/>
      <c r="E73" s="872"/>
      <c r="F73" s="872"/>
      <c r="G73" s="872"/>
      <c r="H73" s="872"/>
      <c r="I73" s="872"/>
      <c r="J73" s="872"/>
      <c r="K73" s="872"/>
      <c r="L73" s="872"/>
      <c r="M73" s="872"/>
      <c r="N73" s="872"/>
      <c r="O73" s="872"/>
      <c r="P73" s="872"/>
      <c r="Q73" s="872"/>
      <c r="R73" s="872"/>
      <c r="S73" s="872"/>
      <c r="T73" s="872"/>
      <c r="U73" s="872"/>
      <c r="V73" s="872"/>
      <c r="W73" s="872"/>
      <c r="X73" s="872"/>
      <c r="Y73" s="872"/>
      <c r="Z73" s="872"/>
      <c r="AA73" s="872"/>
      <c r="AB73" s="872"/>
      <c r="AC73" s="872"/>
      <c r="AD73" s="872"/>
      <c r="AE73" s="872"/>
      <c r="AF73" s="872"/>
      <c r="AG73" s="872"/>
      <c r="AH73" s="872"/>
      <c r="AI73" s="872"/>
      <c r="AJ73" s="872"/>
      <c r="AK73" s="872"/>
      <c r="AL73" s="872"/>
      <c r="AM73" s="872"/>
      <c r="AN73" s="872"/>
      <c r="AO73" s="872"/>
      <c r="AP73" s="872"/>
      <c r="AQ73" s="872"/>
      <c r="AR73" s="872"/>
    </row>
    <row r="74" spans="1:44" ht="15.75" hidden="1" customHeight="1">
      <c r="A74" s="872"/>
      <c r="B74" s="872"/>
      <c r="C74" s="932"/>
      <c r="D74" s="932"/>
      <c r="E74" s="872"/>
      <c r="F74" s="872"/>
      <c r="G74" s="872"/>
      <c r="H74" s="872"/>
      <c r="I74" s="872"/>
      <c r="J74" s="872"/>
      <c r="K74" s="872"/>
      <c r="L74" s="872"/>
      <c r="M74" s="872"/>
      <c r="N74" s="872"/>
      <c r="O74" s="872"/>
      <c r="P74" s="872"/>
      <c r="Q74" s="872"/>
      <c r="R74" s="872"/>
      <c r="S74" s="872"/>
      <c r="T74" s="872"/>
      <c r="U74" s="872"/>
      <c r="V74" s="872"/>
      <c r="W74" s="872"/>
      <c r="X74" s="872"/>
      <c r="Y74" s="872"/>
      <c r="Z74" s="872"/>
      <c r="AA74" s="872"/>
      <c r="AB74" s="872"/>
      <c r="AC74" s="872"/>
      <c r="AD74" s="872"/>
      <c r="AE74" s="872"/>
      <c r="AF74" s="872"/>
      <c r="AG74" s="872"/>
      <c r="AH74" s="872"/>
      <c r="AI74" s="872"/>
      <c r="AJ74" s="872"/>
      <c r="AK74" s="872"/>
      <c r="AL74" s="872"/>
      <c r="AM74" s="872"/>
      <c r="AN74" s="872"/>
      <c r="AO74" s="872"/>
      <c r="AP74" s="872"/>
      <c r="AQ74" s="872"/>
      <c r="AR74" s="872"/>
    </row>
    <row r="75" spans="1:44" ht="15.75" hidden="1" customHeight="1">
      <c r="A75" s="872"/>
      <c r="B75" s="872"/>
      <c r="C75" s="932"/>
      <c r="D75" s="932"/>
      <c r="E75" s="872"/>
      <c r="F75" s="872"/>
      <c r="G75" s="872"/>
      <c r="H75" s="872"/>
      <c r="I75" s="872"/>
      <c r="J75" s="872"/>
      <c r="K75" s="872"/>
      <c r="L75" s="872"/>
      <c r="M75" s="872"/>
      <c r="N75" s="872"/>
      <c r="O75" s="872"/>
      <c r="P75" s="872"/>
      <c r="Q75" s="872"/>
      <c r="R75" s="872"/>
      <c r="S75" s="872"/>
      <c r="T75" s="872"/>
      <c r="U75" s="872"/>
      <c r="V75" s="872"/>
      <c r="W75" s="872"/>
      <c r="X75" s="872"/>
      <c r="Y75" s="872"/>
      <c r="Z75" s="872"/>
      <c r="AA75" s="872"/>
      <c r="AB75" s="872"/>
      <c r="AC75" s="872"/>
      <c r="AD75" s="872"/>
      <c r="AE75" s="872"/>
      <c r="AF75" s="872"/>
      <c r="AG75" s="872"/>
      <c r="AH75" s="872"/>
      <c r="AI75" s="872"/>
      <c r="AJ75" s="872"/>
      <c r="AK75" s="872"/>
      <c r="AL75" s="872"/>
      <c r="AM75" s="872"/>
      <c r="AN75" s="872"/>
      <c r="AO75" s="872"/>
      <c r="AP75" s="872"/>
      <c r="AQ75" s="872"/>
      <c r="AR75" s="872"/>
    </row>
    <row r="76" spans="1:44" ht="15.75" hidden="1" customHeight="1">
      <c r="A76" s="872"/>
      <c r="B76" s="872"/>
      <c r="C76" s="932"/>
      <c r="D76" s="932"/>
      <c r="E76" s="872"/>
      <c r="F76" s="872"/>
      <c r="G76" s="872"/>
      <c r="H76" s="872"/>
      <c r="I76" s="872"/>
      <c r="J76" s="872"/>
      <c r="K76" s="872"/>
      <c r="L76" s="872"/>
      <c r="M76" s="872"/>
      <c r="N76" s="872"/>
      <c r="O76" s="872"/>
      <c r="P76" s="872"/>
      <c r="Q76" s="872"/>
      <c r="R76" s="872"/>
      <c r="S76" s="872"/>
      <c r="T76" s="872"/>
      <c r="U76" s="872"/>
      <c r="V76" s="872"/>
      <c r="W76" s="872"/>
      <c r="X76" s="872"/>
      <c r="Y76" s="872"/>
      <c r="Z76" s="872"/>
      <c r="AA76" s="872"/>
      <c r="AB76" s="872"/>
      <c r="AC76" s="872"/>
      <c r="AD76" s="872"/>
      <c r="AE76" s="872"/>
      <c r="AF76" s="872"/>
      <c r="AG76" s="872"/>
      <c r="AH76" s="872"/>
      <c r="AI76" s="872"/>
      <c r="AJ76" s="872"/>
      <c r="AK76" s="872"/>
      <c r="AL76" s="872"/>
      <c r="AM76" s="872"/>
      <c r="AN76" s="872"/>
      <c r="AO76" s="872"/>
      <c r="AP76" s="872"/>
      <c r="AQ76" s="872"/>
      <c r="AR76" s="872"/>
    </row>
    <row r="77" spans="1:44" ht="15.75" hidden="1" customHeight="1">
      <c r="A77" s="872"/>
      <c r="B77" s="872"/>
      <c r="C77" s="932"/>
      <c r="D77" s="932"/>
      <c r="E77" s="872"/>
      <c r="F77" s="872"/>
      <c r="G77" s="872"/>
      <c r="H77" s="872"/>
      <c r="I77" s="872"/>
      <c r="J77" s="872"/>
      <c r="K77" s="872"/>
      <c r="L77" s="872"/>
      <c r="M77" s="872"/>
      <c r="N77" s="872"/>
      <c r="O77" s="872"/>
      <c r="P77" s="872"/>
      <c r="Q77" s="872"/>
      <c r="R77" s="872"/>
      <c r="S77" s="872"/>
      <c r="T77" s="872"/>
      <c r="U77" s="872"/>
      <c r="V77" s="872"/>
      <c r="W77" s="872"/>
      <c r="X77" s="872"/>
      <c r="Y77" s="872"/>
      <c r="Z77" s="872"/>
      <c r="AA77" s="872"/>
      <c r="AB77" s="872"/>
      <c r="AC77" s="872"/>
      <c r="AD77" s="872"/>
      <c r="AE77" s="872"/>
      <c r="AF77" s="872"/>
      <c r="AG77" s="872"/>
      <c r="AH77" s="872"/>
      <c r="AI77" s="872"/>
      <c r="AJ77" s="872"/>
      <c r="AK77" s="872"/>
      <c r="AL77" s="872"/>
      <c r="AM77" s="872"/>
      <c r="AN77" s="872"/>
      <c r="AO77" s="872"/>
      <c r="AP77" s="872"/>
      <c r="AQ77" s="872"/>
      <c r="AR77" s="872"/>
    </row>
    <row r="78" spans="1:44" ht="15.75" hidden="1" customHeight="1">
      <c r="A78" s="872"/>
      <c r="B78" s="872"/>
      <c r="C78" s="932"/>
      <c r="D78" s="932"/>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872"/>
      <c r="AM78" s="872"/>
      <c r="AN78" s="872"/>
      <c r="AO78" s="872"/>
      <c r="AP78" s="872"/>
      <c r="AQ78" s="872"/>
      <c r="AR78" s="872"/>
    </row>
    <row r="79" spans="1:44" ht="15.75" hidden="1" customHeight="1">
      <c r="A79" s="872"/>
      <c r="B79" s="872"/>
      <c r="C79" s="932"/>
      <c r="D79" s="932"/>
      <c r="E79" s="872"/>
      <c r="F79" s="872"/>
      <c r="G79" s="872"/>
      <c r="H79" s="872"/>
      <c r="I79" s="872"/>
      <c r="J79" s="872"/>
      <c r="K79" s="872"/>
      <c r="L79" s="872"/>
      <c r="M79" s="872"/>
      <c r="N79" s="872"/>
      <c r="O79" s="872"/>
      <c r="P79" s="872"/>
      <c r="Q79" s="872"/>
      <c r="R79" s="872"/>
      <c r="S79" s="872"/>
      <c r="T79" s="872"/>
      <c r="U79" s="872"/>
      <c r="V79" s="872"/>
      <c r="W79" s="872"/>
      <c r="X79" s="872"/>
      <c r="Y79" s="872"/>
      <c r="Z79" s="872"/>
      <c r="AA79" s="872"/>
      <c r="AB79" s="872"/>
      <c r="AC79" s="872"/>
      <c r="AD79" s="872"/>
      <c r="AE79" s="872"/>
      <c r="AF79" s="872"/>
      <c r="AG79" s="872"/>
      <c r="AH79" s="872"/>
      <c r="AI79" s="872"/>
      <c r="AJ79" s="872"/>
      <c r="AK79" s="872"/>
      <c r="AL79" s="872"/>
      <c r="AM79" s="872"/>
      <c r="AN79" s="872"/>
      <c r="AO79" s="872"/>
      <c r="AP79" s="872"/>
      <c r="AQ79" s="872"/>
      <c r="AR79" s="872"/>
    </row>
    <row r="80" spans="1:44" ht="15.75" hidden="1" customHeight="1">
      <c r="A80" s="872"/>
      <c r="B80" s="872"/>
      <c r="C80" s="932"/>
      <c r="D80" s="932"/>
      <c r="E80" s="872"/>
      <c r="F80" s="872"/>
      <c r="G80" s="872"/>
      <c r="H80" s="872"/>
      <c r="I80" s="872"/>
      <c r="J80" s="872"/>
      <c r="K80" s="872"/>
      <c r="L80" s="872"/>
      <c r="M80" s="872"/>
      <c r="N80" s="872"/>
      <c r="O80" s="872"/>
      <c r="P80" s="872"/>
      <c r="Q80" s="872"/>
      <c r="R80" s="872"/>
      <c r="S80" s="872"/>
      <c r="T80" s="872"/>
      <c r="U80" s="872"/>
      <c r="V80" s="872"/>
      <c r="W80" s="872"/>
      <c r="X80" s="872"/>
      <c r="Y80" s="872"/>
      <c r="Z80" s="872"/>
      <c r="AA80" s="872"/>
      <c r="AB80" s="872"/>
      <c r="AC80" s="872"/>
      <c r="AD80" s="872"/>
      <c r="AE80" s="872"/>
      <c r="AF80" s="872"/>
      <c r="AG80" s="872"/>
      <c r="AH80" s="872"/>
      <c r="AI80" s="872"/>
      <c r="AJ80" s="872"/>
      <c r="AK80" s="872"/>
      <c r="AL80" s="872"/>
      <c r="AM80" s="872"/>
      <c r="AN80" s="872"/>
      <c r="AO80" s="872"/>
      <c r="AP80" s="872"/>
      <c r="AQ80" s="872"/>
      <c r="AR80" s="872"/>
    </row>
    <row r="81" spans="1:44" ht="15.75" hidden="1" customHeight="1">
      <c r="A81" s="872"/>
      <c r="B81" s="872"/>
      <c r="C81" s="932"/>
      <c r="D81" s="932"/>
      <c r="E81" s="872"/>
      <c r="F81" s="872"/>
      <c r="G81" s="872"/>
      <c r="H81" s="872"/>
      <c r="I81" s="872"/>
      <c r="J81" s="872"/>
      <c r="K81" s="872"/>
      <c r="L81" s="872"/>
      <c r="M81" s="872"/>
      <c r="N81" s="872"/>
      <c r="O81" s="872"/>
      <c r="P81" s="872"/>
      <c r="Q81" s="872"/>
      <c r="R81" s="872"/>
      <c r="S81" s="872"/>
      <c r="T81" s="872"/>
      <c r="U81" s="872"/>
      <c r="V81" s="872"/>
      <c r="W81" s="872"/>
      <c r="X81" s="872"/>
      <c r="Y81" s="872"/>
      <c r="Z81" s="872"/>
      <c r="AA81" s="872"/>
      <c r="AB81" s="872"/>
      <c r="AC81" s="872"/>
      <c r="AD81" s="872"/>
      <c r="AE81" s="872"/>
      <c r="AF81" s="872"/>
      <c r="AG81" s="872"/>
      <c r="AH81" s="872"/>
      <c r="AI81" s="872"/>
      <c r="AJ81" s="872"/>
      <c r="AK81" s="872"/>
      <c r="AL81" s="872"/>
      <c r="AM81" s="872"/>
      <c r="AN81" s="872"/>
      <c r="AO81" s="872"/>
      <c r="AP81" s="872"/>
      <c r="AQ81" s="872"/>
      <c r="AR81" s="872"/>
    </row>
    <row r="82" spans="1:44" ht="15.75" hidden="1" customHeight="1">
      <c r="A82" s="872"/>
      <c r="B82" s="872"/>
      <c r="C82" s="932"/>
      <c r="D82" s="932"/>
      <c r="E82" s="872"/>
      <c r="F82" s="872"/>
      <c r="G82" s="872"/>
      <c r="H82" s="872"/>
      <c r="I82" s="872"/>
      <c r="J82" s="872"/>
      <c r="K82" s="872"/>
      <c r="L82" s="872"/>
      <c r="M82" s="872"/>
      <c r="N82" s="872"/>
      <c r="O82" s="872"/>
      <c r="P82" s="872"/>
      <c r="Q82" s="872"/>
      <c r="R82" s="872"/>
      <c r="S82" s="872"/>
      <c r="T82" s="872"/>
      <c r="U82" s="872"/>
      <c r="V82" s="872"/>
      <c r="W82" s="872"/>
      <c r="X82" s="872"/>
      <c r="Y82" s="872"/>
      <c r="Z82" s="872"/>
      <c r="AA82" s="872"/>
      <c r="AB82" s="872"/>
      <c r="AC82" s="872"/>
      <c r="AD82" s="872"/>
      <c r="AE82" s="872"/>
      <c r="AF82" s="872"/>
      <c r="AG82" s="872"/>
      <c r="AH82" s="872"/>
      <c r="AI82" s="872"/>
      <c r="AJ82" s="872"/>
      <c r="AK82" s="872"/>
      <c r="AL82" s="872"/>
      <c r="AM82" s="872"/>
      <c r="AN82" s="872"/>
      <c r="AO82" s="872"/>
      <c r="AP82" s="872"/>
      <c r="AQ82" s="872"/>
      <c r="AR82" s="872"/>
    </row>
    <row r="83" spans="1:44" ht="15.75" hidden="1" customHeight="1">
      <c r="A83" s="872"/>
      <c r="B83" s="872"/>
      <c r="C83" s="932"/>
      <c r="D83" s="932"/>
      <c r="E83" s="872"/>
      <c r="F83" s="872"/>
      <c r="G83" s="872"/>
      <c r="H83" s="872"/>
      <c r="I83" s="872"/>
      <c r="J83" s="872"/>
      <c r="K83" s="872"/>
      <c r="L83" s="872"/>
      <c r="M83" s="872"/>
      <c r="N83" s="872"/>
      <c r="O83" s="872"/>
      <c r="P83" s="872"/>
      <c r="Q83" s="872"/>
      <c r="R83" s="872"/>
      <c r="S83" s="872"/>
      <c r="T83" s="872"/>
      <c r="U83" s="872"/>
      <c r="V83" s="872"/>
      <c r="W83" s="872"/>
      <c r="X83" s="872"/>
      <c r="Y83" s="872"/>
      <c r="Z83" s="872"/>
      <c r="AA83" s="872"/>
      <c r="AB83" s="872"/>
      <c r="AC83" s="872"/>
      <c r="AD83" s="872"/>
      <c r="AE83" s="872"/>
      <c r="AF83" s="872"/>
      <c r="AG83" s="872"/>
      <c r="AH83" s="872"/>
      <c r="AI83" s="872"/>
      <c r="AJ83" s="872"/>
      <c r="AK83" s="872"/>
      <c r="AL83" s="872"/>
      <c r="AM83" s="872"/>
      <c r="AN83" s="872"/>
      <c r="AO83" s="872"/>
      <c r="AP83" s="872"/>
      <c r="AQ83" s="872"/>
      <c r="AR83" s="872"/>
    </row>
    <row r="84" spans="1:44" ht="15.75" hidden="1" customHeight="1">
      <c r="A84" s="872"/>
      <c r="B84" s="872"/>
      <c r="C84" s="932"/>
      <c r="D84" s="932"/>
      <c r="E84" s="872"/>
      <c r="F84" s="872"/>
      <c r="G84" s="872"/>
      <c r="H84" s="872"/>
      <c r="I84" s="872"/>
      <c r="J84" s="872"/>
      <c r="K84" s="872"/>
      <c r="L84" s="872"/>
      <c r="M84" s="872"/>
      <c r="N84" s="872"/>
      <c r="O84" s="872"/>
      <c r="P84" s="872"/>
      <c r="Q84" s="872"/>
      <c r="R84" s="872"/>
      <c r="S84" s="872"/>
      <c r="T84" s="872"/>
      <c r="U84" s="872"/>
      <c r="V84" s="872"/>
      <c r="W84" s="872"/>
      <c r="X84" s="872"/>
      <c r="Y84" s="872"/>
      <c r="Z84" s="872"/>
      <c r="AA84" s="872"/>
      <c r="AB84" s="872"/>
      <c r="AC84" s="872"/>
      <c r="AD84" s="872"/>
      <c r="AE84" s="872"/>
      <c r="AF84" s="872"/>
      <c r="AG84" s="872"/>
      <c r="AH84" s="872"/>
      <c r="AI84" s="872"/>
      <c r="AJ84" s="872"/>
      <c r="AK84" s="872"/>
      <c r="AL84" s="872"/>
      <c r="AM84" s="872"/>
      <c r="AN84" s="872"/>
      <c r="AO84" s="872"/>
      <c r="AP84" s="872"/>
      <c r="AQ84" s="872"/>
      <c r="AR84" s="872"/>
    </row>
    <row r="85" spans="1:44" ht="15.75" hidden="1" customHeight="1">
      <c r="A85" s="872"/>
      <c r="B85" s="872"/>
      <c r="C85" s="932"/>
      <c r="D85" s="932"/>
      <c r="E85" s="872"/>
      <c r="F85" s="872"/>
      <c r="G85" s="872"/>
      <c r="H85" s="872"/>
      <c r="I85" s="872"/>
      <c r="J85" s="872"/>
      <c r="K85" s="872"/>
      <c r="L85" s="872"/>
      <c r="M85" s="872"/>
      <c r="N85" s="872"/>
      <c r="O85" s="872"/>
      <c r="P85" s="872"/>
      <c r="Q85" s="872"/>
      <c r="R85" s="872"/>
      <c r="S85" s="872"/>
      <c r="T85" s="872"/>
      <c r="U85" s="872"/>
      <c r="V85" s="872"/>
      <c r="W85" s="872"/>
      <c r="X85" s="872"/>
      <c r="Y85" s="872"/>
      <c r="Z85" s="872"/>
      <c r="AA85" s="872"/>
      <c r="AB85" s="872"/>
      <c r="AC85" s="872"/>
      <c r="AD85" s="872"/>
      <c r="AE85" s="872"/>
      <c r="AF85" s="872"/>
      <c r="AG85" s="872"/>
      <c r="AH85" s="872"/>
      <c r="AI85" s="872"/>
      <c r="AJ85" s="872"/>
      <c r="AK85" s="872"/>
      <c r="AL85" s="872"/>
      <c r="AM85" s="872"/>
      <c r="AN85" s="872"/>
      <c r="AO85" s="872"/>
      <c r="AP85" s="872"/>
      <c r="AQ85" s="872"/>
      <c r="AR85" s="872"/>
    </row>
    <row r="86" spans="1:44" ht="15.75" hidden="1" customHeight="1">
      <c r="A86" s="872"/>
      <c r="B86" s="872"/>
      <c r="C86" s="932"/>
      <c r="D86" s="932"/>
      <c r="E86" s="872"/>
      <c r="F86" s="872"/>
      <c r="G86" s="872"/>
      <c r="H86" s="872"/>
      <c r="I86" s="872"/>
      <c r="J86" s="872"/>
      <c r="K86" s="872"/>
      <c r="L86" s="872"/>
      <c r="M86" s="872"/>
      <c r="N86" s="872"/>
      <c r="O86" s="872"/>
      <c r="P86" s="872"/>
      <c r="Q86" s="872"/>
      <c r="R86" s="872"/>
      <c r="S86" s="872"/>
      <c r="T86" s="872"/>
      <c r="U86" s="872"/>
      <c r="V86" s="872"/>
      <c r="W86" s="872"/>
      <c r="X86" s="872"/>
      <c r="Y86" s="872"/>
      <c r="Z86" s="872"/>
      <c r="AA86" s="872"/>
      <c r="AB86" s="872"/>
      <c r="AC86" s="872"/>
      <c r="AD86" s="872"/>
      <c r="AE86" s="872"/>
      <c r="AF86" s="872"/>
      <c r="AG86" s="872"/>
      <c r="AH86" s="872"/>
      <c r="AI86" s="872"/>
      <c r="AJ86" s="872"/>
      <c r="AK86" s="872"/>
      <c r="AL86" s="872"/>
      <c r="AM86" s="872"/>
      <c r="AN86" s="872"/>
      <c r="AO86" s="872"/>
      <c r="AP86" s="872"/>
      <c r="AQ86" s="872"/>
      <c r="AR86" s="872"/>
    </row>
    <row r="87" spans="1:44" ht="15.75" hidden="1" customHeight="1">
      <c r="A87" s="872"/>
      <c r="B87" s="872"/>
      <c r="C87" s="932"/>
      <c r="D87" s="932"/>
      <c r="E87" s="872"/>
      <c r="F87" s="872"/>
      <c r="G87" s="872"/>
      <c r="H87" s="872"/>
      <c r="I87" s="872"/>
      <c r="J87" s="872"/>
      <c r="K87" s="872"/>
      <c r="L87" s="872"/>
      <c r="M87" s="872"/>
      <c r="N87" s="872"/>
      <c r="O87" s="872"/>
      <c r="P87" s="872"/>
      <c r="Q87" s="872"/>
      <c r="R87" s="872"/>
      <c r="S87" s="872"/>
      <c r="T87" s="872"/>
      <c r="U87" s="872"/>
      <c r="V87" s="872"/>
      <c r="W87" s="872"/>
      <c r="X87" s="872"/>
      <c r="Y87" s="872"/>
      <c r="Z87" s="872"/>
      <c r="AA87" s="872"/>
      <c r="AB87" s="872"/>
      <c r="AC87" s="872"/>
      <c r="AD87" s="872"/>
      <c r="AE87" s="872"/>
      <c r="AF87" s="872"/>
      <c r="AG87" s="872"/>
      <c r="AH87" s="872"/>
      <c r="AI87" s="872"/>
      <c r="AJ87" s="872"/>
      <c r="AK87" s="872"/>
      <c r="AL87" s="872"/>
      <c r="AM87" s="872"/>
      <c r="AN87" s="872"/>
      <c r="AO87" s="872"/>
      <c r="AP87" s="872"/>
      <c r="AQ87" s="872"/>
      <c r="AR87" s="872"/>
    </row>
    <row r="88" spans="1:44" ht="15.75" hidden="1" customHeight="1">
      <c r="A88" s="872"/>
      <c r="B88" s="872"/>
      <c r="C88" s="932"/>
      <c r="D88" s="932"/>
      <c r="E88" s="872"/>
      <c r="F88" s="872"/>
      <c r="G88" s="872"/>
      <c r="H88" s="872"/>
      <c r="I88" s="872"/>
      <c r="J88" s="872"/>
      <c r="K88" s="872"/>
      <c r="L88" s="872"/>
      <c r="M88" s="872"/>
      <c r="N88" s="872"/>
      <c r="O88" s="872"/>
      <c r="P88" s="872"/>
      <c r="Q88" s="872"/>
      <c r="R88" s="872"/>
      <c r="S88" s="872"/>
      <c r="T88" s="872"/>
      <c r="U88" s="872"/>
      <c r="V88" s="872"/>
      <c r="W88" s="872"/>
      <c r="X88" s="872"/>
      <c r="Y88" s="872"/>
      <c r="Z88" s="872"/>
      <c r="AA88" s="872"/>
      <c r="AB88" s="872"/>
      <c r="AC88" s="872"/>
      <c r="AD88" s="872"/>
      <c r="AE88" s="872"/>
      <c r="AF88" s="872"/>
      <c r="AG88" s="872"/>
      <c r="AH88" s="872"/>
      <c r="AI88" s="872"/>
      <c r="AJ88" s="872"/>
      <c r="AK88" s="872"/>
      <c r="AL88" s="872"/>
      <c r="AM88" s="872"/>
      <c r="AN88" s="872"/>
      <c r="AO88" s="872"/>
      <c r="AP88" s="872"/>
      <c r="AQ88" s="872"/>
      <c r="AR88" s="872"/>
    </row>
    <row r="89" spans="1:44" ht="15.75" hidden="1" customHeight="1">
      <c r="A89" s="872"/>
      <c r="B89" s="872"/>
      <c r="C89" s="932"/>
      <c r="D89" s="932"/>
      <c r="E89" s="872"/>
      <c r="F89" s="872"/>
      <c r="G89" s="872"/>
      <c r="H89" s="872"/>
      <c r="I89" s="872"/>
      <c r="J89" s="872"/>
      <c r="K89" s="872"/>
      <c r="L89" s="872"/>
      <c r="M89" s="872"/>
      <c r="N89" s="872"/>
      <c r="O89" s="872"/>
      <c r="P89" s="872"/>
      <c r="Q89" s="872"/>
      <c r="R89" s="872"/>
      <c r="S89" s="872"/>
      <c r="T89" s="872"/>
      <c r="U89" s="872"/>
      <c r="V89" s="872"/>
      <c r="W89" s="872"/>
      <c r="X89" s="872"/>
      <c r="Y89" s="872"/>
      <c r="Z89" s="872"/>
      <c r="AA89" s="872"/>
      <c r="AB89" s="872"/>
      <c r="AC89" s="872"/>
      <c r="AD89" s="872"/>
      <c r="AE89" s="872"/>
      <c r="AF89" s="872"/>
      <c r="AG89" s="872"/>
      <c r="AH89" s="872"/>
      <c r="AI89" s="872"/>
      <c r="AJ89" s="872"/>
      <c r="AK89" s="872"/>
      <c r="AL89" s="872"/>
      <c r="AM89" s="872"/>
      <c r="AN89" s="872"/>
      <c r="AO89" s="872"/>
      <c r="AP89" s="872"/>
      <c r="AQ89" s="872"/>
      <c r="AR89" s="872"/>
    </row>
    <row r="90" spans="1:44" ht="15.75" hidden="1" customHeight="1">
      <c r="A90" s="872"/>
      <c r="B90" s="872"/>
      <c r="C90" s="932"/>
      <c r="D90" s="932"/>
      <c r="E90" s="872"/>
      <c r="F90" s="872"/>
      <c r="G90" s="872"/>
      <c r="H90" s="872"/>
      <c r="I90" s="872"/>
      <c r="J90" s="872"/>
      <c r="K90" s="872"/>
      <c r="L90" s="872"/>
      <c r="M90" s="872"/>
      <c r="N90" s="872"/>
      <c r="O90" s="872"/>
      <c r="P90" s="872"/>
      <c r="Q90" s="872"/>
      <c r="R90" s="872"/>
      <c r="S90" s="872"/>
      <c r="T90" s="872"/>
      <c r="U90" s="872"/>
      <c r="V90" s="872"/>
      <c r="W90" s="872"/>
      <c r="X90" s="872"/>
      <c r="Y90" s="872"/>
      <c r="Z90" s="872"/>
      <c r="AA90" s="872"/>
      <c r="AB90" s="872"/>
      <c r="AC90" s="872"/>
      <c r="AD90" s="872"/>
      <c r="AE90" s="872"/>
      <c r="AF90" s="872"/>
      <c r="AG90" s="872"/>
      <c r="AH90" s="872"/>
      <c r="AI90" s="872"/>
      <c r="AJ90" s="872"/>
      <c r="AK90" s="872"/>
      <c r="AL90" s="872"/>
      <c r="AM90" s="872"/>
      <c r="AN90" s="872"/>
      <c r="AO90" s="872"/>
      <c r="AP90" s="872"/>
      <c r="AQ90" s="872"/>
      <c r="AR90" s="872"/>
    </row>
    <row r="91" spans="1:44" ht="15.75" hidden="1" customHeight="1">
      <c r="A91" s="872"/>
      <c r="B91" s="872"/>
      <c r="C91" s="932"/>
      <c r="D91" s="932"/>
      <c r="E91" s="872"/>
      <c r="F91" s="872"/>
      <c r="G91" s="872"/>
      <c r="H91" s="872"/>
      <c r="I91" s="872"/>
      <c r="J91" s="872"/>
      <c r="K91" s="872"/>
      <c r="L91" s="872"/>
      <c r="M91" s="872"/>
      <c r="N91" s="872"/>
      <c r="O91" s="872"/>
      <c r="P91" s="872"/>
      <c r="Q91" s="872"/>
      <c r="R91" s="872"/>
      <c r="S91" s="872"/>
      <c r="T91" s="872"/>
      <c r="U91" s="872"/>
      <c r="V91" s="872"/>
      <c r="W91" s="872"/>
      <c r="X91" s="872"/>
      <c r="Y91" s="872"/>
      <c r="Z91" s="872"/>
      <c r="AA91" s="872"/>
      <c r="AB91" s="872"/>
      <c r="AC91" s="872"/>
      <c r="AD91" s="872"/>
      <c r="AE91" s="872"/>
      <c r="AF91" s="872"/>
      <c r="AG91" s="872"/>
      <c r="AH91" s="872"/>
      <c r="AI91" s="872"/>
      <c r="AJ91" s="872"/>
      <c r="AK91" s="872"/>
      <c r="AL91" s="872"/>
      <c r="AM91" s="872"/>
      <c r="AN91" s="872"/>
      <c r="AO91" s="872"/>
      <c r="AP91" s="872"/>
      <c r="AQ91" s="872"/>
      <c r="AR91" s="872"/>
    </row>
    <row r="92" spans="1:44" ht="15.75" hidden="1" customHeight="1">
      <c r="A92" s="872"/>
      <c r="B92" s="872"/>
      <c r="C92" s="932"/>
      <c r="D92" s="93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872"/>
      <c r="AM92" s="872"/>
      <c r="AN92" s="872"/>
      <c r="AO92" s="872"/>
      <c r="AP92" s="872"/>
      <c r="AQ92" s="872"/>
      <c r="AR92" s="872"/>
    </row>
    <row r="93" spans="1:44" ht="15.75" hidden="1" customHeight="1">
      <c r="A93" s="872"/>
      <c r="B93" s="872"/>
      <c r="C93" s="932"/>
      <c r="D93" s="93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872"/>
      <c r="AE93" s="872"/>
      <c r="AF93" s="872"/>
      <c r="AG93" s="872"/>
      <c r="AH93" s="872"/>
      <c r="AI93" s="872"/>
      <c r="AJ93" s="872"/>
      <c r="AK93" s="872"/>
      <c r="AL93" s="872"/>
      <c r="AM93" s="872"/>
      <c r="AN93" s="872"/>
      <c r="AO93" s="872"/>
      <c r="AP93" s="872"/>
      <c r="AQ93" s="872"/>
      <c r="AR93" s="872"/>
    </row>
    <row r="94" spans="1:44" ht="15.75" hidden="1" customHeight="1">
      <c r="A94" s="872"/>
      <c r="B94" s="872"/>
      <c r="C94" s="932"/>
      <c r="D94" s="932"/>
      <c r="E94" s="872"/>
      <c r="F94" s="872"/>
      <c r="G94" s="872"/>
      <c r="H94" s="872"/>
      <c r="I94" s="872"/>
      <c r="J94" s="872"/>
      <c r="K94" s="872"/>
      <c r="L94" s="872"/>
      <c r="M94" s="872"/>
      <c r="N94" s="872"/>
      <c r="O94" s="872"/>
      <c r="P94" s="872"/>
      <c r="Q94" s="872"/>
      <c r="R94" s="872"/>
      <c r="S94" s="872"/>
      <c r="T94" s="872"/>
      <c r="U94" s="872"/>
      <c r="V94" s="872"/>
      <c r="W94" s="872"/>
      <c r="X94" s="872"/>
      <c r="Y94" s="872"/>
      <c r="Z94" s="872"/>
      <c r="AA94" s="872"/>
      <c r="AB94" s="872"/>
      <c r="AC94" s="872"/>
      <c r="AD94" s="872"/>
      <c r="AE94" s="872"/>
      <c r="AF94" s="872"/>
      <c r="AG94" s="872"/>
      <c r="AH94" s="872"/>
      <c r="AI94" s="872"/>
      <c r="AJ94" s="872"/>
      <c r="AK94" s="872"/>
      <c r="AL94" s="872"/>
      <c r="AM94" s="872"/>
      <c r="AN94" s="872"/>
      <c r="AO94" s="872"/>
      <c r="AP94" s="872"/>
      <c r="AQ94" s="872"/>
      <c r="AR94" s="872"/>
    </row>
    <row r="95" spans="1:44" ht="15.75" hidden="1" customHeight="1">
      <c r="A95" s="872"/>
      <c r="B95" s="872"/>
      <c r="C95" s="932"/>
      <c r="D95" s="932"/>
      <c r="E95" s="872"/>
      <c r="F95" s="872"/>
      <c r="G95" s="872"/>
      <c r="H95" s="872"/>
      <c r="I95" s="872"/>
      <c r="J95" s="872"/>
      <c r="K95" s="872"/>
      <c r="L95" s="872"/>
      <c r="M95" s="872"/>
      <c r="N95" s="872"/>
      <c r="O95" s="872"/>
      <c r="P95" s="872"/>
      <c r="Q95" s="872"/>
      <c r="R95" s="872"/>
      <c r="S95" s="872"/>
      <c r="T95" s="872"/>
      <c r="U95" s="872"/>
      <c r="V95" s="872"/>
      <c r="W95" s="872"/>
      <c r="X95" s="872"/>
      <c r="Y95" s="872"/>
      <c r="Z95" s="872"/>
      <c r="AA95" s="872"/>
      <c r="AB95" s="872"/>
      <c r="AC95" s="872"/>
      <c r="AD95" s="872"/>
      <c r="AE95" s="872"/>
      <c r="AF95" s="872"/>
      <c r="AG95" s="872"/>
      <c r="AH95" s="872"/>
      <c r="AI95" s="872"/>
      <c r="AJ95" s="872"/>
      <c r="AK95" s="872"/>
      <c r="AL95" s="872"/>
      <c r="AM95" s="872"/>
      <c r="AN95" s="872"/>
      <c r="AO95" s="872"/>
      <c r="AP95" s="872"/>
      <c r="AQ95" s="872"/>
      <c r="AR95" s="872"/>
    </row>
    <row r="96" spans="1:44" ht="15.75" hidden="1" customHeight="1">
      <c r="A96" s="872"/>
      <c r="B96" s="872"/>
      <c r="C96" s="932"/>
      <c r="D96" s="932"/>
      <c r="E96" s="872"/>
      <c r="F96" s="872"/>
      <c r="G96" s="872"/>
      <c r="H96" s="872"/>
      <c r="I96" s="872"/>
      <c r="J96" s="872"/>
      <c r="K96" s="872"/>
      <c r="L96" s="872"/>
      <c r="M96" s="872"/>
      <c r="N96" s="872"/>
      <c r="O96" s="872"/>
      <c r="P96" s="872"/>
      <c r="Q96" s="872"/>
      <c r="R96" s="872"/>
      <c r="S96" s="872"/>
      <c r="T96" s="872"/>
      <c r="U96" s="872"/>
      <c r="V96" s="872"/>
      <c r="W96" s="872"/>
      <c r="X96" s="872"/>
      <c r="Y96" s="872"/>
      <c r="Z96" s="872"/>
      <c r="AA96" s="872"/>
      <c r="AB96" s="872"/>
      <c r="AC96" s="872"/>
      <c r="AD96" s="872"/>
      <c r="AE96" s="872"/>
      <c r="AF96" s="872"/>
      <c r="AG96" s="872"/>
      <c r="AH96" s="872"/>
      <c r="AI96" s="872"/>
      <c r="AJ96" s="872"/>
      <c r="AK96" s="872"/>
      <c r="AL96" s="872"/>
      <c r="AM96" s="872"/>
      <c r="AN96" s="872"/>
      <c r="AO96" s="872"/>
      <c r="AP96" s="872"/>
      <c r="AQ96" s="872"/>
      <c r="AR96" s="872"/>
    </row>
    <row r="97" spans="1:44" ht="15.75" hidden="1" customHeight="1">
      <c r="A97" s="872"/>
      <c r="B97" s="872"/>
      <c r="C97" s="932"/>
      <c r="D97" s="932"/>
      <c r="E97" s="872"/>
      <c r="F97" s="872"/>
      <c r="G97" s="872"/>
      <c r="H97" s="872"/>
      <c r="I97" s="872"/>
      <c r="J97" s="872"/>
      <c r="K97" s="872"/>
      <c r="L97" s="872"/>
      <c r="M97" s="872"/>
      <c r="N97" s="872"/>
      <c r="O97" s="872"/>
      <c r="P97" s="872"/>
      <c r="Q97" s="872"/>
      <c r="R97" s="872"/>
      <c r="S97" s="872"/>
      <c r="T97" s="872"/>
      <c r="U97" s="872"/>
      <c r="V97" s="872"/>
      <c r="W97" s="872"/>
      <c r="X97" s="872"/>
      <c r="Y97" s="872"/>
      <c r="Z97" s="872"/>
      <c r="AA97" s="872"/>
      <c r="AB97" s="872"/>
      <c r="AC97" s="872"/>
      <c r="AD97" s="872"/>
      <c r="AE97" s="872"/>
      <c r="AF97" s="872"/>
      <c r="AG97" s="872"/>
      <c r="AH97" s="872"/>
      <c r="AI97" s="872"/>
      <c r="AJ97" s="872"/>
      <c r="AK97" s="872"/>
      <c r="AL97" s="872"/>
      <c r="AM97" s="872"/>
      <c r="AN97" s="872"/>
      <c r="AO97" s="872"/>
      <c r="AP97" s="872"/>
      <c r="AQ97" s="872"/>
      <c r="AR97" s="872"/>
    </row>
    <row r="98" spans="1:44" ht="15.75" hidden="1" customHeight="1">
      <c r="A98" s="872"/>
      <c r="B98" s="872"/>
      <c r="C98" s="932"/>
      <c r="D98" s="932"/>
      <c r="E98" s="872"/>
      <c r="F98" s="872"/>
      <c r="G98" s="872"/>
      <c r="H98" s="872"/>
      <c r="I98" s="872"/>
      <c r="J98" s="872"/>
      <c r="K98" s="872"/>
      <c r="L98" s="872"/>
      <c r="M98" s="872"/>
      <c r="N98" s="872"/>
      <c r="O98" s="872"/>
      <c r="P98" s="872"/>
      <c r="Q98" s="872"/>
      <c r="R98" s="872"/>
      <c r="S98" s="872"/>
      <c r="T98" s="872"/>
      <c r="U98" s="872"/>
      <c r="V98" s="872"/>
      <c r="W98" s="872"/>
      <c r="X98" s="872"/>
      <c r="Y98" s="872"/>
      <c r="Z98" s="872"/>
      <c r="AA98" s="872"/>
      <c r="AB98" s="872"/>
      <c r="AC98" s="872"/>
      <c r="AD98" s="872"/>
      <c r="AE98" s="872"/>
      <c r="AF98" s="872"/>
      <c r="AG98" s="872"/>
      <c r="AH98" s="872"/>
      <c r="AI98" s="872"/>
      <c r="AJ98" s="872"/>
      <c r="AK98" s="872"/>
      <c r="AL98" s="872"/>
      <c r="AM98" s="872"/>
      <c r="AN98" s="872"/>
      <c r="AO98" s="872"/>
      <c r="AP98" s="872"/>
      <c r="AQ98" s="872"/>
      <c r="AR98" s="872"/>
    </row>
    <row r="99" spans="1:44" ht="15.75" hidden="1" customHeight="1">
      <c r="A99" s="872"/>
      <c r="B99" s="872"/>
      <c r="C99" s="932"/>
      <c r="D99" s="932"/>
      <c r="E99" s="872"/>
      <c r="F99" s="872"/>
      <c r="G99" s="872"/>
      <c r="H99" s="872"/>
      <c r="I99" s="872"/>
      <c r="J99" s="872"/>
      <c r="K99" s="872"/>
      <c r="L99" s="872"/>
      <c r="M99" s="872"/>
      <c r="N99" s="872"/>
      <c r="O99" s="872"/>
      <c r="P99" s="872"/>
      <c r="Q99" s="872"/>
      <c r="R99" s="872"/>
      <c r="S99" s="872"/>
      <c r="T99" s="872"/>
      <c r="U99" s="872"/>
      <c r="V99" s="872"/>
      <c r="W99" s="872"/>
      <c r="X99" s="872"/>
      <c r="Y99" s="872"/>
      <c r="Z99" s="872"/>
      <c r="AA99" s="872"/>
      <c r="AB99" s="872"/>
      <c r="AC99" s="872"/>
      <c r="AD99" s="872"/>
      <c r="AE99" s="872"/>
      <c r="AF99" s="872"/>
      <c r="AG99" s="872"/>
      <c r="AH99" s="872"/>
      <c r="AI99" s="872"/>
      <c r="AJ99" s="872"/>
      <c r="AK99" s="872"/>
      <c r="AL99" s="872"/>
      <c r="AM99" s="872"/>
      <c r="AN99" s="872"/>
      <c r="AO99" s="872"/>
      <c r="AP99" s="872"/>
      <c r="AQ99" s="872"/>
      <c r="AR99" s="872"/>
    </row>
    <row r="100" spans="1:44" ht="15.75" hidden="1" customHeight="1">
      <c r="A100" s="872"/>
      <c r="B100" s="872"/>
      <c r="C100" s="932"/>
      <c r="D100" s="93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c r="AA100" s="872"/>
      <c r="AB100" s="872"/>
      <c r="AC100" s="872"/>
      <c r="AD100" s="872"/>
      <c r="AE100" s="872"/>
      <c r="AF100" s="872"/>
      <c r="AG100" s="872"/>
      <c r="AH100" s="872"/>
      <c r="AI100" s="872"/>
      <c r="AJ100" s="872"/>
      <c r="AK100" s="872"/>
      <c r="AL100" s="872"/>
      <c r="AM100" s="872"/>
      <c r="AN100" s="872"/>
      <c r="AO100" s="872"/>
      <c r="AP100" s="872"/>
      <c r="AQ100" s="872"/>
      <c r="AR100" s="872"/>
    </row>
    <row r="101" spans="1:44" ht="15.75" hidden="1" customHeight="1">
      <c r="A101" s="872"/>
      <c r="B101" s="872"/>
      <c r="C101" s="932"/>
      <c r="D101" s="93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c r="AA101" s="872"/>
      <c r="AB101" s="872"/>
      <c r="AC101" s="872"/>
      <c r="AD101" s="872"/>
      <c r="AE101" s="872"/>
      <c r="AF101" s="872"/>
      <c r="AG101" s="872"/>
      <c r="AH101" s="872"/>
      <c r="AI101" s="872"/>
      <c r="AJ101" s="872"/>
      <c r="AK101" s="872"/>
      <c r="AL101" s="872"/>
      <c r="AM101" s="872"/>
      <c r="AN101" s="872"/>
      <c r="AO101" s="872"/>
      <c r="AP101" s="872"/>
      <c r="AQ101" s="872"/>
      <c r="AR101" s="872"/>
    </row>
    <row r="102" spans="1:44" ht="15.75" hidden="1" customHeight="1">
      <c r="A102" s="872"/>
      <c r="B102" s="872"/>
      <c r="C102" s="932"/>
      <c r="D102" s="93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c r="AA102" s="872"/>
      <c r="AB102" s="872"/>
      <c r="AC102" s="872"/>
      <c r="AD102" s="872"/>
      <c r="AE102" s="872"/>
      <c r="AF102" s="872"/>
      <c r="AG102" s="872"/>
      <c r="AH102" s="872"/>
      <c r="AI102" s="872"/>
      <c r="AJ102" s="872"/>
      <c r="AK102" s="872"/>
      <c r="AL102" s="872"/>
      <c r="AM102" s="872"/>
      <c r="AN102" s="872"/>
      <c r="AO102" s="872"/>
      <c r="AP102" s="872"/>
      <c r="AQ102" s="872"/>
      <c r="AR102" s="872"/>
    </row>
    <row r="103" spans="1:44" ht="15.75" hidden="1" customHeight="1">
      <c r="A103" s="872"/>
      <c r="B103" s="872"/>
      <c r="C103" s="932"/>
      <c r="D103" s="93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c r="AA103" s="872"/>
      <c r="AB103" s="872"/>
      <c r="AC103" s="872"/>
      <c r="AD103" s="872"/>
      <c r="AE103" s="872"/>
      <c r="AF103" s="872"/>
      <c r="AG103" s="872"/>
      <c r="AH103" s="872"/>
      <c r="AI103" s="872"/>
      <c r="AJ103" s="872"/>
      <c r="AK103" s="872"/>
      <c r="AL103" s="872"/>
      <c r="AM103" s="872"/>
      <c r="AN103" s="872"/>
      <c r="AO103" s="872"/>
      <c r="AP103" s="872"/>
      <c r="AQ103" s="872"/>
      <c r="AR103" s="872"/>
    </row>
    <row r="104" spans="1:44" ht="15.75" hidden="1" customHeight="1">
      <c r="A104" s="872"/>
      <c r="B104" s="872"/>
      <c r="C104" s="932"/>
      <c r="D104" s="93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c r="AA104" s="872"/>
      <c r="AB104" s="872"/>
      <c r="AC104" s="872"/>
      <c r="AD104" s="872"/>
      <c r="AE104" s="872"/>
      <c r="AF104" s="872"/>
      <c r="AG104" s="872"/>
      <c r="AH104" s="872"/>
      <c r="AI104" s="872"/>
      <c r="AJ104" s="872"/>
      <c r="AK104" s="872"/>
      <c r="AL104" s="872"/>
      <c r="AM104" s="872"/>
      <c r="AN104" s="872"/>
      <c r="AO104" s="872"/>
      <c r="AP104" s="872"/>
      <c r="AQ104" s="872"/>
      <c r="AR104" s="872"/>
    </row>
    <row r="105" spans="1:44" ht="15.75" hidden="1" customHeight="1">
      <c r="A105" s="872"/>
      <c r="B105" s="872"/>
      <c r="C105" s="932"/>
      <c r="D105" s="93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c r="AA105" s="872"/>
      <c r="AB105" s="872"/>
      <c r="AC105" s="872"/>
      <c r="AD105" s="872"/>
      <c r="AE105" s="872"/>
      <c r="AF105" s="872"/>
      <c r="AG105" s="872"/>
      <c r="AH105" s="872"/>
      <c r="AI105" s="872"/>
      <c r="AJ105" s="872"/>
      <c r="AK105" s="872"/>
      <c r="AL105" s="872"/>
      <c r="AM105" s="872"/>
      <c r="AN105" s="872"/>
      <c r="AO105" s="872"/>
      <c r="AP105" s="872"/>
      <c r="AQ105" s="872"/>
      <c r="AR105" s="872"/>
    </row>
    <row r="106" spans="1:44" ht="15.75" hidden="1" customHeight="1">
      <c r="A106" s="872"/>
      <c r="B106" s="872"/>
      <c r="C106" s="932"/>
      <c r="D106" s="93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c r="AA106" s="872"/>
      <c r="AB106" s="872"/>
      <c r="AC106" s="872"/>
      <c r="AD106" s="872"/>
      <c r="AE106" s="872"/>
      <c r="AF106" s="872"/>
      <c r="AG106" s="872"/>
      <c r="AH106" s="872"/>
      <c r="AI106" s="872"/>
      <c r="AJ106" s="872"/>
      <c r="AK106" s="872"/>
      <c r="AL106" s="872"/>
      <c r="AM106" s="872"/>
      <c r="AN106" s="872"/>
      <c r="AO106" s="872"/>
      <c r="AP106" s="872"/>
      <c r="AQ106" s="872"/>
      <c r="AR106" s="872"/>
    </row>
    <row r="107" spans="1:44" ht="15.75" hidden="1" customHeight="1">
      <c r="A107" s="872"/>
      <c r="B107" s="872"/>
      <c r="C107" s="932"/>
      <c r="D107" s="93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c r="AA107" s="872"/>
      <c r="AB107" s="872"/>
      <c r="AC107" s="872"/>
      <c r="AD107" s="872"/>
      <c r="AE107" s="872"/>
      <c r="AF107" s="872"/>
      <c r="AG107" s="872"/>
      <c r="AH107" s="872"/>
      <c r="AI107" s="872"/>
      <c r="AJ107" s="872"/>
      <c r="AK107" s="872"/>
      <c r="AL107" s="872"/>
      <c r="AM107" s="872"/>
      <c r="AN107" s="872"/>
      <c r="AO107" s="872"/>
      <c r="AP107" s="872"/>
      <c r="AQ107" s="872"/>
      <c r="AR107" s="872"/>
    </row>
    <row r="108" spans="1:44" ht="15.75" hidden="1" customHeight="1">
      <c r="A108" s="872"/>
      <c r="B108" s="872"/>
      <c r="C108" s="932"/>
      <c r="D108" s="93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c r="AA108" s="872"/>
      <c r="AB108" s="872"/>
      <c r="AC108" s="872"/>
      <c r="AD108" s="872"/>
      <c r="AE108" s="872"/>
      <c r="AF108" s="872"/>
      <c r="AG108" s="872"/>
      <c r="AH108" s="872"/>
      <c r="AI108" s="872"/>
      <c r="AJ108" s="872"/>
      <c r="AK108" s="872"/>
      <c r="AL108" s="872"/>
      <c r="AM108" s="872"/>
      <c r="AN108" s="872"/>
      <c r="AO108" s="872"/>
      <c r="AP108" s="872"/>
      <c r="AQ108" s="872"/>
      <c r="AR108" s="872"/>
    </row>
    <row r="109" spans="1:44" ht="15.75" hidden="1" customHeight="1">
      <c r="A109" s="872"/>
      <c r="B109" s="872"/>
      <c r="C109" s="932"/>
      <c r="D109" s="93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c r="AA109" s="872"/>
      <c r="AB109" s="872"/>
      <c r="AC109" s="872"/>
      <c r="AD109" s="872"/>
      <c r="AE109" s="872"/>
      <c r="AF109" s="872"/>
      <c r="AG109" s="872"/>
      <c r="AH109" s="872"/>
      <c r="AI109" s="872"/>
      <c r="AJ109" s="872"/>
      <c r="AK109" s="872"/>
      <c r="AL109" s="872"/>
      <c r="AM109" s="872"/>
      <c r="AN109" s="872"/>
      <c r="AO109" s="872"/>
      <c r="AP109" s="872"/>
      <c r="AQ109" s="872"/>
      <c r="AR109" s="872"/>
    </row>
    <row r="110" spans="1:44" ht="15.75" hidden="1" customHeight="1">
      <c r="A110" s="872"/>
      <c r="B110" s="872"/>
      <c r="C110" s="932"/>
      <c r="D110" s="93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c r="AD110" s="872"/>
      <c r="AE110" s="872"/>
      <c r="AF110" s="872"/>
      <c r="AG110" s="872"/>
      <c r="AH110" s="872"/>
      <c r="AI110" s="872"/>
      <c r="AJ110" s="872"/>
      <c r="AK110" s="872"/>
      <c r="AL110" s="872"/>
      <c r="AM110" s="872"/>
      <c r="AN110" s="872"/>
      <c r="AO110" s="872"/>
      <c r="AP110" s="872"/>
      <c r="AQ110" s="872"/>
      <c r="AR110" s="872"/>
    </row>
    <row r="111" spans="1:44" ht="15.75" hidden="1" customHeight="1">
      <c r="A111" s="872"/>
      <c r="B111" s="872"/>
      <c r="C111" s="932"/>
      <c r="D111" s="93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872"/>
      <c r="AB111" s="872"/>
      <c r="AC111" s="872"/>
      <c r="AD111" s="872"/>
      <c r="AE111" s="872"/>
      <c r="AF111" s="872"/>
      <c r="AG111" s="872"/>
      <c r="AH111" s="872"/>
      <c r="AI111" s="872"/>
      <c r="AJ111" s="872"/>
      <c r="AK111" s="872"/>
      <c r="AL111" s="872"/>
      <c r="AM111" s="872"/>
      <c r="AN111" s="872"/>
      <c r="AO111" s="872"/>
      <c r="AP111" s="872"/>
      <c r="AQ111" s="872"/>
      <c r="AR111" s="872"/>
    </row>
    <row r="112" spans="1:44" ht="15.75" hidden="1" customHeight="1">
      <c r="A112" s="872"/>
      <c r="B112" s="872"/>
      <c r="C112" s="932"/>
      <c r="D112" s="93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872"/>
      <c r="AB112" s="872"/>
      <c r="AC112" s="872"/>
      <c r="AD112" s="872"/>
      <c r="AE112" s="872"/>
      <c r="AF112" s="872"/>
      <c r="AG112" s="872"/>
      <c r="AH112" s="872"/>
      <c r="AI112" s="872"/>
      <c r="AJ112" s="872"/>
      <c r="AK112" s="872"/>
      <c r="AL112" s="872"/>
      <c r="AM112" s="872"/>
      <c r="AN112" s="872"/>
      <c r="AO112" s="872"/>
      <c r="AP112" s="872"/>
      <c r="AQ112" s="872"/>
      <c r="AR112" s="872"/>
    </row>
    <row r="113" spans="1:44" ht="15.75" hidden="1" customHeight="1">
      <c r="A113" s="872"/>
      <c r="B113" s="872"/>
      <c r="C113" s="932"/>
      <c r="D113" s="93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872"/>
      <c r="AB113" s="872"/>
      <c r="AC113" s="872"/>
      <c r="AD113" s="872"/>
      <c r="AE113" s="872"/>
      <c r="AF113" s="872"/>
      <c r="AG113" s="872"/>
      <c r="AH113" s="872"/>
      <c r="AI113" s="872"/>
      <c r="AJ113" s="872"/>
      <c r="AK113" s="872"/>
      <c r="AL113" s="872"/>
      <c r="AM113" s="872"/>
      <c r="AN113" s="872"/>
      <c r="AO113" s="872"/>
      <c r="AP113" s="872"/>
      <c r="AQ113" s="872"/>
      <c r="AR113" s="872"/>
    </row>
    <row r="114" spans="1:44" ht="15.75" hidden="1" customHeight="1">
      <c r="A114" s="872"/>
      <c r="B114" s="872"/>
      <c r="C114" s="932"/>
      <c r="D114" s="93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c r="AA114" s="872"/>
      <c r="AB114" s="872"/>
      <c r="AC114" s="872"/>
      <c r="AD114" s="872"/>
      <c r="AE114" s="872"/>
      <c r="AF114" s="872"/>
      <c r="AG114" s="872"/>
      <c r="AH114" s="872"/>
      <c r="AI114" s="872"/>
      <c r="AJ114" s="872"/>
      <c r="AK114" s="872"/>
      <c r="AL114" s="872"/>
      <c r="AM114" s="872"/>
      <c r="AN114" s="872"/>
      <c r="AO114" s="872"/>
      <c r="AP114" s="872"/>
      <c r="AQ114" s="872"/>
      <c r="AR114" s="872"/>
    </row>
    <row r="115" spans="1:44" ht="15.75" hidden="1" customHeight="1">
      <c r="A115" s="872"/>
      <c r="B115" s="872"/>
      <c r="C115" s="932"/>
      <c r="D115" s="93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c r="AA115" s="872"/>
      <c r="AB115" s="872"/>
      <c r="AC115" s="872"/>
      <c r="AD115" s="872"/>
      <c r="AE115" s="872"/>
      <c r="AF115" s="872"/>
      <c r="AG115" s="872"/>
      <c r="AH115" s="872"/>
      <c r="AI115" s="872"/>
      <c r="AJ115" s="872"/>
      <c r="AK115" s="872"/>
      <c r="AL115" s="872"/>
      <c r="AM115" s="872"/>
      <c r="AN115" s="872"/>
      <c r="AO115" s="872"/>
      <c r="AP115" s="872"/>
      <c r="AQ115" s="872"/>
      <c r="AR115" s="872"/>
    </row>
    <row r="116" spans="1:44" ht="15.75" hidden="1" customHeight="1">
      <c r="A116" s="872"/>
      <c r="B116" s="872"/>
      <c r="C116" s="932"/>
      <c r="D116" s="93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872"/>
      <c r="AM116" s="872"/>
      <c r="AN116" s="872"/>
      <c r="AO116" s="872"/>
      <c r="AP116" s="872"/>
      <c r="AQ116" s="872"/>
      <c r="AR116" s="872"/>
    </row>
    <row r="117" spans="1:44" ht="15.75" hidden="1" customHeight="1">
      <c r="A117" s="872"/>
      <c r="B117" s="872"/>
      <c r="C117" s="932"/>
      <c r="D117" s="93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872"/>
      <c r="AB117" s="872"/>
      <c r="AC117" s="872"/>
      <c r="AD117" s="872"/>
      <c r="AE117" s="872"/>
      <c r="AF117" s="872"/>
      <c r="AG117" s="872"/>
      <c r="AH117" s="872"/>
      <c r="AI117" s="872"/>
      <c r="AJ117" s="872"/>
      <c r="AK117" s="872"/>
      <c r="AL117" s="872"/>
      <c r="AM117" s="872"/>
      <c r="AN117" s="872"/>
      <c r="AO117" s="872"/>
      <c r="AP117" s="872"/>
      <c r="AQ117" s="872"/>
      <c r="AR117" s="872"/>
    </row>
    <row r="118" spans="1:44" ht="15.75" hidden="1" customHeight="1">
      <c r="A118" s="872"/>
      <c r="B118" s="872"/>
      <c r="C118" s="932"/>
      <c r="D118" s="93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c r="AA118" s="872"/>
      <c r="AB118" s="872"/>
      <c r="AC118" s="872"/>
      <c r="AD118" s="872"/>
      <c r="AE118" s="872"/>
      <c r="AF118" s="872"/>
      <c r="AG118" s="872"/>
      <c r="AH118" s="872"/>
      <c r="AI118" s="872"/>
      <c r="AJ118" s="872"/>
      <c r="AK118" s="872"/>
      <c r="AL118" s="872"/>
      <c r="AM118" s="872"/>
      <c r="AN118" s="872"/>
      <c r="AO118" s="872"/>
      <c r="AP118" s="872"/>
      <c r="AQ118" s="872"/>
      <c r="AR118" s="872"/>
    </row>
    <row r="119" spans="1:44" ht="15.75" hidden="1" customHeight="1">
      <c r="A119" s="872"/>
      <c r="B119" s="872"/>
      <c r="C119" s="932"/>
      <c r="D119" s="93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c r="AA119" s="872"/>
      <c r="AB119" s="872"/>
      <c r="AC119" s="872"/>
      <c r="AD119" s="872"/>
      <c r="AE119" s="872"/>
      <c r="AF119" s="872"/>
      <c r="AG119" s="872"/>
      <c r="AH119" s="872"/>
      <c r="AI119" s="872"/>
      <c r="AJ119" s="872"/>
      <c r="AK119" s="872"/>
      <c r="AL119" s="872"/>
      <c r="AM119" s="872"/>
      <c r="AN119" s="872"/>
      <c r="AO119" s="872"/>
      <c r="AP119" s="872"/>
      <c r="AQ119" s="872"/>
      <c r="AR119" s="872"/>
    </row>
    <row r="120" spans="1:44" ht="15.75" hidden="1" customHeight="1">
      <c r="A120" s="872"/>
      <c r="B120" s="872"/>
      <c r="C120" s="932"/>
      <c r="D120" s="93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872"/>
      <c r="AB120" s="872"/>
      <c r="AC120" s="872"/>
      <c r="AD120" s="872"/>
      <c r="AE120" s="872"/>
      <c r="AF120" s="872"/>
      <c r="AG120" s="872"/>
      <c r="AH120" s="872"/>
      <c r="AI120" s="872"/>
      <c r="AJ120" s="872"/>
      <c r="AK120" s="872"/>
      <c r="AL120" s="872"/>
      <c r="AM120" s="872"/>
      <c r="AN120" s="872"/>
      <c r="AO120" s="872"/>
      <c r="AP120" s="872"/>
      <c r="AQ120" s="872"/>
      <c r="AR120" s="872"/>
    </row>
    <row r="121" spans="1:44" ht="15.75" hidden="1" customHeight="1">
      <c r="A121" s="872"/>
      <c r="B121" s="872"/>
      <c r="C121" s="932"/>
      <c r="D121" s="93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c r="AA121" s="872"/>
      <c r="AB121" s="872"/>
      <c r="AC121" s="872"/>
      <c r="AD121" s="872"/>
      <c r="AE121" s="872"/>
      <c r="AF121" s="872"/>
      <c r="AG121" s="872"/>
      <c r="AH121" s="872"/>
      <c r="AI121" s="872"/>
      <c r="AJ121" s="872"/>
      <c r="AK121" s="872"/>
      <c r="AL121" s="872"/>
      <c r="AM121" s="872"/>
      <c r="AN121" s="872"/>
      <c r="AO121" s="872"/>
      <c r="AP121" s="872"/>
      <c r="AQ121" s="872"/>
      <c r="AR121" s="872"/>
    </row>
    <row r="122" spans="1:44" ht="15.75" hidden="1" customHeight="1">
      <c r="A122" s="872"/>
      <c r="B122" s="872"/>
      <c r="C122" s="932"/>
      <c r="D122" s="93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c r="AA122" s="872"/>
      <c r="AB122" s="872"/>
      <c r="AC122" s="872"/>
      <c r="AD122" s="872"/>
      <c r="AE122" s="872"/>
      <c r="AF122" s="872"/>
      <c r="AG122" s="872"/>
      <c r="AH122" s="872"/>
      <c r="AI122" s="872"/>
      <c r="AJ122" s="872"/>
      <c r="AK122" s="872"/>
      <c r="AL122" s="872"/>
      <c r="AM122" s="872"/>
      <c r="AN122" s="872"/>
      <c r="AO122" s="872"/>
      <c r="AP122" s="872"/>
      <c r="AQ122" s="872"/>
      <c r="AR122" s="872"/>
    </row>
    <row r="123" spans="1:44" ht="15.75" hidden="1" customHeight="1">
      <c r="A123" s="872"/>
      <c r="B123" s="872"/>
      <c r="C123" s="932"/>
      <c r="D123" s="93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c r="AA123" s="872"/>
      <c r="AB123" s="872"/>
      <c r="AC123" s="872"/>
      <c r="AD123" s="872"/>
      <c r="AE123" s="872"/>
      <c r="AF123" s="872"/>
      <c r="AG123" s="872"/>
      <c r="AH123" s="872"/>
      <c r="AI123" s="872"/>
      <c r="AJ123" s="872"/>
      <c r="AK123" s="872"/>
      <c r="AL123" s="872"/>
      <c r="AM123" s="872"/>
      <c r="AN123" s="872"/>
      <c r="AO123" s="872"/>
      <c r="AP123" s="872"/>
      <c r="AQ123" s="872"/>
      <c r="AR123" s="872"/>
    </row>
    <row r="124" spans="1:44" ht="15.75" hidden="1" customHeight="1">
      <c r="A124" s="872"/>
      <c r="B124" s="872"/>
      <c r="C124" s="932"/>
      <c r="D124" s="93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c r="AA124" s="872"/>
      <c r="AB124" s="872"/>
      <c r="AC124" s="872"/>
      <c r="AD124" s="872"/>
      <c r="AE124" s="872"/>
      <c r="AF124" s="872"/>
      <c r="AG124" s="872"/>
      <c r="AH124" s="872"/>
      <c r="AI124" s="872"/>
      <c r="AJ124" s="872"/>
      <c r="AK124" s="872"/>
      <c r="AL124" s="872"/>
      <c r="AM124" s="872"/>
      <c r="AN124" s="872"/>
      <c r="AO124" s="872"/>
      <c r="AP124" s="872"/>
      <c r="AQ124" s="872"/>
      <c r="AR124" s="872"/>
    </row>
    <row r="125" spans="1:44" ht="15.75" hidden="1" customHeight="1">
      <c r="A125" s="872"/>
      <c r="B125" s="872"/>
      <c r="C125" s="932"/>
      <c r="D125" s="93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c r="AA125" s="872"/>
      <c r="AB125" s="872"/>
      <c r="AC125" s="872"/>
      <c r="AD125" s="872"/>
      <c r="AE125" s="872"/>
      <c r="AF125" s="872"/>
      <c r="AG125" s="872"/>
      <c r="AH125" s="872"/>
      <c r="AI125" s="872"/>
      <c r="AJ125" s="872"/>
      <c r="AK125" s="872"/>
      <c r="AL125" s="872"/>
      <c r="AM125" s="872"/>
      <c r="AN125" s="872"/>
      <c r="AO125" s="872"/>
      <c r="AP125" s="872"/>
      <c r="AQ125" s="872"/>
      <c r="AR125" s="872"/>
    </row>
    <row r="126" spans="1:44" ht="15.75" hidden="1" customHeight="1">
      <c r="A126" s="872"/>
      <c r="B126" s="872"/>
      <c r="C126" s="932"/>
      <c r="D126" s="93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c r="AD126" s="872"/>
      <c r="AE126" s="872"/>
      <c r="AF126" s="872"/>
      <c r="AG126" s="872"/>
      <c r="AH126" s="872"/>
      <c r="AI126" s="872"/>
      <c r="AJ126" s="872"/>
      <c r="AK126" s="872"/>
      <c r="AL126" s="872"/>
      <c r="AM126" s="872"/>
      <c r="AN126" s="872"/>
      <c r="AO126" s="872"/>
      <c r="AP126" s="872"/>
      <c r="AQ126" s="872"/>
      <c r="AR126" s="872"/>
    </row>
    <row r="127" spans="1:44" ht="15.75" hidden="1" customHeight="1">
      <c r="A127" s="872"/>
      <c r="B127" s="872"/>
      <c r="C127" s="932"/>
      <c r="D127" s="93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c r="AA127" s="872"/>
      <c r="AB127" s="872"/>
      <c r="AC127" s="872"/>
      <c r="AD127" s="872"/>
      <c r="AE127" s="872"/>
      <c r="AF127" s="872"/>
      <c r="AG127" s="872"/>
      <c r="AH127" s="872"/>
      <c r="AI127" s="872"/>
      <c r="AJ127" s="872"/>
      <c r="AK127" s="872"/>
      <c r="AL127" s="872"/>
      <c r="AM127" s="872"/>
      <c r="AN127" s="872"/>
      <c r="AO127" s="872"/>
      <c r="AP127" s="872"/>
      <c r="AQ127" s="872"/>
      <c r="AR127" s="872"/>
    </row>
    <row r="128" spans="1:44" ht="15.75" hidden="1" customHeight="1">
      <c r="A128" s="872"/>
      <c r="B128" s="872"/>
      <c r="C128" s="932"/>
      <c r="D128" s="93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c r="AA128" s="872"/>
      <c r="AB128" s="872"/>
      <c r="AC128" s="872"/>
      <c r="AD128" s="872"/>
      <c r="AE128" s="872"/>
      <c r="AF128" s="872"/>
      <c r="AG128" s="872"/>
      <c r="AH128" s="872"/>
      <c r="AI128" s="872"/>
      <c r="AJ128" s="872"/>
      <c r="AK128" s="872"/>
      <c r="AL128" s="872"/>
      <c r="AM128" s="872"/>
      <c r="AN128" s="872"/>
      <c r="AO128" s="872"/>
      <c r="AP128" s="872"/>
      <c r="AQ128" s="872"/>
      <c r="AR128" s="872"/>
    </row>
    <row r="129" spans="1:44" ht="15.75" hidden="1" customHeight="1">
      <c r="A129" s="872"/>
      <c r="B129" s="872"/>
      <c r="C129" s="932"/>
      <c r="D129" s="93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c r="AA129" s="872"/>
      <c r="AB129" s="872"/>
      <c r="AC129" s="872"/>
      <c r="AD129" s="872"/>
      <c r="AE129" s="872"/>
      <c r="AF129" s="872"/>
      <c r="AG129" s="872"/>
      <c r="AH129" s="872"/>
      <c r="AI129" s="872"/>
      <c r="AJ129" s="872"/>
      <c r="AK129" s="872"/>
      <c r="AL129" s="872"/>
      <c r="AM129" s="872"/>
      <c r="AN129" s="872"/>
      <c r="AO129" s="872"/>
      <c r="AP129" s="872"/>
      <c r="AQ129" s="872"/>
      <c r="AR129" s="872"/>
    </row>
    <row r="130" spans="1:44" ht="15.75" hidden="1" customHeight="1">
      <c r="A130" s="872"/>
      <c r="B130" s="872"/>
      <c r="C130" s="932"/>
      <c r="D130" s="93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c r="AA130" s="872"/>
      <c r="AB130" s="872"/>
      <c r="AC130" s="872"/>
      <c r="AD130" s="872"/>
      <c r="AE130" s="872"/>
      <c r="AF130" s="872"/>
      <c r="AG130" s="872"/>
      <c r="AH130" s="872"/>
      <c r="AI130" s="872"/>
      <c r="AJ130" s="872"/>
      <c r="AK130" s="872"/>
      <c r="AL130" s="872"/>
      <c r="AM130" s="872"/>
      <c r="AN130" s="872"/>
      <c r="AO130" s="872"/>
      <c r="AP130" s="872"/>
      <c r="AQ130" s="872"/>
      <c r="AR130" s="872"/>
    </row>
    <row r="131" spans="1:44" ht="15.75" hidden="1" customHeight="1">
      <c r="A131" s="872"/>
      <c r="B131" s="872"/>
      <c r="C131" s="932"/>
      <c r="D131" s="93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c r="AA131" s="872"/>
      <c r="AB131" s="872"/>
      <c r="AC131" s="872"/>
      <c r="AD131" s="872"/>
      <c r="AE131" s="872"/>
      <c r="AF131" s="872"/>
      <c r="AG131" s="872"/>
      <c r="AH131" s="872"/>
      <c r="AI131" s="872"/>
      <c r="AJ131" s="872"/>
      <c r="AK131" s="872"/>
      <c r="AL131" s="872"/>
      <c r="AM131" s="872"/>
      <c r="AN131" s="872"/>
      <c r="AO131" s="872"/>
      <c r="AP131" s="872"/>
      <c r="AQ131" s="872"/>
      <c r="AR131" s="872"/>
    </row>
    <row r="132" spans="1:44" ht="15.75" hidden="1" customHeight="1">
      <c r="A132" s="872"/>
      <c r="B132" s="872"/>
      <c r="C132" s="932"/>
      <c r="D132" s="93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c r="AA132" s="872"/>
      <c r="AB132" s="872"/>
      <c r="AC132" s="872"/>
      <c r="AD132" s="872"/>
      <c r="AE132" s="872"/>
      <c r="AF132" s="872"/>
      <c r="AG132" s="872"/>
      <c r="AH132" s="872"/>
      <c r="AI132" s="872"/>
      <c r="AJ132" s="872"/>
      <c r="AK132" s="872"/>
      <c r="AL132" s="872"/>
      <c r="AM132" s="872"/>
      <c r="AN132" s="872"/>
      <c r="AO132" s="872"/>
      <c r="AP132" s="872"/>
      <c r="AQ132" s="872"/>
      <c r="AR132" s="872"/>
    </row>
    <row r="133" spans="1:44" ht="15.75" hidden="1" customHeight="1">
      <c r="A133" s="872"/>
      <c r="B133" s="872"/>
      <c r="C133" s="932"/>
      <c r="D133" s="93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c r="AA133" s="872"/>
      <c r="AB133" s="872"/>
      <c r="AC133" s="872"/>
      <c r="AD133" s="872"/>
      <c r="AE133" s="872"/>
      <c r="AF133" s="872"/>
      <c r="AG133" s="872"/>
      <c r="AH133" s="872"/>
      <c r="AI133" s="872"/>
      <c r="AJ133" s="872"/>
      <c r="AK133" s="872"/>
      <c r="AL133" s="872"/>
      <c r="AM133" s="872"/>
      <c r="AN133" s="872"/>
      <c r="AO133" s="872"/>
      <c r="AP133" s="872"/>
      <c r="AQ133" s="872"/>
      <c r="AR133" s="872"/>
    </row>
    <row r="134" spans="1:44" ht="15.75" hidden="1" customHeight="1">
      <c r="A134" s="872"/>
      <c r="B134" s="872"/>
      <c r="C134" s="932"/>
      <c r="D134" s="93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c r="AA134" s="872"/>
      <c r="AB134" s="872"/>
      <c r="AC134" s="872"/>
      <c r="AD134" s="872"/>
      <c r="AE134" s="872"/>
      <c r="AF134" s="872"/>
      <c r="AG134" s="872"/>
      <c r="AH134" s="872"/>
      <c r="AI134" s="872"/>
      <c r="AJ134" s="872"/>
      <c r="AK134" s="872"/>
      <c r="AL134" s="872"/>
      <c r="AM134" s="872"/>
      <c r="AN134" s="872"/>
      <c r="AO134" s="872"/>
      <c r="AP134" s="872"/>
      <c r="AQ134" s="872"/>
      <c r="AR134" s="872"/>
    </row>
    <row r="135" spans="1:44" ht="15.75" hidden="1" customHeight="1">
      <c r="A135" s="872"/>
      <c r="B135" s="872"/>
      <c r="C135" s="932"/>
      <c r="D135" s="93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c r="AA135" s="872"/>
      <c r="AB135" s="872"/>
      <c r="AC135" s="872"/>
      <c r="AD135" s="872"/>
      <c r="AE135" s="872"/>
      <c r="AF135" s="872"/>
      <c r="AG135" s="872"/>
      <c r="AH135" s="872"/>
      <c r="AI135" s="872"/>
      <c r="AJ135" s="872"/>
      <c r="AK135" s="872"/>
      <c r="AL135" s="872"/>
      <c r="AM135" s="872"/>
      <c r="AN135" s="872"/>
      <c r="AO135" s="872"/>
      <c r="AP135" s="872"/>
      <c r="AQ135" s="872"/>
      <c r="AR135" s="872"/>
    </row>
    <row r="136" spans="1:44" ht="15.75" hidden="1" customHeight="1">
      <c r="A136" s="872"/>
      <c r="B136" s="872"/>
      <c r="C136" s="932"/>
      <c r="D136" s="93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c r="AA136" s="872"/>
      <c r="AB136" s="872"/>
      <c r="AC136" s="872"/>
      <c r="AD136" s="872"/>
      <c r="AE136" s="872"/>
      <c r="AF136" s="872"/>
      <c r="AG136" s="872"/>
      <c r="AH136" s="872"/>
      <c r="AI136" s="872"/>
      <c r="AJ136" s="872"/>
      <c r="AK136" s="872"/>
      <c r="AL136" s="872"/>
      <c r="AM136" s="872"/>
      <c r="AN136" s="872"/>
      <c r="AO136" s="872"/>
      <c r="AP136" s="872"/>
      <c r="AQ136" s="872"/>
      <c r="AR136" s="872"/>
    </row>
    <row r="137" spans="1:44" ht="15.75" hidden="1" customHeight="1">
      <c r="A137" s="872"/>
      <c r="B137" s="872"/>
      <c r="C137" s="932"/>
      <c r="D137" s="93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c r="AA137" s="872"/>
      <c r="AB137" s="872"/>
      <c r="AC137" s="872"/>
      <c r="AD137" s="872"/>
      <c r="AE137" s="872"/>
      <c r="AF137" s="872"/>
      <c r="AG137" s="872"/>
      <c r="AH137" s="872"/>
      <c r="AI137" s="872"/>
      <c r="AJ137" s="872"/>
      <c r="AK137" s="872"/>
      <c r="AL137" s="872"/>
      <c r="AM137" s="872"/>
      <c r="AN137" s="872"/>
      <c r="AO137" s="872"/>
      <c r="AP137" s="872"/>
      <c r="AQ137" s="872"/>
      <c r="AR137" s="872"/>
    </row>
    <row r="138" spans="1:44" ht="15.75" hidden="1" customHeight="1">
      <c r="A138" s="872"/>
      <c r="B138" s="872"/>
      <c r="C138" s="932"/>
      <c r="D138" s="93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c r="AA138" s="872"/>
      <c r="AB138" s="872"/>
      <c r="AC138" s="872"/>
      <c r="AD138" s="872"/>
      <c r="AE138" s="872"/>
      <c r="AF138" s="872"/>
      <c r="AG138" s="872"/>
      <c r="AH138" s="872"/>
      <c r="AI138" s="872"/>
      <c r="AJ138" s="872"/>
      <c r="AK138" s="872"/>
      <c r="AL138" s="872"/>
      <c r="AM138" s="872"/>
      <c r="AN138" s="872"/>
      <c r="AO138" s="872"/>
      <c r="AP138" s="872"/>
      <c r="AQ138" s="872"/>
      <c r="AR138" s="872"/>
    </row>
    <row r="139" spans="1:44" ht="15.75" hidden="1" customHeight="1">
      <c r="A139" s="872"/>
      <c r="B139" s="872"/>
      <c r="C139" s="932"/>
      <c r="D139" s="93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c r="AA139" s="872"/>
      <c r="AB139" s="872"/>
      <c r="AC139" s="872"/>
      <c r="AD139" s="872"/>
      <c r="AE139" s="872"/>
      <c r="AF139" s="872"/>
      <c r="AG139" s="872"/>
      <c r="AH139" s="872"/>
      <c r="AI139" s="872"/>
      <c r="AJ139" s="872"/>
      <c r="AK139" s="872"/>
      <c r="AL139" s="872"/>
      <c r="AM139" s="872"/>
      <c r="AN139" s="872"/>
      <c r="AO139" s="872"/>
      <c r="AP139" s="872"/>
      <c r="AQ139" s="872"/>
      <c r="AR139" s="872"/>
    </row>
    <row r="140" spans="1:44" ht="15.75" hidden="1" customHeight="1">
      <c r="A140" s="872"/>
      <c r="B140" s="872"/>
      <c r="C140" s="932"/>
      <c r="D140" s="93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c r="AA140" s="872"/>
      <c r="AB140" s="872"/>
      <c r="AC140" s="872"/>
      <c r="AD140" s="872"/>
      <c r="AE140" s="872"/>
      <c r="AF140" s="872"/>
      <c r="AG140" s="872"/>
      <c r="AH140" s="872"/>
      <c r="AI140" s="872"/>
      <c r="AJ140" s="872"/>
      <c r="AK140" s="872"/>
      <c r="AL140" s="872"/>
      <c r="AM140" s="872"/>
      <c r="AN140" s="872"/>
      <c r="AO140" s="872"/>
      <c r="AP140" s="872"/>
      <c r="AQ140" s="872"/>
      <c r="AR140" s="872"/>
    </row>
    <row r="141" spans="1:44" ht="15.75" hidden="1" customHeight="1">
      <c r="A141" s="872"/>
      <c r="B141" s="872"/>
      <c r="C141" s="932"/>
      <c r="D141" s="93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c r="AG141" s="872"/>
      <c r="AH141" s="872"/>
      <c r="AI141" s="872"/>
      <c r="AJ141" s="872"/>
      <c r="AK141" s="872"/>
      <c r="AL141" s="872"/>
      <c r="AM141" s="872"/>
      <c r="AN141" s="872"/>
      <c r="AO141" s="872"/>
      <c r="AP141" s="872"/>
      <c r="AQ141" s="872"/>
      <c r="AR141" s="872"/>
    </row>
    <row r="142" spans="1:44" ht="15.75" hidden="1" customHeight="1">
      <c r="A142" s="872"/>
      <c r="B142" s="872"/>
      <c r="C142" s="932"/>
      <c r="D142" s="93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c r="AG142" s="872"/>
      <c r="AH142" s="872"/>
      <c r="AI142" s="872"/>
      <c r="AJ142" s="872"/>
      <c r="AK142" s="872"/>
      <c r="AL142" s="872"/>
      <c r="AM142" s="872"/>
      <c r="AN142" s="872"/>
      <c r="AO142" s="872"/>
      <c r="AP142" s="872"/>
      <c r="AQ142" s="872"/>
      <c r="AR142" s="872"/>
    </row>
    <row r="143" spans="1:44" ht="15.75" hidden="1" customHeight="1">
      <c r="A143" s="872"/>
      <c r="B143" s="872"/>
      <c r="C143" s="932"/>
      <c r="D143" s="93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2"/>
      <c r="AK143" s="872"/>
      <c r="AL143" s="872"/>
      <c r="AM143" s="872"/>
      <c r="AN143" s="872"/>
      <c r="AO143" s="872"/>
      <c r="AP143" s="872"/>
      <c r="AQ143" s="872"/>
      <c r="AR143" s="872"/>
    </row>
    <row r="144" spans="1:44" ht="15.75" hidden="1" customHeight="1">
      <c r="A144" s="872"/>
      <c r="B144" s="872"/>
      <c r="C144" s="932"/>
      <c r="D144" s="93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c r="AG144" s="872"/>
      <c r="AH144" s="872"/>
      <c r="AI144" s="872"/>
      <c r="AJ144" s="872"/>
      <c r="AK144" s="872"/>
      <c r="AL144" s="872"/>
      <c r="AM144" s="872"/>
      <c r="AN144" s="872"/>
      <c r="AO144" s="872"/>
      <c r="AP144" s="872"/>
      <c r="AQ144" s="872"/>
      <c r="AR144" s="872"/>
    </row>
    <row r="145" spans="1:44" ht="15.75" hidden="1" customHeight="1">
      <c r="A145" s="872"/>
      <c r="B145" s="872"/>
      <c r="C145" s="932"/>
      <c r="D145" s="93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c r="AG145" s="872"/>
      <c r="AH145" s="872"/>
      <c r="AI145" s="872"/>
      <c r="AJ145" s="872"/>
      <c r="AK145" s="872"/>
      <c r="AL145" s="872"/>
      <c r="AM145" s="872"/>
      <c r="AN145" s="872"/>
      <c r="AO145" s="872"/>
      <c r="AP145" s="872"/>
      <c r="AQ145" s="872"/>
      <c r="AR145" s="872"/>
    </row>
    <row r="146" spans="1:44" ht="15.75" hidden="1" customHeight="1">
      <c r="A146" s="872"/>
      <c r="B146" s="872"/>
      <c r="C146" s="932"/>
      <c r="D146" s="93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c r="AG146" s="872"/>
      <c r="AH146" s="872"/>
      <c r="AI146" s="872"/>
      <c r="AJ146" s="872"/>
      <c r="AK146" s="872"/>
      <c r="AL146" s="872"/>
      <c r="AM146" s="872"/>
      <c r="AN146" s="872"/>
      <c r="AO146" s="872"/>
      <c r="AP146" s="872"/>
      <c r="AQ146" s="872"/>
      <c r="AR146" s="872"/>
    </row>
    <row r="147" spans="1:44" ht="15.75" hidden="1" customHeight="1">
      <c r="A147" s="872"/>
      <c r="B147" s="872"/>
      <c r="C147" s="932"/>
      <c r="D147" s="93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2"/>
      <c r="AK147" s="872"/>
      <c r="AL147" s="872"/>
      <c r="AM147" s="872"/>
      <c r="AN147" s="872"/>
      <c r="AO147" s="872"/>
      <c r="AP147" s="872"/>
      <c r="AQ147" s="872"/>
      <c r="AR147" s="872"/>
    </row>
    <row r="148" spans="1:44" ht="15.75" hidden="1" customHeight="1">
      <c r="A148" s="872"/>
      <c r="B148" s="872"/>
      <c r="C148" s="932"/>
      <c r="D148" s="93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c r="AD148" s="872"/>
      <c r="AE148" s="872"/>
      <c r="AF148" s="872"/>
      <c r="AG148" s="872"/>
      <c r="AH148" s="872"/>
      <c r="AI148" s="872"/>
      <c r="AJ148" s="872"/>
      <c r="AK148" s="872"/>
      <c r="AL148" s="872"/>
      <c r="AM148" s="872"/>
      <c r="AN148" s="872"/>
      <c r="AO148" s="872"/>
      <c r="AP148" s="872"/>
      <c r="AQ148" s="872"/>
      <c r="AR148" s="872"/>
    </row>
    <row r="149" spans="1:44" ht="15.75" hidden="1" customHeight="1">
      <c r="A149" s="872"/>
      <c r="B149" s="872"/>
      <c r="C149" s="932"/>
      <c r="D149" s="93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c r="AG149" s="872"/>
      <c r="AH149" s="872"/>
      <c r="AI149" s="872"/>
      <c r="AJ149" s="872"/>
      <c r="AK149" s="872"/>
      <c r="AL149" s="872"/>
      <c r="AM149" s="872"/>
      <c r="AN149" s="872"/>
      <c r="AO149" s="872"/>
      <c r="AP149" s="872"/>
      <c r="AQ149" s="872"/>
      <c r="AR149" s="872"/>
    </row>
    <row r="150" spans="1:44" ht="15.75" hidden="1" customHeight="1">
      <c r="A150" s="872"/>
      <c r="B150" s="872"/>
      <c r="C150" s="932"/>
      <c r="D150" s="93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c r="AG150" s="872"/>
      <c r="AH150" s="872"/>
      <c r="AI150" s="872"/>
      <c r="AJ150" s="872"/>
      <c r="AK150" s="872"/>
      <c r="AL150" s="872"/>
      <c r="AM150" s="872"/>
      <c r="AN150" s="872"/>
      <c r="AO150" s="872"/>
      <c r="AP150" s="872"/>
      <c r="AQ150" s="872"/>
      <c r="AR150" s="872"/>
    </row>
    <row r="151" spans="1:44" ht="15.75" hidden="1" customHeight="1">
      <c r="A151" s="872"/>
      <c r="B151" s="872"/>
      <c r="C151" s="932"/>
      <c r="D151" s="93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c r="AG151" s="872"/>
      <c r="AH151" s="872"/>
      <c r="AI151" s="872"/>
      <c r="AJ151" s="872"/>
      <c r="AK151" s="872"/>
      <c r="AL151" s="872"/>
      <c r="AM151" s="872"/>
      <c r="AN151" s="872"/>
      <c r="AO151" s="872"/>
      <c r="AP151" s="872"/>
      <c r="AQ151" s="872"/>
      <c r="AR151" s="872"/>
    </row>
    <row r="152" spans="1:44" ht="15.75" hidden="1" customHeight="1">
      <c r="A152" s="872"/>
      <c r="B152" s="872"/>
      <c r="C152" s="932"/>
      <c r="D152" s="93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c r="AA152" s="872"/>
      <c r="AB152" s="872"/>
      <c r="AC152" s="872"/>
      <c r="AD152" s="872"/>
      <c r="AE152" s="872"/>
      <c r="AF152" s="872"/>
      <c r="AG152" s="872"/>
      <c r="AH152" s="872"/>
      <c r="AI152" s="872"/>
      <c r="AJ152" s="872"/>
      <c r="AK152" s="872"/>
      <c r="AL152" s="872"/>
      <c r="AM152" s="872"/>
      <c r="AN152" s="872"/>
      <c r="AO152" s="872"/>
      <c r="AP152" s="872"/>
      <c r="AQ152" s="872"/>
      <c r="AR152" s="872"/>
    </row>
    <row r="153" spans="1:44" ht="15.75" hidden="1" customHeight="1">
      <c r="A153" s="872"/>
      <c r="B153" s="872"/>
      <c r="C153" s="932"/>
      <c r="D153" s="93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c r="AA153" s="872"/>
      <c r="AB153" s="872"/>
      <c r="AC153" s="872"/>
      <c r="AD153" s="872"/>
      <c r="AE153" s="872"/>
      <c r="AF153" s="872"/>
      <c r="AG153" s="872"/>
      <c r="AH153" s="872"/>
      <c r="AI153" s="872"/>
      <c r="AJ153" s="872"/>
      <c r="AK153" s="872"/>
      <c r="AL153" s="872"/>
      <c r="AM153" s="872"/>
      <c r="AN153" s="872"/>
      <c r="AO153" s="872"/>
      <c r="AP153" s="872"/>
      <c r="AQ153" s="872"/>
      <c r="AR153" s="872"/>
    </row>
    <row r="154" spans="1:44" ht="15.75" hidden="1" customHeight="1">
      <c r="A154" s="872"/>
      <c r="B154" s="872"/>
      <c r="C154" s="932"/>
      <c r="D154" s="93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872"/>
      <c r="AB154" s="872"/>
      <c r="AC154" s="872"/>
      <c r="AD154" s="872"/>
      <c r="AE154" s="872"/>
      <c r="AF154" s="872"/>
      <c r="AG154" s="872"/>
      <c r="AH154" s="872"/>
      <c r="AI154" s="872"/>
      <c r="AJ154" s="872"/>
      <c r="AK154" s="872"/>
      <c r="AL154" s="872"/>
      <c r="AM154" s="872"/>
      <c r="AN154" s="872"/>
      <c r="AO154" s="872"/>
      <c r="AP154" s="872"/>
      <c r="AQ154" s="872"/>
      <c r="AR154" s="872"/>
    </row>
    <row r="155" spans="1:44" ht="15.75" hidden="1" customHeight="1">
      <c r="A155" s="872"/>
      <c r="B155" s="872"/>
      <c r="C155" s="932"/>
      <c r="D155" s="93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c r="AG155" s="872"/>
      <c r="AH155" s="872"/>
      <c r="AI155" s="872"/>
      <c r="AJ155" s="872"/>
      <c r="AK155" s="872"/>
      <c r="AL155" s="872"/>
      <c r="AM155" s="872"/>
      <c r="AN155" s="872"/>
      <c r="AO155" s="872"/>
      <c r="AP155" s="872"/>
      <c r="AQ155" s="872"/>
      <c r="AR155" s="872"/>
    </row>
    <row r="156" spans="1:44" ht="15.75" hidden="1" customHeight="1">
      <c r="A156" s="872"/>
      <c r="B156" s="872"/>
      <c r="C156" s="932"/>
      <c r="D156" s="93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c r="AG156" s="872"/>
      <c r="AH156" s="872"/>
      <c r="AI156" s="872"/>
      <c r="AJ156" s="872"/>
      <c r="AK156" s="872"/>
      <c r="AL156" s="872"/>
      <c r="AM156" s="872"/>
      <c r="AN156" s="872"/>
      <c r="AO156" s="872"/>
      <c r="AP156" s="872"/>
      <c r="AQ156" s="872"/>
      <c r="AR156" s="872"/>
    </row>
    <row r="157" spans="1:44" ht="15.75" hidden="1" customHeight="1">
      <c r="A157" s="872"/>
      <c r="B157" s="872"/>
      <c r="C157" s="932"/>
      <c r="D157" s="93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c r="AD157" s="872"/>
      <c r="AE157" s="872"/>
      <c r="AF157" s="872"/>
      <c r="AG157" s="872"/>
      <c r="AH157" s="872"/>
      <c r="AI157" s="872"/>
      <c r="AJ157" s="872"/>
      <c r="AK157" s="872"/>
      <c r="AL157" s="872"/>
      <c r="AM157" s="872"/>
      <c r="AN157" s="872"/>
      <c r="AO157" s="872"/>
      <c r="AP157" s="872"/>
      <c r="AQ157" s="872"/>
      <c r="AR157" s="872"/>
    </row>
    <row r="158" spans="1:44" ht="15.75" hidden="1" customHeight="1">
      <c r="A158" s="872"/>
      <c r="B158" s="872"/>
      <c r="C158" s="932"/>
      <c r="D158" s="93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c r="AG158" s="872"/>
      <c r="AH158" s="872"/>
      <c r="AI158" s="872"/>
      <c r="AJ158" s="872"/>
      <c r="AK158" s="872"/>
      <c r="AL158" s="872"/>
      <c r="AM158" s="872"/>
      <c r="AN158" s="872"/>
      <c r="AO158" s="872"/>
      <c r="AP158" s="872"/>
      <c r="AQ158" s="872"/>
      <c r="AR158" s="872"/>
    </row>
    <row r="159" spans="1:44" ht="15.75" hidden="1" customHeight="1">
      <c r="A159" s="872"/>
      <c r="B159" s="872"/>
      <c r="C159" s="932"/>
      <c r="D159" s="93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2"/>
      <c r="AK159" s="872"/>
      <c r="AL159" s="872"/>
      <c r="AM159" s="872"/>
      <c r="AN159" s="872"/>
      <c r="AO159" s="872"/>
      <c r="AP159" s="872"/>
      <c r="AQ159" s="872"/>
      <c r="AR159" s="872"/>
    </row>
    <row r="160" spans="1:44" ht="15.75" hidden="1" customHeight="1">
      <c r="A160" s="872"/>
      <c r="B160" s="872"/>
      <c r="C160" s="932"/>
      <c r="D160" s="93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72"/>
      <c r="AI160" s="872"/>
      <c r="AJ160" s="872"/>
      <c r="AK160" s="872"/>
      <c r="AL160" s="872"/>
      <c r="AM160" s="872"/>
      <c r="AN160" s="872"/>
      <c r="AO160" s="872"/>
      <c r="AP160" s="872"/>
      <c r="AQ160" s="872"/>
      <c r="AR160" s="872"/>
    </row>
    <row r="161" spans="1:44" ht="15.75" hidden="1" customHeight="1">
      <c r="A161" s="872"/>
      <c r="B161" s="872"/>
      <c r="C161" s="932"/>
      <c r="D161" s="93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872"/>
      <c r="AB161" s="872"/>
      <c r="AC161" s="872"/>
      <c r="AD161" s="872"/>
      <c r="AE161" s="872"/>
      <c r="AF161" s="872"/>
      <c r="AG161" s="872"/>
      <c r="AH161" s="872"/>
      <c r="AI161" s="872"/>
      <c r="AJ161" s="872"/>
      <c r="AK161" s="872"/>
      <c r="AL161" s="872"/>
      <c r="AM161" s="872"/>
      <c r="AN161" s="872"/>
      <c r="AO161" s="872"/>
      <c r="AP161" s="872"/>
      <c r="AQ161" s="872"/>
      <c r="AR161" s="872"/>
    </row>
    <row r="162" spans="1:44" ht="15.75" hidden="1" customHeight="1">
      <c r="A162" s="872"/>
      <c r="B162" s="872"/>
      <c r="C162" s="932"/>
      <c r="D162" s="93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c r="AA162" s="872"/>
      <c r="AB162" s="872"/>
      <c r="AC162" s="872"/>
      <c r="AD162" s="872"/>
      <c r="AE162" s="872"/>
      <c r="AF162" s="872"/>
      <c r="AG162" s="872"/>
      <c r="AH162" s="872"/>
      <c r="AI162" s="872"/>
      <c r="AJ162" s="872"/>
      <c r="AK162" s="872"/>
      <c r="AL162" s="872"/>
      <c r="AM162" s="872"/>
      <c r="AN162" s="872"/>
      <c r="AO162" s="872"/>
      <c r="AP162" s="872"/>
      <c r="AQ162" s="872"/>
      <c r="AR162" s="872"/>
    </row>
    <row r="163" spans="1:44" ht="15.75" hidden="1" customHeight="1">
      <c r="A163" s="872"/>
      <c r="B163" s="872"/>
      <c r="C163" s="932"/>
      <c r="D163" s="93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c r="AG163" s="872"/>
      <c r="AH163" s="872"/>
      <c r="AI163" s="872"/>
      <c r="AJ163" s="872"/>
      <c r="AK163" s="872"/>
      <c r="AL163" s="872"/>
      <c r="AM163" s="872"/>
      <c r="AN163" s="872"/>
      <c r="AO163" s="872"/>
      <c r="AP163" s="872"/>
      <c r="AQ163" s="872"/>
      <c r="AR163" s="872"/>
    </row>
    <row r="164" spans="1:44" ht="15.75" hidden="1" customHeight="1">
      <c r="A164" s="872"/>
      <c r="B164" s="872"/>
      <c r="C164" s="932"/>
      <c r="D164" s="93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c r="AG164" s="872"/>
      <c r="AH164" s="872"/>
      <c r="AI164" s="872"/>
      <c r="AJ164" s="872"/>
      <c r="AK164" s="872"/>
      <c r="AL164" s="872"/>
      <c r="AM164" s="872"/>
      <c r="AN164" s="872"/>
      <c r="AO164" s="872"/>
      <c r="AP164" s="872"/>
      <c r="AQ164" s="872"/>
      <c r="AR164" s="872"/>
    </row>
    <row r="165" spans="1:44" ht="15.75" hidden="1" customHeight="1">
      <c r="A165" s="872"/>
      <c r="B165" s="872"/>
      <c r="C165" s="932"/>
      <c r="D165" s="93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872"/>
      <c r="AL165" s="872"/>
      <c r="AM165" s="872"/>
      <c r="AN165" s="872"/>
      <c r="AO165" s="872"/>
      <c r="AP165" s="872"/>
      <c r="AQ165" s="872"/>
      <c r="AR165" s="872"/>
    </row>
    <row r="166" spans="1:44" ht="15.75" hidden="1" customHeight="1">
      <c r="A166" s="872"/>
      <c r="B166" s="872"/>
      <c r="C166" s="932"/>
      <c r="D166" s="93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c r="AA166" s="872"/>
      <c r="AB166" s="872"/>
      <c r="AC166" s="872"/>
      <c r="AD166" s="872"/>
      <c r="AE166" s="872"/>
      <c r="AF166" s="872"/>
      <c r="AG166" s="872"/>
      <c r="AH166" s="872"/>
      <c r="AI166" s="872"/>
      <c r="AJ166" s="872"/>
      <c r="AK166" s="872"/>
      <c r="AL166" s="872"/>
      <c r="AM166" s="872"/>
      <c r="AN166" s="872"/>
      <c r="AO166" s="872"/>
      <c r="AP166" s="872"/>
      <c r="AQ166" s="872"/>
      <c r="AR166" s="872"/>
    </row>
    <row r="167" spans="1:44" ht="15.75" hidden="1" customHeight="1">
      <c r="A167" s="872"/>
      <c r="B167" s="872"/>
      <c r="C167" s="932"/>
      <c r="D167" s="93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872"/>
      <c r="AE167" s="872"/>
      <c r="AF167" s="872"/>
      <c r="AG167" s="872"/>
      <c r="AH167" s="872"/>
      <c r="AI167" s="872"/>
      <c r="AJ167" s="872"/>
      <c r="AK167" s="872"/>
      <c r="AL167" s="872"/>
      <c r="AM167" s="872"/>
      <c r="AN167" s="872"/>
      <c r="AO167" s="872"/>
      <c r="AP167" s="872"/>
      <c r="AQ167" s="872"/>
      <c r="AR167" s="872"/>
    </row>
    <row r="168" spans="1:44" ht="15.75" hidden="1" customHeight="1">
      <c r="A168" s="872"/>
      <c r="B168" s="872"/>
      <c r="C168" s="932"/>
      <c r="D168" s="93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c r="AA168" s="872"/>
      <c r="AB168" s="872"/>
      <c r="AC168" s="872"/>
      <c r="AD168" s="872"/>
      <c r="AE168" s="872"/>
      <c r="AF168" s="872"/>
      <c r="AG168" s="872"/>
      <c r="AH168" s="872"/>
      <c r="AI168" s="872"/>
      <c r="AJ168" s="872"/>
      <c r="AK168" s="872"/>
      <c r="AL168" s="872"/>
      <c r="AM168" s="872"/>
      <c r="AN168" s="872"/>
      <c r="AO168" s="872"/>
      <c r="AP168" s="872"/>
      <c r="AQ168" s="872"/>
      <c r="AR168" s="872"/>
    </row>
    <row r="169" spans="1:44" ht="15.75" hidden="1" customHeight="1">
      <c r="A169" s="872"/>
      <c r="B169" s="872"/>
      <c r="C169" s="932"/>
      <c r="D169" s="93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872"/>
      <c r="AL169" s="872"/>
      <c r="AM169" s="872"/>
      <c r="AN169" s="872"/>
      <c r="AO169" s="872"/>
      <c r="AP169" s="872"/>
      <c r="AQ169" s="872"/>
      <c r="AR169" s="872"/>
    </row>
    <row r="170" spans="1:44" ht="15.75" hidden="1" customHeight="1">
      <c r="A170" s="872"/>
      <c r="B170" s="872"/>
      <c r="C170" s="932"/>
      <c r="D170" s="93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c r="AA170" s="872"/>
      <c r="AB170" s="872"/>
      <c r="AC170" s="872"/>
      <c r="AD170" s="872"/>
      <c r="AE170" s="872"/>
      <c r="AF170" s="872"/>
      <c r="AG170" s="872"/>
      <c r="AH170" s="872"/>
      <c r="AI170" s="872"/>
      <c r="AJ170" s="872"/>
      <c r="AK170" s="872"/>
      <c r="AL170" s="872"/>
      <c r="AM170" s="872"/>
      <c r="AN170" s="872"/>
      <c r="AO170" s="872"/>
      <c r="AP170" s="872"/>
      <c r="AQ170" s="872"/>
      <c r="AR170" s="872"/>
    </row>
    <row r="171" spans="1:44" ht="15.75" hidden="1" customHeight="1">
      <c r="A171" s="872"/>
      <c r="B171" s="872"/>
      <c r="C171" s="932"/>
      <c r="D171" s="93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c r="AA171" s="872"/>
      <c r="AB171" s="872"/>
      <c r="AC171" s="872"/>
      <c r="AD171" s="872"/>
      <c r="AE171" s="872"/>
      <c r="AF171" s="872"/>
      <c r="AG171" s="872"/>
      <c r="AH171" s="872"/>
      <c r="AI171" s="872"/>
      <c r="AJ171" s="872"/>
      <c r="AK171" s="872"/>
      <c r="AL171" s="872"/>
      <c r="AM171" s="872"/>
      <c r="AN171" s="872"/>
      <c r="AO171" s="872"/>
      <c r="AP171" s="872"/>
      <c r="AQ171" s="872"/>
      <c r="AR171" s="872"/>
    </row>
    <row r="172" spans="1:44" ht="15.75" hidden="1" customHeight="1">
      <c r="A172" s="872"/>
      <c r="B172" s="872"/>
      <c r="C172" s="932"/>
      <c r="D172" s="93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c r="AA172" s="872"/>
      <c r="AB172" s="872"/>
      <c r="AC172" s="872"/>
      <c r="AD172" s="872"/>
      <c r="AE172" s="872"/>
      <c r="AF172" s="872"/>
      <c r="AG172" s="872"/>
      <c r="AH172" s="872"/>
      <c r="AI172" s="872"/>
      <c r="AJ172" s="872"/>
      <c r="AK172" s="872"/>
      <c r="AL172" s="872"/>
      <c r="AM172" s="872"/>
      <c r="AN172" s="872"/>
      <c r="AO172" s="872"/>
      <c r="AP172" s="872"/>
      <c r="AQ172" s="872"/>
      <c r="AR172" s="872"/>
    </row>
    <row r="173" spans="1:44" ht="15.75" hidden="1" customHeight="1">
      <c r="A173" s="872"/>
      <c r="B173" s="872"/>
      <c r="C173" s="932"/>
      <c r="D173" s="93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872"/>
      <c r="AL173" s="872"/>
      <c r="AM173" s="872"/>
      <c r="AN173" s="872"/>
      <c r="AO173" s="872"/>
      <c r="AP173" s="872"/>
      <c r="AQ173" s="872"/>
      <c r="AR173" s="872"/>
    </row>
    <row r="174" spans="1:44" ht="15.75" hidden="1" customHeight="1">
      <c r="A174" s="872"/>
      <c r="B174" s="872"/>
      <c r="C174" s="932"/>
      <c r="D174" s="93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c r="AA174" s="872"/>
      <c r="AB174" s="872"/>
      <c r="AC174" s="872"/>
      <c r="AD174" s="872"/>
      <c r="AE174" s="872"/>
      <c r="AF174" s="872"/>
      <c r="AG174" s="872"/>
      <c r="AH174" s="872"/>
      <c r="AI174" s="872"/>
      <c r="AJ174" s="872"/>
      <c r="AK174" s="872"/>
      <c r="AL174" s="872"/>
      <c r="AM174" s="872"/>
      <c r="AN174" s="872"/>
      <c r="AO174" s="872"/>
      <c r="AP174" s="872"/>
      <c r="AQ174" s="872"/>
      <c r="AR174" s="872"/>
    </row>
    <row r="175" spans="1:44" ht="15.75" hidden="1" customHeight="1">
      <c r="A175" s="872"/>
      <c r="B175" s="872"/>
      <c r="C175" s="932"/>
      <c r="D175" s="93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c r="AA175" s="872"/>
      <c r="AB175" s="872"/>
      <c r="AC175" s="872"/>
      <c r="AD175" s="872"/>
      <c r="AE175" s="872"/>
      <c r="AF175" s="872"/>
      <c r="AG175" s="872"/>
      <c r="AH175" s="872"/>
      <c r="AI175" s="872"/>
      <c r="AJ175" s="872"/>
      <c r="AK175" s="872"/>
      <c r="AL175" s="872"/>
      <c r="AM175" s="872"/>
      <c r="AN175" s="872"/>
      <c r="AO175" s="872"/>
      <c r="AP175" s="872"/>
      <c r="AQ175" s="872"/>
      <c r="AR175" s="872"/>
    </row>
    <row r="176" spans="1:44" ht="15.75" hidden="1" customHeight="1">
      <c r="A176" s="872"/>
      <c r="B176" s="872"/>
      <c r="C176" s="932"/>
      <c r="D176" s="93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c r="AG176" s="872"/>
      <c r="AH176" s="872"/>
      <c r="AI176" s="872"/>
      <c r="AJ176" s="872"/>
      <c r="AK176" s="872"/>
      <c r="AL176" s="872"/>
      <c r="AM176" s="872"/>
      <c r="AN176" s="872"/>
      <c r="AO176" s="872"/>
      <c r="AP176" s="872"/>
      <c r="AQ176" s="872"/>
      <c r="AR176" s="872"/>
    </row>
    <row r="177" spans="1:44" ht="15.75" hidden="1" customHeight="1">
      <c r="A177" s="872"/>
      <c r="B177" s="872"/>
      <c r="C177" s="932"/>
      <c r="D177" s="93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c r="AA177" s="872"/>
      <c r="AB177" s="872"/>
      <c r="AC177" s="872"/>
      <c r="AD177" s="872"/>
      <c r="AE177" s="872"/>
      <c r="AF177" s="872"/>
      <c r="AG177" s="872"/>
      <c r="AH177" s="872"/>
      <c r="AI177" s="872"/>
      <c r="AJ177" s="872"/>
      <c r="AK177" s="872"/>
      <c r="AL177" s="872"/>
      <c r="AM177" s="872"/>
      <c r="AN177" s="872"/>
      <c r="AO177" s="872"/>
      <c r="AP177" s="872"/>
      <c r="AQ177" s="872"/>
      <c r="AR177" s="872"/>
    </row>
    <row r="178" spans="1:44" ht="15.75" hidden="1" customHeight="1">
      <c r="A178" s="872"/>
      <c r="B178" s="872"/>
      <c r="C178" s="932"/>
      <c r="D178" s="93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c r="AA178" s="872"/>
      <c r="AB178" s="872"/>
      <c r="AC178" s="872"/>
      <c r="AD178" s="872"/>
      <c r="AE178" s="872"/>
      <c r="AF178" s="872"/>
      <c r="AG178" s="872"/>
      <c r="AH178" s="872"/>
      <c r="AI178" s="872"/>
      <c r="AJ178" s="872"/>
      <c r="AK178" s="872"/>
      <c r="AL178" s="872"/>
      <c r="AM178" s="872"/>
      <c r="AN178" s="872"/>
      <c r="AO178" s="872"/>
      <c r="AP178" s="872"/>
      <c r="AQ178" s="872"/>
      <c r="AR178" s="872"/>
    </row>
    <row r="179" spans="1:44" ht="15.75" hidden="1" customHeight="1">
      <c r="A179" s="872"/>
      <c r="B179" s="872"/>
      <c r="C179" s="932"/>
      <c r="D179" s="93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c r="AA179" s="872"/>
      <c r="AB179" s="872"/>
      <c r="AC179" s="872"/>
      <c r="AD179" s="872"/>
      <c r="AE179" s="872"/>
      <c r="AF179" s="872"/>
      <c r="AG179" s="872"/>
      <c r="AH179" s="872"/>
      <c r="AI179" s="872"/>
      <c r="AJ179" s="872"/>
      <c r="AK179" s="872"/>
      <c r="AL179" s="872"/>
      <c r="AM179" s="872"/>
      <c r="AN179" s="872"/>
      <c r="AO179" s="872"/>
      <c r="AP179" s="872"/>
      <c r="AQ179" s="872"/>
      <c r="AR179" s="872"/>
    </row>
    <row r="180" spans="1:44" ht="15.75" hidden="1" customHeight="1">
      <c r="A180" s="872"/>
      <c r="B180" s="872"/>
      <c r="C180" s="932"/>
      <c r="D180" s="93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c r="AA180" s="872"/>
      <c r="AB180" s="872"/>
      <c r="AC180" s="872"/>
      <c r="AD180" s="872"/>
      <c r="AE180" s="872"/>
      <c r="AF180" s="872"/>
      <c r="AG180" s="872"/>
      <c r="AH180" s="872"/>
      <c r="AI180" s="872"/>
      <c r="AJ180" s="872"/>
      <c r="AK180" s="872"/>
      <c r="AL180" s="872"/>
      <c r="AM180" s="872"/>
      <c r="AN180" s="872"/>
      <c r="AO180" s="872"/>
      <c r="AP180" s="872"/>
      <c r="AQ180" s="872"/>
      <c r="AR180" s="872"/>
    </row>
    <row r="181" spans="1:44" ht="15.75" hidden="1" customHeight="1">
      <c r="A181" s="872"/>
      <c r="B181" s="872"/>
      <c r="C181" s="932"/>
      <c r="D181" s="93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c r="AA181" s="872"/>
      <c r="AB181" s="872"/>
      <c r="AC181" s="872"/>
      <c r="AD181" s="872"/>
      <c r="AE181" s="872"/>
      <c r="AF181" s="872"/>
      <c r="AG181" s="872"/>
      <c r="AH181" s="872"/>
      <c r="AI181" s="872"/>
      <c r="AJ181" s="872"/>
      <c r="AK181" s="872"/>
      <c r="AL181" s="872"/>
      <c r="AM181" s="872"/>
      <c r="AN181" s="872"/>
      <c r="AO181" s="872"/>
      <c r="AP181" s="872"/>
      <c r="AQ181" s="872"/>
      <c r="AR181" s="872"/>
    </row>
    <row r="182" spans="1:44" ht="15.75" hidden="1" customHeight="1">
      <c r="A182" s="872"/>
      <c r="B182" s="872"/>
      <c r="C182" s="932"/>
      <c r="D182" s="93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c r="AA182" s="872"/>
      <c r="AB182" s="872"/>
      <c r="AC182" s="872"/>
      <c r="AD182" s="872"/>
      <c r="AE182" s="872"/>
      <c r="AF182" s="872"/>
      <c r="AG182" s="872"/>
      <c r="AH182" s="872"/>
      <c r="AI182" s="872"/>
      <c r="AJ182" s="872"/>
      <c r="AK182" s="872"/>
      <c r="AL182" s="872"/>
      <c r="AM182" s="872"/>
      <c r="AN182" s="872"/>
      <c r="AO182" s="872"/>
      <c r="AP182" s="872"/>
      <c r="AQ182" s="872"/>
      <c r="AR182" s="872"/>
    </row>
    <row r="183" spans="1:44" ht="15.75" hidden="1" customHeight="1">
      <c r="A183" s="872"/>
      <c r="B183" s="872"/>
      <c r="C183" s="932"/>
      <c r="D183" s="93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c r="AA183" s="872"/>
      <c r="AB183" s="872"/>
      <c r="AC183" s="872"/>
      <c r="AD183" s="872"/>
      <c r="AE183" s="872"/>
      <c r="AF183" s="872"/>
      <c r="AG183" s="872"/>
      <c r="AH183" s="872"/>
      <c r="AI183" s="872"/>
      <c r="AJ183" s="872"/>
      <c r="AK183" s="872"/>
      <c r="AL183" s="872"/>
      <c r="AM183" s="872"/>
      <c r="AN183" s="872"/>
      <c r="AO183" s="872"/>
      <c r="AP183" s="872"/>
      <c r="AQ183" s="872"/>
      <c r="AR183" s="872"/>
    </row>
    <row r="184" spans="1:44" ht="15.75" hidden="1" customHeight="1">
      <c r="A184" s="872"/>
      <c r="B184" s="872"/>
      <c r="C184" s="932"/>
      <c r="D184" s="93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c r="AA184" s="872"/>
      <c r="AB184" s="872"/>
      <c r="AC184" s="872"/>
      <c r="AD184" s="872"/>
      <c r="AE184" s="872"/>
      <c r="AF184" s="872"/>
      <c r="AG184" s="872"/>
      <c r="AH184" s="872"/>
      <c r="AI184" s="872"/>
      <c r="AJ184" s="872"/>
      <c r="AK184" s="872"/>
      <c r="AL184" s="872"/>
      <c r="AM184" s="872"/>
      <c r="AN184" s="872"/>
      <c r="AO184" s="872"/>
      <c r="AP184" s="872"/>
      <c r="AQ184" s="872"/>
      <c r="AR184" s="872"/>
    </row>
    <row r="185" spans="1:44" ht="15.75" hidden="1" customHeight="1">
      <c r="A185" s="872"/>
      <c r="B185" s="872"/>
      <c r="C185" s="932"/>
      <c r="D185" s="93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c r="AA185" s="872"/>
      <c r="AB185" s="872"/>
      <c r="AC185" s="872"/>
      <c r="AD185" s="872"/>
      <c r="AE185" s="872"/>
      <c r="AF185" s="872"/>
      <c r="AG185" s="872"/>
      <c r="AH185" s="872"/>
      <c r="AI185" s="872"/>
      <c r="AJ185" s="872"/>
      <c r="AK185" s="872"/>
      <c r="AL185" s="872"/>
      <c r="AM185" s="872"/>
      <c r="AN185" s="872"/>
      <c r="AO185" s="872"/>
      <c r="AP185" s="872"/>
      <c r="AQ185" s="872"/>
      <c r="AR185" s="872"/>
    </row>
    <row r="186" spans="1:44" ht="15.75" hidden="1" customHeight="1">
      <c r="A186" s="872"/>
      <c r="B186" s="872"/>
      <c r="C186" s="932"/>
      <c r="D186" s="93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c r="AA186" s="872"/>
      <c r="AB186" s="872"/>
      <c r="AC186" s="872"/>
      <c r="AD186" s="872"/>
      <c r="AE186" s="872"/>
      <c r="AF186" s="872"/>
      <c r="AG186" s="872"/>
      <c r="AH186" s="872"/>
      <c r="AI186" s="872"/>
      <c r="AJ186" s="872"/>
      <c r="AK186" s="872"/>
      <c r="AL186" s="872"/>
      <c r="AM186" s="872"/>
      <c r="AN186" s="872"/>
      <c r="AO186" s="872"/>
      <c r="AP186" s="872"/>
      <c r="AQ186" s="872"/>
      <c r="AR186" s="872"/>
    </row>
    <row r="187" spans="1:44" ht="15.75" hidden="1" customHeight="1">
      <c r="A187" s="872"/>
      <c r="B187" s="872"/>
      <c r="C187" s="932"/>
      <c r="D187" s="93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c r="AA187" s="872"/>
      <c r="AB187" s="872"/>
      <c r="AC187" s="872"/>
      <c r="AD187" s="872"/>
      <c r="AE187" s="872"/>
      <c r="AF187" s="872"/>
      <c r="AG187" s="872"/>
      <c r="AH187" s="872"/>
      <c r="AI187" s="872"/>
      <c r="AJ187" s="872"/>
      <c r="AK187" s="872"/>
      <c r="AL187" s="872"/>
      <c r="AM187" s="872"/>
      <c r="AN187" s="872"/>
      <c r="AO187" s="872"/>
      <c r="AP187" s="872"/>
      <c r="AQ187" s="872"/>
      <c r="AR187" s="872"/>
    </row>
    <row r="188" spans="1:44" ht="15.75" hidden="1" customHeight="1">
      <c r="A188" s="872"/>
      <c r="B188" s="872"/>
      <c r="C188" s="932"/>
      <c r="D188" s="93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c r="AA188" s="872"/>
      <c r="AB188" s="872"/>
      <c r="AC188" s="872"/>
      <c r="AD188" s="872"/>
      <c r="AE188" s="872"/>
      <c r="AF188" s="872"/>
      <c r="AG188" s="872"/>
      <c r="AH188" s="872"/>
      <c r="AI188" s="872"/>
      <c r="AJ188" s="872"/>
      <c r="AK188" s="872"/>
      <c r="AL188" s="872"/>
      <c r="AM188" s="872"/>
      <c r="AN188" s="872"/>
      <c r="AO188" s="872"/>
      <c r="AP188" s="872"/>
      <c r="AQ188" s="872"/>
      <c r="AR188" s="872"/>
    </row>
    <row r="189" spans="1:44" ht="15.75" hidden="1" customHeight="1">
      <c r="A189" s="872"/>
      <c r="B189" s="872"/>
      <c r="C189" s="932"/>
      <c r="D189" s="93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c r="AA189" s="872"/>
      <c r="AB189" s="872"/>
      <c r="AC189" s="872"/>
      <c r="AD189" s="872"/>
      <c r="AE189" s="872"/>
      <c r="AF189" s="872"/>
      <c r="AG189" s="872"/>
      <c r="AH189" s="872"/>
      <c r="AI189" s="872"/>
      <c r="AJ189" s="872"/>
      <c r="AK189" s="872"/>
      <c r="AL189" s="872"/>
      <c r="AM189" s="872"/>
      <c r="AN189" s="872"/>
      <c r="AO189" s="872"/>
      <c r="AP189" s="872"/>
      <c r="AQ189" s="872"/>
      <c r="AR189" s="872"/>
    </row>
    <row r="190" spans="1:44" ht="15.75" hidden="1" customHeight="1">
      <c r="A190" s="872"/>
      <c r="B190" s="872"/>
      <c r="C190" s="932"/>
      <c r="D190" s="93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c r="AA190" s="872"/>
      <c r="AB190" s="872"/>
      <c r="AC190" s="872"/>
      <c r="AD190" s="872"/>
      <c r="AE190" s="872"/>
      <c r="AF190" s="872"/>
      <c r="AG190" s="872"/>
      <c r="AH190" s="872"/>
      <c r="AI190" s="872"/>
      <c r="AJ190" s="872"/>
      <c r="AK190" s="872"/>
      <c r="AL190" s="872"/>
      <c r="AM190" s="872"/>
      <c r="AN190" s="872"/>
      <c r="AO190" s="872"/>
      <c r="AP190" s="872"/>
      <c r="AQ190" s="872"/>
      <c r="AR190" s="872"/>
    </row>
    <row r="191" spans="1:44" ht="15.75" hidden="1" customHeight="1">
      <c r="A191" s="872"/>
      <c r="B191" s="872"/>
      <c r="C191" s="932"/>
      <c r="D191" s="93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c r="AA191" s="872"/>
      <c r="AB191" s="872"/>
      <c r="AC191" s="872"/>
      <c r="AD191" s="872"/>
      <c r="AE191" s="872"/>
      <c r="AF191" s="872"/>
      <c r="AG191" s="872"/>
      <c r="AH191" s="872"/>
      <c r="AI191" s="872"/>
      <c r="AJ191" s="872"/>
      <c r="AK191" s="872"/>
      <c r="AL191" s="872"/>
      <c r="AM191" s="872"/>
      <c r="AN191" s="872"/>
      <c r="AO191" s="872"/>
      <c r="AP191" s="872"/>
      <c r="AQ191" s="872"/>
      <c r="AR191" s="872"/>
    </row>
    <row r="192" spans="1:44" ht="15.75" hidden="1" customHeight="1">
      <c r="A192" s="872"/>
      <c r="B192" s="872"/>
      <c r="C192" s="932"/>
      <c r="D192" s="93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c r="AA192" s="872"/>
      <c r="AB192" s="872"/>
      <c r="AC192" s="872"/>
      <c r="AD192" s="872"/>
      <c r="AE192" s="872"/>
      <c r="AF192" s="872"/>
      <c r="AG192" s="872"/>
      <c r="AH192" s="872"/>
      <c r="AI192" s="872"/>
      <c r="AJ192" s="872"/>
      <c r="AK192" s="872"/>
      <c r="AL192" s="872"/>
      <c r="AM192" s="872"/>
      <c r="AN192" s="872"/>
      <c r="AO192" s="872"/>
      <c r="AP192" s="872"/>
      <c r="AQ192" s="872"/>
      <c r="AR192" s="872"/>
    </row>
    <row r="193" spans="1:44" ht="15.75" hidden="1" customHeight="1">
      <c r="A193" s="872"/>
      <c r="B193" s="872"/>
      <c r="C193" s="932"/>
      <c r="D193" s="93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c r="AA193" s="872"/>
      <c r="AB193" s="872"/>
      <c r="AC193" s="872"/>
      <c r="AD193" s="872"/>
      <c r="AE193" s="872"/>
      <c r="AF193" s="872"/>
      <c r="AG193" s="872"/>
      <c r="AH193" s="872"/>
      <c r="AI193" s="872"/>
      <c r="AJ193" s="872"/>
      <c r="AK193" s="872"/>
      <c r="AL193" s="872"/>
      <c r="AM193" s="872"/>
      <c r="AN193" s="872"/>
      <c r="AO193" s="872"/>
      <c r="AP193" s="872"/>
      <c r="AQ193" s="872"/>
      <c r="AR193" s="872"/>
    </row>
    <row r="194" spans="1:44" ht="15.75" hidden="1" customHeight="1">
      <c r="A194" s="872"/>
      <c r="B194" s="872"/>
      <c r="C194" s="932"/>
      <c r="D194" s="93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c r="AA194" s="872"/>
      <c r="AB194" s="872"/>
      <c r="AC194" s="872"/>
      <c r="AD194" s="872"/>
      <c r="AE194" s="872"/>
      <c r="AF194" s="872"/>
      <c r="AG194" s="872"/>
      <c r="AH194" s="872"/>
      <c r="AI194" s="872"/>
      <c r="AJ194" s="872"/>
      <c r="AK194" s="872"/>
      <c r="AL194" s="872"/>
      <c r="AM194" s="872"/>
      <c r="AN194" s="872"/>
      <c r="AO194" s="872"/>
      <c r="AP194" s="872"/>
      <c r="AQ194" s="872"/>
      <c r="AR194" s="872"/>
    </row>
    <row r="195" spans="1:44" ht="15.75" hidden="1" customHeight="1">
      <c r="A195" s="872"/>
      <c r="B195" s="872"/>
      <c r="C195" s="932"/>
      <c r="D195" s="93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c r="AA195" s="872"/>
      <c r="AB195" s="872"/>
      <c r="AC195" s="872"/>
      <c r="AD195" s="872"/>
      <c r="AE195" s="872"/>
      <c r="AF195" s="872"/>
      <c r="AG195" s="872"/>
      <c r="AH195" s="872"/>
      <c r="AI195" s="872"/>
      <c r="AJ195" s="872"/>
      <c r="AK195" s="872"/>
      <c r="AL195" s="872"/>
      <c r="AM195" s="872"/>
      <c r="AN195" s="872"/>
      <c r="AO195" s="872"/>
      <c r="AP195" s="872"/>
      <c r="AQ195" s="872"/>
      <c r="AR195" s="872"/>
    </row>
    <row r="196" spans="1:44" ht="15.75" hidden="1" customHeight="1">
      <c r="A196" s="872"/>
      <c r="B196" s="872"/>
      <c r="C196" s="932"/>
      <c r="D196" s="93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c r="AA196" s="872"/>
      <c r="AB196" s="872"/>
      <c r="AC196" s="872"/>
      <c r="AD196" s="872"/>
      <c r="AE196" s="872"/>
      <c r="AF196" s="872"/>
      <c r="AG196" s="872"/>
      <c r="AH196" s="872"/>
      <c r="AI196" s="872"/>
      <c r="AJ196" s="872"/>
      <c r="AK196" s="872"/>
      <c r="AL196" s="872"/>
      <c r="AM196" s="872"/>
      <c r="AN196" s="872"/>
      <c r="AO196" s="872"/>
      <c r="AP196" s="872"/>
      <c r="AQ196" s="872"/>
      <c r="AR196" s="872"/>
    </row>
    <row r="197" spans="1:44" ht="15.75" hidden="1" customHeight="1">
      <c r="A197" s="872"/>
      <c r="B197" s="872"/>
      <c r="C197" s="932"/>
      <c r="D197" s="93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c r="AA197" s="872"/>
      <c r="AB197" s="872"/>
      <c r="AC197" s="872"/>
      <c r="AD197" s="872"/>
      <c r="AE197" s="872"/>
      <c r="AF197" s="872"/>
      <c r="AG197" s="872"/>
      <c r="AH197" s="872"/>
      <c r="AI197" s="872"/>
      <c r="AJ197" s="872"/>
      <c r="AK197" s="872"/>
      <c r="AL197" s="872"/>
      <c r="AM197" s="872"/>
      <c r="AN197" s="872"/>
      <c r="AO197" s="872"/>
      <c r="AP197" s="872"/>
      <c r="AQ197" s="872"/>
      <c r="AR197" s="872"/>
    </row>
    <row r="198" spans="1:44" ht="15.75" hidden="1" customHeight="1">
      <c r="A198" s="872"/>
      <c r="B198" s="872"/>
      <c r="C198" s="932"/>
      <c r="D198" s="93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c r="AA198" s="872"/>
      <c r="AB198" s="872"/>
      <c r="AC198" s="872"/>
      <c r="AD198" s="872"/>
      <c r="AE198" s="872"/>
      <c r="AF198" s="872"/>
      <c r="AG198" s="872"/>
      <c r="AH198" s="872"/>
      <c r="AI198" s="872"/>
      <c r="AJ198" s="872"/>
      <c r="AK198" s="872"/>
      <c r="AL198" s="872"/>
      <c r="AM198" s="872"/>
      <c r="AN198" s="872"/>
      <c r="AO198" s="872"/>
      <c r="AP198" s="872"/>
      <c r="AQ198" s="872"/>
      <c r="AR198" s="872"/>
    </row>
    <row r="199" spans="1:44" ht="15.75" hidden="1" customHeight="1">
      <c r="A199" s="872"/>
      <c r="B199" s="872"/>
      <c r="C199" s="932"/>
      <c r="D199" s="93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c r="AA199" s="872"/>
      <c r="AB199" s="872"/>
      <c r="AC199" s="872"/>
      <c r="AD199" s="872"/>
      <c r="AE199" s="872"/>
      <c r="AF199" s="872"/>
      <c r="AG199" s="872"/>
      <c r="AH199" s="872"/>
      <c r="AI199" s="872"/>
      <c r="AJ199" s="872"/>
      <c r="AK199" s="872"/>
      <c r="AL199" s="872"/>
      <c r="AM199" s="872"/>
      <c r="AN199" s="872"/>
      <c r="AO199" s="872"/>
      <c r="AP199" s="872"/>
      <c r="AQ199" s="872"/>
      <c r="AR199" s="872"/>
    </row>
    <row r="200" spans="1:44" ht="15.75" hidden="1" customHeight="1">
      <c r="A200" s="872"/>
      <c r="B200" s="872"/>
      <c r="C200" s="932"/>
      <c r="D200" s="93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c r="AA200" s="872"/>
      <c r="AB200" s="872"/>
      <c r="AC200" s="872"/>
      <c r="AD200" s="872"/>
      <c r="AE200" s="872"/>
      <c r="AF200" s="872"/>
      <c r="AG200" s="872"/>
      <c r="AH200" s="872"/>
      <c r="AI200" s="872"/>
      <c r="AJ200" s="872"/>
      <c r="AK200" s="872"/>
      <c r="AL200" s="872"/>
      <c r="AM200" s="872"/>
      <c r="AN200" s="872"/>
      <c r="AO200" s="872"/>
      <c r="AP200" s="872"/>
      <c r="AQ200" s="872"/>
      <c r="AR200" s="872"/>
    </row>
    <row r="201" spans="1:44" ht="15.75" hidden="1" customHeight="1">
      <c r="A201" s="872"/>
      <c r="B201" s="872"/>
      <c r="C201" s="932"/>
      <c r="D201" s="93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c r="AA201" s="872"/>
      <c r="AB201" s="872"/>
      <c r="AC201" s="872"/>
      <c r="AD201" s="872"/>
      <c r="AE201" s="872"/>
      <c r="AF201" s="872"/>
      <c r="AG201" s="872"/>
      <c r="AH201" s="872"/>
      <c r="AI201" s="872"/>
      <c r="AJ201" s="872"/>
      <c r="AK201" s="872"/>
      <c r="AL201" s="872"/>
      <c r="AM201" s="872"/>
      <c r="AN201" s="872"/>
      <c r="AO201" s="872"/>
      <c r="AP201" s="872"/>
      <c r="AQ201" s="872"/>
      <c r="AR201" s="872"/>
    </row>
    <row r="202" spans="1:44" ht="15.75" hidden="1" customHeight="1">
      <c r="A202" s="872"/>
      <c r="B202" s="872"/>
      <c r="C202" s="932"/>
      <c r="D202" s="93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c r="AA202" s="872"/>
      <c r="AB202" s="872"/>
      <c r="AC202" s="872"/>
      <c r="AD202" s="872"/>
      <c r="AE202" s="872"/>
      <c r="AF202" s="872"/>
      <c r="AG202" s="872"/>
      <c r="AH202" s="872"/>
      <c r="AI202" s="872"/>
      <c r="AJ202" s="872"/>
      <c r="AK202" s="872"/>
      <c r="AL202" s="872"/>
      <c r="AM202" s="872"/>
      <c r="AN202" s="872"/>
      <c r="AO202" s="872"/>
      <c r="AP202" s="872"/>
      <c r="AQ202" s="872"/>
      <c r="AR202" s="872"/>
    </row>
    <row r="203" spans="1:44" ht="15.75" hidden="1" customHeight="1">
      <c r="A203" s="872"/>
      <c r="B203" s="872"/>
      <c r="C203" s="932"/>
      <c r="D203" s="93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c r="AA203" s="872"/>
      <c r="AB203" s="872"/>
      <c r="AC203" s="872"/>
      <c r="AD203" s="872"/>
      <c r="AE203" s="872"/>
      <c r="AF203" s="872"/>
      <c r="AG203" s="872"/>
      <c r="AH203" s="872"/>
      <c r="AI203" s="872"/>
      <c r="AJ203" s="872"/>
      <c r="AK203" s="872"/>
      <c r="AL203" s="872"/>
      <c r="AM203" s="872"/>
      <c r="AN203" s="872"/>
      <c r="AO203" s="872"/>
      <c r="AP203" s="872"/>
      <c r="AQ203" s="872"/>
      <c r="AR203" s="872"/>
    </row>
    <row r="204" spans="1:44" ht="15.75" hidden="1" customHeight="1">
      <c r="A204" s="872"/>
      <c r="B204" s="872"/>
      <c r="C204" s="932"/>
      <c r="D204" s="93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c r="AA204" s="872"/>
      <c r="AB204" s="872"/>
      <c r="AC204" s="872"/>
      <c r="AD204" s="872"/>
      <c r="AE204" s="872"/>
      <c r="AF204" s="872"/>
      <c r="AG204" s="872"/>
      <c r="AH204" s="872"/>
      <c r="AI204" s="872"/>
      <c r="AJ204" s="872"/>
      <c r="AK204" s="872"/>
      <c r="AL204" s="872"/>
      <c r="AM204" s="872"/>
      <c r="AN204" s="872"/>
      <c r="AO204" s="872"/>
      <c r="AP204" s="872"/>
      <c r="AQ204" s="872"/>
      <c r="AR204" s="872"/>
    </row>
    <row r="205" spans="1:44" ht="15.75" hidden="1" customHeight="1">
      <c r="A205" s="872"/>
      <c r="B205" s="872"/>
      <c r="C205" s="932"/>
      <c r="D205" s="93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c r="AA205" s="872"/>
      <c r="AB205" s="872"/>
      <c r="AC205" s="872"/>
      <c r="AD205" s="872"/>
      <c r="AE205" s="872"/>
      <c r="AF205" s="872"/>
      <c r="AG205" s="872"/>
      <c r="AH205" s="872"/>
      <c r="AI205" s="872"/>
      <c r="AJ205" s="872"/>
      <c r="AK205" s="872"/>
      <c r="AL205" s="872"/>
      <c r="AM205" s="872"/>
      <c r="AN205" s="872"/>
      <c r="AO205" s="872"/>
      <c r="AP205" s="872"/>
      <c r="AQ205" s="872"/>
      <c r="AR205" s="872"/>
    </row>
    <row r="206" spans="1:44" ht="15.75" hidden="1" customHeight="1">
      <c r="A206" s="872"/>
      <c r="B206" s="872"/>
      <c r="C206" s="932"/>
      <c r="D206" s="93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c r="AA206" s="872"/>
      <c r="AB206" s="872"/>
      <c r="AC206" s="872"/>
      <c r="AD206" s="872"/>
      <c r="AE206" s="872"/>
      <c r="AF206" s="872"/>
      <c r="AG206" s="872"/>
      <c r="AH206" s="872"/>
      <c r="AI206" s="872"/>
      <c r="AJ206" s="872"/>
      <c r="AK206" s="872"/>
      <c r="AL206" s="872"/>
      <c r="AM206" s="872"/>
      <c r="AN206" s="872"/>
      <c r="AO206" s="872"/>
      <c r="AP206" s="872"/>
      <c r="AQ206" s="872"/>
      <c r="AR206" s="872"/>
    </row>
    <row r="207" spans="1:44" ht="15.75" hidden="1" customHeight="1">
      <c r="A207" s="872"/>
      <c r="B207" s="872"/>
      <c r="C207" s="932"/>
      <c r="D207" s="93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c r="AA207" s="872"/>
      <c r="AB207" s="872"/>
      <c r="AC207" s="872"/>
      <c r="AD207" s="872"/>
      <c r="AE207" s="872"/>
      <c r="AF207" s="872"/>
      <c r="AG207" s="872"/>
      <c r="AH207" s="872"/>
      <c r="AI207" s="872"/>
      <c r="AJ207" s="872"/>
      <c r="AK207" s="872"/>
      <c r="AL207" s="872"/>
      <c r="AM207" s="872"/>
      <c r="AN207" s="872"/>
      <c r="AO207" s="872"/>
      <c r="AP207" s="872"/>
      <c r="AQ207" s="872"/>
      <c r="AR207" s="872"/>
    </row>
    <row r="208" spans="1:44" ht="15.75" hidden="1" customHeight="1">
      <c r="A208" s="872"/>
      <c r="B208" s="872"/>
      <c r="C208" s="932"/>
      <c r="D208" s="93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c r="AA208" s="872"/>
      <c r="AB208" s="872"/>
      <c r="AC208" s="872"/>
      <c r="AD208" s="872"/>
      <c r="AE208" s="872"/>
      <c r="AF208" s="872"/>
      <c r="AG208" s="872"/>
      <c r="AH208" s="872"/>
      <c r="AI208" s="872"/>
      <c r="AJ208" s="872"/>
      <c r="AK208" s="872"/>
      <c r="AL208" s="872"/>
      <c r="AM208" s="872"/>
      <c r="AN208" s="872"/>
      <c r="AO208" s="872"/>
      <c r="AP208" s="872"/>
      <c r="AQ208" s="872"/>
      <c r="AR208" s="872"/>
    </row>
    <row r="209" spans="1:44" ht="15.75" hidden="1" customHeight="1">
      <c r="A209" s="872"/>
      <c r="B209" s="872"/>
      <c r="C209" s="932"/>
      <c r="D209" s="93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c r="AA209" s="872"/>
      <c r="AB209" s="872"/>
      <c r="AC209" s="872"/>
      <c r="AD209" s="872"/>
      <c r="AE209" s="872"/>
      <c r="AF209" s="872"/>
      <c r="AG209" s="872"/>
      <c r="AH209" s="872"/>
      <c r="AI209" s="872"/>
      <c r="AJ209" s="872"/>
      <c r="AK209" s="872"/>
      <c r="AL209" s="872"/>
      <c r="AM209" s="872"/>
      <c r="AN209" s="872"/>
      <c r="AO209" s="872"/>
      <c r="AP209" s="872"/>
      <c r="AQ209" s="872"/>
      <c r="AR209" s="872"/>
    </row>
    <row r="210" spans="1:44" ht="15.75" hidden="1" customHeight="1">
      <c r="A210" s="872"/>
      <c r="B210" s="872"/>
      <c r="C210" s="932"/>
      <c r="D210" s="93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c r="AA210" s="872"/>
      <c r="AB210" s="872"/>
      <c r="AC210" s="872"/>
      <c r="AD210" s="872"/>
      <c r="AE210" s="872"/>
      <c r="AF210" s="872"/>
      <c r="AG210" s="872"/>
      <c r="AH210" s="872"/>
      <c r="AI210" s="872"/>
      <c r="AJ210" s="872"/>
      <c r="AK210" s="872"/>
      <c r="AL210" s="872"/>
      <c r="AM210" s="872"/>
      <c r="AN210" s="872"/>
      <c r="AO210" s="872"/>
      <c r="AP210" s="872"/>
      <c r="AQ210" s="872"/>
      <c r="AR210" s="872"/>
    </row>
    <row r="211" spans="1:44" ht="15.75" hidden="1" customHeight="1">
      <c r="A211" s="872"/>
      <c r="B211" s="872"/>
      <c r="C211" s="932"/>
      <c r="D211" s="93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c r="AA211" s="872"/>
      <c r="AB211" s="872"/>
      <c r="AC211" s="872"/>
      <c r="AD211" s="872"/>
      <c r="AE211" s="872"/>
      <c r="AF211" s="872"/>
      <c r="AG211" s="872"/>
      <c r="AH211" s="872"/>
      <c r="AI211" s="872"/>
      <c r="AJ211" s="872"/>
      <c r="AK211" s="872"/>
      <c r="AL211" s="872"/>
      <c r="AM211" s="872"/>
      <c r="AN211" s="872"/>
      <c r="AO211" s="872"/>
      <c r="AP211" s="872"/>
      <c r="AQ211" s="872"/>
      <c r="AR211" s="872"/>
    </row>
    <row r="212" spans="1:44" ht="15.75" hidden="1" customHeight="1">
      <c r="A212" s="872"/>
      <c r="B212" s="872"/>
      <c r="C212" s="932"/>
      <c r="D212" s="93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c r="AA212" s="872"/>
      <c r="AB212" s="872"/>
      <c r="AC212" s="872"/>
      <c r="AD212" s="872"/>
      <c r="AE212" s="872"/>
      <c r="AF212" s="872"/>
      <c r="AG212" s="872"/>
      <c r="AH212" s="872"/>
      <c r="AI212" s="872"/>
      <c r="AJ212" s="872"/>
      <c r="AK212" s="872"/>
      <c r="AL212" s="872"/>
      <c r="AM212" s="872"/>
      <c r="AN212" s="872"/>
      <c r="AO212" s="872"/>
      <c r="AP212" s="872"/>
      <c r="AQ212" s="872"/>
      <c r="AR212" s="872"/>
    </row>
    <row r="213" spans="1:44" ht="15.75" hidden="1" customHeight="1">
      <c r="A213" s="872"/>
      <c r="B213" s="872"/>
      <c r="C213" s="932"/>
      <c r="D213" s="93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c r="AA213" s="872"/>
      <c r="AB213" s="872"/>
      <c r="AC213" s="872"/>
      <c r="AD213" s="872"/>
      <c r="AE213" s="872"/>
      <c r="AF213" s="872"/>
      <c r="AG213" s="872"/>
      <c r="AH213" s="872"/>
      <c r="AI213" s="872"/>
      <c r="AJ213" s="872"/>
      <c r="AK213" s="872"/>
      <c r="AL213" s="872"/>
      <c r="AM213" s="872"/>
      <c r="AN213" s="872"/>
      <c r="AO213" s="872"/>
      <c r="AP213" s="872"/>
      <c r="AQ213" s="872"/>
      <c r="AR213" s="872"/>
    </row>
    <row r="214" spans="1:44" ht="15.75" hidden="1" customHeight="1">
      <c r="A214" s="872"/>
      <c r="B214" s="872"/>
      <c r="C214" s="932"/>
      <c r="D214" s="93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c r="AA214" s="872"/>
      <c r="AB214" s="872"/>
      <c r="AC214" s="872"/>
      <c r="AD214" s="872"/>
      <c r="AE214" s="872"/>
      <c r="AF214" s="872"/>
      <c r="AG214" s="872"/>
      <c r="AH214" s="872"/>
      <c r="AI214" s="872"/>
      <c r="AJ214" s="872"/>
      <c r="AK214" s="872"/>
      <c r="AL214" s="872"/>
      <c r="AM214" s="872"/>
      <c r="AN214" s="872"/>
      <c r="AO214" s="872"/>
      <c r="AP214" s="872"/>
      <c r="AQ214" s="872"/>
      <c r="AR214" s="872"/>
    </row>
    <row r="215" spans="1:44" ht="15.75" hidden="1" customHeight="1">
      <c r="A215" s="872"/>
      <c r="B215" s="872"/>
      <c r="C215" s="932"/>
      <c r="D215" s="93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c r="AA215" s="872"/>
      <c r="AB215" s="872"/>
      <c r="AC215" s="872"/>
      <c r="AD215" s="872"/>
      <c r="AE215" s="872"/>
      <c r="AF215" s="872"/>
      <c r="AG215" s="872"/>
      <c r="AH215" s="872"/>
      <c r="AI215" s="872"/>
      <c r="AJ215" s="872"/>
      <c r="AK215" s="872"/>
      <c r="AL215" s="872"/>
      <c r="AM215" s="872"/>
      <c r="AN215" s="872"/>
      <c r="AO215" s="872"/>
      <c r="AP215" s="872"/>
      <c r="AQ215" s="872"/>
      <c r="AR215" s="872"/>
    </row>
    <row r="216" spans="1:44" ht="15.75" hidden="1" customHeight="1">
      <c r="A216" s="872"/>
      <c r="B216" s="872"/>
      <c r="C216" s="932"/>
      <c r="D216" s="93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c r="AA216" s="872"/>
      <c r="AB216" s="872"/>
      <c r="AC216" s="872"/>
      <c r="AD216" s="872"/>
      <c r="AE216" s="872"/>
      <c r="AF216" s="872"/>
      <c r="AG216" s="872"/>
      <c r="AH216" s="872"/>
      <c r="AI216" s="872"/>
      <c r="AJ216" s="872"/>
      <c r="AK216" s="872"/>
      <c r="AL216" s="872"/>
      <c r="AM216" s="872"/>
      <c r="AN216" s="872"/>
      <c r="AO216" s="872"/>
      <c r="AP216" s="872"/>
      <c r="AQ216" s="872"/>
      <c r="AR216" s="872"/>
    </row>
    <row r="217" spans="1:44" ht="15.75" hidden="1" customHeight="1">
      <c r="A217" s="872"/>
      <c r="B217" s="872"/>
      <c r="C217" s="932"/>
      <c r="D217" s="93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c r="AA217" s="872"/>
      <c r="AB217" s="872"/>
      <c r="AC217" s="872"/>
      <c r="AD217" s="872"/>
      <c r="AE217" s="872"/>
      <c r="AF217" s="872"/>
      <c r="AG217" s="872"/>
      <c r="AH217" s="872"/>
      <c r="AI217" s="872"/>
      <c r="AJ217" s="872"/>
      <c r="AK217" s="872"/>
      <c r="AL217" s="872"/>
      <c r="AM217" s="872"/>
      <c r="AN217" s="872"/>
      <c r="AO217" s="872"/>
      <c r="AP217" s="872"/>
      <c r="AQ217" s="872"/>
      <c r="AR217" s="872"/>
    </row>
    <row r="218" spans="1:44" ht="15.75" hidden="1" customHeight="1">
      <c r="A218" s="872"/>
      <c r="B218" s="872"/>
      <c r="C218" s="932"/>
      <c r="D218" s="93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c r="AA218" s="872"/>
      <c r="AB218" s="872"/>
      <c r="AC218" s="872"/>
      <c r="AD218" s="872"/>
      <c r="AE218" s="872"/>
      <c r="AF218" s="872"/>
      <c r="AG218" s="872"/>
      <c r="AH218" s="872"/>
      <c r="AI218" s="872"/>
      <c r="AJ218" s="872"/>
      <c r="AK218" s="872"/>
      <c r="AL218" s="872"/>
      <c r="AM218" s="872"/>
      <c r="AN218" s="872"/>
      <c r="AO218" s="872"/>
      <c r="AP218" s="872"/>
      <c r="AQ218" s="872"/>
      <c r="AR218" s="872"/>
    </row>
    <row r="219" spans="1:44" ht="15.75" hidden="1" customHeight="1">
      <c r="A219" s="872"/>
      <c r="B219" s="872"/>
      <c r="C219" s="932"/>
      <c r="D219" s="93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c r="AA219" s="872"/>
      <c r="AB219" s="872"/>
      <c r="AC219" s="872"/>
      <c r="AD219" s="872"/>
      <c r="AE219" s="872"/>
      <c r="AF219" s="872"/>
      <c r="AG219" s="872"/>
      <c r="AH219" s="872"/>
      <c r="AI219" s="872"/>
      <c r="AJ219" s="872"/>
      <c r="AK219" s="872"/>
      <c r="AL219" s="872"/>
      <c r="AM219" s="872"/>
      <c r="AN219" s="872"/>
      <c r="AO219" s="872"/>
      <c r="AP219" s="872"/>
      <c r="AQ219" s="872"/>
      <c r="AR219" s="872"/>
    </row>
    <row r="220" spans="1:44" ht="15.75" hidden="1" customHeight="1">
      <c r="A220" s="872"/>
      <c r="B220" s="872"/>
      <c r="C220" s="932"/>
      <c r="D220" s="93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c r="AA220" s="872"/>
      <c r="AB220" s="872"/>
      <c r="AC220" s="872"/>
      <c r="AD220" s="872"/>
      <c r="AE220" s="872"/>
      <c r="AF220" s="872"/>
      <c r="AG220" s="872"/>
      <c r="AH220" s="872"/>
      <c r="AI220" s="872"/>
      <c r="AJ220" s="872"/>
      <c r="AK220" s="872"/>
      <c r="AL220" s="872"/>
      <c r="AM220" s="872"/>
      <c r="AN220" s="872"/>
      <c r="AO220" s="872"/>
      <c r="AP220" s="872"/>
      <c r="AQ220" s="872"/>
      <c r="AR220" s="872"/>
    </row>
    <row r="221" spans="1:44" ht="15.75" customHeight="1">
      <c r="C221" s="933"/>
      <c r="D221" s="933"/>
    </row>
    <row r="222" spans="1:44" ht="15.75" customHeight="1">
      <c r="C222" s="933"/>
      <c r="D222" s="933"/>
    </row>
    <row r="223" spans="1:44" ht="15.75" customHeight="1">
      <c r="C223" s="933"/>
      <c r="D223" s="933"/>
    </row>
    <row r="224" spans="1:44" ht="15.75" customHeight="1">
      <c r="C224" s="933"/>
      <c r="D224" s="933"/>
    </row>
    <row r="225" spans="3:4" ht="15.75" customHeight="1">
      <c r="C225" s="933"/>
      <c r="D225" s="933"/>
    </row>
    <row r="226" spans="3:4" ht="15.75" customHeight="1">
      <c r="C226" s="933"/>
      <c r="D226" s="933"/>
    </row>
    <row r="227" spans="3:4" ht="15.75" customHeight="1">
      <c r="C227" s="933"/>
      <c r="D227" s="933"/>
    </row>
    <row r="228" spans="3:4" ht="15.75" customHeight="1">
      <c r="C228" s="933"/>
      <c r="D228" s="933"/>
    </row>
    <row r="229" spans="3:4" ht="15.75" customHeight="1">
      <c r="C229" s="933"/>
      <c r="D229" s="933"/>
    </row>
    <row r="230" spans="3:4" ht="15.75" customHeight="1">
      <c r="C230" s="933"/>
      <c r="D230" s="933"/>
    </row>
    <row r="231" spans="3:4" ht="15.75" customHeight="1">
      <c r="C231" s="933"/>
      <c r="D231" s="933"/>
    </row>
    <row r="232" spans="3:4" ht="15.75" customHeight="1">
      <c r="C232" s="933"/>
      <c r="D232" s="933"/>
    </row>
    <row r="233" spans="3:4" ht="15.75" customHeight="1">
      <c r="C233" s="933"/>
      <c r="D233" s="933"/>
    </row>
    <row r="234" spans="3:4" ht="15.75" customHeight="1">
      <c r="C234" s="933"/>
      <c r="D234" s="933"/>
    </row>
    <row r="235" spans="3:4" ht="15.75" customHeight="1">
      <c r="C235" s="933"/>
      <c r="D235" s="933"/>
    </row>
    <row r="236" spans="3:4" ht="15.75" customHeight="1">
      <c r="C236" s="933"/>
      <c r="D236" s="933"/>
    </row>
    <row r="237" spans="3:4" ht="15.75" customHeight="1">
      <c r="C237" s="933"/>
      <c r="D237" s="933"/>
    </row>
    <row r="238" spans="3:4" ht="15.75" customHeight="1">
      <c r="C238" s="933"/>
      <c r="D238" s="933"/>
    </row>
    <row r="239" spans="3:4" ht="15.75" customHeight="1">
      <c r="C239" s="933"/>
      <c r="D239" s="933"/>
    </row>
    <row r="240" spans="3:4" ht="15.75" customHeight="1">
      <c r="C240" s="933"/>
      <c r="D240" s="933"/>
    </row>
    <row r="241" spans="3:4" ht="15.75" customHeight="1">
      <c r="C241" s="933"/>
      <c r="D241" s="933"/>
    </row>
    <row r="242" spans="3:4" ht="15.75" customHeight="1">
      <c r="C242" s="933"/>
      <c r="D242" s="933"/>
    </row>
    <row r="243" spans="3:4" ht="15.75" customHeight="1">
      <c r="C243" s="933"/>
      <c r="D243" s="933"/>
    </row>
    <row r="244" spans="3:4" ht="15.75" customHeight="1">
      <c r="C244" s="933"/>
      <c r="D244" s="933"/>
    </row>
    <row r="245" spans="3:4" ht="15.75" customHeight="1">
      <c r="C245" s="933"/>
      <c r="D245" s="933"/>
    </row>
    <row r="246" spans="3:4" ht="15.75" customHeight="1">
      <c r="C246" s="933"/>
      <c r="D246" s="933"/>
    </row>
    <row r="247" spans="3:4" ht="15.75" customHeight="1">
      <c r="C247" s="933"/>
      <c r="D247" s="933"/>
    </row>
    <row r="248" spans="3:4" ht="15.75" customHeight="1">
      <c r="C248" s="933"/>
      <c r="D248" s="933"/>
    </row>
    <row r="249" spans="3:4" ht="15.75" customHeight="1">
      <c r="C249" s="933"/>
      <c r="D249" s="933"/>
    </row>
    <row r="250" spans="3:4" ht="15.75" customHeight="1">
      <c r="C250" s="933"/>
      <c r="D250" s="933"/>
    </row>
    <row r="251" spans="3:4" ht="15.75" customHeight="1">
      <c r="C251" s="933"/>
      <c r="D251" s="933"/>
    </row>
    <row r="252" spans="3:4" ht="15.75" customHeight="1">
      <c r="C252" s="933"/>
      <c r="D252" s="933"/>
    </row>
    <row r="253" spans="3:4" ht="15.75" customHeight="1">
      <c r="C253" s="933"/>
      <c r="D253" s="933"/>
    </row>
    <row r="254" spans="3:4" ht="15.75" customHeight="1">
      <c r="C254" s="933"/>
      <c r="D254" s="933"/>
    </row>
    <row r="255" spans="3:4" ht="15.75" customHeight="1">
      <c r="C255" s="933"/>
      <c r="D255" s="933"/>
    </row>
    <row r="256" spans="3:4" ht="15.75" customHeight="1">
      <c r="C256" s="933"/>
      <c r="D256" s="933"/>
    </row>
    <row r="257" spans="3:4" ht="15.75" customHeight="1">
      <c r="C257" s="933"/>
      <c r="D257" s="933"/>
    </row>
    <row r="258" spans="3:4" ht="15.75" customHeight="1">
      <c r="C258" s="933"/>
      <c r="D258" s="933"/>
    </row>
    <row r="259" spans="3:4" ht="15.75" customHeight="1">
      <c r="C259" s="933"/>
      <c r="D259" s="933"/>
    </row>
    <row r="260" spans="3:4" ht="15.75" customHeight="1">
      <c r="C260" s="933"/>
      <c r="D260" s="933"/>
    </row>
    <row r="261" spans="3:4" ht="15.75" customHeight="1">
      <c r="C261" s="933"/>
      <c r="D261" s="933"/>
    </row>
    <row r="262" spans="3:4" ht="15.75" customHeight="1">
      <c r="C262" s="933"/>
      <c r="D262" s="933"/>
    </row>
    <row r="263" spans="3:4" ht="15.75" customHeight="1">
      <c r="C263" s="933"/>
      <c r="D263" s="933"/>
    </row>
    <row r="264" spans="3:4" ht="15.75" customHeight="1">
      <c r="C264" s="933"/>
      <c r="D264" s="933"/>
    </row>
    <row r="265" spans="3:4" ht="15.75" customHeight="1">
      <c r="C265" s="933"/>
      <c r="D265" s="933"/>
    </row>
    <row r="266" spans="3:4" ht="15.75" customHeight="1">
      <c r="C266" s="933"/>
      <c r="D266" s="933"/>
    </row>
    <row r="267" spans="3:4" ht="15.75" customHeight="1">
      <c r="C267" s="933"/>
      <c r="D267" s="933"/>
    </row>
    <row r="268" spans="3:4" ht="15.75" customHeight="1">
      <c r="C268" s="933"/>
      <c r="D268" s="933"/>
    </row>
    <row r="269" spans="3:4" ht="15.75" customHeight="1">
      <c r="C269" s="933"/>
      <c r="D269" s="933"/>
    </row>
    <row r="270" spans="3:4" ht="15.75" customHeight="1">
      <c r="C270" s="933"/>
      <c r="D270" s="933"/>
    </row>
    <row r="271" spans="3:4" ht="15.75" customHeight="1">
      <c r="C271" s="933"/>
      <c r="D271" s="933"/>
    </row>
    <row r="272" spans="3:4" ht="15.75" customHeight="1">
      <c r="C272" s="933"/>
      <c r="D272" s="933"/>
    </row>
    <row r="273" spans="3:4" ht="15.75" customHeight="1">
      <c r="C273" s="933"/>
      <c r="D273" s="933"/>
    </row>
    <row r="274" spans="3:4" ht="15.75" customHeight="1">
      <c r="C274" s="933"/>
      <c r="D274" s="933"/>
    </row>
    <row r="275" spans="3:4" ht="15.75" customHeight="1">
      <c r="C275" s="933"/>
      <c r="D275" s="933"/>
    </row>
    <row r="276" spans="3:4" ht="15.75" customHeight="1">
      <c r="C276" s="933"/>
      <c r="D276" s="933"/>
    </row>
    <row r="277" spans="3:4" ht="15.75" customHeight="1">
      <c r="C277" s="933"/>
      <c r="D277" s="933"/>
    </row>
    <row r="278" spans="3:4" ht="15.75" customHeight="1">
      <c r="C278" s="933"/>
      <c r="D278" s="933"/>
    </row>
    <row r="279" spans="3:4" ht="15.75" customHeight="1">
      <c r="C279" s="933"/>
      <c r="D279" s="933"/>
    </row>
    <row r="280" spans="3:4" ht="15.75" customHeight="1">
      <c r="C280" s="933"/>
      <c r="D280" s="933"/>
    </row>
    <row r="281" spans="3:4" ht="15.75" customHeight="1">
      <c r="C281" s="933"/>
      <c r="D281" s="933"/>
    </row>
    <row r="282" spans="3:4" ht="15.75" customHeight="1">
      <c r="C282" s="933"/>
      <c r="D282" s="933"/>
    </row>
    <row r="283" spans="3:4" ht="15.75" customHeight="1">
      <c r="C283" s="933"/>
      <c r="D283" s="933"/>
    </row>
    <row r="284" spans="3:4" ht="15.75" customHeight="1">
      <c r="C284" s="933"/>
      <c r="D284" s="933"/>
    </row>
    <row r="285" spans="3:4" ht="15.75" customHeight="1">
      <c r="C285" s="933"/>
      <c r="D285" s="933"/>
    </row>
    <row r="286" spans="3:4" ht="15.75" customHeight="1">
      <c r="C286" s="933"/>
      <c r="D286" s="933"/>
    </row>
    <row r="287" spans="3:4" ht="15.75" customHeight="1">
      <c r="C287" s="933"/>
      <c r="D287" s="933"/>
    </row>
    <row r="288" spans="3:4" ht="15.75" customHeight="1">
      <c r="C288" s="933"/>
      <c r="D288" s="933"/>
    </row>
    <row r="289" spans="3:4" ht="15.75" customHeight="1">
      <c r="C289" s="933"/>
      <c r="D289" s="933"/>
    </row>
    <row r="290" spans="3:4" ht="15.75" customHeight="1">
      <c r="C290" s="933"/>
      <c r="D290" s="933"/>
    </row>
    <row r="291" spans="3:4" ht="15.75" customHeight="1">
      <c r="C291" s="933"/>
      <c r="D291" s="933"/>
    </row>
    <row r="292" spans="3:4" ht="15.75" customHeight="1">
      <c r="C292" s="933"/>
      <c r="D292" s="933"/>
    </row>
    <row r="293" spans="3:4" ht="15.75" customHeight="1">
      <c r="C293" s="933"/>
      <c r="D293" s="933"/>
    </row>
    <row r="294" spans="3:4" ht="15.75" customHeight="1">
      <c r="C294" s="933"/>
      <c r="D294" s="933"/>
    </row>
    <row r="295" spans="3:4" ht="15.75" customHeight="1">
      <c r="C295" s="933"/>
      <c r="D295" s="933"/>
    </row>
    <row r="296" spans="3:4" ht="15.75" customHeight="1">
      <c r="C296" s="933"/>
      <c r="D296" s="933"/>
    </row>
    <row r="297" spans="3:4" ht="15.75" customHeight="1">
      <c r="C297" s="933"/>
      <c r="D297" s="933"/>
    </row>
    <row r="298" spans="3:4" ht="15.75" customHeight="1">
      <c r="C298" s="933"/>
      <c r="D298" s="933"/>
    </row>
    <row r="299" spans="3:4" ht="15.75" customHeight="1">
      <c r="C299" s="933"/>
      <c r="D299" s="933"/>
    </row>
    <row r="300" spans="3:4" ht="15.75" customHeight="1">
      <c r="C300" s="933"/>
      <c r="D300" s="933"/>
    </row>
    <row r="301" spans="3:4" ht="15.75" customHeight="1">
      <c r="C301" s="933"/>
      <c r="D301" s="933"/>
    </row>
    <row r="302" spans="3:4" ht="15.75" customHeight="1">
      <c r="C302" s="933"/>
      <c r="D302" s="933"/>
    </row>
    <row r="303" spans="3:4" ht="15.75" customHeight="1">
      <c r="C303" s="933"/>
      <c r="D303" s="933"/>
    </row>
    <row r="304" spans="3:4" ht="15.75" customHeight="1">
      <c r="C304" s="933"/>
      <c r="D304" s="933"/>
    </row>
    <row r="305" spans="3:4" ht="15.75" customHeight="1">
      <c r="C305" s="933"/>
      <c r="D305" s="933"/>
    </row>
    <row r="306" spans="3:4" ht="15.75" customHeight="1">
      <c r="C306" s="933"/>
      <c r="D306" s="933"/>
    </row>
    <row r="307" spans="3:4" ht="15.75" customHeight="1">
      <c r="C307" s="933"/>
      <c r="D307" s="933"/>
    </row>
    <row r="308" spans="3:4" ht="15.75" customHeight="1">
      <c r="C308" s="933"/>
      <c r="D308" s="933"/>
    </row>
    <row r="309" spans="3:4" ht="15.75" customHeight="1">
      <c r="C309" s="933"/>
      <c r="D309" s="933"/>
    </row>
    <row r="310" spans="3:4" ht="15.75" customHeight="1">
      <c r="C310" s="933"/>
      <c r="D310" s="933"/>
    </row>
    <row r="311" spans="3:4" ht="15.75" customHeight="1">
      <c r="C311" s="933"/>
      <c r="D311" s="933"/>
    </row>
    <row r="312" spans="3:4" ht="15.75" customHeight="1">
      <c r="C312" s="933"/>
      <c r="D312" s="933"/>
    </row>
    <row r="313" spans="3:4" ht="15.75" customHeight="1">
      <c r="C313" s="933"/>
      <c r="D313" s="933"/>
    </row>
    <row r="314" spans="3:4" ht="15.75" customHeight="1">
      <c r="C314" s="933"/>
      <c r="D314" s="933"/>
    </row>
    <row r="315" spans="3:4" ht="15.75" customHeight="1">
      <c r="C315" s="933"/>
      <c r="D315" s="933"/>
    </row>
    <row r="316" spans="3:4" ht="15.75" customHeight="1">
      <c r="C316" s="933"/>
      <c r="D316" s="933"/>
    </row>
    <row r="317" spans="3:4" ht="15.75" customHeight="1">
      <c r="C317" s="933"/>
      <c r="D317" s="933"/>
    </row>
    <row r="318" spans="3:4" ht="15.75" customHeight="1">
      <c r="C318" s="933"/>
      <c r="D318" s="933"/>
    </row>
    <row r="319" spans="3:4" ht="15.75" customHeight="1">
      <c r="C319" s="933"/>
      <c r="D319" s="933"/>
    </row>
    <row r="320" spans="3:4" ht="15.75" customHeight="1">
      <c r="C320" s="933"/>
      <c r="D320" s="933"/>
    </row>
    <row r="321" spans="3:4" ht="15.75" customHeight="1">
      <c r="C321" s="933"/>
      <c r="D321" s="933"/>
    </row>
    <row r="322" spans="3:4" ht="15.75" customHeight="1">
      <c r="C322" s="933"/>
      <c r="D322" s="933"/>
    </row>
    <row r="323" spans="3:4" ht="15.75" customHeight="1">
      <c r="C323" s="933"/>
      <c r="D323" s="933"/>
    </row>
    <row r="324" spans="3:4" ht="15.75" customHeight="1">
      <c r="C324" s="933"/>
      <c r="D324" s="933"/>
    </row>
    <row r="325" spans="3:4" ht="15.75" customHeight="1">
      <c r="C325" s="933"/>
      <c r="D325" s="933"/>
    </row>
    <row r="326" spans="3:4" ht="15.75" customHeight="1">
      <c r="C326" s="933"/>
      <c r="D326" s="933"/>
    </row>
    <row r="327" spans="3:4" ht="15.75" customHeight="1">
      <c r="C327" s="933"/>
      <c r="D327" s="933"/>
    </row>
    <row r="328" spans="3:4" ht="15.75" customHeight="1">
      <c r="C328" s="933"/>
      <c r="D328" s="933"/>
    </row>
    <row r="329" spans="3:4" ht="15.75" customHeight="1">
      <c r="C329" s="933"/>
      <c r="D329" s="933"/>
    </row>
    <row r="330" spans="3:4" ht="15.75" customHeight="1">
      <c r="C330" s="933"/>
      <c r="D330" s="933"/>
    </row>
    <row r="331" spans="3:4" ht="15.75" customHeight="1">
      <c r="C331" s="933"/>
      <c r="D331" s="933"/>
    </row>
    <row r="332" spans="3:4" ht="15.75" customHeight="1">
      <c r="C332" s="933"/>
      <c r="D332" s="933"/>
    </row>
    <row r="333" spans="3:4" ht="15.75" customHeight="1">
      <c r="C333" s="933"/>
      <c r="D333" s="933"/>
    </row>
    <row r="334" spans="3:4" ht="15.75" customHeight="1">
      <c r="C334" s="933"/>
      <c r="D334" s="933"/>
    </row>
    <row r="335" spans="3:4" ht="15.75" customHeight="1">
      <c r="C335" s="933"/>
      <c r="D335" s="933"/>
    </row>
    <row r="336" spans="3:4" ht="15.75" customHeight="1">
      <c r="C336" s="933"/>
      <c r="D336" s="933"/>
    </row>
    <row r="337" spans="3:4" ht="15.75" customHeight="1">
      <c r="C337" s="933"/>
      <c r="D337" s="933"/>
    </row>
    <row r="338" spans="3:4" ht="15.75" customHeight="1">
      <c r="C338" s="933"/>
      <c r="D338" s="933"/>
    </row>
    <row r="339" spans="3:4" ht="15.75" customHeight="1">
      <c r="C339" s="933"/>
      <c r="D339" s="933"/>
    </row>
    <row r="340" spans="3:4" ht="15.75" customHeight="1">
      <c r="C340" s="933"/>
      <c r="D340" s="933"/>
    </row>
    <row r="341" spans="3:4" ht="15.75" customHeight="1">
      <c r="C341" s="933"/>
      <c r="D341" s="933"/>
    </row>
    <row r="342" spans="3:4" ht="15.75" customHeight="1">
      <c r="C342" s="933"/>
      <c r="D342" s="933"/>
    </row>
    <row r="343" spans="3:4" ht="15.75" customHeight="1">
      <c r="C343" s="933"/>
      <c r="D343" s="933"/>
    </row>
    <row r="344" spans="3:4" ht="15.75" customHeight="1">
      <c r="C344" s="933"/>
      <c r="D344" s="933"/>
    </row>
    <row r="345" spans="3:4" ht="15.75" customHeight="1">
      <c r="C345" s="933"/>
      <c r="D345" s="933"/>
    </row>
    <row r="346" spans="3:4" ht="15.75" customHeight="1">
      <c r="C346" s="933"/>
      <c r="D346" s="933"/>
    </row>
    <row r="347" spans="3:4" ht="15.75" customHeight="1">
      <c r="C347" s="933"/>
      <c r="D347" s="933"/>
    </row>
    <row r="348" spans="3:4" ht="15.75" customHeight="1">
      <c r="C348" s="933"/>
      <c r="D348" s="933"/>
    </row>
    <row r="349" spans="3:4" ht="15.75" customHeight="1">
      <c r="C349" s="933"/>
      <c r="D349" s="933"/>
    </row>
    <row r="350" spans="3:4" ht="15.75" customHeight="1">
      <c r="C350" s="933"/>
      <c r="D350" s="933"/>
    </row>
    <row r="351" spans="3:4" ht="15.75" customHeight="1">
      <c r="C351" s="933"/>
      <c r="D351" s="933"/>
    </row>
    <row r="352" spans="3:4" ht="15.75" customHeight="1">
      <c r="C352" s="933"/>
      <c r="D352" s="933"/>
    </row>
    <row r="353" spans="3:4" ht="15.75" customHeight="1">
      <c r="C353" s="933"/>
      <c r="D353" s="933"/>
    </row>
    <row r="354" spans="3:4" ht="15.75" customHeight="1">
      <c r="C354" s="933"/>
      <c r="D354" s="933"/>
    </row>
    <row r="355" spans="3:4" ht="15.75" customHeight="1">
      <c r="C355" s="933"/>
      <c r="D355" s="933"/>
    </row>
    <row r="356" spans="3:4" ht="15.75" customHeight="1">
      <c r="C356" s="933"/>
      <c r="D356" s="933"/>
    </row>
    <row r="357" spans="3:4" ht="15.75" customHeight="1">
      <c r="C357" s="933"/>
      <c r="D357" s="933"/>
    </row>
    <row r="358" spans="3:4" ht="15.75" customHeight="1">
      <c r="C358" s="933"/>
      <c r="D358" s="933"/>
    </row>
    <row r="359" spans="3:4" ht="15.75" customHeight="1">
      <c r="C359" s="933"/>
      <c r="D359" s="933"/>
    </row>
    <row r="360" spans="3:4" ht="15.75" customHeight="1">
      <c r="C360" s="933"/>
      <c r="D360" s="933"/>
    </row>
    <row r="361" spans="3:4" ht="15.75" customHeight="1">
      <c r="C361" s="933"/>
      <c r="D361" s="933"/>
    </row>
    <row r="362" spans="3:4" ht="15.75" customHeight="1">
      <c r="C362" s="933"/>
      <c r="D362" s="933"/>
    </row>
    <row r="363" spans="3:4" ht="15.75" customHeight="1">
      <c r="C363" s="933"/>
      <c r="D363" s="933"/>
    </row>
    <row r="364" spans="3:4" ht="15.75" customHeight="1">
      <c r="C364" s="933"/>
      <c r="D364" s="933"/>
    </row>
    <row r="365" spans="3:4" ht="15.75" customHeight="1">
      <c r="C365" s="933"/>
      <c r="D365" s="933"/>
    </row>
    <row r="366" spans="3:4" ht="15.75" customHeight="1">
      <c r="C366" s="933"/>
      <c r="D366" s="933"/>
    </row>
    <row r="367" spans="3:4" ht="15.75" customHeight="1">
      <c r="C367" s="933"/>
      <c r="D367" s="933"/>
    </row>
    <row r="368" spans="3:4" ht="15.75" customHeight="1">
      <c r="C368" s="933"/>
      <c r="D368" s="933"/>
    </row>
    <row r="369" spans="3:4" ht="15.75" customHeight="1">
      <c r="C369" s="933"/>
      <c r="D369" s="933"/>
    </row>
    <row r="370" spans="3:4" ht="15.75" customHeight="1">
      <c r="C370" s="933"/>
      <c r="D370" s="933"/>
    </row>
    <row r="371" spans="3:4" ht="15.75" customHeight="1">
      <c r="C371" s="933"/>
      <c r="D371" s="933"/>
    </row>
    <row r="372" spans="3:4" ht="15.75" customHeight="1">
      <c r="C372" s="933"/>
      <c r="D372" s="933"/>
    </row>
    <row r="373" spans="3:4" ht="15.75" customHeight="1">
      <c r="C373" s="933"/>
      <c r="D373" s="933"/>
    </row>
    <row r="374" spans="3:4" ht="15.75" customHeight="1">
      <c r="C374" s="933"/>
      <c r="D374" s="933"/>
    </row>
    <row r="375" spans="3:4" ht="15.75" customHeight="1">
      <c r="C375" s="933"/>
      <c r="D375" s="933"/>
    </row>
    <row r="376" spans="3:4" ht="15.75" customHeight="1">
      <c r="C376" s="933"/>
      <c r="D376" s="933"/>
    </row>
    <row r="377" spans="3:4" ht="15.75" customHeight="1">
      <c r="C377" s="933"/>
      <c r="D377" s="933"/>
    </row>
    <row r="378" spans="3:4" ht="15.75" customHeight="1">
      <c r="C378" s="933"/>
      <c r="D378" s="933"/>
    </row>
    <row r="379" spans="3:4" ht="15.75" customHeight="1">
      <c r="C379" s="933"/>
      <c r="D379" s="933"/>
    </row>
    <row r="380" spans="3:4" ht="15.75" customHeight="1">
      <c r="C380" s="933"/>
      <c r="D380" s="933"/>
    </row>
    <row r="381" spans="3:4" ht="15.75" customHeight="1">
      <c r="C381" s="933"/>
      <c r="D381" s="933"/>
    </row>
    <row r="382" spans="3:4" ht="15.75" customHeight="1">
      <c r="C382" s="933"/>
      <c r="D382" s="933"/>
    </row>
    <row r="383" spans="3:4" ht="15.75" customHeight="1">
      <c r="C383" s="933"/>
      <c r="D383" s="933"/>
    </row>
    <row r="384" spans="3:4" ht="15.75" customHeight="1">
      <c r="C384" s="933"/>
      <c r="D384" s="933"/>
    </row>
    <row r="385" spans="3:4" ht="15.75" customHeight="1">
      <c r="C385" s="933"/>
      <c r="D385" s="933"/>
    </row>
    <row r="386" spans="3:4" ht="15.75" customHeight="1">
      <c r="C386" s="933"/>
      <c r="D386" s="933"/>
    </row>
    <row r="387" spans="3:4" ht="15.75" customHeight="1">
      <c r="C387" s="933"/>
      <c r="D387" s="933"/>
    </row>
    <row r="388" spans="3:4" ht="15.75" customHeight="1">
      <c r="C388" s="933"/>
      <c r="D388" s="933"/>
    </row>
    <row r="389" spans="3:4" ht="15.75" customHeight="1">
      <c r="C389" s="933"/>
      <c r="D389" s="933"/>
    </row>
    <row r="390" spans="3:4" ht="15.75" customHeight="1">
      <c r="C390" s="933"/>
      <c r="D390" s="933"/>
    </row>
    <row r="391" spans="3:4" ht="15.75" customHeight="1">
      <c r="C391" s="933"/>
      <c r="D391" s="933"/>
    </row>
    <row r="392" spans="3:4" ht="15.75" customHeight="1">
      <c r="C392" s="933"/>
      <c r="D392" s="933"/>
    </row>
    <row r="393" spans="3:4" ht="15.75" customHeight="1">
      <c r="C393" s="933"/>
      <c r="D393" s="933"/>
    </row>
    <row r="394" spans="3:4" ht="15.75" customHeight="1">
      <c r="C394" s="933"/>
      <c r="D394" s="933"/>
    </row>
    <row r="395" spans="3:4" ht="15.75" customHeight="1">
      <c r="C395" s="933"/>
      <c r="D395" s="933"/>
    </row>
    <row r="396" spans="3:4" ht="15.75" customHeight="1">
      <c r="C396" s="933"/>
      <c r="D396" s="933"/>
    </row>
    <row r="397" spans="3:4" ht="15.75" customHeight="1">
      <c r="C397" s="933"/>
      <c r="D397" s="933"/>
    </row>
    <row r="398" spans="3:4" ht="15.75" customHeight="1">
      <c r="C398" s="933"/>
      <c r="D398" s="933"/>
    </row>
    <row r="399" spans="3:4" ht="15.75" customHeight="1">
      <c r="C399" s="933"/>
      <c r="D399" s="933"/>
    </row>
    <row r="400" spans="3:4" ht="15.75" customHeight="1">
      <c r="C400" s="933"/>
      <c r="D400" s="933"/>
    </row>
    <row r="401" spans="3:4" ht="15.75" customHeight="1">
      <c r="C401" s="933"/>
      <c r="D401" s="933"/>
    </row>
    <row r="402" spans="3:4" ht="15.75" customHeight="1">
      <c r="C402" s="933"/>
      <c r="D402" s="933"/>
    </row>
    <row r="403" spans="3:4" ht="15.75" customHeight="1">
      <c r="C403" s="933"/>
      <c r="D403" s="933"/>
    </row>
    <row r="404" spans="3:4" ht="15.75" customHeight="1">
      <c r="C404" s="933"/>
      <c r="D404" s="933"/>
    </row>
    <row r="405" spans="3:4" ht="15.75" customHeight="1">
      <c r="C405" s="933"/>
      <c r="D405" s="933"/>
    </row>
    <row r="406" spans="3:4" ht="15.75" customHeight="1">
      <c r="C406" s="933"/>
      <c r="D406" s="933"/>
    </row>
    <row r="407" spans="3:4" ht="15.75" customHeight="1">
      <c r="C407" s="933"/>
      <c r="D407" s="933"/>
    </row>
    <row r="408" spans="3:4" ht="15.75" customHeight="1">
      <c r="C408" s="933"/>
      <c r="D408" s="933"/>
    </row>
    <row r="409" spans="3:4" ht="15.75" customHeight="1">
      <c r="C409" s="933"/>
      <c r="D409" s="933"/>
    </row>
    <row r="410" spans="3:4" ht="15.75" customHeight="1">
      <c r="C410" s="933"/>
      <c r="D410" s="933"/>
    </row>
    <row r="411" spans="3:4" ht="15.75" customHeight="1">
      <c r="C411" s="933"/>
      <c r="D411" s="933"/>
    </row>
    <row r="412" spans="3:4" ht="15.75" customHeight="1">
      <c r="C412" s="933"/>
      <c r="D412" s="933"/>
    </row>
    <row r="413" spans="3:4" ht="15.75" customHeight="1">
      <c r="C413" s="933"/>
      <c r="D413" s="933"/>
    </row>
    <row r="414" spans="3:4" ht="15.75" customHeight="1">
      <c r="C414" s="933"/>
      <c r="D414" s="933"/>
    </row>
    <row r="415" spans="3:4" ht="15.75" customHeight="1">
      <c r="C415" s="933"/>
      <c r="D415" s="933"/>
    </row>
    <row r="416" spans="3:4" ht="15.75" customHeight="1">
      <c r="C416" s="933"/>
      <c r="D416" s="933"/>
    </row>
    <row r="417" spans="3:4" ht="15.75" customHeight="1">
      <c r="C417" s="933"/>
      <c r="D417" s="933"/>
    </row>
    <row r="418" spans="3:4" ht="15.75" customHeight="1">
      <c r="C418" s="933"/>
      <c r="D418" s="933"/>
    </row>
    <row r="419" spans="3:4" ht="15.75" customHeight="1">
      <c r="C419" s="933"/>
      <c r="D419" s="933"/>
    </row>
    <row r="420" spans="3:4" ht="15.75" customHeight="1">
      <c r="C420" s="933"/>
      <c r="D420" s="933"/>
    </row>
    <row r="421" spans="3:4" ht="15.75" customHeight="1">
      <c r="C421" s="933"/>
      <c r="D421" s="933"/>
    </row>
    <row r="422" spans="3:4" ht="15.75" customHeight="1">
      <c r="C422" s="933"/>
      <c r="D422" s="933"/>
    </row>
    <row r="423" spans="3:4" ht="15.75" customHeight="1">
      <c r="C423" s="933"/>
      <c r="D423" s="933"/>
    </row>
    <row r="424" spans="3:4" ht="15.75" customHeight="1">
      <c r="C424" s="933"/>
      <c r="D424" s="933"/>
    </row>
    <row r="425" spans="3:4" ht="15.75" customHeight="1">
      <c r="C425" s="933"/>
      <c r="D425" s="933"/>
    </row>
    <row r="426" spans="3:4" ht="15.75" customHeight="1">
      <c r="C426" s="933"/>
      <c r="D426" s="933"/>
    </row>
    <row r="427" spans="3:4" ht="15.75" customHeight="1">
      <c r="C427" s="933"/>
      <c r="D427" s="933"/>
    </row>
    <row r="428" spans="3:4" ht="15.75" customHeight="1">
      <c r="C428" s="933"/>
      <c r="D428" s="933"/>
    </row>
    <row r="429" spans="3:4" ht="15.75" customHeight="1">
      <c r="C429" s="933"/>
      <c r="D429" s="933"/>
    </row>
    <row r="430" spans="3:4" ht="15.75" customHeight="1">
      <c r="C430" s="933"/>
      <c r="D430" s="933"/>
    </row>
    <row r="431" spans="3:4" ht="15.75" customHeight="1">
      <c r="C431" s="933"/>
      <c r="D431" s="933"/>
    </row>
    <row r="432" spans="3:4" ht="15.75" customHeight="1">
      <c r="C432" s="933"/>
      <c r="D432" s="933"/>
    </row>
    <row r="433" spans="3:4" ht="15.75" customHeight="1">
      <c r="C433" s="933"/>
      <c r="D433" s="933"/>
    </row>
    <row r="434" spans="3:4" ht="15.75" customHeight="1">
      <c r="C434" s="933"/>
      <c r="D434" s="933"/>
    </row>
    <row r="435" spans="3:4" ht="15.75" customHeight="1">
      <c r="C435" s="933"/>
      <c r="D435" s="933"/>
    </row>
    <row r="436" spans="3:4" ht="15.75" customHeight="1">
      <c r="C436" s="933"/>
      <c r="D436" s="933"/>
    </row>
    <row r="437" spans="3:4" ht="15.75" customHeight="1">
      <c r="C437" s="933"/>
      <c r="D437" s="933"/>
    </row>
    <row r="438" spans="3:4" ht="15.75" customHeight="1">
      <c r="C438" s="933"/>
      <c r="D438" s="933"/>
    </row>
    <row r="439" spans="3:4" ht="15.75" customHeight="1">
      <c r="C439" s="933"/>
      <c r="D439" s="933"/>
    </row>
    <row r="440" spans="3:4" ht="15.75" customHeight="1">
      <c r="C440" s="933"/>
      <c r="D440" s="933"/>
    </row>
    <row r="441" spans="3:4" ht="15.75" customHeight="1">
      <c r="C441" s="933"/>
      <c r="D441" s="933"/>
    </row>
    <row r="442" spans="3:4" ht="15.75" customHeight="1">
      <c r="C442" s="933"/>
      <c r="D442" s="933"/>
    </row>
    <row r="443" spans="3:4" ht="15.75" customHeight="1">
      <c r="C443" s="933"/>
      <c r="D443" s="933"/>
    </row>
    <row r="444" spans="3:4" ht="15.75" customHeight="1">
      <c r="C444" s="933"/>
      <c r="D444" s="933"/>
    </row>
    <row r="445" spans="3:4" ht="15.75" customHeight="1">
      <c r="C445" s="933"/>
      <c r="D445" s="933"/>
    </row>
    <row r="446" spans="3:4" ht="15.75" customHeight="1">
      <c r="C446" s="933"/>
      <c r="D446" s="933"/>
    </row>
    <row r="447" spans="3:4" ht="15.75" customHeight="1">
      <c r="C447" s="933"/>
      <c r="D447" s="933"/>
    </row>
    <row r="448" spans="3:4" ht="15.75" customHeight="1">
      <c r="C448" s="933"/>
      <c r="D448" s="933"/>
    </row>
    <row r="449" spans="3:4" ht="15.75" customHeight="1">
      <c r="C449" s="933"/>
      <c r="D449" s="933"/>
    </row>
    <row r="450" spans="3:4" ht="15.75" customHeight="1">
      <c r="C450" s="933"/>
      <c r="D450" s="933"/>
    </row>
    <row r="451" spans="3:4" ht="15.75" customHeight="1">
      <c r="C451" s="933"/>
      <c r="D451" s="933"/>
    </row>
    <row r="452" spans="3:4" ht="15.75" customHeight="1">
      <c r="C452" s="933"/>
      <c r="D452" s="933"/>
    </row>
    <row r="453" spans="3:4" ht="15.75" customHeight="1">
      <c r="C453" s="933"/>
      <c r="D453" s="933"/>
    </row>
    <row r="454" spans="3:4" ht="15.75" customHeight="1">
      <c r="C454" s="933"/>
      <c r="D454" s="933"/>
    </row>
    <row r="455" spans="3:4" ht="15.75" customHeight="1">
      <c r="C455" s="933"/>
      <c r="D455" s="933"/>
    </row>
    <row r="456" spans="3:4" ht="15.75" customHeight="1">
      <c r="C456" s="933"/>
      <c r="D456" s="933"/>
    </row>
    <row r="457" spans="3:4" ht="15.75" customHeight="1">
      <c r="C457" s="933"/>
      <c r="D457" s="933"/>
    </row>
    <row r="458" spans="3:4" ht="15.75" customHeight="1">
      <c r="C458" s="933"/>
      <c r="D458" s="933"/>
    </row>
    <row r="459" spans="3:4" ht="15.75" customHeight="1">
      <c r="C459" s="933"/>
      <c r="D459" s="933"/>
    </row>
    <row r="460" spans="3:4" ht="15.75" customHeight="1">
      <c r="C460" s="933"/>
      <c r="D460" s="933"/>
    </row>
    <row r="461" spans="3:4" ht="15.75" customHeight="1">
      <c r="C461" s="933"/>
      <c r="D461" s="933"/>
    </row>
    <row r="462" spans="3:4" ht="15.75" customHeight="1">
      <c r="C462" s="933"/>
      <c r="D462" s="933"/>
    </row>
    <row r="463" spans="3:4" ht="15.75" customHeight="1">
      <c r="C463" s="933"/>
      <c r="D463" s="933"/>
    </row>
    <row r="464" spans="3:4" ht="15.75" customHeight="1">
      <c r="C464" s="933"/>
      <c r="D464" s="933"/>
    </row>
    <row r="465" spans="3:4" ht="15.75" customHeight="1">
      <c r="C465" s="933"/>
      <c r="D465" s="933"/>
    </row>
    <row r="466" spans="3:4" ht="15.75" customHeight="1">
      <c r="C466" s="933"/>
      <c r="D466" s="933"/>
    </row>
    <row r="467" spans="3:4" ht="15.75" customHeight="1">
      <c r="C467" s="933"/>
      <c r="D467" s="933"/>
    </row>
    <row r="468" spans="3:4" ht="15.75" customHeight="1">
      <c r="C468" s="933"/>
      <c r="D468" s="933"/>
    </row>
    <row r="469" spans="3:4" ht="15.75" customHeight="1">
      <c r="C469" s="933"/>
      <c r="D469" s="933"/>
    </row>
    <row r="470" spans="3:4" ht="15.75" customHeight="1">
      <c r="C470" s="933"/>
      <c r="D470" s="933"/>
    </row>
    <row r="471" spans="3:4" ht="15.75" customHeight="1">
      <c r="C471" s="933"/>
      <c r="D471" s="933"/>
    </row>
    <row r="472" spans="3:4" ht="15.75" customHeight="1">
      <c r="C472" s="933"/>
      <c r="D472" s="933"/>
    </row>
    <row r="473" spans="3:4" ht="15.75" customHeight="1">
      <c r="C473" s="933"/>
      <c r="D473" s="933"/>
    </row>
    <row r="474" spans="3:4" ht="15.75" customHeight="1">
      <c r="C474" s="933"/>
      <c r="D474" s="933"/>
    </row>
    <row r="475" spans="3:4" ht="15.75" customHeight="1">
      <c r="C475" s="933"/>
      <c r="D475" s="933"/>
    </row>
    <row r="476" spans="3:4" ht="15.75" customHeight="1">
      <c r="C476" s="933"/>
      <c r="D476" s="933"/>
    </row>
    <row r="477" spans="3:4" ht="15.75" customHeight="1">
      <c r="C477" s="933"/>
      <c r="D477" s="933"/>
    </row>
    <row r="478" spans="3:4" ht="15.75" customHeight="1">
      <c r="C478" s="933"/>
      <c r="D478" s="933"/>
    </row>
    <row r="479" spans="3:4" ht="15.75" customHeight="1">
      <c r="C479" s="933"/>
      <c r="D479" s="933"/>
    </row>
    <row r="480" spans="3:4" ht="15.75" customHeight="1">
      <c r="C480" s="933"/>
      <c r="D480" s="933"/>
    </row>
    <row r="481" spans="3:4" ht="15.75" customHeight="1">
      <c r="C481" s="933"/>
      <c r="D481" s="933"/>
    </row>
    <row r="482" spans="3:4" ht="15.75" customHeight="1">
      <c r="C482" s="933"/>
      <c r="D482" s="933"/>
    </row>
    <row r="483" spans="3:4" ht="15.75" customHeight="1">
      <c r="C483" s="933"/>
      <c r="D483" s="933"/>
    </row>
    <row r="484" spans="3:4" ht="15.75" customHeight="1">
      <c r="C484" s="933"/>
      <c r="D484" s="933"/>
    </row>
    <row r="485" spans="3:4" ht="15.75" customHeight="1">
      <c r="C485" s="933"/>
      <c r="D485" s="933"/>
    </row>
    <row r="486" spans="3:4" ht="15.75" customHeight="1">
      <c r="C486" s="933"/>
      <c r="D486" s="933"/>
    </row>
    <row r="487" spans="3:4" ht="15.75" customHeight="1">
      <c r="C487" s="933"/>
      <c r="D487" s="933"/>
    </row>
    <row r="488" spans="3:4" ht="15.75" customHeight="1">
      <c r="C488" s="933"/>
      <c r="D488" s="933"/>
    </row>
    <row r="489" spans="3:4" ht="15.75" customHeight="1">
      <c r="C489" s="933"/>
      <c r="D489" s="933"/>
    </row>
    <row r="490" spans="3:4" ht="15.75" customHeight="1">
      <c r="C490" s="933"/>
      <c r="D490" s="933"/>
    </row>
    <row r="491" spans="3:4" ht="15.75" customHeight="1">
      <c r="C491" s="933"/>
      <c r="D491" s="933"/>
    </row>
    <row r="492" spans="3:4" ht="15.75" customHeight="1">
      <c r="C492" s="933"/>
      <c r="D492" s="933"/>
    </row>
    <row r="493" spans="3:4" ht="15.75" customHeight="1">
      <c r="C493" s="933"/>
      <c r="D493" s="933"/>
    </row>
    <row r="494" spans="3:4" ht="15.75" customHeight="1">
      <c r="C494" s="933"/>
      <c r="D494" s="933"/>
    </row>
    <row r="495" spans="3:4" ht="15.75" customHeight="1">
      <c r="C495" s="933"/>
      <c r="D495" s="933"/>
    </row>
    <row r="496" spans="3:4" ht="15.75" customHeight="1">
      <c r="C496" s="933"/>
      <c r="D496" s="933"/>
    </row>
    <row r="497" spans="3:4" ht="15.75" customHeight="1">
      <c r="C497" s="933"/>
      <c r="D497" s="933"/>
    </row>
    <row r="498" spans="3:4" ht="15.75" customHeight="1">
      <c r="C498" s="933"/>
      <c r="D498" s="933"/>
    </row>
    <row r="499" spans="3:4" ht="15.75" customHeight="1">
      <c r="C499" s="933"/>
      <c r="D499" s="933"/>
    </row>
    <row r="500" spans="3:4" ht="15.75" customHeight="1">
      <c r="C500" s="933"/>
      <c r="D500" s="933"/>
    </row>
    <row r="501" spans="3:4" ht="15.75" customHeight="1">
      <c r="C501" s="933"/>
      <c r="D501" s="933"/>
    </row>
    <row r="502" spans="3:4" ht="15.75" customHeight="1">
      <c r="C502" s="933"/>
      <c r="D502" s="933"/>
    </row>
    <row r="503" spans="3:4" ht="15.75" customHeight="1">
      <c r="C503" s="933"/>
      <c r="D503" s="933"/>
    </row>
    <row r="504" spans="3:4" ht="15.75" customHeight="1">
      <c r="C504" s="933"/>
      <c r="D504" s="933"/>
    </row>
    <row r="505" spans="3:4" ht="15.75" customHeight="1">
      <c r="C505" s="933"/>
      <c r="D505" s="933"/>
    </row>
    <row r="506" spans="3:4" ht="15.75" customHeight="1">
      <c r="C506" s="933"/>
      <c r="D506" s="933"/>
    </row>
    <row r="507" spans="3:4" ht="15.75" customHeight="1">
      <c r="C507" s="933"/>
      <c r="D507" s="933"/>
    </row>
    <row r="508" spans="3:4" ht="15.75" customHeight="1">
      <c r="C508" s="933"/>
      <c r="D508" s="933"/>
    </row>
    <row r="509" spans="3:4" ht="15.75" customHeight="1">
      <c r="C509" s="933"/>
      <c r="D509" s="933"/>
    </row>
    <row r="510" spans="3:4" ht="15.75" customHeight="1">
      <c r="C510" s="933"/>
      <c r="D510" s="933"/>
    </row>
    <row r="511" spans="3:4" ht="15.75" customHeight="1">
      <c r="C511" s="933"/>
      <c r="D511" s="933"/>
    </row>
    <row r="512" spans="3:4" ht="15.75" customHeight="1">
      <c r="C512" s="933"/>
      <c r="D512" s="933"/>
    </row>
    <row r="513" spans="3:4" ht="15.75" customHeight="1">
      <c r="C513" s="933"/>
      <c r="D513" s="933"/>
    </row>
    <row r="514" spans="3:4" ht="15.75" customHeight="1">
      <c r="C514" s="933"/>
      <c r="D514" s="933"/>
    </row>
    <row r="515" spans="3:4" ht="15.75" customHeight="1">
      <c r="C515" s="933"/>
      <c r="D515" s="933"/>
    </row>
    <row r="516" spans="3:4" ht="15.75" customHeight="1">
      <c r="C516" s="933"/>
      <c r="D516" s="933"/>
    </row>
    <row r="517" spans="3:4" ht="15.75" customHeight="1">
      <c r="C517" s="933"/>
      <c r="D517" s="933"/>
    </row>
    <row r="518" spans="3:4" ht="15.75" customHeight="1">
      <c r="C518" s="933"/>
      <c r="D518" s="933"/>
    </row>
    <row r="519" spans="3:4" ht="15.75" customHeight="1">
      <c r="C519" s="933"/>
      <c r="D519" s="933"/>
    </row>
    <row r="520" spans="3:4" ht="15.75" customHeight="1">
      <c r="C520" s="933"/>
      <c r="D520" s="933"/>
    </row>
    <row r="521" spans="3:4" ht="15.75" customHeight="1">
      <c r="C521" s="933"/>
      <c r="D521" s="933"/>
    </row>
    <row r="522" spans="3:4" ht="15.75" customHeight="1">
      <c r="C522" s="933"/>
      <c r="D522" s="933"/>
    </row>
    <row r="523" spans="3:4" ht="15.75" customHeight="1">
      <c r="C523" s="933"/>
      <c r="D523" s="933"/>
    </row>
    <row r="524" spans="3:4" ht="15.75" customHeight="1">
      <c r="C524" s="933"/>
      <c r="D524" s="933"/>
    </row>
    <row r="525" spans="3:4" ht="15.75" customHeight="1">
      <c r="C525" s="933"/>
      <c r="D525" s="933"/>
    </row>
    <row r="526" spans="3:4" ht="15.75" customHeight="1">
      <c r="C526" s="933"/>
      <c r="D526" s="933"/>
    </row>
    <row r="527" spans="3:4" ht="15.75" customHeight="1">
      <c r="C527" s="933"/>
      <c r="D527" s="933"/>
    </row>
    <row r="528" spans="3:4" ht="15.75" customHeight="1">
      <c r="C528" s="933"/>
      <c r="D528" s="933"/>
    </row>
    <row r="529" spans="3:4" ht="15.75" customHeight="1">
      <c r="C529" s="933"/>
      <c r="D529" s="933"/>
    </row>
    <row r="530" spans="3:4" ht="15.75" customHeight="1">
      <c r="C530" s="933"/>
      <c r="D530" s="933"/>
    </row>
    <row r="531" spans="3:4" ht="15.75" customHeight="1">
      <c r="C531" s="933"/>
      <c r="D531" s="933"/>
    </row>
    <row r="532" spans="3:4" ht="15.75" customHeight="1">
      <c r="C532" s="933"/>
      <c r="D532" s="933"/>
    </row>
    <row r="533" spans="3:4" ht="15.75" customHeight="1">
      <c r="C533" s="933"/>
      <c r="D533" s="933"/>
    </row>
    <row r="534" spans="3:4" ht="15.75" customHeight="1">
      <c r="C534" s="933"/>
      <c r="D534" s="933"/>
    </row>
    <row r="535" spans="3:4" ht="15.75" customHeight="1">
      <c r="C535" s="933"/>
      <c r="D535" s="933"/>
    </row>
    <row r="536" spans="3:4" ht="15.75" customHeight="1">
      <c r="C536" s="933"/>
      <c r="D536" s="933"/>
    </row>
    <row r="537" spans="3:4" ht="15.75" customHeight="1">
      <c r="C537" s="933"/>
      <c r="D537" s="933"/>
    </row>
    <row r="538" spans="3:4" ht="15.75" customHeight="1">
      <c r="C538" s="933"/>
      <c r="D538" s="933"/>
    </row>
    <row r="539" spans="3:4" ht="15.75" customHeight="1">
      <c r="C539" s="933"/>
      <c r="D539" s="933"/>
    </row>
    <row r="540" spans="3:4" ht="15.75" customHeight="1">
      <c r="C540" s="933"/>
      <c r="D540" s="933"/>
    </row>
    <row r="541" spans="3:4" ht="15.75" customHeight="1">
      <c r="C541" s="933"/>
      <c r="D541" s="933"/>
    </row>
    <row r="542" spans="3:4" ht="15.75" customHeight="1">
      <c r="C542" s="933"/>
      <c r="D542" s="933"/>
    </row>
    <row r="543" spans="3:4" ht="15.75" customHeight="1">
      <c r="C543" s="933"/>
      <c r="D543" s="933"/>
    </row>
    <row r="544" spans="3:4" ht="15.75" customHeight="1">
      <c r="C544" s="933"/>
      <c r="D544" s="933"/>
    </row>
    <row r="545" spans="3:4" ht="15.75" customHeight="1">
      <c r="C545" s="933"/>
      <c r="D545" s="933"/>
    </row>
    <row r="546" spans="3:4" ht="15.75" customHeight="1">
      <c r="C546" s="933"/>
      <c r="D546" s="933"/>
    </row>
    <row r="547" spans="3:4" ht="15.75" customHeight="1">
      <c r="C547" s="933"/>
      <c r="D547" s="933"/>
    </row>
    <row r="548" spans="3:4" ht="15.75" customHeight="1">
      <c r="C548" s="933"/>
      <c r="D548" s="933"/>
    </row>
    <row r="549" spans="3:4" ht="15.75" customHeight="1">
      <c r="C549" s="933"/>
      <c r="D549" s="933"/>
    </row>
    <row r="550" spans="3:4" ht="15.75" customHeight="1">
      <c r="C550" s="933"/>
      <c r="D550" s="933"/>
    </row>
    <row r="551" spans="3:4" ht="15.75" customHeight="1">
      <c r="C551" s="933"/>
      <c r="D551" s="933"/>
    </row>
    <row r="552" spans="3:4" ht="15.75" customHeight="1">
      <c r="C552" s="933"/>
      <c r="D552" s="933"/>
    </row>
    <row r="553" spans="3:4" ht="15.75" customHeight="1">
      <c r="C553" s="933"/>
      <c r="D553" s="933"/>
    </row>
    <row r="554" spans="3:4" ht="15.75" customHeight="1">
      <c r="C554" s="933"/>
      <c r="D554" s="933"/>
    </row>
    <row r="555" spans="3:4" ht="15.75" customHeight="1">
      <c r="C555" s="933"/>
      <c r="D555" s="933"/>
    </row>
    <row r="556" spans="3:4" ht="15.75" customHeight="1">
      <c r="C556" s="933"/>
      <c r="D556" s="933"/>
    </row>
    <row r="557" spans="3:4" ht="15.75" customHeight="1">
      <c r="C557" s="933"/>
      <c r="D557" s="933"/>
    </row>
    <row r="558" spans="3:4" ht="15.75" customHeight="1">
      <c r="C558" s="933"/>
      <c r="D558" s="933"/>
    </row>
    <row r="559" spans="3:4" ht="15.75" customHeight="1">
      <c r="C559" s="933"/>
      <c r="D559" s="933"/>
    </row>
    <row r="560" spans="3:4" ht="15.75" customHeight="1">
      <c r="C560" s="933"/>
      <c r="D560" s="933"/>
    </row>
    <row r="561" spans="3:4" ht="15.75" customHeight="1">
      <c r="C561" s="933"/>
      <c r="D561" s="933"/>
    </row>
    <row r="562" spans="3:4" ht="15.75" customHeight="1">
      <c r="C562" s="933"/>
      <c r="D562" s="933"/>
    </row>
    <row r="563" spans="3:4" ht="15.75" customHeight="1">
      <c r="C563" s="933"/>
      <c r="D563" s="933"/>
    </row>
    <row r="564" spans="3:4" ht="15.75" customHeight="1">
      <c r="C564" s="933"/>
      <c r="D564" s="933"/>
    </row>
    <row r="565" spans="3:4" ht="15.75" customHeight="1">
      <c r="C565" s="933"/>
      <c r="D565" s="933"/>
    </row>
    <row r="566" spans="3:4" ht="15.75" customHeight="1">
      <c r="C566" s="933"/>
      <c r="D566" s="933"/>
    </row>
    <row r="567" spans="3:4" ht="15.75" customHeight="1">
      <c r="C567" s="933"/>
      <c r="D567" s="933"/>
    </row>
    <row r="568" spans="3:4" ht="15.75" customHeight="1">
      <c r="C568" s="933"/>
      <c r="D568" s="933"/>
    </row>
    <row r="569" spans="3:4" ht="15.75" customHeight="1">
      <c r="C569" s="933"/>
      <c r="D569" s="933"/>
    </row>
    <row r="570" spans="3:4" ht="15.75" customHeight="1">
      <c r="C570" s="933"/>
      <c r="D570" s="933"/>
    </row>
    <row r="571" spans="3:4" ht="15.75" customHeight="1">
      <c r="C571" s="933"/>
      <c r="D571" s="933"/>
    </row>
    <row r="572" spans="3:4" ht="15.75" customHeight="1">
      <c r="C572" s="933"/>
      <c r="D572" s="933"/>
    </row>
    <row r="573" spans="3:4" ht="15.75" customHeight="1">
      <c r="C573" s="933"/>
      <c r="D573" s="933"/>
    </row>
    <row r="574" spans="3:4" ht="15.75" customHeight="1">
      <c r="C574" s="933"/>
      <c r="D574" s="933"/>
    </row>
    <row r="575" spans="3:4" ht="15.75" customHeight="1">
      <c r="C575" s="933"/>
      <c r="D575" s="933"/>
    </row>
    <row r="576" spans="3:4" ht="15.75" customHeight="1">
      <c r="C576" s="933"/>
      <c r="D576" s="933"/>
    </row>
    <row r="577" spans="3:4" ht="15.75" customHeight="1">
      <c r="C577" s="933"/>
      <c r="D577" s="933"/>
    </row>
    <row r="578" spans="3:4" ht="15.75" customHeight="1">
      <c r="C578" s="933"/>
      <c r="D578" s="933"/>
    </row>
    <row r="579" spans="3:4" ht="15.75" customHeight="1">
      <c r="C579" s="933"/>
      <c r="D579" s="933"/>
    </row>
    <row r="580" spans="3:4" ht="15.75" customHeight="1">
      <c r="C580" s="933"/>
      <c r="D580" s="933"/>
    </row>
    <row r="581" spans="3:4" ht="15.75" customHeight="1">
      <c r="C581" s="933"/>
      <c r="D581" s="933"/>
    </row>
    <row r="582" spans="3:4" ht="15.75" customHeight="1">
      <c r="C582" s="933"/>
      <c r="D582" s="933"/>
    </row>
    <row r="583" spans="3:4" ht="15.75" customHeight="1">
      <c r="C583" s="933"/>
      <c r="D583" s="933"/>
    </row>
    <row r="584" spans="3:4" ht="15.75" customHeight="1">
      <c r="C584" s="933"/>
      <c r="D584" s="933"/>
    </row>
    <row r="585" spans="3:4" ht="15.75" customHeight="1">
      <c r="C585" s="933"/>
      <c r="D585" s="933"/>
    </row>
    <row r="586" spans="3:4" ht="15.75" customHeight="1">
      <c r="C586" s="933"/>
      <c r="D586" s="933"/>
    </row>
    <row r="587" spans="3:4" ht="15.75" customHeight="1">
      <c r="C587" s="933"/>
      <c r="D587" s="933"/>
    </row>
    <row r="588" spans="3:4" ht="15.75" customHeight="1">
      <c r="C588" s="933"/>
      <c r="D588" s="933"/>
    </row>
    <row r="589" spans="3:4" ht="15.75" customHeight="1">
      <c r="C589" s="933"/>
      <c r="D589" s="933"/>
    </row>
    <row r="590" spans="3:4" ht="15.75" customHeight="1">
      <c r="C590" s="933"/>
      <c r="D590" s="933"/>
    </row>
    <row r="591" spans="3:4" ht="15.75" customHeight="1">
      <c r="C591" s="933"/>
      <c r="D591" s="933"/>
    </row>
    <row r="592" spans="3:4" ht="15.75" customHeight="1">
      <c r="C592" s="933"/>
      <c r="D592" s="933"/>
    </row>
    <row r="593" spans="3:4" ht="15.75" customHeight="1">
      <c r="C593" s="933"/>
      <c r="D593" s="933"/>
    </row>
    <row r="594" spans="3:4" ht="15.75" customHeight="1">
      <c r="C594" s="933"/>
      <c r="D594" s="933"/>
    </row>
    <row r="595" spans="3:4" ht="15.75" customHeight="1">
      <c r="C595" s="933"/>
      <c r="D595" s="933"/>
    </row>
    <row r="596" spans="3:4" ht="15.75" customHeight="1">
      <c r="C596" s="933"/>
      <c r="D596" s="933"/>
    </row>
    <row r="597" spans="3:4" ht="15.75" customHeight="1">
      <c r="C597" s="933"/>
      <c r="D597" s="933"/>
    </row>
    <row r="598" spans="3:4" ht="15.75" customHeight="1">
      <c r="C598" s="933"/>
      <c r="D598" s="933"/>
    </row>
    <row r="599" spans="3:4" ht="15.75" customHeight="1">
      <c r="C599" s="933"/>
      <c r="D599" s="933"/>
    </row>
    <row r="600" spans="3:4" ht="15.75" customHeight="1">
      <c r="C600" s="933"/>
      <c r="D600" s="933"/>
    </row>
    <row r="601" spans="3:4" ht="15.75" customHeight="1">
      <c r="C601" s="933"/>
      <c r="D601" s="933"/>
    </row>
    <row r="602" spans="3:4" ht="15.75" customHeight="1">
      <c r="C602" s="933"/>
      <c r="D602" s="933"/>
    </row>
    <row r="603" spans="3:4" ht="15.75" customHeight="1">
      <c r="C603" s="933"/>
      <c r="D603" s="933"/>
    </row>
    <row r="604" spans="3:4" ht="15.75" customHeight="1">
      <c r="C604" s="933"/>
      <c r="D604" s="933"/>
    </row>
    <row r="605" spans="3:4" ht="15.75" customHeight="1">
      <c r="C605" s="933"/>
      <c r="D605" s="933"/>
    </row>
    <row r="606" spans="3:4" ht="15.75" customHeight="1">
      <c r="C606" s="933"/>
      <c r="D606" s="933"/>
    </row>
    <row r="607" spans="3:4" ht="15.75" customHeight="1">
      <c r="C607" s="933"/>
      <c r="D607" s="933"/>
    </row>
    <row r="608" spans="3:4" ht="15.75" customHeight="1">
      <c r="C608" s="933"/>
      <c r="D608" s="933"/>
    </row>
    <row r="609" spans="3:4" ht="15.75" customHeight="1">
      <c r="C609" s="933"/>
      <c r="D609" s="933"/>
    </row>
    <row r="610" spans="3:4" ht="15.75" customHeight="1">
      <c r="C610" s="933"/>
      <c r="D610" s="933"/>
    </row>
    <row r="611" spans="3:4" ht="15.75" customHeight="1">
      <c r="C611" s="933"/>
      <c r="D611" s="933"/>
    </row>
    <row r="612" spans="3:4" ht="15.75" customHeight="1">
      <c r="C612" s="933"/>
      <c r="D612" s="933"/>
    </row>
    <row r="613" spans="3:4" ht="15.75" customHeight="1">
      <c r="C613" s="933"/>
      <c r="D613" s="933"/>
    </row>
    <row r="614" spans="3:4" ht="15.75" customHeight="1">
      <c r="C614" s="933"/>
      <c r="D614" s="933"/>
    </row>
    <row r="615" spans="3:4" ht="15.75" customHeight="1">
      <c r="C615" s="933"/>
      <c r="D615" s="933"/>
    </row>
    <row r="616" spans="3:4" ht="15.75" customHeight="1">
      <c r="C616" s="933"/>
      <c r="D616" s="933"/>
    </row>
    <row r="617" spans="3:4" ht="15.75" customHeight="1">
      <c r="C617" s="933"/>
      <c r="D617" s="933"/>
    </row>
    <row r="618" spans="3:4" ht="15.75" customHeight="1">
      <c r="C618" s="933"/>
      <c r="D618" s="933"/>
    </row>
    <row r="619" spans="3:4" ht="15.75" customHeight="1">
      <c r="C619" s="933"/>
      <c r="D619" s="933"/>
    </row>
    <row r="620" spans="3:4" ht="15.75" customHeight="1">
      <c r="C620" s="933"/>
      <c r="D620" s="933"/>
    </row>
    <row r="621" spans="3:4" ht="15.75" customHeight="1">
      <c r="C621" s="933"/>
      <c r="D621" s="933"/>
    </row>
    <row r="622" spans="3:4" ht="15.75" customHeight="1">
      <c r="C622" s="933"/>
      <c r="D622" s="933"/>
    </row>
    <row r="623" spans="3:4" ht="15.75" customHeight="1">
      <c r="C623" s="933"/>
      <c r="D623" s="933"/>
    </row>
    <row r="624" spans="3:4" ht="15.75" customHeight="1">
      <c r="C624" s="933"/>
      <c r="D624" s="933"/>
    </row>
    <row r="625" spans="3:4" ht="15.75" customHeight="1">
      <c r="C625" s="933"/>
      <c r="D625" s="933"/>
    </row>
    <row r="626" spans="3:4" ht="15.75" customHeight="1">
      <c r="C626" s="933"/>
      <c r="D626" s="933"/>
    </row>
    <row r="627" spans="3:4" ht="15.75" customHeight="1">
      <c r="C627" s="933"/>
      <c r="D627" s="933"/>
    </row>
    <row r="628" spans="3:4" ht="15.75" customHeight="1">
      <c r="C628" s="933"/>
      <c r="D628" s="933"/>
    </row>
    <row r="629" spans="3:4" ht="15.75" customHeight="1">
      <c r="C629" s="933"/>
      <c r="D629" s="933"/>
    </row>
    <row r="630" spans="3:4" ht="15.75" customHeight="1">
      <c r="C630" s="933"/>
      <c r="D630" s="933"/>
    </row>
    <row r="631" spans="3:4" ht="15.75" customHeight="1">
      <c r="C631" s="933"/>
      <c r="D631" s="933"/>
    </row>
    <row r="632" spans="3:4" ht="15.75" customHeight="1">
      <c r="C632" s="933"/>
      <c r="D632" s="933"/>
    </row>
    <row r="633" spans="3:4" ht="15.75" customHeight="1">
      <c r="C633" s="933"/>
      <c r="D633" s="933"/>
    </row>
    <row r="634" spans="3:4" ht="15.75" customHeight="1">
      <c r="C634" s="933"/>
      <c r="D634" s="933"/>
    </row>
    <row r="635" spans="3:4" ht="15.75" customHeight="1">
      <c r="C635" s="933"/>
      <c r="D635" s="933"/>
    </row>
    <row r="636" spans="3:4" ht="15.75" customHeight="1">
      <c r="C636" s="933"/>
      <c r="D636" s="933"/>
    </row>
    <row r="637" spans="3:4" ht="15.75" customHeight="1">
      <c r="C637" s="933"/>
      <c r="D637" s="933"/>
    </row>
    <row r="638" spans="3:4" ht="15.75" customHeight="1">
      <c r="C638" s="933"/>
      <c r="D638" s="933"/>
    </row>
    <row r="639" spans="3:4" ht="15.75" customHeight="1">
      <c r="C639" s="933"/>
      <c r="D639" s="933"/>
    </row>
    <row r="640" spans="3:4" ht="15.75" customHeight="1">
      <c r="C640" s="933"/>
      <c r="D640" s="933"/>
    </row>
    <row r="641" spans="3:4" ht="15.75" customHeight="1">
      <c r="C641" s="933"/>
      <c r="D641" s="933"/>
    </row>
    <row r="642" spans="3:4" ht="15.75" customHeight="1">
      <c r="C642" s="933"/>
      <c r="D642" s="933"/>
    </row>
    <row r="643" spans="3:4" ht="15.75" customHeight="1">
      <c r="C643" s="933"/>
      <c r="D643" s="933"/>
    </row>
    <row r="644" spans="3:4" ht="15.75" customHeight="1">
      <c r="C644" s="933"/>
      <c r="D644" s="933"/>
    </row>
    <row r="645" spans="3:4" ht="15.75" customHeight="1">
      <c r="C645" s="933"/>
      <c r="D645" s="933"/>
    </row>
    <row r="646" spans="3:4" ht="15.75" customHeight="1">
      <c r="C646" s="933"/>
      <c r="D646" s="933"/>
    </row>
    <row r="647" spans="3:4" ht="15.75" customHeight="1">
      <c r="C647" s="933"/>
      <c r="D647" s="933"/>
    </row>
    <row r="648" spans="3:4" ht="15.75" customHeight="1">
      <c r="C648" s="933"/>
      <c r="D648" s="933"/>
    </row>
    <row r="649" spans="3:4" ht="15.75" customHeight="1">
      <c r="C649" s="933"/>
      <c r="D649" s="933"/>
    </row>
    <row r="650" spans="3:4" ht="15.75" customHeight="1">
      <c r="C650" s="933"/>
      <c r="D650" s="933"/>
    </row>
    <row r="651" spans="3:4" ht="15.75" customHeight="1">
      <c r="C651" s="933"/>
      <c r="D651" s="933"/>
    </row>
    <row r="652" spans="3:4" ht="15.75" customHeight="1">
      <c r="C652" s="933"/>
      <c r="D652" s="933"/>
    </row>
    <row r="653" spans="3:4" ht="15.75" customHeight="1">
      <c r="C653" s="933"/>
      <c r="D653" s="933"/>
    </row>
    <row r="654" spans="3:4" ht="15.75" customHeight="1">
      <c r="C654" s="933"/>
      <c r="D654" s="933"/>
    </row>
    <row r="655" spans="3:4" ht="15.75" customHeight="1">
      <c r="C655" s="933"/>
      <c r="D655" s="933"/>
    </row>
    <row r="656" spans="3:4" ht="15.75" customHeight="1">
      <c r="C656" s="933"/>
      <c r="D656" s="933"/>
    </row>
    <row r="657" spans="3:4" ht="15.75" customHeight="1">
      <c r="C657" s="933"/>
      <c r="D657" s="933"/>
    </row>
    <row r="658" spans="3:4" ht="15.75" customHeight="1">
      <c r="C658" s="933"/>
      <c r="D658" s="933"/>
    </row>
    <row r="659" spans="3:4" ht="15.75" customHeight="1">
      <c r="C659" s="933"/>
      <c r="D659" s="933"/>
    </row>
    <row r="660" spans="3:4" ht="15.75" customHeight="1">
      <c r="C660" s="933"/>
      <c r="D660" s="933"/>
    </row>
    <row r="661" spans="3:4" ht="15.75" customHeight="1">
      <c r="C661" s="933"/>
      <c r="D661" s="933"/>
    </row>
    <row r="662" spans="3:4" ht="15.75" customHeight="1">
      <c r="C662" s="933"/>
      <c r="D662" s="933"/>
    </row>
    <row r="663" spans="3:4" ht="15.75" customHeight="1">
      <c r="C663" s="933"/>
      <c r="D663" s="933"/>
    </row>
    <row r="664" spans="3:4" ht="15.75" customHeight="1">
      <c r="C664" s="933"/>
      <c r="D664" s="933"/>
    </row>
    <row r="665" spans="3:4" ht="15.75" customHeight="1">
      <c r="C665" s="933"/>
      <c r="D665" s="933"/>
    </row>
    <row r="666" spans="3:4" ht="15.75" customHeight="1">
      <c r="C666" s="933"/>
      <c r="D666" s="933"/>
    </row>
    <row r="667" spans="3:4" ht="15.75" customHeight="1">
      <c r="C667" s="933"/>
      <c r="D667" s="933"/>
    </row>
    <row r="668" spans="3:4" ht="15.75" customHeight="1">
      <c r="C668" s="933"/>
      <c r="D668" s="933"/>
    </row>
    <row r="669" spans="3:4" ht="15.75" customHeight="1">
      <c r="C669" s="933"/>
      <c r="D669" s="933"/>
    </row>
    <row r="670" spans="3:4" ht="15.75" customHeight="1">
      <c r="C670" s="933"/>
      <c r="D670" s="933"/>
    </row>
    <row r="671" spans="3:4" ht="15.75" customHeight="1">
      <c r="C671" s="933"/>
      <c r="D671" s="933"/>
    </row>
    <row r="672" spans="3:4" ht="15.75" customHeight="1">
      <c r="C672" s="933"/>
      <c r="D672" s="933"/>
    </row>
    <row r="673" spans="3:4" ht="15.75" customHeight="1">
      <c r="C673" s="933"/>
      <c r="D673" s="933"/>
    </row>
    <row r="674" spans="3:4" ht="15.75" customHeight="1">
      <c r="C674" s="933"/>
      <c r="D674" s="933"/>
    </row>
    <row r="675" spans="3:4" ht="15.75" customHeight="1">
      <c r="C675" s="933"/>
      <c r="D675" s="933"/>
    </row>
    <row r="676" spans="3:4" ht="15.75" customHeight="1">
      <c r="C676" s="933"/>
      <c r="D676" s="933"/>
    </row>
    <row r="677" spans="3:4" ht="15.75" customHeight="1">
      <c r="C677" s="933"/>
      <c r="D677" s="933"/>
    </row>
    <row r="678" spans="3:4" ht="15.75" customHeight="1">
      <c r="C678" s="933"/>
      <c r="D678" s="933"/>
    </row>
    <row r="679" spans="3:4" ht="15.75" customHeight="1">
      <c r="C679" s="933"/>
      <c r="D679" s="933"/>
    </row>
    <row r="680" spans="3:4" ht="15.75" customHeight="1">
      <c r="C680" s="933"/>
      <c r="D680" s="933"/>
    </row>
    <row r="681" spans="3:4" ht="15.75" customHeight="1">
      <c r="C681" s="933"/>
      <c r="D681" s="933"/>
    </row>
    <row r="682" spans="3:4" ht="15.75" customHeight="1">
      <c r="C682" s="933"/>
      <c r="D682" s="933"/>
    </row>
    <row r="683" spans="3:4" ht="15.75" customHeight="1">
      <c r="C683" s="933"/>
      <c r="D683" s="933"/>
    </row>
    <row r="684" spans="3:4" ht="15.75" customHeight="1">
      <c r="C684" s="933"/>
      <c r="D684" s="933"/>
    </row>
    <row r="685" spans="3:4" ht="15.75" customHeight="1">
      <c r="C685" s="933"/>
      <c r="D685" s="933"/>
    </row>
    <row r="686" spans="3:4" ht="15.75" customHeight="1">
      <c r="C686" s="933"/>
      <c r="D686" s="933"/>
    </row>
    <row r="687" spans="3:4" ht="15.75" customHeight="1">
      <c r="C687" s="933"/>
      <c r="D687" s="933"/>
    </row>
    <row r="688" spans="3:4" ht="15.75" customHeight="1">
      <c r="C688" s="933"/>
      <c r="D688" s="933"/>
    </row>
    <row r="689" spans="3:4" ht="15.75" customHeight="1">
      <c r="C689" s="933"/>
      <c r="D689" s="933"/>
    </row>
    <row r="690" spans="3:4" ht="15.75" customHeight="1">
      <c r="C690" s="933"/>
      <c r="D690" s="933"/>
    </row>
    <row r="691" spans="3:4" ht="15.75" customHeight="1">
      <c r="C691" s="933"/>
      <c r="D691" s="933"/>
    </row>
    <row r="692" spans="3:4" ht="15.75" customHeight="1">
      <c r="C692" s="933"/>
      <c r="D692" s="933"/>
    </row>
    <row r="693" spans="3:4" ht="15.75" customHeight="1">
      <c r="C693" s="933"/>
      <c r="D693" s="933"/>
    </row>
    <row r="694" spans="3:4" ht="15.75" customHeight="1">
      <c r="C694" s="933"/>
      <c r="D694" s="933"/>
    </row>
    <row r="695" spans="3:4" ht="15.75" customHeight="1">
      <c r="C695" s="933"/>
      <c r="D695" s="933"/>
    </row>
    <row r="696" spans="3:4" ht="15.75" customHeight="1">
      <c r="C696" s="933"/>
      <c r="D696" s="933"/>
    </row>
    <row r="697" spans="3:4" ht="15.75" customHeight="1">
      <c r="C697" s="933"/>
      <c r="D697" s="933"/>
    </row>
    <row r="698" spans="3:4" ht="15.75" customHeight="1">
      <c r="C698" s="933"/>
      <c r="D698" s="933"/>
    </row>
    <row r="699" spans="3:4" ht="15.75" customHeight="1">
      <c r="C699" s="933"/>
      <c r="D699" s="933"/>
    </row>
    <row r="700" spans="3:4" ht="15.75" customHeight="1">
      <c r="C700" s="933"/>
      <c r="D700" s="933"/>
    </row>
    <row r="701" spans="3:4" ht="15.75" customHeight="1">
      <c r="C701" s="933"/>
      <c r="D701" s="933"/>
    </row>
    <row r="702" spans="3:4" ht="15.75" customHeight="1">
      <c r="C702" s="933"/>
      <c r="D702" s="933"/>
    </row>
    <row r="703" spans="3:4" ht="15.75" customHeight="1">
      <c r="C703" s="933"/>
      <c r="D703" s="933"/>
    </row>
    <row r="704" spans="3:4" ht="15.75" customHeight="1">
      <c r="C704" s="933"/>
      <c r="D704" s="933"/>
    </row>
    <row r="705" spans="3:4" ht="15.75" customHeight="1">
      <c r="C705" s="933"/>
      <c r="D705" s="933"/>
    </row>
    <row r="706" spans="3:4" ht="15.75" customHeight="1">
      <c r="C706" s="933"/>
      <c r="D706" s="933"/>
    </row>
    <row r="707" spans="3:4" ht="15.75" customHeight="1">
      <c r="C707" s="933"/>
      <c r="D707" s="933"/>
    </row>
    <row r="708" spans="3:4" ht="15.75" customHeight="1">
      <c r="C708" s="933"/>
      <c r="D708" s="933"/>
    </row>
    <row r="709" spans="3:4" ht="15.75" customHeight="1">
      <c r="C709" s="933"/>
      <c r="D709" s="933"/>
    </row>
    <row r="710" spans="3:4" ht="15.75" customHeight="1">
      <c r="C710" s="933"/>
      <c r="D710" s="933"/>
    </row>
    <row r="711" spans="3:4" ht="15.75" customHeight="1">
      <c r="C711" s="933"/>
      <c r="D711" s="933"/>
    </row>
    <row r="712" spans="3:4" ht="15.75" customHeight="1">
      <c r="C712" s="933"/>
      <c r="D712" s="933"/>
    </row>
    <row r="713" spans="3:4" ht="15.75" customHeight="1">
      <c r="C713" s="933"/>
      <c r="D713" s="933"/>
    </row>
    <row r="714" spans="3:4" ht="15.75" customHeight="1">
      <c r="C714" s="933"/>
      <c r="D714" s="933"/>
    </row>
    <row r="715" spans="3:4" ht="15.75" customHeight="1">
      <c r="C715" s="933"/>
      <c r="D715" s="933"/>
    </row>
    <row r="716" spans="3:4" ht="15.75" customHeight="1">
      <c r="C716" s="933"/>
      <c r="D716" s="933"/>
    </row>
    <row r="717" spans="3:4" ht="15.75" customHeight="1">
      <c r="C717" s="933"/>
      <c r="D717" s="933"/>
    </row>
    <row r="718" spans="3:4" ht="15.75" customHeight="1">
      <c r="C718" s="933"/>
      <c r="D718" s="933"/>
    </row>
    <row r="719" spans="3:4" ht="15.75" customHeight="1">
      <c r="C719" s="933"/>
      <c r="D719" s="933"/>
    </row>
    <row r="720" spans="3:4" ht="15.75" customHeight="1">
      <c r="C720" s="933"/>
      <c r="D720" s="933"/>
    </row>
    <row r="721" spans="3:4" ht="15.75" customHeight="1">
      <c r="C721" s="933"/>
      <c r="D721" s="933"/>
    </row>
    <row r="722" spans="3:4" ht="15.75" customHeight="1">
      <c r="C722" s="933"/>
      <c r="D722" s="933"/>
    </row>
    <row r="723" spans="3:4" ht="15.75" customHeight="1">
      <c r="C723" s="933"/>
      <c r="D723" s="933"/>
    </row>
    <row r="724" spans="3:4" ht="15.75" customHeight="1">
      <c r="C724" s="933"/>
      <c r="D724" s="933"/>
    </row>
    <row r="725" spans="3:4" ht="15.75" customHeight="1">
      <c r="C725" s="933"/>
      <c r="D725" s="933"/>
    </row>
    <row r="726" spans="3:4" ht="15.75" customHeight="1">
      <c r="C726" s="933"/>
      <c r="D726" s="933"/>
    </row>
    <row r="727" spans="3:4" ht="15.75" customHeight="1">
      <c r="C727" s="933"/>
      <c r="D727" s="933"/>
    </row>
    <row r="728" spans="3:4" ht="15.75" customHeight="1">
      <c r="C728" s="933"/>
      <c r="D728" s="933"/>
    </row>
    <row r="729" spans="3:4" ht="15.75" customHeight="1">
      <c r="C729" s="933"/>
      <c r="D729" s="933"/>
    </row>
    <row r="730" spans="3:4" ht="15.75" customHeight="1">
      <c r="C730" s="933"/>
      <c r="D730" s="933"/>
    </row>
    <row r="731" spans="3:4" ht="15.75" customHeight="1">
      <c r="C731" s="933"/>
      <c r="D731" s="933"/>
    </row>
    <row r="732" spans="3:4" ht="15.75" customHeight="1">
      <c r="C732" s="933"/>
      <c r="D732" s="933"/>
    </row>
    <row r="733" spans="3:4" ht="15.75" customHeight="1">
      <c r="C733" s="933"/>
      <c r="D733" s="933"/>
    </row>
    <row r="734" spans="3:4" ht="15.75" customHeight="1">
      <c r="C734" s="933"/>
      <c r="D734" s="933"/>
    </row>
    <row r="735" spans="3:4" ht="15.75" customHeight="1">
      <c r="C735" s="933"/>
      <c r="D735" s="933"/>
    </row>
    <row r="736" spans="3:4" ht="15.75" customHeight="1">
      <c r="C736" s="933"/>
      <c r="D736" s="933"/>
    </row>
    <row r="737" spans="3:4" ht="15.75" customHeight="1">
      <c r="C737" s="933"/>
      <c r="D737" s="933"/>
    </row>
    <row r="738" spans="3:4" ht="15.75" customHeight="1">
      <c r="C738" s="933"/>
      <c r="D738" s="933"/>
    </row>
    <row r="739" spans="3:4" ht="15.75" customHeight="1">
      <c r="C739" s="933"/>
      <c r="D739" s="933"/>
    </row>
    <row r="740" spans="3:4" ht="15.75" customHeight="1">
      <c r="C740" s="933"/>
      <c r="D740" s="933"/>
    </row>
    <row r="741" spans="3:4" ht="15.75" customHeight="1">
      <c r="C741" s="933"/>
      <c r="D741" s="933"/>
    </row>
    <row r="742" spans="3:4" ht="15.75" customHeight="1">
      <c r="C742" s="933"/>
      <c r="D742" s="933"/>
    </row>
    <row r="743" spans="3:4" ht="15.75" customHeight="1">
      <c r="C743" s="933"/>
      <c r="D743" s="933"/>
    </row>
    <row r="744" spans="3:4" ht="15.75" customHeight="1">
      <c r="C744" s="933"/>
      <c r="D744" s="933"/>
    </row>
    <row r="745" spans="3:4" ht="15.75" customHeight="1">
      <c r="C745" s="933"/>
      <c r="D745" s="933"/>
    </row>
    <row r="746" spans="3:4" ht="15.75" customHeight="1">
      <c r="C746" s="933"/>
      <c r="D746" s="933"/>
    </row>
    <row r="747" spans="3:4" ht="15.75" customHeight="1">
      <c r="C747" s="933"/>
      <c r="D747" s="933"/>
    </row>
    <row r="748" spans="3:4" ht="15.75" customHeight="1">
      <c r="C748" s="933"/>
      <c r="D748" s="933"/>
    </row>
    <row r="749" spans="3:4" ht="15.75" customHeight="1">
      <c r="C749" s="933"/>
      <c r="D749" s="933"/>
    </row>
    <row r="750" spans="3:4" ht="15.75" customHeight="1">
      <c r="C750" s="933"/>
      <c r="D750" s="933"/>
    </row>
    <row r="751" spans="3:4" ht="15.75" customHeight="1">
      <c r="C751" s="933"/>
      <c r="D751" s="933"/>
    </row>
    <row r="752" spans="3:4" ht="15.75" customHeight="1">
      <c r="C752" s="933"/>
      <c r="D752" s="933"/>
    </row>
    <row r="753" spans="3:4" ht="15.75" customHeight="1">
      <c r="C753" s="933"/>
      <c r="D753" s="933"/>
    </row>
    <row r="754" spans="3:4" ht="15.75" customHeight="1">
      <c r="C754" s="933"/>
      <c r="D754" s="933"/>
    </row>
    <row r="755" spans="3:4" ht="15.75" customHeight="1">
      <c r="C755" s="933"/>
      <c r="D755" s="933"/>
    </row>
    <row r="756" spans="3:4" ht="15.75" customHeight="1">
      <c r="C756" s="933"/>
      <c r="D756" s="933"/>
    </row>
    <row r="757" spans="3:4" ht="15.75" customHeight="1">
      <c r="C757" s="933"/>
      <c r="D757" s="933"/>
    </row>
    <row r="758" spans="3:4" ht="15.75" customHeight="1">
      <c r="C758" s="933"/>
      <c r="D758" s="933"/>
    </row>
    <row r="759" spans="3:4" ht="15.75" customHeight="1">
      <c r="C759" s="933"/>
      <c r="D759" s="933"/>
    </row>
    <row r="760" spans="3:4" ht="15.75" customHeight="1">
      <c r="C760" s="933"/>
      <c r="D760" s="933"/>
    </row>
    <row r="761" spans="3:4" ht="15.75" customHeight="1">
      <c r="C761" s="933"/>
      <c r="D761" s="933"/>
    </row>
    <row r="762" spans="3:4" ht="15.75" customHeight="1">
      <c r="C762" s="933"/>
      <c r="D762" s="933"/>
    </row>
    <row r="763" spans="3:4" ht="15.75" customHeight="1">
      <c r="C763" s="933"/>
      <c r="D763" s="933"/>
    </row>
    <row r="764" spans="3:4" ht="15.75" customHeight="1">
      <c r="C764" s="933"/>
      <c r="D764" s="933"/>
    </row>
    <row r="765" spans="3:4" ht="15.75" customHeight="1">
      <c r="C765" s="933"/>
      <c r="D765" s="933"/>
    </row>
    <row r="766" spans="3:4" ht="15.75" customHeight="1">
      <c r="C766" s="933"/>
      <c r="D766" s="933"/>
    </row>
    <row r="767" spans="3:4" ht="15.75" customHeight="1">
      <c r="C767" s="933"/>
      <c r="D767" s="933"/>
    </row>
    <row r="768" spans="3:4" ht="15.75" customHeight="1">
      <c r="C768" s="933"/>
      <c r="D768" s="933"/>
    </row>
    <row r="769" spans="3:4" ht="15.75" customHeight="1">
      <c r="C769" s="933"/>
      <c r="D769" s="933"/>
    </row>
    <row r="770" spans="3:4" ht="15.75" customHeight="1">
      <c r="C770" s="933"/>
      <c r="D770" s="933"/>
    </row>
    <row r="771" spans="3:4" ht="15.75" customHeight="1">
      <c r="C771" s="933"/>
      <c r="D771" s="933"/>
    </row>
    <row r="772" spans="3:4" ht="15.75" customHeight="1">
      <c r="C772" s="933"/>
      <c r="D772" s="933"/>
    </row>
    <row r="773" spans="3:4" ht="15.75" customHeight="1">
      <c r="C773" s="933"/>
      <c r="D773" s="933"/>
    </row>
    <row r="774" spans="3:4" ht="15.75" customHeight="1">
      <c r="C774" s="933"/>
      <c r="D774" s="933"/>
    </row>
    <row r="775" spans="3:4" ht="15.75" customHeight="1">
      <c r="C775" s="933"/>
      <c r="D775" s="933"/>
    </row>
    <row r="776" spans="3:4" ht="15.75" customHeight="1">
      <c r="C776" s="933"/>
      <c r="D776" s="933"/>
    </row>
    <row r="777" spans="3:4" ht="15.75" customHeight="1">
      <c r="C777" s="933"/>
      <c r="D777" s="933"/>
    </row>
    <row r="778" spans="3:4" ht="15.75" customHeight="1">
      <c r="C778" s="933"/>
      <c r="D778" s="933"/>
    </row>
    <row r="779" spans="3:4" ht="15.75" customHeight="1">
      <c r="C779" s="933"/>
      <c r="D779" s="933"/>
    </row>
    <row r="780" spans="3:4" ht="15.75" customHeight="1">
      <c r="C780" s="933"/>
      <c r="D780" s="933"/>
    </row>
    <row r="781" spans="3:4" ht="15.75" customHeight="1">
      <c r="C781" s="933"/>
      <c r="D781" s="933"/>
    </row>
    <row r="782" spans="3:4" ht="15.75" customHeight="1">
      <c r="C782" s="933"/>
      <c r="D782" s="933"/>
    </row>
    <row r="783" spans="3:4" ht="15.75" customHeight="1">
      <c r="C783" s="933"/>
      <c r="D783" s="933"/>
    </row>
    <row r="784" spans="3:4" ht="15.75" customHeight="1">
      <c r="C784" s="933"/>
      <c r="D784" s="933"/>
    </row>
    <row r="785" spans="3:4" ht="15.75" customHeight="1">
      <c r="C785" s="933"/>
      <c r="D785" s="933"/>
    </row>
    <row r="786" spans="3:4" ht="15.75" customHeight="1">
      <c r="C786" s="933"/>
      <c r="D786" s="933"/>
    </row>
    <row r="787" spans="3:4" ht="15.75" customHeight="1">
      <c r="C787" s="933"/>
      <c r="D787" s="933"/>
    </row>
    <row r="788" spans="3:4" ht="15.75" customHeight="1">
      <c r="C788" s="933"/>
      <c r="D788" s="933"/>
    </row>
    <row r="789" spans="3:4" ht="15.75" customHeight="1">
      <c r="C789" s="933"/>
      <c r="D789" s="933"/>
    </row>
    <row r="790" spans="3:4" ht="15.75" customHeight="1">
      <c r="C790" s="933"/>
      <c r="D790" s="933"/>
    </row>
    <row r="791" spans="3:4" ht="15.75" customHeight="1">
      <c r="C791" s="933"/>
      <c r="D791" s="933"/>
    </row>
    <row r="792" spans="3:4" ht="15.75" customHeight="1">
      <c r="C792" s="933"/>
      <c r="D792" s="933"/>
    </row>
    <row r="793" spans="3:4" ht="15.75" customHeight="1">
      <c r="C793" s="933"/>
      <c r="D793" s="933"/>
    </row>
    <row r="794" spans="3:4" ht="15.75" customHeight="1">
      <c r="C794" s="933"/>
      <c r="D794" s="933"/>
    </row>
    <row r="795" spans="3:4" ht="15.75" customHeight="1">
      <c r="C795" s="933"/>
      <c r="D795" s="933"/>
    </row>
    <row r="796" spans="3:4" ht="15.75" customHeight="1">
      <c r="C796" s="933"/>
      <c r="D796" s="933"/>
    </row>
    <row r="797" spans="3:4" ht="15.75" customHeight="1">
      <c r="C797" s="933"/>
      <c r="D797" s="933"/>
    </row>
    <row r="798" spans="3:4" ht="15.75" customHeight="1">
      <c r="C798" s="933"/>
      <c r="D798" s="933"/>
    </row>
    <row r="799" spans="3:4" ht="15.75" customHeight="1">
      <c r="C799" s="933"/>
      <c r="D799" s="933"/>
    </row>
    <row r="800" spans="3:4" ht="15.75" customHeight="1">
      <c r="C800" s="933"/>
      <c r="D800" s="933"/>
    </row>
    <row r="801" spans="3:4" ht="15.75" customHeight="1">
      <c r="C801" s="933"/>
      <c r="D801" s="933"/>
    </row>
    <row r="802" spans="3:4" ht="15.75" customHeight="1">
      <c r="C802" s="933"/>
      <c r="D802" s="933"/>
    </row>
    <row r="803" spans="3:4" ht="15.75" customHeight="1">
      <c r="C803" s="933"/>
      <c r="D803" s="933"/>
    </row>
    <row r="804" spans="3:4" ht="15.75" customHeight="1">
      <c r="C804" s="933"/>
      <c r="D804" s="933"/>
    </row>
    <row r="805" spans="3:4" ht="15.75" customHeight="1">
      <c r="C805" s="933"/>
      <c r="D805" s="933"/>
    </row>
    <row r="806" spans="3:4" ht="15.75" customHeight="1">
      <c r="C806" s="933"/>
      <c r="D806" s="933"/>
    </row>
    <row r="807" spans="3:4" ht="15.75" customHeight="1">
      <c r="C807" s="933"/>
      <c r="D807" s="933"/>
    </row>
    <row r="808" spans="3:4" ht="15.75" customHeight="1">
      <c r="C808" s="933"/>
      <c r="D808" s="933"/>
    </row>
    <row r="809" spans="3:4" ht="15.75" customHeight="1">
      <c r="C809" s="933"/>
      <c r="D809" s="933"/>
    </row>
    <row r="810" spans="3:4" ht="15.75" customHeight="1">
      <c r="C810" s="933"/>
      <c r="D810" s="933"/>
    </row>
    <row r="811" spans="3:4" ht="15.75" customHeight="1">
      <c r="C811" s="933"/>
      <c r="D811" s="933"/>
    </row>
    <row r="812" spans="3:4" ht="15.75" customHeight="1">
      <c r="C812" s="933"/>
      <c r="D812" s="933"/>
    </row>
    <row r="813" spans="3:4" ht="15.75" customHeight="1">
      <c r="C813" s="933"/>
      <c r="D813" s="933"/>
    </row>
    <row r="814" spans="3:4" ht="15.75" customHeight="1">
      <c r="C814" s="933"/>
      <c r="D814" s="933"/>
    </row>
    <row r="815" spans="3:4" ht="15.75" customHeight="1">
      <c r="C815" s="933"/>
      <c r="D815" s="933"/>
    </row>
    <row r="816" spans="3:4" ht="15.75" customHeight="1">
      <c r="C816" s="933"/>
      <c r="D816" s="933"/>
    </row>
    <row r="817" spans="3:4" ht="15.75" customHeight="1">
      <c r="C817" s="933"/>
      <c r="D817" s="933"/>
    </row>
    <row r="818" spans="3:4" ht="15.75" customHeight="1">
      <c r="C818" s="933"/>
      <c r="D818" s="933"/>
    </row>
    <row r="819" spans="3:4" ht="15.75" customHeight="1">
      <c r="C819" s="933"/>
      <c r="D819" s="933"/>
    </row>
    <row r="820" spans="3:4" ht="15.75" customHeight="1">
      <c r="C820" s="933"/>
      <c r="D820" s="933"/>
    </row>
    <row r="821" spans="3:4" ht="15.75" customHeight="1">
      <c r="C821" s="933"/>
      <c r="D821" s="933"/>
    </row>
    <row r="822" spans="3:4" ht="15.75" customHeight="1">
      <c r="C822" s="933"/>
      <c r="D822" s="933"/>
    </row>
    <row r="823" spans="3:4" ht="15.75" customHeight="1">
      <c r="C823" s="933"/>
      <c r="D823" s="933"/>
    </row>
    <row r="824" spans="3:4" ht="15.75" customHeight="1">
      <c r="C824" s="933"/>
      <c r="D824" s="933"/>
    </row>
    <row r="825" spans="3:4" ht="15.75" customHeight="1">
      <c r="C825" s="933"/>
      <c r="D825" s="933"/>
    </row>
    <row r="826" spans="3:4" ht="15.75" customHeight="1">
      <c r="C826" s="933"/>
      <c r="D826" s="933"/>
    </row>
    <row r="827" spans="3:4" ht="15.75" customHeight="1">
      <c r="C827" s="933"/>
      <c r="D827" s="933"/>
    </row>
    <row r="828" spans="3:4" ht="15.75" customHeight="1">
      <c r="C828" s="933"/>
      <c r="D828" s="933"/>
    </row>
    <row r="829" spans="3:4" ht="15.75" customHeight="1">
      <c r="C829" s="933"/>
      <c r="D829" s="933"/>
    </row>
    <row r="830" spans="3:4" ht="15.75" customHeight="1">
      <c r="C830" s="933"/>
      <c r="D830" s="933"/>
    </row>
    <row r="831" spans="3:4" ht="15.75" customHeight="1">
      <c r="C831" s="933"/>
      <c r="D831" s="933"/>
    </row>
    <row r="832" spans="3:4" ht="15.75" customHeight="1">
      <c r="C832" s="933"/>
      <c r="D832" s="933"/>
    </row>
    <row r="833" spans="3:4" ht="15.75" customHeight="1">
      <c r="C833" s="933"/>
      <c r="D833" s="933"/>
    </row>
    <row r="834" spans="3:4" ht="15.75" customHeight="1">
      <c r="C834" s="933"/>
      <c r="D834" s="933"/>
    </row>
    <row r="835" spans="3:4" ht="15.75" customHeight="1">
      <c r="C835" s="933"/>
      <c r="D835" s="933"/>
    </row>
    <row r="836" spans="3:4" ht="15.75" customHeight="1">
      <c r="C836" s="933"/>
      <c r="D836" s="933"/>
    </row>
    <row r="837" spans="3:4" ht="15.75" customHeight="1">
      <c r="C837" s="933"/>
      <c r="D837" s="933"/>
    </row>
    <row r="838" spans="3:4" ht="15.75" customHeight="1">
      <c r="C838" s="933"/>
      <c r="D838" s="933"/>
    </row>
    <row r="839" spans="3:4" ht="15.75" customHeight="1">
      <c r="C839" s="933"/>
      <c r="D839" s="933"/>
    </row>
    <row r="840" spans="3:4" ht="15.75" customHeight="1">
      <c r="C840" s="933"/>
      <c r="D840" s="933"/>
    </row>
    <row r="841" spans="3:4" ht="15.75" customHeight="1">
      <c r="C841" s="933"/>
      <c r="D841" s="933"/>
    </row>
    <row r="842" spans="3:4" ht="15.75" customHeight="1">
      <c r="C842" s="933"/>
      <c r="D842" s="933"/>
    </row>
    <row r="843" spans="3:4" ht="15.75" customHeight="1">
      <c r="C843" s="933"/>
      <c r="D843" s="933"/>
    </row>
    <row r="844" spans="3:4" ht="15.75" customHeight="1">
      <c r="C844" s="933"/>
      <c r="D844" s="933"/>
    </row>
    <row r="845" spans="3:4" ht="15.75" customHeight="1">
      <c r="C845" s="933"/>
      <c r="D845" s="933"/>
    </row>
    <row r="846" spans="3:4" ht="15.75" customHeight="1">
      <c r="C846" s="933"/>
      <c r="D846" s="933"/>
    </row>
    <row r="847" spans="3:4" ht="15.75" customHeight="1">
      <c r="C847" s="933"/>
      <c r="D847" s="933"/>
    </row>
    <row r="848" spans="3:4" ht="15.75" customHeight="1">
      <c r="C848" s="933"/>
      <c r="D848" s="933"/>
    </row>
    <row r="849" spans="3:4" ht="15.75" customHeight="1">
      <c r="C849" s="933"/>
      <c r="D849" s="933"/>
    </row>
    <row r="850" spans="3:4" ht="15.75" customHeight="1">
      <c r="C850" s="933"/>
      <c r="D850" s="933"/>
    </row>
    <row r="851" spans="3:4" ht="15.75" customHeight="1">
      <c r="C851" s="933"/>
      <c r="D851" s="933"/>
    </row>
    <row r="852" spans="3:4" ht="15.75" customHeight="1">
      <c r="C852" s="933"/>
      <c r="D852" s="933"/>
    </row>
    <row r="853" spans="3:4" ht="15.75" customHeight="1">
      <c r="C853" s="933"/>
      <c r="D853" s="933"/>
    </row>
    <row r="854" spans="3:4" ht="15.75" customHeight="1">
      <c r="C854" s="933"/>
      <c r="D854" s="933"/>
    </row>
    <row r="855" spans="3:4" ht="15.75" customHeight="1">
      <c r="C855" s="933"/>
      <c r="D855" s="933"/>
    </row>
    <row r="856" spans="3:4" ht="15.75" customHeight="1">
      <c r="C856" s="933"/>
      <c r="D856" s="933"/>
    </row>
    <row r="857" spans="3:4" ht="15.75" customHeight="1">
      <c r="C857" s="933"/>
      <c r="D857" s="933"/>
    </row>
    <row r="858" spans="3:4" ht="15.75" customHeight="1">
      <c r="C858" s="933"/>
      <c r="D858" s="933"/>
    </row>
    <row r="859" spans="3:4" ht="15.75" customHeight="1">
      <c r="C859" s="933"/>
      <c r="D859" s="933"/>
    </row>
    <row r="860" spans="3:4" ht="15.75" customHeight="1">
      <c r="C860" s="933"/>
      <c r="D860" s="933"/>
    </row>
    <row r="861" spans="3:4" ht="15.75" customHeight="1">
      <c r="C861" s="933"/>
      <c r="D861" s="933"/>
    </row>
    <row r="862" spans="3:4" ht="15.75" customHeight="1">
      <c r="C862" s="933"/>
      <c r="D862" s="933"/>
    </row>
    <row r="863" spans="3:4" ht="15.75" customHeight="1">
      <c r="C863" s="933"/>
      <c r="D863" s="933"/>
    </row>
    <row r="864" spans="3:4" ht="15.75" customHeight="1">
      <c r="C864" s="933"/>
      <c r="D864" s="933"/>
    </row>
    <row r="865" spans="3:4" ht="15.75" customHeight="1">
      <c r="C865" s="933"/>
      <c r="D865" s="933"/>
    </row>
    <row r="866" spans="3:4" ht="15.75" customHeight="1">
      <c r="C866" s="933"/>
      <c r="D866" s="933"/>
    </row>
    <row r="867" spans="3:4" ht="15.75" customHeight="1">
      <c r="C867" s="933"/>
      <c r="D867" s="933"/>
    </row>
    <row r="868" spans="3:4" ht="15.75" customHeight="1">
      <c r="C868" s="933"/>
      <c r="D868" s="933"/>
    </row>
    <row r="869" spans="3:4" ht="15.75" customHeight="1">
      <c r="C869" s="933"/>
      <c r="D869" s="933"/>
    </row>
    <row r="870" spans="3:4" ht="15.75" customHeight="1">
      <c r="C870" s="933"/>
      <c r="D870" s="933"/>
    </row>
    <row r="871" spans="3:4" ht="15.75" customHeight="1">
      <c r="C871" s="933"/>
      <c r="D871" s="933"/>
    </row>
    <row r="872" spans="3:4" ht="15.75" customHeight="1">
      <c r="C872" s="933"/>
      <c r="D872" s="933"/>
    </row>
    <row r="873" spans="3:4" ht="15.75" customHeight="1">
      <c r="C873" s="933"/>
      <c r="D873" s="933"/>
    </row>
    <row r="874" spans="3:4" ht="15.75" customHeight="1">
      <c r="C874" s="933"/>
      <c r="D874" s="933"/>
    </row>
    <row r="875" spans="3:4" ht="15.75" customHeight="1">
      <c r="C875" s="933"/>
      <c r="D875" s="933"/>
    </row>
    <row r="876" spans="3:4" ht="15.75" customHeight="1">
      <c r="C876" s="933"/>
      <c r="D876" s="933"/>
    </row>
    <row r="877" spans="3:4" ht="15.75" customHeight="1">
      <c r="C877" s="933"/>
      <c r="D877" s="933"/>
    </row>
    <row r="878" spans="3:4" ht="15.75" customHeight="1">
      <c r="C878" s="933"/>
      <c r="D878" s="933"/>
    </row>
    <row r="879" spans="3:4" ht="15.75" customHeight="1">
      <c r="C879" s="933"/>
      <c r="D879" s="933"/>
    </row>
    <row r="880" spans="3:4" ht="15.75" customHeight="1">
      <c r="C880" s="933"/>
      <c r="D880" s="933"/>
    </row>
    <row r="881" spans="3:4" ht="15.75" customHeight="1">
      <c r="C881" s="933"/>
      <c r="D881" s="933"/>
    </row>
    <row r="882" spans="3:4" ht="15.75" customHeight="1">
      <c r="C882" s="933"/>
      <c r="D882" s="933"/>
    </row>
    <row r="883" spans="3:4" ht="15.75" customHeight="1">
      <c r="C883" s="933"/>
      <c r="D883" s="933"/>
    </row>
    <row r="884" spans="3:4" ht="15.75" customHeight="1">
      <c r="C884" s="933"/>
      <c r="D884" s="933"/>
    </row>
    <row r="885" spans="3:4" ht="15.75" customHeight="1">
      <c r="C885" s="933"/>
      <c r="D885" s="933"/>
    </row>
    <row r="886" spans="3:4" ht="15.75" customHeight="1">
      <c r="C886" s="933"/>
      <c r="D886" s="933"/>
    </row>
    <row r="887" spans="3:4" ht="15.75" customHeight="1">
      <c r="C887" s="933"/>
      <c r="D887" s="933"/>
    </row>
    <row r="888" spans="3:4" ht="15.75" customHeight="1">
      <c r="C888" s="933"/>
      <c r="D888" s="933"/>
    </row>
    <row r="889" spans="3:4" ht="15.75" customHeight="1">
      <c r="C889" s="933"/>
      <c r="D889" s="933"/>
    </row>
    <row r="890" spans="3:4" ht="15.75" customHeight="1">
      <c r="C890" s="933"/>
      <c r="D890" s="933"/>
    </row>
    <row r="891" spans="3:4" ht="15.75" customHeight="1">
      <c r="C891" s="933"/>
      <c r="D891" s="933"/>
    </row>
    <row r="892" spans="3:4" ht="15.75" customHeight="1">
      <c r="C892" s="933"/>
      <c r="D892" s="933"/>
    </row>
    <row r="893" spans="3:4" ht="15.75" customHeight="1">
      <c r="C893" s="933"/>
      <c r="D893" s="933"/>
    </row>
    <row r="894" spans="3:4" ht="15.75" customHeight="1">
      <c r="C894" s="933"/>
      <c r="D894" s="933"/>
    </row>
    <row r="895" spans="3:4" ht="15.75" customHeight="1">
      <c r="C895" s="933"/>
      <c r="D895" s="933"/>
    </row>
    <row r="896" spans="3:4" ht="15.75" customHeight="1">
      <c r="C896" s="933"/>
      <c r="D896" s="933"/>
    </row>
    <row r="897" spans="3:4" ht="15.75" customHeight="1">
      <c r="C897" s="933"/>
      <c r="D897" s="933"/>
    </row>
    <row r="898" spans="3:4" ht="15.75" customHeight="1">
      <c r="C898" s="933"/>
      <c r="D898" s="933"/>
    </row>
    <row r="899" spans="3:4" ht="15.75" customHeight="1">
      <c r="C899" s="933"/>
      <c r="D899" s="933"/>
    </row>
    <row r="900" spans="3:4" ht="15.75" customHeight="1">
      <c r="C900" s="933"/>
      <c r="D900" s="933"/>
    </row>
    <row r="901" spans="3:4" ht="15.75" customHeight="1">
      <c r="C901" s="933"/>
      <c r="D901" s="933"/>
    </row>
    <row r="902" spans="3:4" ht="15.75" customHeight="1">
      <c r="C902" s="933"/>
      <c r="D902" s="933"/>
    </row>
    <row r="903" spans="3:4" ht="15.75" customHeight="1">
      <c r="C903" s="933"/>
      <c r="D903" s="933"/>
    </row>
    <row r="904" spans="3:4" ht="15.75" customHeight="1">
      <c r="C904" s="933"/>
      <c r="D904" s="933"/>
    </row>
    <row r="905" spans="3:4" ht="15.75" customHeight="1">
      <c r="C905" s="933"/>
      <c r="D905" s="933"/>
    </row>
    <row r="906" spans="3:4" ht="15.75" customHeight="1">
      <c r="C906" s="933"/>
      <c r="D906" s="933"/>
    </row>
    <row r="907" spans="3:4" ht="15.75" customHeight="1">
      <c r="C907" s="933"/>
      <c r="D907" s="933"/>
    </row>
    <row r="908" spans="3:4" ht="15.75" customHeight="1">
      <c r="C908" s="933"/>
      <c r="D908" s="933"/>
    </row>
    <row r="909" spans="3:4" ht="15.75" customHeight="1">
      <c r="C909" s="933"/>
      <c r="D909" s="933"/>
    </row>
    <row r="910" spans="3:4" ht="15.75" customHeight="1">
      <c r="C910" s="933"/>
      <c r="D910" s="933"/>
    </row>
    <row r="911" spans="3:4" ht="15.75" customHeight="1">
      <c r="C911" s="933"/>
      <c r="D911" s="933"/>
    </row>
    <row r="912" spans="3:4" ht="15.75" customHeight="1">
      <c r="C912" s="933"/>
      <c r="D912" s="933"/>
    </row>
    <row r="913" spans="3:4" ht="15.75" customHeight="1">
      <c r="C913" s="933"/>
      <c r="D913" s="933"/>
    </row>
    <row r="914" spans="3:4" ht="15.75" customHeight="1">
      <c r="C914" s="933"/>
      <c r="D914" s="933"/>
    </row>
    <row r="915" spans="3:4" ht="15.75" customHeight="1">
      <c r="C915" s="933"/>
      <c r="D915" s="933"/>
    </row>
    <row r="916" spans="3:4" ht="15.75" customHeight="1">
      <c r="C916" s="933"/>
      <c r="D916" s="933"/>
    </row>
    <row r="917" spans="3:4" ht="15.75" customHeight="1">
      <c r="C917" s="933"/>
      <c r="D917" s="933"/>
    </row>
    <row r="918" spans="3:4" ht="15.75" customHeight="1">
      <c r="C918" s="933"/>
      <c r="D918" s="933"/>
    </row>
    <row r="919" spans="3:4" ht="15.75" customHeight="1">
      <c r="C919" s="933"/>
      <c r="D919" s="933"/>
    </row>
    <row r="920" spans="3:4" ht="15.75" customHeight="1">
      <c r="C920" s="933"/>
      <c r="D920" s="933"/>
    </row>
    <row r="921" spans="3:4" ht="15.75" customHeight="1">
      <c r="C921" s="933"/>
      <c r="D921" s="933"/>
    </row>
    <row r="922" spans="3:4" ht="15.75" customHeight="1">
      <c r="C922" s="933"/>
      <c r="D922" s="933"/>
    </row>
    <row r="923" spans="3:4" ht="15.75" customHeight="1">
      <c r="C923" s="933"/>
      <c r="D923" s="933"/>
    </row>
    <row r="924" spans="3:4" ht="15.75" customHeight="1">
      <c r="C924" s="933"/>
      <c r="D924" s="933"/>
    </row>
    <row r="925" spans="3:4" ht="15.75" customHeight="1">
      <c r="C925" s="933"/>
      <c r="D925" s="933"/>
    </row>
    <row r="926" spans="3:4" ht="15.75" customHeight="1">
      <c r="C926" s="933"/>
      <c r="D926" s="933"/>
    </row>
    <row r="927" spans="3:4" ht="15.75" customHeight="1">
      <c r="C927" s="933"/>
      <c r="D927" s="933"/>
    </row>
    <row r="928" spans="3:4" ht="15.75" customHeight="1">
      <c r="C928" s="933"/>
      <c r="D928" s="933"/>
    </row>
    <row r="929" spans="3:4" ht="15.75" customHeight="1">
      <c r="C929" s="933"/>
      <c r="D929" s="933"/>
    </row>
    <row r="930" spans="3:4" ht="15.75" customHeight="1">
      <c r="C930" s="933"/>
      <c r="D930" s="933"/>
    </row>
    <row r="931" spans="3:4" ht="15.75" customHeight="1">
      <c r="C931" s="933"/>
      <c r="D931" s="933"/>
    </row>
    <row r="932" spans="3:4" ht="15.75" customHeight="1">
      <c r="C932" s="933"/>
      <c r="D932" s="933"/>
    </row>
    <row r="933" spans="3:4" ht="15.75" customHeight="1">
      <c r="C933" s="933"/>
      <c r="D933" s="933"/>
    </row>
    <row r="934" spans="3:4" ht="15.75" customHeight="1">
      <c r="C934" s="933"/>
      <c r="D934" s="933"/>
    </row>
    <row r="935" spans="3:4" ht="15.75" customHeight="1">
      <c r="C935" s="933"/>
      <c r="D935" s="933"/>
    </row>
    <row r="936" spans="3:4" ht="15.75" customHeight="1">
      <c r="C936" s="933"/>
      <c r="D936" s="933"/>
    </row>
    <row r="937" spans="3:4" ht="15.75" customHeight="1">
      <c r="C937" s="933"/>
      <c r="D937" s="933"/>
    </row>
    <row r="938" spans="3:4" ht="15.75" customHeight="1">
      <c r="C938" s="933"/>
      <c r="D938" s="933"/>
    </row>
    <row r="939" spans="3:4" ht="15.75" customHeight="1">
      <c r="C939" s="933"/>
      <c r="D939" s="933"/>
    </row>
    <row r="940" spans="3:4" ht="15.75" customHeight="1">
      <c r="C940" s="933"/>
      <c r="D940" s="933"/>
    </row>
    <row r="941" spans="3:4" ht="15.75" customHeight="1">
      <c r="C941" s="933"/>
      <c r="D941" s="933"/>
    </row>
    <row r="942" spans="3:4" ht="15.75" customHeight="1">
      <c r="C942" s="933"/>
      <c r="D942" s="933"/>
    </row>
    <row r="943" spans="3:4" ht="15.75" customHeight="1">
      <c r="C943" s="933"/>
      <c r="D943" s="933"/>
    </row>
    <row r="944" spans="3:4" ht="15.75" customHeight="1">
      <c r="C944" s="933"/>
      <c r="D944" s="933"/>
    </row>
    <row r="945" spans="3:4" ht="15.75" customHeight="1">
      <c r="C945" s="933"/>
      <c r="D945" s="933"/>
    </row>
    <row r="946" spans="3:4" ht="15.75" customHeight="1">
      <c r="C946" s="933"/>
      <c r="D946" s="933"/>
    </row>
    <row r="947" spans="3:4" ht="15.75" customHeight="1">
      <c r="C947" s="933"/>
      <c r="D947" s="933"/>
    </row>
    <row r="948" spans="3:4" ht="15.75" customHeight="1">
      <c r="C948" s="933"/>
      <c r="D948" s="933"/>
    </row>
    <row r="949" spans="3:4" ht="15.75" customHeight="1">
      <c r="C949" s="933"/>
      <c r="D949" s="933"/>
    </row>
    <row r="950" spans="3:4" ht="15.75" customHeight="1">
      <c r="C950" s="933"/>
      <c r="D950" s="933"/>
    </row>
    <row r="951" spans="3:4" ht="15.75" customHeight="1">
      <c r="C951" s="933"/>
      <c r="D951" s="933"/>
    </row>
    <row r="952" spans="3:4" ht="15.75" customHeight="1">
      <c r="C952" s="933"/>
      <c r="D952" s="933"/>
    </row>
    <row r="953" spans="3:4" ht="15.75" customHeight="1">
      <c r="C953" s="933"/>
      <c r="D953" s="933"/>
    </row>
    <row r="954" spans="3:4" ht="15.75" customHeight="1">
      <c r="C954" s="933"/>
      <c r="D954" s="933"/>
    </row>
    <row r="955" spans="3:4" ht="15.75" customHeight="1">
      <c r="C955" s="933"/>
      <c r="D955" s="933"/>
    </row>
    <row r="956" spans="3:4" ht="15.75" customHeight="1">
      <c r="C956" s="933"/>
      <c r="D956" s="933"/>
    </row>
    <row r="957" spans="3:4" ht="15.75" customHeight="1">
      <c r="C957" s="933"/>
      <c r="D957" s="933"/>
    </row>
    <row r="958" spans="3:4" ht="15.75" customHeight="1">
      <c r="C958" s="933"/>
      <c r="D958" s="933"/>
    </row>
    <row r="959" spans="3:4" ht="15.75" customHeight="1">
      <c r="C959" s="933"/>
      <c r="D959" s="933"/>
    </row>
    <row r="960" spans="3:4" ht="15.75" customHeight="1">
      <c r="C960" s="933"/>
      <c r="D960" s="933"/>
    </row>
    <row r="961" spans="3:4" ht="15.75" customHeight="1">
      <c r="C961" s="933"/>
      <c r="D961" s="933"/>
    </row>
    <row r="962" spans="3:4" ht="15.75" customHeight="1">
      <c r="C962" s="933"/>
      <c r="D962" s="933"/>
    </row>
    <row r="963" spans="3:4" ht="15.75" customHeight="1">
      <c r="C963" s="933"/>
      <c r="D963" s="933"/>
    </row>
    <row r="964" spans="3:4" ht="15.75" customHeight="1">
      <c r="C964" s="933"/>
      <c r="D964" s="933"/>
    </row>
    <row r="965" spans="3:4" ht="15.75" customHeight="1">
      <c r="C965" s="933"/>
      <c r="D965" s="933"/>
    </row>
    <row r="966" spans="3:4" ht="15.75" customHeight="1">
      <c r="C966" s="933"/>
      <c r="D966" s="933"/>
    </row>
    <row r="967" spans="3:4" ht="15.75" customHeight="1">
      <c r="C967" s="933"/>
      <c r="D967" s="933"/>
    </row>
    <row r="968" spans="3:4" ht="15.75" customHeight="1">
      <c r="C968" s="933"/>
      <c r="D968" s="933"/>
    </row>
    <row r="969" spans="3:4" ht="15.75" customHeight="1">
      <c r="C969" s="933"/>
      <c r="D969" s="933"/>
    </row>
    <row r="970" spans="3:4" ht="15.75" customHeight="1">
      <c r="C970" s="933"/>
      <c r="D970" s="933"/>
    </row>
    <row r="971" spans="3:4" ht="15.75" customHeight="1">
      <c r="C971" s="933"/>
      <c r="D971" s="933"/>
    </row>
    <row r="972" spans="3:4" ht="15.75" customHeight="1">
      <c r="C972" s="933"/>
      <c r="D972" s="933"/>
    </row>
    <row r="973" spans="3:4" ht="15.75" customHeight="1">
      <c r="C973" s="933"/>
      <c r="D973" s="933"/>
    </row>
    <row r="974" spans="3:4" ht="15.75" customHeight="1">
      <c r="C974" s="933"/>
      <c r="D974" s="933"/>
    </row>
    <row r="975" spans="3:4" ht="15.75" customHeight="1">
      <c r="C975" s="933"/>
      <c r="D975" s="933"/>
    </row>
    <row r="976" spans="3:4" ht="15.75" customHeight="1">
      <c r="C976" s="933"/>
      <c r="D976" s="933"/>
    </row>
    <row r="977" spans="3:4" ht="15.75" customHeight="1">
      <c r="C977" s="933"/>
      <c r="D977" s="933"/>
    </row>
    <row r="978" spans="3:4" ht="15.75" customHeight="1">
      <c r="C978" s="933"/>
      <c r="D978" s="933"/>
    </row>
    <row r="979" spans="3:4" ht="15.75" customHeight="1">
      <c r="C979" s="933"/>
      <c r="D979" s="933"/>
    </row>
    <row r="980" spans="3:4" ht="15.75" customHeight="1">
      <c r="C980" s="933"/>
      <c r="D980" s="933"/>
    </row>
    <row r="981" spans="3:4" ht="15.75" customHeight="1">
      <c r="C981" s="933"/>
      <c r="D981" s="933"/>
    </row>
    <row r="982" spans="3:4" ht="15.75" customHeight="1">
      <c r="C982" s="933"/>
      <c r="D982" s="933"/>
    </row>
    <row r="983" spans="3:4" ht="15.75" customHeight="1">
      <c r="C983" s="933"/>
      <c r="D983" s="933"/>
    </row>
    <row r="984" spans="3:4" ht="15.75" customHeight="1">
      <c r="C984" s="933"/>
      <c r="D984" s="933"/>
    </row>
    <row r="985" spans="3:4" ht="15.75" customHeight="1">
      <c r="C985" s="933"/>
      <c r="D985" s="933"/>
    </row>
    <row r="986" spans="3:4" ht="15.75" customHeight="1">
      <c r="C986" s="933"/>
      <c r="D986" s="933"/>
    </row>
    <row r="987" spans="3:4" ht="15.75" customHeight="1">
      <c r="C987" s="933"/>
      <c r="D987" s="933"/>
    </row>
    <row r="988" spans="3:4" ht="15.75" customHeight="1">
      <c r="C988" s="933"/>
      <c r="D988" s="933"/>
    </row>
    <row r="989" spans="3:4" ht="15.75" customHeight="1">
      <c r="C989" s="933"/>
      <c r="D989" s="933"/>
    </row>
    <row r="990" spans="3:4" ht="15.75" customHeight="1">
      <c r="C990" s="933"/>
      <c r="D990" s="933"/>
    </row>
    <row r="991" spans="3:4" ht="15.75" customHeight="1">
      <c r="C991" s="933"/>
      <c r="D991" s="933"/>
    </row>
    <row r="992" spans="3:4" ht="15.75" customHeight="1">
      <c r="C992" s="933"/>
      <c r="D992" s="933"/>
    </row>
    <row r="993" spans="3:4" ht="15.75" customHeight="1">
      <c r="C993" s="933"/>
      <c r="D993" s="933"/>
    </row>
    <row r="994" spans="3:4" ht="15.75" customHeight="1">
      <c r="C994" s="933"/>
      <c r="D994" s="933"/>
    </row>
    <row r="995" spans="3:4" ht="15.75" customHeight="1">
      <c r="C995" s="933"/>
      <c r="D995" s="933"/>
    </row>
    <row r="996" spans="3:4" ht="15.75" customHeight="1">
      <c r="C996" s="933"/>
      <c r="D996" s="933"/>
    </row>
    <row r="997" spans="3:4" ht="15.75" customHeight="1">
      <c r="C997" s="933"/>
      <c r="D997" s="933"/>
    </row>
    <row r="998" spans="3:4" ht="15.75" customHeight="1">
      <c r="C998" s="933"/>
      <c r="D998" s="933"/>
    </row>
    <row r="999" spans="3:4" ht="15.75" customHeight="1">
      <c r="C999" s="933"/>
      <c r="D999" s="933"/>
    </row>
  </sheetData>
  <mergeCells count="26">
    <mergeCell ref="A3:J3"/>
    <mergeCell ref="L3:V3"/>
    <mergeCell ref="AM3:AN3"/>
    <mergeCell ref="AP3:AQ4"/>
    <mergeCell ref="A4:J4"/>
    <mergeCell ref="L4:V4"/>
    <mergeCell ref="AM4:AN4"/>
    <mergeCell ref="B11:B13"/>
    <mergeCell ref="A5:B5"/>
    <mergeCell ref="C5:K5"/>
    <mergeCell ref="L5:O5"/>
    <mergeCell ref="P5:R5"/>
    <mergeCell ref="AN5:AO5"/>
    <mergeCell ref="A7:A8"/>
    <mergeCell ref="B7:B10"/>
    <mergeCell ref="C7:C8"/>
    <mergeCell ref="U7:U8"/>
    <mergeCell ref="S5:T5"/>
    <mergeCell ref="U5:AL5"/>
    <mergeCell ref="U20:V20"/>
    <mergeCell ref="A14:A16"/>
    <mergeCell ref="B14:B18"/>
    <mergeCell ref="C15:C16"/>
    <mergeCell ref="A17:A18"/>
    <mergeCell ref="C17:C18"/>
    <mergeCell ref="L20:M20"/>
  </mergeCells>
  <conditionalFormatting sqref="E15">
    <cfRule type="colorScale" priority="2">
      <colorScale>
        <cfvo type="min"/>
        <cfvo type="max"/>
        <color rgb="FF57BB8A"/>
        <color rgb="FFFFFFFF"/>
      </colorScale>
    </cfRule>
  </conditionalFormatting>
  <conditionalFormatting sqref="E16">
    <cfRule type="colorScale" priority="3">
      <colorScale>
        <cfvo type="min"/>
        <cfvo type="max"/>
        <color rgb="FF57BB8A"/>
        <color rgb="FFFFFFFF"/>
      </colorScale>
    </cfRule>
  </conditionalFormatting>
  <conditionalFormatting sqref="E18">
    <cfRule type="colorScale" priority="4">
      <colorScale>
        <cfvo type="min"/>
        <cfvo type="max"/>
        <color rgb="FF57BB8A"/>
        <color rgb="FFFFFFFF"/>
      </colorScale>
    </cfRule>
  </conditionalFormatting>
  <conditionalFormatting sqref="E17 E19 E7:E14">
    <cfRule type="colorScale" priority="1">
      <colorScale>
        <cfvo type="min"/>
        <cfvo type="max"/>
        <color rgb="FF57BB8A"/>
        <color rgb="FFFFFFFF"/>
      </colorScale>
    </cfRule>
  </conditionalFormatting>
  <conditionalFormatting sqref="M7:M15">
    <cfRule type="containsText" dxfId="35" priority="5" operator="containsText" text="En Progreso">
      <formula>NOT(ISERROR(SEARCH(("En Progreso"),(M7))))</formula>
    </cfRule>
    <cfRule type="containsText" dxfId="34" priority="6" operator="containsText" text="Completo">
      <formula>NOT(ISERROR(SEARCH(("Completo"),(M7))))</formula>
    </cfRule>
    <cfRule type="containsText" dxfId="33" priority="7" operator="containsText" text="En espera">
      <formula>NOT(ISERROR(SEARCH(("En espera"),(M7))))</formula>
    </cfRule>
    <cfRule type="containsText" dxfId="32" priority="8" operator="containsText" text="Vencido">
      <formula>NOT(ISERROR(SEARCH(("Vencido"),(M7))))</formula>
    </cfRule>
  </conditionalFormatting>
  <conditionalFormatting sqref="M15:M19">
    <cfRule type="containsText" dxfId="31" priority="9" operator="containsText" text="En Progreso">
      <formula>NOT(ISERROR(SEARCH(("En Progreso"),(M15))))</formula>
    </cfRule>
    <cfRule type="containsText" dxfId="30" priority="10" operator="containsText" text="Completo">
      <formula>NOT(ISERROR(SEARCH(("Completo"),(M15))))</formula>
    </cfRule>
    <cfRule type="containsText" dxfId="29" priority="11" operator="containsText" text="En espera">
      <formula>NOT(ISERROR(SEARCH(("En espera"),(M15))))</formula>
    </cfRule>
    <cfRule type="containsText" dxfId="28" priority="12" operator="containsText" text="Vencido">
      <formula>NOT(ISERROR(SEARCH(("Vencido"),(M15))))</formula>
    </cfRule>
  </conditionalFormatting>
  <conditionalFormatting sqref="N7:N18">
    <cfRule type="colorScale" priority="13">
      <colorScale>
        <cfvo type="formula" val="0%"/>
        <cfvo type="formula" val="50%"/>
        <cfvo type="formula" val="100%"/>
        <color rgb="FFF3F3F3"/>
        <color rgb="FF6AA84F"/>
        <color rgb="FF38761D"/>
      </colorScale>
    </cfRule>
  </conditionalFormatting>
  <conditionalFormatting sqref="N19">
    <cfRule type="colorScale" priority="14">
      <colorScale>
        <cfvo type="formula" val="0%"/>
        <cfvo type="formula" val="50%"/>
        <cfvo type="formula" val="100%"/>
        <color rgb="FFF3F3F3"/>
        <color rgb="FF6AA84F"/>
        <color rgb="FF38761D"/>
      </colorScale>
    </cfRule>
  </conditionalFormatting>
  <conditionalFormatting sqref="N20">
    <cfRule type="colorScale" priority="15">
      <colorScale>
        <cfvo type="formula" val="0%"/>
        <cfvo type="formula" val="50%"/>
        <cfvo type="formula" val="100%"/>
        <color rgb="FFF3F3F3"/>
        <color rgb="FF6AA84F"/>
        <color rgb="FF38761D"/>
      </colorScale>
    </cfRule>
  </conditionalFormatting>
  <conditionalFormatting sqref="O7:O19">
    <cfRule type="containsText" dxfId="27" priority="16" operator="containsText" text="Bajo">
      <formula>NOT(ISERROR(SEARCH(("Bajo"),(O7))))</formula>
    </cfRule>
    <cfRule type="containsText" dxfId="26" priority="17" operator="containsText" text="Medio">
      <formula>NOT(ISERROR(SEARCH(("Medio"),(O7))))</formula>
    </cfRule>
    <cfRule type="containsText" dxfId="25" priority="18" operator="containsText" text="Alto">
      <formula>NOT(ISERROR(SEARCH(("Alto"),(O7))))</formula>
    </cfRule>
  </conditionalFormatting>
  <conditionalFormatting sqref="O15">
    <cfRule type="containsText" dxfId="24" priority="19" operator="containsText" text="Bajo">
      <formula>NOT(ISERROR(SEARCH(("Bajo"),(O15))))</formula>
    </cfRule>
    <cfRule type="containsText" dxfId="23" priority="20" operator="containsText" text="Medio">
      <formula>NOT(ISERROR(SEARCH(("Medio"),(O15))))</formula>
    </cfRule>
    <cfRule type="containsText" dxfId="22" priority="21" operator="containsText" text="Alto">
      <formula>NOT(ISERROR(SEARCH(("Alto"),(O15))))</formula>
    </cfRule>
  </conditionalFormatting>
  <dataValidations count="3">
    <dataValidation type="list" allowBlank="1" sqref="E7:E19" xr:uid="{D48F574D-DC96-460E-B14A-5188C3D9DF9F}">
      <formula1>"Acción de gestión,Acción derivada de un proyecto de inversión"</formula1>
    </dataValidation>
    <dataValidation type="list" allowBlank="1" sqref="O7:O19" xr:uid="{0BEAADB1-A698-4299-8BF3-9F5817C40220}">
      <formula1>"Medio,Alto"</formula1>
    </dataValidation>
    <dataValidation type="list" allowBlank="1" sqref="M7:M19" xr:uid="{D8509EEB-7251-4B27-9B75-F5166B42B823}">
      <formula1>"Completo,En progreso,En espera,Vencido"</formula1>
    </dataValidation>
  </dataValidations>
  <hyperlinks>
    <hyperlink ref="R7" r:id="rId1" xr:uid="{C89D78F0-681F-4A9C-B031-B392CFF38214}"/>
    <hyperlink ref="R8:R9" r:id="rId2" display="https://drive.google.com/drive/folders/1Z9s0NKRa8KczrcZ9Pbf1l_7oaRsy4dH6?usp=sharing" xr:uid="{EC921296-973E-48AD-828F-778525A30FAE}"/>
    <hyperlink ref="R11" r:id="rId3" xr:uid="{824343F1-D867-451D-A327-F2BE0E17AED8}"/>
    <hyperlink ref="R12" r:id="rId4" xr:uid="{F225D6DA-9D3A-4484-B40B-7E1525BD3565}"/>
    <hyperlink ref="R13" r:id="rId5" xr:uid="{681208FF-FE35-4C0E-A908-912A628215CE}"/>
    <hyperlink ref="R14" r:id="rId6" xr:uid="{657A2D23-100C-44C4-AC83-2FC13E6C6EA7}"/>
    <hyperlink ref="R15" r:id="rId7" xr:uid="{F4A50B19-2793-4433-A9F9-47AF4DD9CE7C}"/>
    <hyperlink ref="R16" r:id="rId8" xr:uid="{EBE34DE2-D850-4EE7-8BD8-66A25052E081}"/>
    <hyperlink ref="R17" r:id="rId9" xr:uid="{3B239A36-340C-42AB-9640-CF8097961A5C}"/>
    <hyperlink ref="R18" r:id="rId10" xr:uid="{247119B4-A810-4705-9E85-3C4BA736FBD0}"/>
  </hyperlinks>
  <pageMargins left="0.7" right="0.7" top="0.75" bottom="0.75" header="0.3" footer="0.3"/>
  <drawing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DDF99-1B54-45A5-A106-68B98B61D43A}">
  <dimension ref="A1:AQ20"/>
  <sheetViews>
    <sheetView workbookViewId="0">
      <selection activeCell="D3" sqref="D3"/>
    </sheetView>
  </sheetViews>
  <sheetFormatPr baseColWidth="10" defaultColWidth="12.5703125" defaultRowHeight="15.75" customHeight="1" outlineLevelCol="1"/>
  <cols>
    <col min="1" max="1" width="5.28515625" style="300" customWidth="1"/>
    <col min="2" max="2" width="22.85546875" style="300" customWidth="1"/>
    <col min="3" max="3" width="35.42578125" style="300" customWidth="1"/>
    <col min="4" max="4" width="35.42578125" style="300" customWidth="1" outlineLevel="1"/>
    <col min="5" max="5" width="21.7109375" style="300" customWidth="1" outlineLevel="1"/>
    <col min="6" max="6" width="26.140625" style="300" customWidth="1"/>
    <col min="7" max="7" width="15" style="300" customWidth="1" outlineLevel="1"/>
    <col min="8" max="8" width="21.7109375" style="300" customWidth="1" outlineLevel="1"/>
    <col min="9" max="9" width="21.28515625" style="300" customWidth="1" outlineLevel="1"/>
    <col min="10" max="10" width="21.42578125" style="300" customWidth="1" outlineLevel="1"/>
    <col min="11" max="12" width="23.85546875" style="300" customWidth="1"/>
    <col min="13" max="13" width="17.7109375" style="300" customWidth="1" outlineLevel="1"/>
    <col min="14" max="14" width="22.42578125" style="300" customWidth="1" outlineLevel="1"/>
    <col min="15" max="15" width="17.7109375" style="300" customWidth="1" outlineLevel="1"/>
    <col min="16" max="16" width="17.7109375" style="300" customWidth="1"/>
    <col min="17" max="17" width="19.140625" style="300" customWidth="1" outlineLevel="1"/>
    <col min="18" max="18" width="20.28515625" style="300" customWidth="1" outlineLevel="1"/>
    <col min="19" max="19" width="17.7109375" style="300" customWidth="1"/>
    <col min="20" max="20" width="23.42578125" style="300" customWidth="1" outlineLevel="1"/>
    <col min="21" max="21" width="17.5703125" style="300" customWidth="1"/>
    <col min="22" max="22" width="19.42578125" style="300" customWidth="1"/>
    <col min="23" max="23" width="14.7109375" style="300" customWidth="1" outlineLevel="1"/>
    <col min="24" max="24" width="13.140625" style="300" customWidth="1" outlineLevel="1"/>
    <col min="25" max="25" width="11.28515625" style="300" customWidth="1" outlineLevel="1"/>
    <col min="26" max="26" width="9.7109375" style="300" customWidth="1" outlineLevel="1"/>
    <col min="27" max="27" width="9.140625" style="300" customWidth="1" outlineLevel="1"/>
    <col min="28" max="28" width="8.42578125" style="300" customWidth="1" outlineLevel="1"/>
    <col min="29" max="29" width="12.140625" style="300" customWidth="1" outlineLevel="1"/>
    <col min="30" max="30" width="12.28515625" style="300" customWidth="1" outlineLevel="1"/>
    <col min="31" max="31" width="9.85546875" style="300" customWidth="1" outlineLevel="1"/>
    <col min="32" max="32" width="12" style="300" customWidth="1" outlineLevel="1"/>
    <col min="33" max="33" width="10.42578125" style="300" customWidth="1" outlineLevel="1"/>
    <col min="34" max="34" width="9.140625" style="300" customWidth="1" outlineLevel="1"/>
    <col min="35" max="35" width="9.28515625" style="300" customWidth="1" outlineLevel="1"/>
    <col min="36" max="36" width="9.85546875" style="300" customWidth="1" outlineLevel="1"/>
    <col min="37" max="38" width="14.7109375" style="300" customWidth="1" outlineLevel="1"/>
    <col min="39" max="39" width="30" style="300" customWidth="1"/>
    <col min="40" max="40" width="29.42578125" style="300" customWidth="1"/>
    <col min="41" max="41" width="29.42578125" style="300" customWidth="1" outlineLevel="1"/>
    <col min="42" max="42" width="32.5703125" style="300" customWidth="1"/>
    <col min="43" max="43" width="20.42578125" style="300" customWidth="1"/>
    <col min="44" max="16384" width="12.5703125" style="300"/>
  </cols>
  <sheetData>
    <row r="1" spans="1:43" ht="12.75">
      <c r="A1" s="325" t="s">
        <v>17</v>
      </c>
      <c r="B1" s="325" t="s">
        <v>18</v>
      </c>
      <c r="C1" s="325" t="s">
        <v>19</v>
      </c>
      <c r="D1" s="325" t="s">
        <v>20</v>
      </c>
      <c r="E1" s="325" t="s">
        <v>21</v>
      </c>
      <c r="F1" s="325" t="s">
        <v>573</v>
      </c>
      <c r="G1" s="325" t="s">
        <v>23</v>
      </c>
      <c r="H1" s="325" t="s">
        <v>24</v>
      </c>
      <c r="I1" s="325" t="s">
        <v>25</v>
      </c>
      <c r="J1" s="325" t="s">
        <v>26</v>
      </c>
      <c r="K1" s="325" t="s">
        <v>27</v>
      </c>
      <c r="L1" s="325" t="s">
        <v>28</v>
      </c>
      <c r="M1" s="325" t="s">
        <v>29</v>
      </c>
      <c r="N1" s="325" t="s">
        <v>30</v>
      </c>
      <c r="O1" s="325" t="s">
        <v>31</v>
      </c>
      <c r="P1" s="325" t="s">
        <v>32</v>
      </c>
      <c r="Q1" s="325" t="s">
        <v>33</v>
      </c>
      <c r="R1" s="325" t="s">
        <v>34</v>
      </c>
      <c r="S1" s="325" t="s">
        <v>35</v>
      </c>
      <c r="T1" s="325" t="s">
        <v>36</v>
      </c>
      <c r="U1" s="325"/>
      <c r="V1" s="325"/>
      <c r="W1" s="325"/>
      <c r="X1" s="325"/>
      <c r="Y1" s="325"/>
      <c r="Z1" s="325"/>
      <c r="AA1" s="325"/>
      <c r="AB1" s="325"/>
      <c r="AC1" s="325"/>
      <c r="AD1" s="325"/>
      <c r="AE1" s="325"/>
      <c r="AF1" s="325"/>
      <c r="AG1" s="325"/>
      <c r="AH1" s="325"/>
      <c r="AI1" s="325"/>
      <c r="AJ1" s="325"/>
      <c r="AK1" s="325"/>
      <c r="AL1" s="325"/>
      <c r="AM1" s="325" t="s">
        <v>55</v>
      </c>
      <c r="AN1" s="325" t="s">
        <v>56</v>
      </c>
      <c r="AO1" s="325" t="s">
        <v>57</v>
      </c>
      <c r="AP1" s="325" t="s">
        <v>114</v>
      </c>
      <c r="AQ1" s="325" t="s">
        <v>59</v>
      </c>
    </row>
    <row r="2" spans="1:43" ht="63.75">
      <c r="A2" s="36">
        <v>1</v>
      </c>
      <c r="B2" s="772" t="s">
        <v>3042</v>
      </c>
      <c r="C2" s="184" t="s">
        <v>3043</v>
      </c>
      <c r="D2" s="184" t="s">
        <v>3044</v>
      </c>
      <c r="E2" s="39" t="s">
        <v>63</v>
      </c>
      <c r="F2" s="184" t="s">
        <v>3045</v>
      </c>
      <c r="G2" s="41" t="s">
        <v>3046</v>
      </c>
      <c r="H2" s="41" t="s">
        <v>3046</v>
      </c>
      <c r="I2" s="41" t="s">
        <v>3047</v>
      </c>
      <c r="J2" s="41" t="s">
        <v>3046</v>
      </c>
      <c r="K2" s="184" t="s">
        <v>3048</v>
      </c>
      <c r="L2" s="349" t="s">
        <v>3049</v>
      </c>
      <c r="M2" s="41" t="s">
        <v>69</v>
      </c>
      <c r="N2" s="42">
        <v>1</v>
      </c>
      <c r="O2" s="41" t="s">
        <v>126</v>
      </c>
      <c r="P2" s="41">
        <v>1</v>
      </c>
      <c r="Q2" s="41" t="s">
        <v>3050</v>
      </c>
      <c r="R2" s="55" t="s">
        <v>3051</v>
      </c>
      <c r="S2" s="773">
        <v>45658</v>
      </c>
      <c r="T2" s="774">
        <v>46022</v>
      </c>
      <c r="U2" s="44" t="s">
        <v>3052</v>
      </c>
      <c r="V2" s="44">
        <v>1</v>
      </c>
      <c r="W2" s="44"/>
      <c r="X2" s="44"/>
      <c r="Y2" s="44"/>
      <c r="Z2" s="44"/>
      <c r="AA2" s="44"/>
      <c r="AB2" s="44"/>
      <c r="AC2" s="44"/>
      <c r="AD2" s="44"/>
      <c r="AE2" s="44"/>
      <c r="AF2" s="44"/>
      <c r="AG2" s="44"/>
      <c r="AH2" s="44"/>
      <c r="AI2" s="44"/>
      <c r="AJ2" s="44"/>
      <c r="AK2" s="44"/>
      <c r="AL2" s="44"/>
      <c r="AM2" s="44"/>
      <c r="AN2" s="44"/>
      <c r="AO2" s="39"/>
      <c r="AP2" s="44"/>
      <c r="AQ2" s="44"/>
    </row>
    <row r="3" spans="1:43" ht="76.5">
      <c r="A3" s="36">
        <v>2</v>
      </c>
      <c r="B3" s="775" t="s">
        <v>3053</v>
      </c>
      <c r="C3" s="775" t="s">
        <v>3054</v>
      </c>
      <c r="D3" s="775" t="s">
        <v>3055</v>
      </c>
      <c r="E3" s="39" t="s">
        <v>63</v>
      </c>
      <c r="F3" s="775" t="s">
        <v>3045</v>
      </c>
      <c r="G3" s="41" t="s">
        <v>3046</v>
      </c>
      <c r="H3" s="41" t="s">
        <v>3046</v>
      </c>
      <c r="I3" s="41" t="s">
        <v>3047</v>
      </c>
      <c r="J3" s="41" t="s">
        <v>3046</v>
      </c>
      <c r="K3" s="775" t="s">
        <v>3048</v>
      </c>
      <c r="L3" s="349" t="s">
        <v>3056</v>
      </c>
      <c r="M3" s="41" t="s">
        <v>69</v>
      </c>
      <c r="N3" s="42">
        <v>1</v>
      </c>
      <c r="O3" s="41" t="s">
        <v>126</v>
      </c>
      <c r="P3" s="41">
        <v>1</v>
      </c>
      <c r="Q3" s="41" t="s">
        <v>3057</v>
      </c>
      <c r="R3" s="55" t="s">
        <v>3058</v>
      </c>
      <c r="S3" s="773">
        <v>45658</v>
      </c>
      <c r="T3" s="774">
        <v>46022</v>
      </c>
      <c r="U3" s="44" t="s">
        <v>3059</v>
      </c>
      <c r="V3" s="44">
        <v>2</v>
      </c>
      <c r="W3" s="44"/>
      <c r="X3" s="44"/>
      <c r="Y3" s="44"/>
      <c r="Z3" s="44"/>
      <c r="AA3" s="44"/>
      <c r="AB3" s="44"/>
      <c r="AC3" s="44"/>
      <c r="AD3" s="44"/>
      <c r="AE3" s="44"/>
      <c r="AF3" s="44"/>
      <c r="AG3" s="44"/>
      <c r="AH3" s="44"/>
      <c r="AI3" s="44"/>
      <c r="AJ3" s="44"/>
      <c r="AK3" s="44"/>
      <c r="AL3" s="44"/>
      <c r="AM3" s="44"/>
      <c r="AN3" s="44"/>
      <c r="AO3" s="39"/>
      <c r="AP3" s="44"/>
      <c r="AQ3" s="44"/>
    </row>
    <row r="4" spans="1:43" ht="114.75">
      <c r="A4" s="36">
        <v>3</v>
      </c>
      <c r="B4" s="775" t="s">
        <v>3060</v>
      </c>
      <c r="C4" s="775" t="s">
        <v>3061</v>
      </c>
      <c r="D4" s="775" t="s">
        <v>3062</v>
      </c>
      <c r="E4" s="39" t="s">
        <v>63</v>
      </c>
      <c r="F4" s="775" t="s">
        <v>3045</v>
      </c>
      <c r="G4" s="41" t="s">
        <v>3046</v>
      </c>
      <c r="H4" s="41" t="s">
        <v>3046</v>
      </c>
      <c r="I4" s="41" t="s">
        <v>3047</v>
      </c>
      <c r="J4" s="41" t="s">
        <v>3046</v>
      </c>
      <c r="K4" s="775" t="s">
        <v>3048</v>
      </c>
      <c r="L4" s="349" t="s">
        <v>3056</v>
      </c>
      <c r="M4" s="41" t="s">
        <v>69</v>
      </c>
      <c r="N4" s="42">
        <v>0.5</v>
      </c>
      <c r="O4" s="41" t="s">
        <v>70</v>
      </c>
      <c r="P4" s="41">
        <v>1</v>
      </c>
      <c r="Q4" s="41" t="s">
        <v>3063</v>
      </c>
      <c r="R4" s="55" t="s">
        <v>3064</v>
      </c>
      <c r="S4" s="773">
        <v>45658</v>
      </c>
      <c r="T4" s="774">
        <v>46022</v>
      </c>
      <c r="U4" s="41" t="s">
        <v>3065</v>
      </c>
      <c r="V4" s="41">
        <v>3</v>
      </c>
      <c r="W4" s="41"/>
      <c r="X4" s="41"/>
      <c r="Y4" s="41"/>
      <c r="Z4" s="41"/>
      <c r="AA4" s="41"/>
      <c r="AB4" s="41"/>
      <c r="AC4" s="41"/>
      <c r="AD4" s="41"/>
      <c r="AE4" s="41"/>
      <c r="AF4" s="41"/>
      <c r="AG4" s="41"/>
      <c r="AH4" s="41"/>
      <c r="AI4" s="41"/>
      <c r="AJ4" s="41"/>
      <c r="AK4" s="41"/>
      <c r="AL4" s="41"/>
      <c r="AM4" s="44"/>
      <c r="AN4" s="44"/>
      <c r="AO4" s="44"/>
      <c r="AP4" s="41"/>
      <c r="AQ4" s="41"/>
    </row>
    <row r="5" spans="1:43" ht="76.5">
      <c r="A5" s="36">
        <v>4</v>
      </c>
      <c r="B5" s="775" t="s">
        <v>3060</v>
      </c>
      <c r="C5" s="775" t="s">
        <v>3066</v>
      </c>
      <c r="D5" s="775" t="s">
        <v>3067</v>
      </c>
      <c r="E5" s="39" t="s">
        <v>63</v>
      </c>
      <c r="F5" s="775" t="s">
        <v>3045</v>
      </c>
      <c r="G5" s="41" t="s">
        <v>3046</v>
      </c>
      <c r="H5" s="41" t="s">
        <v>3046</v>
      </c>
      <c r="I5" s="41" t="s">
        <v>3047</v>
      </c>
      <c r="J5" s="41" t="s">
        <v>3046</v>
      </c>
      <c r="K5" s="775" t="s">
        <v>3068</v>
      </c>
      <c r="L5" s="349" t="s">
        <v>3056</v>
      </c>
      <c r="M5" s="41" t="s">
        <v>69</v>
      </c>
      <c r="N5" s="42">
        <v>0.5</v>
      </c>
      <c r="O5" s="41" t="s">
        <v>70</v>
      </c>
      <c r="P5" s="41">
        <v>1</v>
      </c>
      <c r="Q5" s="41" t="s">
        <v>3069</v>
      </c>
      <c r="R5" s="55" t="s">
        <v>3070</v>
      </c>
      <c r="S5" s="773">
        <v>45658</v>
      </c>
      <c r="T5" s="774">
        <v>46022</v>
      </c>
      <c r="U5" s="41" t="s">
        <v>3065</v>
      </c>
      <c r="V5" s="41">
        <v>4</v>
      </c>
      <c r="W5" s="41"/>
      <c r="X5" s="41"/>
      <c r="Y5" s="41"/>
      <c r="Z5" s="41"/>
      <c r="AA5" s="41"/>
      <c r="AB5" s="41"/>
      <c r="AC5" s="41"/>
      <c r="AD5" s="41"/>
      <c r="AE5" s="41"/>
      <c r="AF5" s="41"/>
      <c r="AG5" s="41"/>
      <c r="AH5" s="41"/>
      <c r="AI5" s="41"/>
      <c r="AJ5" s="41"/>
      <c r="AK5" s="41"/>
      <c r="AL5" s="41"/>
      <c r="AM5" s="44"/>
      <c r="AN5" s="44"/>
      <c r="AO5" s="44"/>
      <c r="AP5" s="41"/>
      <c r="AQ5" s="41"/>
    </row>
    <row r="6" spans="1:43" ht="76.5">
      <c r="A6" s="36">
        <v>5</v>
      </c>
      <c r="B6" s="775" t="s">
        <v>609</v>
      </c>
      <c r="C6" s="775" t="s">
        <v>3071</v>
      </c>
      <c r="D6" s="775" t="s">
        <v>3072</v>
      </c>
      <c r="E6" s="39" t="s">
        <v>63</v>
      </c>
      <c r="F6" s="775" t="s">
        <v>3045</v>
      </c>
      <c r="G6" s="41" t="s">
        <v>3046</v>
      </c>
      <c r="H6" s="41" t="s">
        <v>3046</v>
      </c>
      <c r="I6" s="41" t="s">
        <v>3047</v>
      </c>
      <c r="J6" s="41" t="s">
        <v>3046</v>
      </c>
      <c r="K6" s="775" t="s">
        <v>3068</v>
      </c>
      <c r="L6" s="349" t="s">
        <v>3056</v>
      </c>
      <c r="M6" s="41" t="s">
        <v>69</v>
      </c>
      <c r="N6" s="42">
        <v>0</v>
      </c>
      <c r="O6" s="41" t="s">
        <v>70</v>
      </c>
      <c r="P6" s="41">
        <v>1</v>
      </c>
      <c r="Q6" s="41" t="s">
        <v>3073</v>
      </c>
      <c r="R6" s="55" t="s">
        <v>3074</v>
      </c>
      <c r="S6" s="773">
        <v>45658</v>
      </c>
      <c r="T6" s="774">
        <v>46022</v>
      </c>
      <c r="U6" s="41" t="s">
        <v>3075</v>
      </c>
      <c r="V6" s="41">
        <v>5</v>
      </c>
      <c r="W6" s="41"/>
      <c r="X6" s="41"/>
      <c r="Y6" s="41"/>
      <c r="Z6" s="41"/>
      <c r="AA6" s="41"/>
      <c r="AB6" s="41"/>
      <c r="AC6" s="41"/>
      <c r="AD6" s="41"/>
      <c r="AE6" s="41"/>
      <c r="AF6" s="41"/>
      <c r="AG6" s="41"/>
      <c r="AH6" s="41"/>
      <c r="AI6" s="41"/>
      <c r="AJ6" s="41"/>
      <c r="AK6" s="41"/>
      <c r="AL6" s="41"/>
      <c r="AM6" s="44"/>
      <c r="AN6" s="44"/>
      <c r="AO6" s="44"/>
      <c r="AP6" s="41"/>
      <c r="AQ6" s="41"/>
    </row>
    <row r="7" spans="1:43" ht="89.25">
      <c r="A7" s="36">
        <v>6</v>
      </c>
      <c r="B7" s="775" t="s">
        <v>609</v>
      </c>
      <c r="C7" s="775" t="s">
        <v>3076</v>
      </c>
      <c r="D7" s="775" t="s">
        <v>3077</v>
      </c>
      <c r="E7" s="39" t="s">
        <v>63</v>
      </c>
      <c r="F7" s="775" t="s">
        <v>3045</v>
      </c>
      <c r="G7" s="41" t="s">
        <v>3046</v>
      </c>
      <c r="H7" s="41" t="s">
        <v>3046</v>
      </c>
      <c r="I7" s="41" t="s">
        <v>3047</v>
      </c>
      <c r="J7" s="41" t="s">
        <v>3046</v>
      </c>
      <c r="K7" s="775" t="s">
        <v>3068</v>
      </c>
      <c r="L7" s="349" t="s">
        <v>3056</v>
      </c>
      <c r="M7" s="41" t="s">
        <v>69</v>
      </c>
      <c r="N7" s="42">
        <v>0.5</v>
      </c>
      <c r="O7" s="41" t="s">
        <v>70</v>
      </c>
      <c r="P7" s="41">
        <v>1</v>
      </c>
      <c r="Q7" s="41" t="s">
        <v>3078</v>
      </c>
      <c r="R7" s="55" t="s">
        <v>3079</v>
      </c>
      <c r="S7" s="773">
        <v>45658</v>
      </c>
      <c r="T7" s="774">
        <v>46022</v>
      </c>
      <c r="U7" s="41" t="s">
        <v>3052</v>
      </c>
      <c r="V7" s="41">
        <v>6</v>
      </c>
      <c r="W7" s="41"/>
      <c r="X7" s="41"/>
      <c r="Y7" s="41"/>
      <c r="Z7" s="41"/>
      <c r="AA7" s="41"/>
      <c r="AB7" s="41"/>
      <c r="AC7" s="41"/>
      <c r="AD7" s="41"/>
      <c r="AE7" s="41"/>
      <c r="AF7" s="41"/>
      <c r="AG7" s="41"/>
      <c r="AH7" s="41"/>
      <c r="AI7" s="41"/>
      <c r="AJ7" s="41"/>
      <c r="AK7" s="41"/>
      <c r="AL7" s="41"/>
      <c r="AM7" s="44"/>
      <c r="AN7" s="44"/>
      <c r="AO7" s="44"/>
      <c r="AP7" s="41"/>
      <c r="AQ7" s="41"/>
    </row>
    <row r="8" spans="1:43" ht="63.75">
      <c r="A8" s="36">
        <v>7</v>
      </c>
      <c r="B8" s="775" t="s">
        <v>609</v>
      </c>
      <c r="C8" s="775" t="s">
        <v>3080</v>
      </c>
      <c r="D8" s="775" t="s">
        <v>3081</v>
      </c>
      <c r="E8" s="39" t="s">
        <v>63</v>
      </c>
      <c r="F8" s="775" t="s">
        <v>3045</v>
      </c>
      <c r="G8" s="41" t="s">
        <v>3046</v>
      </c>
      <c r="H8" s="41" t="s">
        <v>3046</v>
      </c>
      <c r="I8" s="41" t="s">
        <v>3047</v>
      </c>
      <c r="J8" s="41" t="s">
        <v>3046</v>
      </c>
      <c r="K8" s="775" t="s">
        <v>3048</v>
      </c>
      <c r="L8" s="349" t="s">
        <v>3056</v>
      </c>
      <c r="M8" s="41" t="s">
        <v>69</v>
      </c>
      <c r="N8" s="42">
        <v>0.5</v>
      </c>
      <c r="O8" s="41" t="s">
        <v>70</v>
      </c>
      <c r="P8" s="41">
        <v>1</v>
      </c>
      <c r="Q8" s="41" t="s">
        <v>3082</v>
      </c>
      <c r="R8" s="55" t="s">
        <v>3083</v>
      </c>
      <c r="S8" s="773">
        <v>45658</v>
      </c>
      <c r="T8" s="774">
        <v>46022</v>
      </c>
      <c r="U8" s="41" t="s">
        <v>3084</v>
      </c>
      <c r="V8" s="41">
        <v>7</v>
      </c>
      <c r="W8" s="41"/>
      <c r="X8" s="41"/>
      <c r="Y8" s="41"/>
      <c r="Z8" s="41"/>
      <c r="AA8" s="41"/>
      <c r="AB8" s="41"/>
      <c r="AC8" s="41"/>
      <c r="AD8" s="41"/>
      <c r="AE8" s="41"/>
      <c r="AF8" s="41"/>
      <c r="AG8" s="41"/>
      <c r="AH8" s="41"/>
      <c r="AI8" s="41"/>
      <c r="AJ8" s="41"/>
      <c r="AK8" s="41"/>
      <c r="AL8" s="41"/>
      <c r="AM8" s="44"/>
      <c r="AN8" s="44"/>
      <c r="AO8" s="44"/>
      <c r="AP8" s="41"/>
      <c r="AQ8" s="41"/>
    </row>
    <row r="9" spans="1:43" ht="76.5">
      <c r="A9" s="36">
        <v>8</v>
      </c>
      <c r="B9" s="775" t="s">
        <v>609</v>
      </c>
      <c r="C9" s="775" t="s">
        <v>3085</v>
      </c>
      <c r="D9" s="775" t="s">
        <v>3086</v>
      </c>
      <c r="E9" s="39" t="s">
        <v>63</v>
      </c>
      <c r="F9" s="775" t="s">
        <v>3045</v>
      </c>
      <c r="G9" s="41" t="s">
        <v>3046</v>
      </c>
      <c r="H9" s="41" t="s">
        <v>3046</v>
      </c>
      <c r="I9" s="41" t="s">
        <v>3047</v>
      </c>
      <c r="J9" s="41" t="s">
        <v>3046</v>
      </c>
      <c r="K9" s="775" t="s">
        <v>3068</v>
      </c>
      <c r="L9" s="349" t="s">
        <v>3056</v>
      </c>
      <c r="M9" s="41" t="s">
        <v>69</v>
      </c>
      <c r="N9" s="42">
        <v>0.5</v>
      </c>
      <c r="O9" s="41" t="s">
        <v>70</v>
      </c>
      <c r="P9" s="41">
        <v>1</v>
      </c>
      <c r="Q9" s="41" t="s">
        <v>3087</v>
      </c>
      <c r="R9" s="55" t="s">
        <v>3088</v>
      </c>
      <c r="S9" s="773">
        <v>45658</v>
      </c>
      <c r="T9" s="774">
        <v>46022</v>
      </c>
      <c r="U9" s="41" t="s">
        <v>3089</v>
      </c>
      <c r="V9" s="41">
        <v>8</v>
      </c>
      <c r="W9" s="41"/>
      <c r="X9" s="41"/>
      <c r="Y9" s="41"/>
      <c r="Z9" s="41"/>
      <c r="AA9" s="41"/>
      <c r="AB9" s="41"/>
      <c r="AC9" s="41"/>
      <c r="AD9" s="41"/>
      <c r="AE9" s="41"/>
      <c r="AF9" s="41"/>
      <c r="AG9" s="41"/>
      <c r="AH9" s="41"/>
      <c r="AI9" s="41"/>
      <c r="AJ9" s="41"/>
      <c r="AK9" s="41"/>
      <c r="AL9" s="41"/>
      <c r="AM9" s="44"/>
      <c r="AN9" s="44"/>
      <c r="AO9" s="44"/>
      <c r="AP9" s="41"/>
      <c r="AQ9" s="41"/>
    </row>
    <row r="10" spans="1:43" ht="89.25">
      <c r="A10" s="36">
        <v>9</v>
      </c>
      <c r="B10" s="775" t="s">
        <v>609</v>
      </c>
      <c r="C10" s="775" t="s">
        <v>3090</v>
      </c>
      <c r="D10" s="775" t="s">
        <v>3091</v>
      </c>
      <c r="E10" s="39" t="s">
        <v>63</v>
      </c>
      <c r="F10" s="775" t="s">
        <v>3045</v>
      </c>
      <c r="G10" s="41" t="s">
        <v>3046</v>
      </c>
      <c r="H10" s="41" t="s">
        <v>3046</v>
      </c>
      <c r="I10" s="41" t="s">
        <v>3047</v>
      </c>
      <c r="J10" s="41" t="s">
        <v>3046</v>
      </c>
      <c r="K10" s="776" t="s">
        <v>3092</v>
      </c>
      <c r="L10" s="349" t="s">
        <v>3056</v>
      </c>
      <c r="M10" s="41" t="s">
        <v>69</v>
      </c>
      <c r="N10" s="42">
        <v>0</v>
      </c>
      <c r="O10" s="41" t="s">
        <v>70</v>
      </c>
      <c r="P10" s="41">
        <v>1</v>
      </c>
      <c r="Q10" s="41" t="s">
        <v>3093</v>
      </c>
      <c r="R10" s="55" t="s">
        <v>3094</v>
      </c>
      <c r="S10" s="773">
        <v>45658</v>
      </c>
      <c r="T10" s="774">
        <v>46022</v>
      </c>
      <c r="U10" s="41" t="s">
        <v>3095</v>
      </c>
      <c r="V10" s="41">
        <v>9</v>
      </c>
      <c r="W10" s="41"/>
      <c r="X10" s="41"/>
      <c r="Y10" s="41"/>
      <c r="Z10" s="41"/>
      <c r="AA10" s="41"/>
      <c r="AB10" s="41"/>
      <c r="AC10" s="41"/>
      <c r="AD10" s="41"/>
      <c r="AE10" s="41"/>
      <c r="AF10" s="41"/>
      <c r="AG10" s="41"/>
      <c r="AH10" s="41"/>
      <c r="AI10" s="41"/>
      <c r="AJ10" s="41"/>
      <c r="AK10" s="41"/>
      <c r="AL10" s="41"/>
      <c r="AM10" s="44"/>
      <c r="AN10" s="44"/>
      <c r="AO10" s="44"/>
      <c r="AP10" s="41"/>
      <c r="AQ10" s="41"/>
    </row>
    <row r="11" spans="1:43" ht="76.5">
      <c r="A11" s="36">
        <v>10</v>
      </c>
      <c r="B11" s="775" t="s">
        <v>609</v>
      </c>
      <c r="C11" s="775" t="s">
        <v>3096</v>
      </c>
      <c r="D11" s="775" t="s">
        <v>3097</v>
      </c>
      <c r="E11" s="39" t="s">
        <v>63</v>
      </c>
      <c r="F11" s="775" t="s">
        <v>3045</v>
      </c>
      <c r="G11" s="41" t="s">
        <v>3046</v>
      </c>
      <c r="H11" s="41" t="s">
        <v>3046</v>
      </c>
      <c r="I11" s="41" t="s">
        <v>3047</v>
      </c>
      <c r="J11" s="41" t="s">
        <v>3046</v>
      </c>
      <c r="K11" s="775" t="s">
        <v>120</v>
      </c>
      <c r="L11" s="349" t="s">
        <v>3056</v>
      </c>
      <c r="M11" s="41" t="s">
        <v>69</v>
      </c>
      <c r="N11" s="42">
        <v>0</v>
      </c>
      <c r="O11" s="41" t="s">
        <v>70</v>
      </c>
      <c r="P11" s="41">
        <v>1</v>
      </c>
      <c r="Q11" s="41" t="s">
        <v>3098</v>
      </c>
      <c r="R11" s="55" t="s">
        <v>3099</v>
      </c>
      <c r="S11" s="773">
        <v>45658</v>
      </c>
      <c r="T11" s="774">
        <v>46022</v>
      </c>
      <c r="U11" s="41" t="s">
        <v>3100</v>
      </c>
      <c r="V11" s="41">
        <v>10</v>
      </c>
      <c r="W11" s="41"/>
      <c r="X11" s="41"/>
      <c r="Y11" s="41"/>
      <c r="Z11" s="41"/>
      <c r="AA11" s="41"/>
      <c r="AB11" s="41"/>
      <c r="AC11" s="41"/>
      <c r="AD11" s="41"/>
      <c r="AE11" s="41"/>
      <c r="AF11" s="41"/>
      <c r="AG11" s="41"/>
      <c r="AH11" s="41"/>
      <c r="AI11" s="41"/>
      <c r="AJ11" s="41"/>
      <c r="AK11" s="41"/>
      <c r="AL11" s="41"/>
      <c r="AM11" s="44"/>
      <c r="AN11" s="44"/>
      <c r="AO11" s="44"/>
      <c r="AP11" s="41"/>
      <c r="AQ11" s="41"/>
    </row>
    <row r="12" spans="1:43" ht="89.25">
      <c r="A12" s="36">
        <v>11</v>
      </c>
      <c r="B12" s="775" t="s">
        <v>609</v>
      </c>
      <c r="C12" s="775" t="s">
        <v>3101</v>
      </c>
      <c r="D12" s="775" t="s">
        <v>3102</v>
      </c>
      <c r="E12" s="39" t="s">
        <v>63</v>
      </c>
      <c r="F12" s="775" t="s">
        <v>3045</v>
      </c>
      <c r="G12" s="41" t="s">
        <v>3046</v>
      </c>
      <c r="H12" s="41" t="s">
        <v>3046</v>
      </c>
      <c r="I12" s="41" t="s">
        <v>3047</v>
      </c>
      <c r="J12" s="41" t="s">
        <v>3046</v>
      </c>
      <c r="K12" s="775" t="s">
        <v>120</v>
      </c>
      <c r="L12" s="349" t="s">
        <v>3056</v>
      </c>
      <c r="M12" s="41" t="s">
        <v>69</v>
      </c>
      <c r="N12" s="42">
        <v>0</v>
      </c>
      <c r="O12" s="41" t="s">
        <v>70</v>
      </c>
      <c r="P12" s="41">
        <v>1</v>
      </c>
      <c r="Q12" s="41" t="s">
        <v>3103</v>
      </c>
      <c r="R12" s="55" t="s">
        <v>3104</v>
      </c>
      <c r="S12" s="773">
        <v>45658</v>
      </c>
      <c r="T12" s="774">
        <v>46022</v>
      </c>
      <c r="U12" s="41" t="s">
        <v>3105</v>
      </c>
      <c r="V12" s="41">
        <v>11</v>
      </c>
      <c r="W12" s="41"/>
      <c r="X12" s="41"/>
      <c r="Y12" s="41"/>
      <c r="Z12" s="41"/>
      <c r="AA12" s="41"/>
      <c r="AB12" s="41"/>
      <c r="AC12" s="41"/>
      <c r="AD12" s="41"/>
      <c r="AE12" s="41"/>
      <c r="AF12" s="41"/>
      <c r="AG12" s="41"/>
      <c r="AH12" s="41"/>
      <c r="AI12" s="41"/>
      <c r="AJ12" s="41"/>
      <c r="AK12" s="41"/>
      <c r="AL12" s="41"/>
      <c r="AM12" s="44"/>
      <c r="AN12" s="44"/>
      <c r="AO12" s="39"/>
      <c r="AP12" s="44"/>
      <c r="AQ12" s="44"/>
    </row>
    <row r="13" spans="1:43" ht="63.75">
      <c r="A13" s="36">
        <v>12</v>
      </c>
      <c r="B13" s="775" t="s">
        <v>609</v>
      </c>
      <c r="C13" s="775" t="s">
        <v>3106</v>
      </c>
      <c r="D13" s="775" t="s">
        <v>3107</v>
      </c>
      <c r="E13" s="39" t="s">
        <v>63</v>
      </c>
      <c r="F13" s="775" t="s">
        <v>3045</v>
      </c>
      <c r="G13" s="41" t="s">
        <v>3046</v>
      </c>
      <c r="H13" s="41" t="s">
        <v>3046</v>
      </c>
      <c r="I13" s="41" t="s">
        <v>3047</v>
      </c>
      <c r="J13" s="41" t="s">
        <v>3046</v>
      </c>
      <c r="K13" s="775" t="s">
        <v>120</v>
      </c>
      <c r="L13" s="349" t="s">
        <v>3056</v>
      </c>
      <c r="M13" s="41" t="s">
        <v>69</v>
      </c>
      <c r="N13" s="42">
        <v>0</v>
      </c>
      <c r="O13" s="41" t="s">
        <v>70</v>
      </c>
      <c r="P13" s="41">
        <v>1</v>
      </c>
      <c r="Q13" s="41" t="s">
        <v>3108</v>
      </c>
      <c r="R13" s="55" t="s">
        <v>3109</v>
      </c>
      <c r="S13" s="773">
        <v>45658</v>
      </c>
      <c r="T13" s="774">
        <v>46022</v>
      </c>
      <c r="U13" s="41" t="s">
        <v>3110</v>
      </c>
      <c r="V13" s="41">
        <v>12</v>
      </c>
      <c r="W13" s="41"/>
      <c r="X13" s="41"/>
      <c r="Y13" s="41"/>
      <c r="Z13" s="41"/>
      <c r="AA13" s="41"/>
      <c r="AB13" s="41"/>
      <c r="AC13" s="41"/>
      <c r="AD13" s="41"/>
      <c r="AE13" s="41"/>
      <c r="AF13" s="41"/>
      <c r="AG13" s="41"/>
      <c r="AH13" s="41"/>
      <c r="AI13" s="41"/>
      <c r="AJ13" s="41"/>
      <c r="AK13" s="41"/>
      <c r="AL13" s="41"/>
      <c r="AM13" s="44"/>
      <c r="AN13" s="44"/>
      <c r="AO13" s="39"/>
      <c r="AP13" s="44"/>
      <c r="AQ13" s="44"/>
    </row>
    <row r="14" spans="1:43" ht="76.5">
      <c r="A14" s="36">
        <v>13</v>
      </c>
      <c r="B14" s="775" t="s">
        <v>609</v>
      </c>
      <c r="C14" s="775" t="s">
        <v>3111</v>
      </c>
      <c r="D14" s="777" t="s">
        <v>3112</v>
      </c>
      <c r="E14" s="39" t="s">
        <v>63</v>
      </c>
      <c r="F14" s="775" t="s">
        <v>3045</v>
      </c>
      <c r="G14" s="41" t="s">
        <v>3046</v>
      </c>
      <c r="H14" s="41" t="s">
        <v>3046</v>
      </c>
      <c r="I14" s="41" t="s">
        <v>3047</v>
      </c>
      <c r="J14" s="41" t="s">
        <v>3046</v>
      </c>
      <c r="K14" s="778" t="s">
        <v>120</v>
      </c>
      <c r="L14" s="349" t="s">
        <v>3056</v>
      </c>
      <c r="M14" s="41" t="s">
        <v>69</v>
      </c>
      <c r="N14" s="42">
        <v>0</v>
      </c>
      <c r="O14" s="41" t="s">
        <v>70</v>
      </c>
      <c r="P14" s="41">
        <v>1</v>
      </c>
      <c r="Q14" s="41" t="s">
        <v>3113</v>
      </c>
      <c r="R14" s="55" t="s">
        <v>3114</v>
      </c>
      <c r="S14" s="773">
        <v>45658</v>
      </c>
      <c r="T14" s="774">
        <v>46022</v>
      </c>
      <c r="U14" s="41" t="s">
        <v>3115</v>
      </c>
      <c r="V14" s="41">
        <v>13</v>
      </c>
      <c r="W14" s="41"/>
      <c r="X14" s="41"/>
      <c r="Y14" s="41"/>
      <c r="Z14" s="41"/>
      <c r="AA14" s="41"/>
      <c r="AB14" s="41"/>
      <c r="AC14" s="41"/>
      <c r="AD14" s="41"/>
      <c r="AE14" s="41"/>
      <c r="AF14" s="41"/>
      <c r="AG14" s="41"/>
      <c r="AH14" s="41"/>
      <c r="AI14" s="41"/>
      <c r="AJ14" s="41"/>
      <c r="AK14" s="41"/>
      <c r="AL14" s="41"/>
      <c r="AM14" s="44"/>
      <c r="AN14" s="44"/>
      <c r="AO14" s="44"/>
      <c r="AP14" s="41"/>
      <c r="AQ14" s="41"/>
    </row>
    <row r="15" spans="1:43" ht="89.25">
      <c r="A15" s="36">
        <v>14</v>
      </c>
      <c r="B15" s="775" t="s">
        <v>609</v>
      </c>
      <c r="C15" s="775" t="s">
        <v>3116</v>
      </c>
      <c r="D15" s="775" t="s">
        <v>3117</v>
      </c>
      <c r="E15" s="39" t="s">
        <v>219</v>
      </c>
      <c r="F15" s="775" t="s">
        <v>3045</v>
      </c>
      <c r="G15" s="41" t="s">
        <v>3118</v>
      </c>
      <c r="H15" s="41" t="s">
        <v>3119</v>
      </c>
      <c r="I15" s="41" t="s">
        <v>3120</v>
      </c>
      <c r="J15" s="41" t="s">
        <v>3121</v>
      </c>
      <c r="K15" s="778" t="s">
        <v>120</v>
      </c>
      <c r="L15" s="349" t="s">
        <v>3056</v>
      </c>
      <c r="M15" s="41" t="s">
        <v>69</v>
      </c>
      <c r="N15" s="42">
        <v>0</v>
      </c>
      <c r="O15" s="41" t="s">
        <v>70</v>
      </c>
      <c r="P15" s="41">
        <v>1</v>
      </c>
      <c r="Q15" s="41" t="s">
        <v>3122</v>
      </c>
      <c r="R15" s="55" t="s">
        <v>3123</v>
      </c>
      <c r="S15" s="773">
        <v>45658</v>
      </c>
      <c r="T15" s="774">
        <v>46022</v>
      </c>
      <c r="U15" s="41" t="s">
        <v>3095</v>
      </c>
      <c r="V15" s="41">
        <v>14</v>
      </c>
      <c r="W15" s="41"/>
      <c r="X15" s="41"/>
      <c r="Y15" s="41"/>
      <c r="Z15" s="41"/>
      <c r="AA15" s="41"/>
      <c r="AB15" s="41"/>
      <c r="AC15" s="41"/>
      <c r="AD15" s="41"/>
      <c r="AE15" s="41"/>
      <c r="AF15" s="41"/>
      <c r="AG15" s="41"/>
      <c r="AH15" s="41"/>
      <c r="AI15" s="41"/>
      <c r="AJ15" s="41"/>
      <c r="AK15" s="41"/>
      <c r="AL15" s="41"/>
      <c r="AM15" s="44"/>
      <c r="AN15" s="44"/>
      <c r="AO15" s="44"/>
      <c r="AP15" s="41"/>
      <c r="AQ15" s="41"/>
    </row>
    <row r="16" spans="1:43" ht="76.5">
      <c r="A16" s="36">
        <v>15</v>
      </c>
      <c r="B16" s="775" t="s">
        <v>609</v>
      </c>
      <c r="C16" s="775" t="s">
        <v>3124</v>
      </c>
      <c r="D16" s="775" t="s">
        <v>3125</v>
      </c>
      <c r="E16" s="39" t="s">
        <v>219</v>
      </c>
      <c r="F16" s="775" t="s">
        <v>3045</v>
      </c>
      <c r="G16" s="41" t="s">
        <v>3118</v>
      </c>
      <c r="H16" s="41" t="s">
        <v>3126</v>
      </c>
      <c r="I16" s="41" t="s">
        <v>3120</v>
      </c>
      <c r="J16" s="41" t="s">
        <v>3127</v>
      </c>
      <c r="K16" s="349" t="s">
        <v>120</v>
      </c>
      <c r="L16" s="349" t="s">
        <v>3056</v>
      </c>
      <c r="M16" s="41" t="s">
        <v>110</v>
      </c>
      <c r="N16" s="42">
        <v>0</v>
      </c>
      <c r="O16" s="41" t="s">
        <v>70</v>
      </c>
      <c r="P16" s="41">
        <v>1</v>
      </c>
      <c r="Q16" s="41" t="s">
        <v>3128</v>
      </c>
      <c r="R16" s="55" t="s">
        <v>3129</v>
      </c>
      <c r="S16" s="773">
        <v>45658</v>
      </c>
      <c r="T16" s="774">
        <v>46022</v>
      </c>
      <c r="U16" s="41" t="s">
        <v>3095</v>
      </c>
      <c r="V16" s="41">
        <v>15</v>
      </c>
      <c r="W16" s="41"/>
      <c r="X16" s="41"/>
      <c r="Y16" s="41"/>
      <c r="Z16" s="41"/>
      <c r="AA16" s="41"/>
      <c r="AB16" s="41"/>
      <c r="AC16" s="41"/>
      <c r="AD16" s="41"/>
      <c r="AE16" s="41"/>
      <c r="AF16" s="41"/>
      <c r="AG16" s="41"/>
      <c r="AH16" s="41"/>
      <c r="AI16" s="41"/>
      <c r="AJ16" s="41"/>
      <c r="AK16" s="41"/>
      <c r="AL16" s="41"/>
      <c r="AM16" s="44"/>
      <c r="AN16" s="44"/>
      <c r="AO16" s="44"/>
      <c r="AP16" s="41"/>
      <c r="AQ16" s="41"/>
    </row>
    <row r="17" spans="1:43" ht="76.5">
      <c r="A17" s="779">
        <v>16</v>
      </c>
      <c r="B17" s="780" t="s">
        <v>609</v>
      </c>
      <c r="C17" s="781" t="s">
        <v>3130</v>
      </c>
      <c r="D17" s="782" t="s">
        <v>2719</v>
      </c>
      <c r="E17" s="783" t="s">
        <v>219</v>
      </c>
      <c r="F17" s="780" t="s">
        <v>3045</v>
      </c>
      <c r="G17" s="365" t="s">
        <v>3118</v>
      </c>
      <c r="H17" s="369" t="s">
        <v>3131</v>
      </c>
      <c r="I17" s="365" t="s">
        <v>3120</v>
      </c>
      <c r="J17" s="369" t="s">
        <v>202</v>
      </c>
      <c r="K17" s="380" t="s">
        <v>120</v>
      </c>
      <c r="L17" s="349" t="s">
        <v>3056</v>
      </c>
      <c r="M17" s="41" t="s">
        <v>69</v>
      </c>
      <c r="N17" s="42">
        <v>0.9</v>
      </c>
      <c r="O17" s="41" t="s">
        <v>126</v>
      </c>
      <c r="P17" s="369">
        <v>1</v>
      </c>
      <c r="Q17" s="369" t="s">
        <v>3132</v>
      </c>
      <c r="R17" s="55" t="s">
        <v>3133</v>
      </c>
      <c r="S17" s="773">
        <v>45658</v>
      </c>
      <c r="T17" s="774">
        <v>46022</v>
      </c>
      <c r="U17" s="369" t="s">
        <v>3095</v>
      </c>
      <c r="V17" s="369" t="s">
        <v>3134</v>
      </c>
      <c r="W17" s="369"/>
      <c r="X17" s="369"/>
      <c r="Y17" s="369"/>
      <c r="Z17" s="369"/>
      <c r="AA17" s="369"/>
      <c r="AB17" s="369"/>
      <c r="AC17" s="369"/>
      <c r="AD17" s="369"/>
      <c r="AE17" s="369"/>
      <c r="AF17" s="369"/>
      <c r="AG17" s="369"/>
      <c r="AH17" s="369"/>
      <c r="AI17" s="369"/>
      <c r="AJ17" s="369"/>
      <c r="AK17" s="369"/>
      <c r="AL17" s="369"/>
      <c r="AM17" s="450"/>
      <c r="AN17" s="450"/>
      <c r="AO17" s="450"/>
      <c r="AP17" s="369"/>
      <c r="AQ17" s="369"/>
    </row>
    <row r="18" spans="1:43" ht="77.25" thickBot="1">
      <c r="A18" s="784">
        <v>17</v>
      </c>
      <c r="B18" s="775" t="s">
        <v>609</v>
      </c>
      <c r="C18" s="775" t="s">
        <v>3130</v>
      </c>
      <c r="D18" s="775" t="s">
        <v>3135</v>
      </c>
      <c r="E18" s="39" t="s">
        <v>219</v>
      </c>
      <c r="F18" s="775" t="s">
        <v>3045</v>
      </c>
      <c r="G18" s="184" t="s">
        <v>3118</v>
      </c>
      <c r="H18" s="369" t="s">
        <v>3136</v>
      </c>
      <c r="I18" s="184" t="s">
        <v>3120</v>
      </c>
      <c r="J18" s="184" t="s">
        <v>202</v>
      </c>
      <c r="K18" s="775" t="s">
        <v>120</v>
      </c>
      <c r="L18" s="349" t="s">
        <v>3056</v>
      </c>
      <c r="M18" s="41" t="s">
        <v>69</v>
      </c>
      <c r="N18" s="42">
        <v>0</v>
      </c>
      <c r="O18" s="41" t="s">
        <v>70</v>
      </c>
      <c r="P18" s="369">
        <v>1</v>
      </c>
      <c r="Q18" s="369" t="s">
        <v>3137</v>
      </c>
      <c r="R18" s="55" t="s">
        <v>3133</v>
      </c>
      <c r="S18" s="773">
        <v>45658</v>
      </c>
      <c r="T18" s="774">
        <v>46022</v>
      </c>
      <c r="U18" s="369" t="s">
        <v>3095</v>
      </c>
      <c r="V18" s="369">
        <v>17</v>
      </c>
    </row>
    <row r="19" spans="1:43" ht="90.75" thickBot="1">
      <c r="A19" s="784">
        <v>18</v>
      </c>
      <c r="B19" s="775" t="s">
        <v>609</v>
      </c>
      <c r="C19" s="775" t="s">
        <v>3130</v>
      </c>
      <c r="D19" s="775" t="s">
        <v>3138</v>
      </c>
      <c r="E19" s="39" t="s">
        <v>219</v>
      </c>
      <c r="F19" s="775" t="s">
        <v>3045</v>
      </c>
      <c r="G19" s="785" t="s">
        <v>3139</v>
      </c>
      <c r="H19" s="369" t="s">
        <v>3140</v>
      </c>
      <c r="I19" s="785" t="s">
        <v>3141</v>
      </c>
      <c r="J19" s="786" t="s">
        <v>454</v>
      </c>
      <c r="K19" s="775" t="s">
        <v>120</v>
      </c>
      <c r="L19" s="349" t="s">
        <v>3056</v>
      </c>
      <c r="M19" s="41" t="s">
        <v>69</v>
      </c>
      <c r="N19" s="42">
        <v>0.4</v>
      </c>
      <c r="O19" s="41" t="s">
        <v>126</v>
      </c>
      <c r="P19" s="369">
        <v>330</v>
      </c>
      <c r="Q19" s="369" t="s">
        <v>3132</v>
      </c>
      <c r="R19" s="55" t="s">
        <v>3133</v>
      </c>
      <c r="S19" s="773">
        <v>45658</v>
      </c>
      <c r="T19" s="774">
        <v>46022</v>
      </c>
      <c r="U19" s="369" t="s">
        <v>3095</v>
      </c>
      <c r="V19" s="369">
        <v>18</v>
      </c>
      <c r="AM19" s="775" t="s">
        <v>3142</v>
      </c>
      <c r="AN19" s="778" t="s">
        <v>3143</v>
      </c>
    </row>
    <row r="20" spans="1:43" ht="12.75">
      <c r="A20" s="48"/>
      <c r="B20" s="298"/>
      <c r="C20" s="298"/>
      <c r="D20" s="298"/>
      <c r="E20" s="298"/>
      <c r="F20" s="298"/>
      <c r="G20" s="298"/>
      <c r="H20" s="298"/>
      <c r="I20" s="298"/>
      <c r="J20" s="298"/>
      <c r="K20" s="298"/>
      <c r="L20" s="1964" t="s">
        <v>109</v>
      </c>
      <c r="M20" s="2361"/>
      <c r="N20" s="299">
        <f>AVERAGE(N2:N16)</f>
        <v>0.3</v>
      </c>
      <c r="O20" s="298"/>
      <c r="P20" s="298"/>
      <c r="Q20" s="298"/>
      <c r="R20" s="298"/>
      <c r="S20" s="298"/>
      <c r="T20" s="298"/>
      <c r="U20" s="1964">
        <f>SUM(U2:U12)</f>
        <v>0</v>
      </c>
      <c r="V20" s="2361"/>
      <c r="W20" s="298"/>
      <c r="X20" s="298"/>
      <c r="Y20" s="298"/>
      <c r="Z20" s="298"/>
      <c r="AA20" s="298"/>
      <c r="AB20" s="298"/>
      <c r="AC20" s="298"/>
      <c r="AD20" s="298"/>
      <c r="AE20" s="298"/>
      <c r="AF20" s="298"/>
      <c r="AG20" s="298"/>
      <c r="AH20" s="298"/>
      <c r="AI20" s="298"/>
      <c r="AJ20" s="298"/>
      <c r="AK20" s="298"/>
      <c r="AL20" s="298"/>
      <c r="AM20" s="298"/>
      <c r="AN20" s="298"/>
      <c r="AO20" s="298"/>
      <c r="AP20" s="298"/>
      <c r="AQ20" s="298"/>
    </row>
  </sheetData>
  <mergeCells count="2">
    <mergeCell ref="L20:M20"/>
    <mergeCell ref="U20:V20"/>
  </mergeCells>
  <conditionalFormatting sqref="E2:E19">
    <cfRule type="colorScale" priority="10">
      <colorScale>
        <cfvo type="min"/>
        <cfvo type="max"/>
        <color rgb="FF57BB8A"/>
        <color rgb="FFFFFFFF"/>
      </colorScale>
    </cfRule>
  </conditionalFormatting>
  <conditionalFormatting sqref="M2:M19">
    <cfRule type="containsText" dxfId="21" priority="2" operator="containsText" text="En Progreso">
      <formula>NOT(ISERROR(SEARCH(("En Progreso"),(M2))))</formula>
    </cfRule>
    <cfRule type="containsText" dxfId="20" priority="3" operator="containsText" text="Completo">
      <formula>NOT(ISERROR(SEARCH(("Completo"),(M2))))</formula>
    </cfRule>
    <cfRule type="containsText" dxfId="19" priority="4" operator="containsText" text="En espera">
      <formula>NOT(ISERROR(SEARCH(("En espera"),(M2))))</formula>
    </cfRule>
    <cfRule type="containsText" dxfId="18" priority="5" operator="containsText" text="Vencido">
      <formula>NOT(ISERROR(SEARCH(("Vencido"),(M2))))</formula>
    </cfRule>
  </conditionalFormatting>
  <conditionalFormatting sqref="N2:N19">
    <cfRule type="colorScale" priority="1">
      <colorScale>
        <cfvo type="formula" val="0%"/>
        <cfvo type="formula" val="50%"/>
        <cfvo type="formula" val="100%"/>
        <color rgb="FFF3F3F3"/>
        <color rgb="FF6AA84F"/>
        <color rgb="FF38761D"/>
      </colorScale>
    </cfRule>
  </conditionalFormatting>
  <conditionalFormatting sqref="N20">
    <cfRule type="colorScale" priority="9">
      <colorScale>
        <cfvo type="formula" val="0%"/>
        <cfvo type="formula" val="50%"/>
        <cfvo type="formula" val="100%"/>
        <color rgb="FFF3F3F3"/>
        <color rgb="FF6AA84F"/>
        <color rgb="FF38761D"/>
      </colorScale>
    </cfRule>
  </conditionalFormatting>
  <conditionalFormatting sqref="O2:O19">
    <cfRule type="containsText" dxfId="17" priority="6" operator="containsText" text="Bajo">
      <formula>NOT(ISERROR(SEARCH(("Bajo"),(O2))))</formula>
    </cfRule>
    <cfRule type="containsText" dxfId="16" priority="7" operator="containsText" text="Medio">
      <formula>NOT(ISERROR(SEARCH(("Medio"),(O2))))</formula>
    </cfRule>
    <cfRule type="containsText" dxfId="15" priority="8" operator="containsText" text="Alto">
      <formula>NOT(ISERROR(SEARCH(("Alto"),(O2))))</formula>
    </cfRule>
  </conditionalFormatting>
  <dataValidations count="3">
    <dataValidation type="list" allowBlank="1" sqref="O2:O19" xr:uid="{A9EC93C8-A05B-4F72-B515-A0058B59EC9D}">
      <formula1>"Medio,Alto"</formula1>
    </dataValidation>
    <dataValidation type="list" allowBlank="1" sqref="M2:M19" xr:uid="{B839C222-C026-4255-9705-9CB5A0041151}">
      <formula1>"Completo,En progreso,En espera,Vencido"</formula1>
    </dataValidation>
    <dataValidation type="list" allowBlank="1" sqref="E2:E19" xr:uid="{079F3905-8DB3-4B99-8D53-7937859AB221}">
      <formula1>"Acción de gestión,Acción derivada de un proyecto de inversión"</formula1>
    </dataValidation>
  </dataValidations>
  <hyperlinks>
    <hyperlink ref="R9" r:id="rId1" display="https://drive.google.com/drive/u/1/folders/1AwTDeapqNX0h0kd9N9yxEzUiNpd_G1oF" xr:uid="{A9E3A8BF-760F-440E-A708-5A31CDF368F4}"/>
    <hyperlink ref="R14" r:id="rId2" display="https://drive.google.com/drive/u/1/folders/1qirH2d0bYXqb0llQj2Sab-xyBY5WYaRC" xr:uid="{FEA34F90-1771-46E6-B68F-DCC687663063}"/>
    <hyperlink ref="R3" r:id="rId3" display="https://drive.google.com/drive/u/1/folders/1NuKWXd_ApD44JURp6iK260p3VZjlqsmP" xr:uid="{804D8871-07BC-4CE0-8658-D471909A549B}"/>
    <hyperlink ref="R7" r:id="rId4" display="https://drive.google.com/drive/u/1/folders/12ve-1jd4G2-v9tO4xBKFSLZaOMkxR8NQ" xr:uid="{77E1DC38-43DE-4976-BC4B-833989F53E11}"/>
    <hyperlink ref="R2" r:id="rId5" display="https://drive.google.com/drive/u/1/folders/1MLXHGQSMyYPhtQo6Uq4KT4YNqr1nWglj" xr:uid="{4EBBBDD7-70D3-47C2-932E-F707B9B5FD24}"/>
    <hyperlink ref="R6" r:id="rId6" display="https://drive.google.com/drive/u/1/folders/1ziecHEgVvF27akd1C9tzNoMKbhHC5P6-" xr:uid="{8D48BF67-069D-479F-B1BF-A640A26E6BC1}"/>
    <hyperlink ref="R19" r:id="rId7" display="https://drive.google.com/drive/u/1/folders/1qXRkg_a8OekfPloFi5Mnd-LOXFE-LWna" xr:uid="{7AB7F176-67AF-44F2-9965-40361DE063E5}"/>
    <hyperlink ref="R18" r:id="rId8" display="https://drive.google.com/drive/u/1/folders/1qXRkg_a8OekfPloFi5Mnd-LOXFE-LWna" xr:uid="{7E6E439C-0BC9-4085-8928-53200E8D9669}"/>
    <hyperlink ref="R17" r:id="rId9" display="https://drive.google.com/drive/u/1/folders/1qXRkg_a8OekfPloFi5Mnd-LOXFE-LWna" xr:uid="{449C73DB-A829-4D60-8DF4-44728835EE34}"/>
    <hyperlink ref="R16" r:id="rId10" display="https://drive.google.com/drive/u/1/folders/1KvwkV4WZ29iT9L3AZaMyttcteYQA3lV1" xr:uid="{B31575FF-7BD3-4CDA-82A4-43E551D0D5EE}"/>
    <hyperlink ref="R15" r:id="rId11" display="https://drive.google.com/drive/u/1/folders/1-SkD63DIhgn-4GxmawTm7sG9lwUBheND" xr:uid="{3E9BCA7D-4111-47CE-8F71-A5D6065E31FA}"/>
    <hyperlink ref="R5" r:id="rId12" display="https://drive.google.com/drive/u/1/folders/1tG6K0xWWBDPHScbMnOiYWmsbsEpz2-FW" xr:uid="{A820E9CB-1F20-4D7F-A470-5D8A372AE3DF}"/>
    <hyperlink ref="R8" r:id="rId13" display="https://drive.google.com/drive/u/1/folders/12YZIxHcEZOo8FhfSgCbJvvBykXwframD" xr:uid="{FAE156F7-FDE4-47D6-8B21-8A5A9DA90A71}"/>
    <hyperlink ref="R10" r:id="rId14" display="https://drive.google.com/drive/u/1/folders/1XxlUhGz7nUS4c4n4sf2W_OGYziaXw2MO" xr:uid="{E85DC4CE-6FF2-4E98-A5CE-ABAFF45231D9}"/>
    <hyperlink ref="R12" r:id="rId15" display="https://drive.google.com/drive/u/1/folders/1_fP3RmhqarBJSWioh-AYYLqarcXcVrKP" xr:uid="{06AC86CA-D3DE-47F3-B633-4E07DB73AA2B}"/>
    <hyperlink ref="R13" r:id="rId16" display="https://drive.google.com/drive/u/1/folders/1qtOKkIEOhEnSGghBQGdnpa8OZTjJIEwH" xr:uid="{634DDCB3-0AE5-42D4-AC68-5C4D00F4F95F}"/>
    <hyperlink ref="R4" r:id="rId17" display="https://drive.google.com/drive/u/1/folders/1z0mvBZSJNPGtZXwPztHprYOLjVjSw1dl" xr:uid="{804588EF-F3FA-4364-9842-03AF150BA05E}"/>
    <hyperlink ref="R11" r:id="rId18" display="https://drive.google.com/drive/u/1/folders/1RPw0d8V28COeVjnjOy8mI96IkmJ5pNLr" xr:uid="{1FF16775-FEC7-41F1-83B2-24E736618772}"/>
  </hyperlinks>
  <pageMargins left="0.7" right="0.7" top="0.75" bottom="0.75" header="0.3" footer="0.3"/>
  <drawing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40C35-AF9A-41F5-8F48-86123179460B}">
  <dimension ref="A1:AQ141"/>
  <sheetViews>
    <sheetView workbookViewId="0">
      <selection activeCell="B3" sqref="B3"/>
    </sheetView>
  </sheetViews>
  <sheetFormatPr baseColWidth="10" defaultColWidth="12.5703125" defaultRowHeight="12.75"/>
  <cols>
    <col min="1" max="1" width="7.5703125" style="765" bestFit="1" customWidth="1"/>
    <col min="2" max="2" width="24.7109375" style="680" customWidth="1"/>
    <col min="3" max="3" width="24.85546875" style="766" customWidth="1"/>
    <col min="4" max="4" width="29.85546875" style="767" customWidth="1"/>
    <col min="5" max="5" width="28.28515625" style="765" customWidth="1"/>
    <col min="6" max="6" width="24.85546875" style="680" customWidth="1"/>
    <col min="7" max="7" width="19.5703125" style="680" customWidth="1"/>
    <col min="8" max="8" width="23" style="680" customWidth="1"/>
    <col min="9" max="9" width="20.28515625" style="680" customWidth="1"/>
    <col min="10" max="10" width="20.5703125" style="680" customWidth="1"/>
    <col min="11" max="11" width="18.7109375" style="680" customWidth="1"/>
    <col min="12" max="12" width="39" style="768" customWidth="1"/>
    <col min="13" max="13" width="15.140625" style="768" customWidth="1"/>
    <col min="14" max="14" width="19.28515625" style="769" customWidth="1"/>
    <col min="15" max="15" width="9.140625" style="768" bestFit="1" customWidth="1"/>
    <col min="16" max="16" width="14.28515625" style="770" bestFit="1" customWidth="1"/>
    <col min="17" max="17" width="40.85546875" style="680" customWidth="1"/>
    <col min="18" max="18" width="46.140625" style="771" customWidth="1"/>
    <col min="19" max="19" width="16.28515625" style="765" customWidth="1"/>
    <col min="20" max="20" width="24.7109375" style="765" customWidth="1"/>
    <col min="21" max="21" width="31.140625" style="679" customWidth="1"/>
    <col min="22" max="22" width="7.7109375" style="679" customWidth="1"/>
    <col min="23" max="23" width="16" style="679" customWidth="1"/>
    <col min="24" max="24" width="16.85546875" style="679" customWidth="1"/>
    <col min="25" max="25" width="21.42578125" style="679" customWidth="1"/>
    <col min="26" max="26" width="12.28515625" style="679" customWidth="1"/>
    <col min="27" max="38" width="7.7109375" style="679" customWidth="1"/>
    <col min="39" max="39" width="7.7109375" style="680" customWidth="1"/>
    <col min="40" max="40" width="19.140625" style="680" bestFit="1" customWidth="1"/>
    <col min="41" max="41" width="12.5703125" style="680"/>
    <col min="42" max="42" width="39.28515625" style="680" customWidth="1"/>
    <col min="43" max="43" width="53.85546875" style="680" customWidth="1"/>
    <col min="44" max="16384" width="12.5703125" style="680"/>
  </cols>
  <sheetData>
    <row r="1" spans="1:43" s="460" customFormat="1" ht="21.75" customHeight="1">
      <c r="A1" s="2236" t="s">
        <v>7</v>
      </c>
      <c r="B1" s="2237"/>
      <c r="C1" s="2238" t="s">
        <v>8</v>
      </c>
      <c r="D1" s="2239"/>
      <c r="E1" s="2239"/>
      <c r="F1" s="2239"/>
      <c r="G1" s="2239"/>
      <c r="H1" s="2239"/>
      <c r="I1" s="2239"/>
      <c r="J1" s="2239"/>
      <c r="K1" s="2240"/>
      <c r="L1" s="2241" t="s">
        <v>9</v>
      </c>
      <c r="M1" s="2241"/>
      <c r="N1" s="2241"/>
      <c r="O1" s="2242"/>
      <c r="P1" s="2243" t="s">
        <v>10</v>
      </c>
      <c r="Q1" s="2244"/>
      <c r="R1" s="2245"/>
      <c r="S1" s="2250" t="s">
        <v>11</v>
      </c>
      <c r="T1" s="2251"/>
      <c r="U1" s="2252" t="s">
        <v>12</v>
      </c>
      <c r="V1" s="2252"/>
      <c r="W1" s="2252"/>
      <c r="X1" s="2252"/>
      <c r="Y1" s="2252"/>
      <c r="Z1" s="2252"/>
      <c r="AA1" s="2252"/>
      <c r="AB1" s="2252"/>
      <c r="AC1" s="2252"/>
      <c r="AD1" s="2252"/>
      <c r="AE1" s="2252"/>
      <c r="AF1" s="2252"/>
      <c r="AG1" s="2252"/>
      <c r="AH1" s="2252"/>
      <c r="AI1" s="2252"/>
      <c r="AJ1" s="2252"/>
      <c r="AK1" s="2252"/>
      <c r="AL1" s="2253"/>
      <c r="AM1" s="457" t="s">
        <v>13</v>
      </c>
      <c r="AN1" s="2246" t="s">
        <v>14</v>
      </c>
      <c r="AO1" s="2247"/>
      <c r="AP1" s="458" t="s">
        <v>15</v>
      </c>
      <c r="AQ1" s="459" t="s">
        <v>16</v>
      </c>
    </row>
    <row r="2" spans="1:43" s="467" customFormat="1" ht="75" customHeight="1">
      <c r="A2" s="461" t="s">
        <v>17</v>
      </c>
      <c r="B2" s="461" t="s">
        <v>18</v>
      </c>
      <c r="C2" s="462" t="s">
        <v>19</v>
      </c>
      <c r="D2" s="461" t="s">
        <v>20</v>
      </c>
      <c r="E2" s="461" t="s">
        <v>21</v>
      </c>
      <c r="F2" s="461" t="s">
        <v>573</v>
      </c>
      <c r="G2" s="461" t="s">
        <v>23</v>
      </c>
      <c r="H2" s="461" t="s">
        <v>24</v>
      </c>
      <c r="I2" s="461" t="s">
        <v>25</v>
      </c>
      <c r="J2" s="461" t="s">
        <v>26</v>
      </c>
      <c r="K2" s="461" t="s">
        <v>27</v>
      </c>
      <c r="L2" s="461" t="s">
        <v>28</v>
      </c>
      <c r="M2" s="463" t="s">
        <v>29</v>
      </c>
      <c r="N2" s="464" t="s">
        <v>30</v>
      </c>
      <c r="O2" s="463" t="s">
        <v>31</v>
      </c>
      <c r="P2" s="465" t="s">
        <v>32</v>
      </c>
      <c r="Q2" s="465" t="s">
        <v>33</v>
      </c>
      <c r="R2" s="461" t="s">
        <v>34</v>
      </c>
      <c r="S2" s="461" t="s">
        <v>35</v>
      </c>
      <c r="T2" s="461" t="s">
        <v>36</v>
      </c>
      <c r="U2" s="466" t="s">
        <v>37</v>
      </c>
      <c r="V2" s="466" t="s">
        <v>38</v>
      </c>
      <c r="W2" s="466" t="s">
        <v>39</v>
      </c>
      <c r="X2" s="466" t="s">
        <v>40</v>
      </c>
      <c r="Y2" s="466" t="s">
        <v>41</v>
      </c>
      <c r="Z2" s="466" t="s">
        <v>42</v>
      </c>
      <c r="AA2" s="466" t="s">
        <v>43</v>
      </c>
      <c r="AB2" s="466" t="s">
        <v>44</v>
      </c>
      <c r="AC2" s="466" t="s">
        <v>45</v>
      </c>
      <c r="AD2" s="466" t="s">
        <v>46</v>
      </c>
      <c r="AE2" s="466" t="s">
        <v>47</v>
      </c>
      <c r="AF2" s="466" t="s">
        <v>48</v>
      </c>
      <c r="AG2" s="466" t="s">
        <v>49</v>
      </c>
      <c r="AH2" s="466" t="s">
        <v>50</v>
      </c>
      <c r="AI2" s="466" t="s">
        <v>51</v>
      </c>
      <c r="AJ2" s="466" t="s">
        <v>52</v>
      </c>
      <c r="AK2" s="466" t="s">
        <v>53</v>
      </c>
      <c r="AL2" s="466" t="s">
        <v>54</v>
      </c>
      <c r="AM2" s="461" t="s">
        <v>55</v>
      </c>
      <c r="AN2" s="461" t="s">
        <v>56</v>
      </c>
      <c r="AO2" s="461" t="s">
        <v>57</v>
      </c>
      <c r="AP2" s="461" t="s">
        <v>114</v>
      </c>
      <c r="AQ2" s="461" t="s">
        <v>59</v>
      </c>
    </row>
    <row r="3" spans="1:43" s="486" customFormat="1" ht="89.25" customHeight="1">
      <c r="A3" s="468">
        <v>1</v>
      </c>
      <c r="B3" s="469" t="s">
        <v>2118</v>
      </c>
      <c r="C3" s="470" t="s">
        <v>2478</v>
      </c>
      <c r="D3" s="471" t="s">
        <v>2479</v>
      </c>
      <c r="E3" s="472" t="s">
        <v>219</v>
      </c>
      <c r="F3" s="473" t="s">
        <v>2480</v>
      </c>
      <c r="G3" s="473" t="s">
        <v>2481</v>
      </c>
      <c r="H3" s="473" t="s">
        <v>2482</v>
      </c>
      <c r="I3" s="473" t="s">
        <v>2483</v>
      </c>
      <c r="J3" s="473" t="s">
        <v>2484</v>
      </c>
      <c r="K3" s="474" t="s">
        <v>931</v>
      </c>
      <c r="L3" s="475" t="s">
        <v>2485</v>
      </c>
      <c r="M3" s="475" t="s">
        <v>2486</v>
      </c>
      <c r="N3" s="476">
        <v>0.54630000000000001</v>
      </c>
      <c r="O3" s="477" t="s">
        <v>2487</v>
      </c>
      <c r="P3" s="478">
        <v>800</v>
      </c>
      <c r="Q3" s="479" t="s">
        <v>2488</v>
      </c>
      <c r="R3" s="480" t="s">
        <v>2489</v>
      </c>
      <c r="S3" s="481" t="s">
        <v>2490</v>
      </c>
      <c r="T3" s="482" t="s">
        <v>2491</v>
      </c>
      <c r="U3" s="483">
        <v>508</v>
      </c>
      <c r="V3" s="484"/>
      <c r="W3" s="484"/>
      <c r="X3" s="484"/>
      <c r="Y3" s="483">
        <v>508</v>
      </c>
      <c r="Z3" s="484"/>
      <c r="AA3" s="484"/>
      <c r="AB3" s="484"/>
      <c r="AC3" s="484"/>
      <c r="AD3" s="484"/>
      <c r="AE3" s="484"/>
      <c r="AF3" s="484"/>
      <c r="AG3" s="484"/>
      <c r="AH3" s="484"/>
      <c r="AI3" s="484"/>
      <c r="AJ3" s="484"/>
      <c r="AK3" s="484"/>
      <c r="AL3" s="484"/>
      <c r="AM3" s="485"/>
      <c r="AN3" s="485"/>
      <c r="AO3" s="485"/>
      <c r="AP3" s="469" t="s">
        <v>2492</v>
      </c>
      <c r="AQ3" s="469" t="s">
        <v>2493</v>
      </c>
    </row>
    <row r="4" spans="1:43" s="486" customFormat="1" ht="101.25" customHeight="1">
      <c r="A4" s="468">
        <v>2</v>
      </c>
      <c r="B4" s="487" t="s">
        <v>2118</v>
      </c>
      <c r="C4" s="488" t="s">
        <v>2494</v>
      </c>
      <c r="D4" s="471" t="s">
        <v>2495</v>
      </c>
      <c r="E4" s="472" t="s">
        <v>219</v>
      </c>
      <c r="F4" s="473" t="s">
        <v>2480</v>
      </c>
      <c r="G4" s="473" t="s">
        <v>2481</v>
      </c>
      <c r="H4" s="474" t="s">
        <v>2496</v>
      </c>
      <c r="I4" s="474" t="s">
        <v>2497</v>
      </c>
      <c r="J4" s="474" t="s">
        <v>2498</v>
      </c>
      <c r="K4" s="474" t="s">
        <v>931</v>
      </c>
      <c r="L4" s="475" t="s">
        <v>2485</v>
      </c>
      <c r="M4" s="475" t="s">
        <v>2499</v>
      </c>
      <c r="N4" s="476">
        <v>0</v>
      </c>
      <c r="O4" s="477" t="s">
        <v>2487</v>
      </c>
      <c r="P4" s="478">
        <v>10</v>
      </c>
      <c r="Q4" s="479" t="s">
        <v>2500</v>
      </c>
      <c r="R4" s="480" t="s">
        <v>2489</v>
      </c>
      <c r="S4" s="481" t="s">
        <v>2501</v>
      </c>
      <c r="T4" s="482" t="s">
        <v>2491</v>
      </c>
      <c r="U4" s="483">
        <v>0</v>
      </c>
      <c r="V4" s="484"/>
      <c r="W4" s="484"/>
      <c r="X4" s="484"/>
      <c r="Y4" s="484"/>
      <c r="Z4" s="484"/>
      <c r="AA4" s="484"/>
      <c r="AB4" s="484"/>
      <c r="AC4" s="484"/>
      <c r="AD4" s="484"/>
      <c r="AE4" s="484"/>
      <c r="AF4" s="484"/>
      <c r="AG4" s="484"/>
      <c r="AH4" s="484"/>
      <c r="AI4" s="484"/>
      <c r="AJ4" s="484"/>
      <c r="AK4" s="484"/>
      <c r="AL4" s="484"/>
      <c r="AM4" s="485"/>
      <c r="AN4" s="485"/>
      <c r="AO4" s="485"/>
      <c r="AP4" s="485"/>
      <c r="AQ4" s="469" t="s">
        <v>2502</v>
      </c>
    </row>
    <row r="5" spans="1:43" s="507" customFormat="1" ht="75" customHeight="1">
      <c r="A5" s="489">
        <v>3</v>
      </c>
      <c r="B5" s="490" t="s">
        <v>2118</v>
      </c>
      <c r="C5" s="491" t="s">
        <v>2503</v>
      </c>
      <c r="D5" s="492" t="s">
        <v>2504</v>
      </c>
      <c r="E5" s="493" t="s">
        <v>219</v>
      </c>
      <c r="F5" s="494" t="s">
        <v>2480</v>
      </c>
      <c r="G5" s="495" t="s">
        <v>2505</v>
      </c>
      <c r="H5" s="495" t="s">
        <v>2506</v>
      </c>
      <c r="I5" s="495" t="s">
        <v>2507</v>
      </c>
      <c r="J5" s="495" t="s">
        <v>2508</v>
      </c>
      <c r="K5" s="495" t="s">
        <v>2509</v>
      </c>
      <c r="L5" s="492" t="s">
        <v>2510</v>
      </c>
      <c r="M5" s="496" t="s">
        <v>2486</v>
      </c>
      <c r="N5" s="497">
        <v>0</v>
      </c>
      <c r="O5" s="498" t="s">
        <v>2487</v>
      </c>
      <c r="P5" s="499">
        <v>1000</v>
      </c>
      <c r="Q5" s="500" t="s">
        <v>2511</v>
      </c>
      <c r="R5" s="501" t="s">
        <v>2512</v>
      </c>
      <c r="S5" s="502" t="s">
        <v>2490</v>
      </c>
      <c r="T5" s="503" t="s">
        <v>2513</v>
      </c>
      <c r="U5" s="504"/>
      <c r="V5" s="505"/>
      <c r="W5" s="505"/>
      <c r="X5" s="505"/>
      <c r="Y5" s="505"/>
      <c r="Z5" s="505"/>
      <c r="AA5" s="505"/>
      <c r="AB5" s="505"/>
      <c r="AC5" s="505"/>
      <c r="AD5" s="505"/>
      <c r="AE5" s="505"/>
      <c r="AF5" s="505"/>
      <c r="AG5" s="505"/>
      <c r="AH5" s="505"/>
      <c r="AI5" s="505"/>
      <c r="AJ5" s="505"/>
      <c r="AK5" s="505"/>
      <c r="AL5" s="505"/>
      <c r="AM5" s="506"/>
      <c r="AN5" s="506"/>
      <c r="AO5" s="506"/>
      <c r="AP5" s="506"/>
      <c r="AQ5" s="490" t="s">
        <v>2514</v>
      </c>
    </row>
    <row r="6" spans="1:43" s="507" customFormat="1" ht="75" customHeight="1">
      <c r="A6" s="508">
        <v>4</v>
      </c>
      <c r="B6" s="490" t="s">
        <v>2118</v>
      </c>
      <c r="C6" s="509" t="s">
        <v>2503</v>
      </c>
      <c r="D6" s="492" t="s">
        <v>2515</v>
      </c>
      <c r="E6" s="493" t="s">
        <v>219</v>
      </c>
      <c r="F6" s="494" t="s">
        <v>2480</v>
      </c>
      <c r="G6" s="495" t="s">
        <v>2505</v>
      </c>
      <c r="H6" s="495" t="s">
        <v>2516</v>
      </c>
      <c r="I6" s="495" t="s">
        <v>2517</v>
      </c>
      <c r="J6" s="495" t="s">
        <v>2518</v>
      </c>
      <c r="K6" s="495" t="s">
        <v>2509</v>
      </c>
      <c r="L6" s="492" t="s">
        <v>2510</v>
      </c>
      <c r="M6" s="496" t="s">
        <v>2486</v>
      </c>
      <c r="N6" s="497">
        <f>27/P6</f>
        <v>0.42857142857142855</v>
      </c>
      <c r="O6" s="498" t="s">
        <v>2487</v>
      </c>
      <c r="P6" s="499">
        <v>63</v>
      </c>
      <c r="Q6" s="500" t="s">
        <v>2519</v>
      </c>
      <c r="R6" s="501" t="s">
        <v>2520</v>
      </c>
      <c r="S6" s="502" t="s">
        <v>2490</v>
      </c>
      <c r="T6" s="503" t="s">
        <v>2513</v>
      </c>
      <c r="U6" s="510"/>
      <c r="V6" s="511"/>
      <c r="W6" s="511"/>
      <c r="X6" s="511"/>
      <c r="Y6" s="511"/>
      <c r="Z6" s="511"/>
      <c r="AA6" s="511"/>
      <c r="AB6" s="511"/>
      <c r="AC6" s="511"/>
      <c r="AD6" s="511"/>
      <c r="AE6" s="511"/>
      <c r="AF6" s="511"/>
      <c r="AG6" s="511"/>
      <c r="AH6" s="511"/>
      <c r="AI6" s="511"/>
      <c r="AJ6" s="511"/>
      <c r="AK6" s="511"/>
      <c r="AL6" s="511"/>
      <c r="AM6" s="512"/>
      <c r="AN6" s="506"/>
      <c r="AO6" s="506"/>
      <c r="AP6" s="506"/>
      <c r="AQ6" s="506"/>
    </row>
    <row r="7" spans="1:43" s="507" customFormat="1" ht="117" customHeight="1">
      <c r="A7" s="508">
        <v>5</v>
      </c>
      <c r="B7" s="490" t="s">
        <v>2118</v>
      </c>
      <c r="C7" s="491" t="s">
        <v>2503</v>
      </c>
      <c r="D7" s="513" t="s">
        <v>2521</v>
      </c>
      <c r="E7" s="493" t="s">
        <v>219</v>
      </c>
      <c r="F7" s="494" t="s">
        <v>2480</v>
      </c>
      <c r="G7" s="495" t="s">
        <v>2505</v>
      </c>
      <c r="H7" s="495" t="s">
        <v>2522</v>
      </c>
      <c r="I7" s="495" t="s">
        <v>2523</v>
      </c>
      <c r="J7" s="495" t="s">
        <v>2524</v>
      </c>
      <c r="K7" s="495" t="s">
        <v>2509</v>
      </c>
      <c r="L7" s="492" t="s">
        <v>2510</v>
      </c>
      <c r="M7" s="496" t="s">
        <v>2499</v>
      </c>
      <c r="N7" s="497">
        <v>0</v>
      </c>
      <c r="O7" s="498" t="s">
        <v>2487</v>
      </c>
      <c r="P7" s="499">
        <v>4000</v>
      </c>
      <c r="Q7" s="500" t="s">
        <v>2525</v>
      </c>
      <c r="R7" s="501" t="s">
        <v>2526</v>
      </c>
      <c r="S7" s="502" t="s">
        <v>2490</v>
      </c>
      <c r="T7" s="503" t="s">
        <v>2513</v>
      </c>
      <c r="U7" s="504"/>
      <c r="V7" s="505"/>
      <c r="W7" s="505"/>
      <c r="X7" s="505"/>
      <c r="Y7" s="505"/>
      <c r="Z7" s="505"/>
      <c r="AA7" s="505"/>
      <c r="AB7" s="505"/>
      <c r="AC7" s="505"/>
      <c r="AD7" s="505"/>
      <c r="AE7" s="505"/>
      <c r="AF7" s="505"/>
      <c r="AG7" s="505"/>
      <c r="AH7" s="505"/>
      <c r="AI7" s="505"/>
      <c r="AJ7" s="505"/>
      <c r="AK7" s="505"/>
      <c r="AL7" s="505"/>
      <c r="AM7" s="506"/>
      <c r="AN7" s="506"/>
      <c r="AO7" s="506"/>
      <c r="AP7" s="506"/>
      <c r="AQ7" s="506"/>
    </row>
    <row r="8" spans="1:43" s="507" customFormat="1" ht="161.25" customHeight="1">
      <c r="A8" s="489">
        <v>6</v>
      </c>
      <c r="B8" s="490" t="s">
        <v>2118</v>
      </c>
      <c r="C8" s="491" t="s">
        <v>2503</v>
      </c>
      <c r="D8" s="492" t="s">
        <v>2527</v>
      </c>
      <c r="E8" s="493" t="s">
        <v>219</v>
      </c>
      <c r="F8" s="494" t="s">
        <v>2480</v>
      </c>
      <c r="G8" s="495" t="s">
        <v>2505</v>
      </c>
      <c r="H8" s="495" t="s">
        <v>2528</v>
      </c>
      <c r="I8" s="495" t="s">
        <v>2523</v>
      </c>
      <c r="J8" s="495" t="s">
        <v>2529</v>
      </c>
      <c r="K8" s="495" t="s">
        <v>2509</v>
      </c>
      <c r="L8" s="492" t="s">
        <v>2510</v>
      </c>
      <c r="M8" s="496" t="s">
        <v>2499</v>
      </c>
      <c r="N8" s="514">
        <v>0</v>
      </c>
      <c r="O8" s="498" t="s">
        <v>2487</v>
      </c>
      <c r="P8" s="499">
        <v>1</v>
      </c>
      <c r="Q8" s="500" t="s">
        <v>2530</v>
      </c>
      <c r="R8" s="501" t="s">
        <v>2531</v>
      </c>
      <c r="S8" s="502" t="s">
        <v>2490</v>
      </c>
      <c r="T8" s="503" t="s">
        <v>2513</v>
      </c>
      <c r="U8" s="504"/>
      <c r="V8" s="505"/>
      <c r="W8" s="505"/>
      <c r="X8" s="505"/>
      <c r="Y8" s="505"/>
      <c r="Z8" s="505"/>
      <c r="AA8" s="505"/>
      <c r="AB8" s="505"/>
      <c r="AC8" s="505"/>
      <c r="AD8" s="505"/>
      <c r="AE8" s="505"/>
      <c r="AF8" s="505"/>
      <c r="AG8" s="505"/>
      <c r="AH8" s="505"/>
      <c r="AI8" s="505"/>
      <c r="AJ8" s="505"/>
      <c r="AK8" s="505"/>
      <c r="AL8" s="505"/>
      <c r="AM8" s="506"/>
      <c r="AN8" s="506"/>
      <c r="AO8" s="506"/>
      <c r="AP8" s="506"/>
      <c r="AQ8" s="506"/>
    </row>
    <row r="9" spans="1:43" s="507" customFormat="1" ht="135" customHeight="1">
      <c r="A9" s="508">
        <v>7</v>
      </c>
      <c r="B9" s="490" t="s">
        <v>2118</v>
      </c>
      <c r="C9" s="491" t="s">
        <v>2503</v>
      </c>
      <c r="D9" s="492" t="s">
        <v>2532</v>
      </c>
      <c r="E9" s="493" t="s">
        <v>219</v>
      </c>
      <c r="F9" s="494" t="s">
        <v>2480</v>
      </c>
      <c r="G9" s="495" t="s">
        <v>2505</v>
      </c>
      <c r="H9" s="495" t="s">
        <v>2533</v>
      </c>
      <c r="I9" s="495" t="s">
        <v>2507</v>
      </c>
      <c r="J9" s="495" t="s">
        <v>2534</v>
      </c>
      <c r="K9" s="495" t="s">
        <v>2509</v>
      </c>
      <c r="L9" s="492" t="s">
        <v>2510</v>
      </c>
      <c r="M9" s="496" t="s">
        <v>2499</v>
      </c>
      <c r="N9" s="497">
        <v>0</v>
      </c>
      <c r="O9" s="498" t="s">
        <v>2487</v>
      </c>
      <c r="P9" s="499">
        <v>2</v>
      </c>
      <c r="Q9" s="500" t="s">
        <v>2535</v>
      </c>
      <c r="R9" s="501" t="s">
        <v>2536</v>
      </c>
      <c r="S9" s="502" t="s">
        <v>2490</v>
      </c>
      <c r="T9" s="503" t="s">
        <v>2513</v>
      </c>
      <c r="U9" s="504"/>
      <c r="V9" s="505"/>
      <c r="W9" s="505"/>
      <c r="X9" s="505"/>
      <c r="Y9" s="505"/>
      <c r="Z9" s="505"/>
      <c r="AA9" s="505"/>
      <c r="AB9" s="505"/>
      <c r="AC9" s="505"/>
      <c r="AD9" s="505"/>
      <c r="AE9" s="505"/>
      <c r="AF9" s="505"/>
      <c r="AG9" s="505"/>
      <c r="AH9" s="505"/>
      <c r="AI9" s="505"/>
      <c r="AJ9" s="505"/>
      <c r="AK9" s="505"/>
      <c r="AL9" s="505"/>
      <c r="AM9" s="506"/>
      <c r="AN9" s="506"/>
      <c r="AO9" s="506"/>
      <c r="AP9" s="506"/>
      <c r="AQ9" s="506"/>
    </row>
    <row r="10" spans="1:43" s="507" customFormat="1" ht="98.25" customHeight="1">
      <c r="A10" s="508">
        <v>8</v>
      </c>
      <c r="B10" s="490" t="s">
        <v>2118</v>
      </c>
      <c r="C10" s="491" t="s">
        <v>2503</v>
      </c>
      <c r="D10" s="492" t="s">
        <v>2537</v>
      </c>
      <c r="E10" s="493" t="s">
        <v>219</v>
      </c>
      <c r="F10" s="494" t="s">
        <v>2480</v>
      </c>
      <c r="G10" s="495" t="s">
        <v>2505</v>
      </c>
      <c r="H10" s="495" t="s">
        <v>2538</v>
      </c>
      <c r="I10" s="495" t="s">
        <v>2523</v>
      </c>
      <c r="J10" s="495" t="s">
        <v>2539</v>
      </c>
      <c r="K10" s="495" t="s">
        <v>2509</v>
      </c>
      <c r="L10" s="492" t="s">
        <v>2510</v>
      </c>
      <c r="M10" s="496" t="s">
        <v>2499</v>
      </c>
      <c r="N10" s="497">
        <v>0</v>
      </c>
      <c r="O10" s="498" t="s">
        <v>2487</v>
      </c>
      <c r="P10" s="499">
        <v>126</v>
      </c>
      <c r="Q10" s="500" t="s">
        <v>2540</v>
      </c>
      <c r="R10" s="501" t="s">
        <v>2541</v>
      </c>
      <c r="S10" s="502" t="s">
        <v>2490</v>
      </c>
      <c r="T10" s="503" t="s">
        <v>2513</v>
      </c>
      <c r="U10" s="504"/>
      <c r="V10" s="505"/>
      <c r="W10" s="505"/>
      <c r="X10" s="505"/>
      <c r="Y10" s="505"/>
      <c r="Z10" s="505"/>
      <c r="AA10" s="505"/>
      <c r="AB10" s="505"/>
      <c r="AC10" s="505"/>
      <c r="AD10" s="505"/>
      <c r="AE10" s="505"/>
      <c r="AF10" s="505"/>
      <c r="AG10" s="505"/>
      <c r="AH10" s="505"/>
      <c r="AI10" s="505"/>
      <c r="AJ10" s="505"/>
      <c r="AK10" s="505"/>
      <c r="AL10" s="505"/>
      <c r="AM10" s="506"/>
      <c r="AN10" s="506"/>
      <c r="AO10" s="506"/>
      <c r="AP10" s="506"/>
      <c r="AQ10" s="506"/>
    </row>
    <row r="11" spans="1:43" s="507" customFormat="1" ht="96.75" customHeight="1">
      <c r="A11" s="489">
        <v>9</v>
      </c>
      <c r="B11" s="490" t="s">
        <v>2118</v>
      </c>
      <c r="C11" s="491" t="s">
        <v>2503</v>
      </c>
      <c r="D11" s="492" t="s">
        <v>2542</v>
      </c>
      <c r="E11" s="493" t="s">
        <v>219</v>
      </c>
      <c r="F11" s="494" t="s">
        <v>2480</v>
      </c>
      <c r="G11" s="495" t="s">
        <v>2505</v>
      </c>
      <c r="H11" s="495" t="s">
        <v>2538</v>
      </c>
      <c r="I11" s="495" t="s">
        <v>2523</v>
      </c>
      <c r="J11" s="495" t="s">
        <v>2543</v>
      </c>
      <c r="K11" s="495" t="s">
        <v>2509</v>
      </c>
      <c r="L11" s="492" t="s">
        <v>2510</v>
      </c>
      <c r="M11" s="496" t="s">
        <v>2486</v>
      </c>
      <c r="N11" s="497">
        <v>0</v>
      </c>
      <c r="O11" s="498" t="s">
        <v>2487</v>
      </c>
      <c r="P11" s="499">
        <v>6000</v>
      </c>
      <c r="Q11" s="500" t="s">
        <v>2073</v>
      </c>
      <c r="R11" s="501" t="s">
        <v>2544</v>
      </c>
      <c r="S11" s="502" t="s">
        <v>2490</v>
      </c>
      <c r="T11" s="503" t="s">
        <v>2513</v>
      </c>
      <c r="U11" s="504"/>
      <c r="V11" s="505"/>
      <c r="W11" s="505"/>
      <c r="X11" s="505"/>
      <c r="Y11" s="505"/>
      <c r="Z11" s="505"/>
      <c r="AA11" s="505"/>
      <c r="AB11" s="505"/>
      <c r="AC11" s="505"/>
      <c r="AD11" s="505"/>
      <c r="AE11" s="505"/>
      <c r="AF11" s="505"/>
      <c r="AG11" s="505"/>
      <c r="AH11" s="505"/>
      <c r="AI11" s="505"/>
      <c r="AJ11" s="505"/>
      <c r="AK11" s="505"/>
      <c r="AL11" s="505"/>
      <c r="AM11" s="506"/>
      <c r="AN11" s="506"/>
      <c r="AO11" s="506"/>
      <c r="AP11" s="506"/>
      <c r="AQ11" s="490" t="s">
        <v>2545</v>
      </c>
    </row>
    <row r="12" spans="1:43" s="507" customFormat="1" ht="101.25" customHeight="1">
      <c r="A12" s="508">
        <v>10</v>
      </c>
      <c r="B12" s="490" t="s">
        <v>2118</v>
      </c>
      <c r="C12" s="491" t="s">
        <v>2503</v>
      </c>
      <c r="D12" s="492" t="s">
        <v>2546</v>
      </c>
      <c r="E12" s="493" t="s">
        <v>219</v>
      </c>
      <c r="F12" s="494" t="s">
        <v>2480</v>
      </c>
      <c r="G12" s="495" t="s">
        <v>2505</v>
      </c>
      <c r="H12" s="495" t="s">
        <v>2547</v>
      </c>
      <c r="I12" s="495" t="s">
        <v>2517</v>
      </c>
      <c r="J12" s="495" t="s">
        <v>2548</v>
      </c>
      <c r="K12" s="495" t="s">
        <v>2509</v>
      </c>
      <c r="L12" s="492" t="s">
        <v>2510</v>
      </c>
      <c r="M12" s="496" t="s">
        <v>2486</v>
      </c>
      <c r="N12" s="497">
        <v>0</v>
      </c>
      <c r="O12" s="498" t="s">
        <v>2487</v>
      </c>
      <c r="P12" s="499">
        <v>3</v>
      </c>
      <c r="Q12" s="500" t="s">
        <v>2549</v>
      </c>
      <c r="R12" s="501" t="s">
        <v>2550</v>
      </c>
      <c r="S12" s="502" t="s">
        <v>2490</v>
      </c>
      <c r="T12" s="503" t="s">
        <v>2513</v>
      </c>
      <c r="U12" s="504"/>
      <c r="V12" s="505"/>
      <c r="W12" s="505"/>
      <c r="X12" s="505"/>
      <c r="Y12" s="505"/>
      <c r="Z12" s="505"/>
      <c r="AA12" s="505"/>
      <c r="AB12" s="505"/>
      <c r="AC12" s="505"/>
      <c r="AD12" s="505"/>
      <c r="AE12" s="505"/>
      <c r="AF12" s="505"/>
      <c r="AG12" s="505"/>
      <c r="AH12" s="505"/>
      <c r="AI12" s="505"/>
      <c r="AJ12" s="505"/>
      <c r="AK12" s="505"/>
      <c r="AL12" s="505"/>
      <c r="AM12" s="506"/>
      <c r="AN12" s="506"/>
      <c r="AO12" s="506"/>
      <c r="AP12" s="506"/>
      <c r="AQ12" s="490" t="s">
        <v>2551</v>
      </c>
    </row>
    <row r="13" spans="1:43" s="507" customFormat="1" ht="75" customHeight="1">
      <c r="A13" s="508">
        <v>11</v>
      </c>
      <c r="B13" s="490" t="s">
        <v>2118</v>
      </c>
      <c r="C13" s="491" t="s">
        <v>2503</v>
      </c>
      <c r="D13" s="492" t="s">
        <v>2552</v>
      </c>
      <c r="E13" s="493" t="s">
        <v>219</v>
      </c>
      <c r="F13" s="494" t="s">
        <v>2480</v>
      </c>
      <c r="G13" s="495" t="s">
        <v>2505</v>
      </c>
      <c r="H13" s="495" t="s">
        <v>2553</v>
      </c>
      <c r="I13" s="495" t="s">
        <v>2517</v>
      </c>
      <c r="J13" s="495" t="s">
        <v>2554</v>
      </c>
      <c r="K13" s="495" t="s">
        <v>2509</v>
      </c>
      <c r="L13" s="492" t="s">
        <v>2510</v>
      </c>
      <c r="M13" s="496" t="s">
        <v>2486</v>
      </c>
      <c r="N13" s="497">
        <v>0</v>
      </c>
      <c r="O13" s="498" t="s">
        <v>2487</v>
      </c>
      <c r="P13" s="499">
        <v>6000</v>
      </c>
      <c r="Q13" s="500" t="s">
        <v>2555</v>
      </c>
      <c r="R13" s="501" t="s">
        <v>2556</v>
      </c>
      <c r="S13" s="502" t="s">
        <v>2490</v>
      </c>
      <c r="T13" s="503" t="s">
        <v>2513</v>
      </c>
      <c r="U13" s="504"/>
      <c r="V13" s="505"/>
      <c r="W13" s="505"/>
      <c r="X13" s="505"/>
      <c r="Y13" s="505"/>
      <c r="Z13" s="505"/>
      <c r="AA13" s="505"/>
      <c r="AB13" s="505"/>
      <c r="AC13" s="505"/>
      <c r="AD13" s="505"/>
      <c r="AE13" s="505"/>
      <c r="AF13" s="505"/>
      <c r="AG13" s="505"/>
      <c r="AH13" s="505"/>
      <c r="AI13" s="505"/>
      <c r="AJ13" s="505"/>
      <c r="AK13" s="505"/>
      <c r="AL13" s="505"/>
      <c r="AM13" s="506"/>
      <c r="AN13" s="506"/>
      <c r="AO13" s="506"/>
      <c r="AP13" s="506"/>
      <c r="AQ13" s="490" t="s">
        <v>2557</v>
      </c>
    </row>
    <row r="14" spans="1:43" s="507" customFormat="1" ht="75" customHeight="1">
      <c r="A14" s="489">
        <v>12</v>
      </c>
      <c r="B14" s="490" t="s">
        <v>2118</v>
      </c>
      <c r="C14" s="491" t="s">
        <v>2503</v>
      </c>
      <c r="D14" s="492" t="s">
        <v>2558</v>
      </c>
      <c r="E14" s="493" t="s">
        <v>219</v>
      </c>
      <c r="F14" s="494" t="s">
        <v>2480</v>
      </c>
      <c r="G14" s="495" t="s">
        <v>2505</v>
      </c>
      <c r="H14" s="495" t="s">
        <v>2547</v>
      </c>
      <c r="I14" s="495" t="s">
        <v>2523</v>
      </c>
      <c r="J14" s="495" t="s">
        <v>2559</v>
      </c>
      <c r="K14" s="495" t="s">
        <v>2509</v>
      </c>
      <c r="L14" s="492" t="s">
        <v>2510</v>
      </c>
      <c r="M14" s="496" t="s">
        <v>2486</v>
      </c>
      <c r="N14" s="497">
        <f>1/P14</f>
        <v>0.5</v>
      </c>
      <c r="O14" s="498" t="s">
        <v>2487</v>
      </c>
      <c r="P14" s="499">
        <v>2</v>
      </c>
      <c r="Q14" s="500" t="s">
        <v>2560</v>
      </c>
      <c r="R14" s="501" t="s">
        <v>2561</v>
      </c>
      <c r="S14" s="502" t="s">
        <v>2490</v>
      </c>
      <c r="T14" s="503" t="s">
        <v>2513</v>
      </c>
      <c r="U14" s="504"/>
      <c r="V14" s="505"/>
      <c r="W14" s="505"/>
      <c r="X14" s="505"/>
      <c r="Y14" s="505"/>
      <c r="Z14" s="505"/>
      <c r="AA14" s="505"/>
      <c r="AB14" s="505"/>
      <c r="AC14" s="505"/>
      <c r="AD14" s="505"/>
      <c r="AE14" s="505"/>
      <c r="AF14" s="505"/>
      <c r="AG14" s="505"/>
      <c r="AH14" s="505"/>
      <c r="AI14" s="505"/>
      <c r="AJ14" s="505"/>
      <c r="AK14" s="505"/>
      <c r="AL14" s="505"/>
      <c r="AM14" s="506"/>
      <c r="AN14" s="506"/>
      <c r="AO14" s="506"/>
      <c r="AP14" s="506"/>
      <c r="AQ14" s="506" t="s">
        <v>2562</v>
      </c>
    </row>
    <row r="15" spans="1:43" s="507" customFormat="1" ht="75" customHeight="1">
      <c r="A15" s="508">
        <v>13</v>
      </c>
      <c r="B15" s="490" t="s">
        <v>2118</v>
      </c>
      <c r="C15" s="491" t="s">
        <v>2503</v>
      </c>
      <c r="D15" s="492" t="s">
        <v>2563</v>
      </c>
      <c r="E15" s="493" t="s">
        <v>219</v>
      </c>
      <c r="F15" s="494" t="s">
        <v>2480</v>
      </c>
      <c r="G15" s="495" t="s">
        <v>2505</v>
      </c>
      <c r="H15" s="495" t="s">
        <v>2547</v>
      </c>
      <c r="I15" s="495" t="s">
        <v>2517</v>
      </c>
      <c r="J15" s="495" t="s">
        <v>2564</v>
      </c>
      <c r="K15" s="495" t="s">
        <v>2509</v>
      </c>
      <c r="L15" s="492" t="s">
        <v>2510</v>
      </c>
      <c r="M15" s="496" t="s">
        <v>2486</v>
      </c>
      <c r="N15" s="497">
        <v>0</v>
      </c>
      <c r="O15" s="498" t="s">
        <v>2487</v>
      </c>
      <c r="P15" s="499">
        <v>6000</v>
      </c>
      <c r="Q15" s="500" t="s">
        <v>2565</v>
      </c>
      <c r="R15" s="501" t="s">
        <v>2566</v>
      </c>
      <c r="S15" s="502" t="s">
        <v>2490</v>
      </c>
      <c r="T15" s="503" t="s">
        <v>2513</v>
      </c>
      <c r="U15" s="504"/>
      <c r="V15" s="505"/>
      <c r="W15" s="505"/>
      <c r="X15" s="505"/>
      <c r="Y15" s="505"/>
      <c r="Z15" s="505"/>
      <c r="AA15" s="505"/>
      <c r="AB15" s="505"/>
      <c r="AC15" s="505"/>
      <c r="AD15" s="505"/>
      <c r="AE15" s="505"/>
      <c r="AF15" s="505"/>
      <c r="AG15" s="505"/>
      <c r="AH15" s="505"/>
      <c r="AI15" s="505"/>
      <c r="AJ15" s="505"/>
      <c r="AK15" s="505"/>
      <c r="AL15" s="505"/>
      <c r="AM15" s="506"/>
      <c r="AN15" s="506"/>
      <c r="AO15" s="506"/>
      <c r="AP15" s="506"/>
      <c r="AQ15" s="490" t="s">
        <v>2557</v>
      </c>
    </row>
    <row r="16" spans="1:43" s="533" customFormat="1" ht="75" customHeight="1">
      <c r="A16" s="515">
        <v>14</v>
      </c>
      <c r="B16" s="516" t="s">
        <v>2118</v>
      </c>
      <c r="C16" s="517" t="s">
        <v>2567</v>
      </c>
      <c r="D16" s="518" t="s">
        <v>2568</v>
      </c>
      <c r="E16" s="519" t="s">
        <v>219</v>
      </c>
      <c r="F16" s="520" t="s">
        <v>2480</v>
      </c>
      <c r="G16" s="521" t="s">
        <v>2505</v>
      </c>
      <c r="H16" s="521" t="s">
        <v>2569</v>
      </c>
      <c r="I16" s="521" t="s">
        <v>2507</v>
      </c>
      <c r="J16" s="521" t="s">
        <v>2570</v>
      </c>
      <c r="K16" s="521" t="s">
        <v>2176</v>
      </c>
      <c r="L16" s="522" t="s">
        <v>2571</v>
      </c>
      <c r="M16" s="496" t="s">
        <v>2486</v>
      </c>
      <c r="N16" s="523">
        <v>0.40670000000000001</v>
      </c>
      <c r="O16" s="524" t="s">
        <v>2487</v>
      </c>
      <c r="P16" s="525">
        <v>16122140</v>
      </c>
      <c r="Q16" s="526" t="s">
        <v>2572</v>
      </c>
      <c r="R16" s="527"/>
      <c r="S16" s="528" t="s">
        <v>2490</v>
      </c>
      <c r="T16" s="529" t="s">
        <v>2491</v>
      </c>
      <c r="U16" s="530"/>
      <c r="V16" s="531"/>
      <c r="W16" s="531"/>
      <c r="X16" s="531"/>
      <c r="Y16" s="531"/>
      <c r="Z16" s="531"/>
      <c r="AA16" s="531"/>
      <c r="AB16" s="531"/>
      <c r="AC16" s="531"/>
      <c r="AD16" s="531"/>
      <c r="AE16" s="531"/>
      <c r="AF16" s="531"/>
      <c r="AG16" s="531"/>
      <c r="AH16" s="531"/>
      <c r="AI16" s="531"/>
      <c r="AJ16" s="531"/>
      <c r="AK16" s="531"/>
      <c r="AL16" s="531"/>
      <c r="AM16" s="532"/>
      <c r="AN16" s="532"/>
      <c r="AO16" s="532"/>
      <c r="AP16" s="532"/>
      <c r="AQ16" s="532"/>
    </row>
    <row r="17" spans="1:43" s="507" customFormat="1" ht="105.75" customHeight="1">
      <c r="A17" s="489">
        <v>15</v>
      </c>
      <c r="B17" s="490" t="s">
        <v>2118</v>
      </c>
      <c r="C17" s="534" t="s">
        <v>2573</v>
      </c>
      <c r="D17" s="492" t="s">
        <v>2574</v>
      </c>
      <c r="E17" s="493" t="s">
        <v>219</v>
      </c>
      <c r="F17" s="495" t="s">
        <v>2480</v>
      </c>
      <c r="G17" s="495" t="s">
        <v>2505</v>
      </c>
      <c r="H17" s="495" t="s">
        <v>2538</v>
      </c>
      <c r="I17" s="495" t="s">
        <v>2523</v>
      </c>
      <c r="J17" s="495" t="s">
        <v>2575</v>
      </c>
      <c r="K17" s="495" t="s">
        <v>2176</v>
      </c>
      <c r="L17" s="492" t="s">
        <v>2510</v>
      </c>
      <c r="M17" s="496" t="s">
        <v>2486</v>
      </c>
      <c r="N17" s="497">
        <f>52/P17</f>
        <v>0.82539682539682535</v>
      </c>
      <c r="O17" s="498" t="s">
        <v>2487</v>
      </c>
      <c r="P17" s="499">
        <v>63</v>
      </c>
      <c r="Q17" s="500" t="s">
        <v>2576</v>
      </c>
      <c r="R17" s="501" t="s">
        <v>2577</v>
      </c>
      <c r="S17" s="502" t="s">
        <v>2490</v>
      </c>
      <c r="T17" s="503" t="s">
        <v>2513</v>
      </c>
      <c r="U17" s="504"/>
      <c r="V17" s="505"/>
      <c r="W17" s="505"/>
      <c r="X17" s="505"/>
      <c r="Y17" s="505"/>
      <c r="Z17" s="505"/>
      <c r="AA17" s="505"/>
      <c r="AB17" s="505"/>
      <c r="AC17" s="505"/>
      <c r="AD17" s="505"/>
      <c r="AE17" s="505"/>
      <c r="AF17" s="505"/>
      <c r="AG17" s="505"/>
      <c r="AH17" s="505"/>
      <c r="AI17" s="505"/>
      <c r="AJ17" s="505"/>
      <c r="AK17" s="505"/>
      <c r="AL17" s="505"/>
      <c r="AM17" s="506"/>
      <c r="AN17" s="506"/>
      <c r="AO17" s="506"/>
      <c r="AP17" s="506"/>
      <c r="AQ17" s="506"/>
    </row>
    <row r="18" spans="1:43" s="507" customFormat="1" ht="105" customHeight="1">
      <c r="A18" s="508">
        <v>16</v>
      </c>
      <c r="B18" s="490" t="s">
        <v>2118</v>
      </c>
      <c r="C18" s="534" t="s">
        <v>2578</v>
      </c>
      <c r="D18" s="492" t="s">
        <v>2579</v>
      </c>
      <c r="E18" s="493" t="s">
        <v>219</v>
      </c>
      <c r="F18" s="495" t="s">
        <v>2480</v>
      </c>
      <c r="G18" s="495" t="s">
        <v>2505</v>
      </c>
      <c r="H18" s="495" t="s">
        <v>2538</v>
      </c>
      <c r="I18" s="495" t="s">
        <v>2523</v>
      </c>
      <c r="J18" s="495" t="s">
        <v>2580</v>
      </c>
      <c r="K18" s="495" t="s">
        <v>2176</v>
      </c>
      <c r="L18" s="492" t="s">
        <v>2510</v>
      </c>
      <c r="M18" s="496" t="s">
        <v>2486</v>
      </c>
      <c r="N18" s="497">
        <f>47/P18</f>
        <v>0.74603174603174605</v>
      </c>
      <c r="O18" s="498" t="s">
        <v>2487</v>
      </c>
      <c r="P18" s="499">
        <v>63</v>
      </c>
      <c r="Q18" s="500" t="s">
        <v>2581</v>
      </c>
      <c r="R18" s="501" t="s">
        <v>2582</v>
      </c>
      <c r="S18" s="502" t="s">
        <v>2490</v>
      </c>
      <c r="T18" s="503" t="s">
        <v>2513</v>
      </c>
      <c r="U18" s="504"/>
      <c r="V18" s="505"/>
      <c r="W18" s="505"/>
      <c r="X18" s="505"/>
      <c r="Y18" s="505"/>
      <c r="Z18" s="505"/>
      <c r="AA18" s="505"/>
      <c r="AB18" s="505"/>
      <c r="AC18" s="505"/>
      <c r="AD18" s="505"/>
      <c r="AE18" s="505"/>
      <c r="AF18" s="505"/>
      <c r="AG18" s="505"/>
      <c r="AH18" s="505"/>
      <c r="AI18" s="505"/>
      <c r="AJ18" s="505"/>
      <c r="AK18" s="505"/>
      <c r="AL18" s="505"/>
      <c r="AM18" s="506"/>
      <c r="AN18" s="506"/>
      <c r="AO18" s="506"/>
      <c r="AP18" s="506"/>
      <c r="AQ18" s="506"/>
    </row>
    <row r="19" spans="1:43" s="552" customFormat="1" ht="75" customHeight="1">
      <c r="A19" s="535">
        <v>17</v>
      </c>
      <c r="B19" s="536" t="s">
        <v>2118</v>
      </c>
      <c r="C19" s="537" t="s">
        <v>2583</v>
      </c>
      <c r="D19" s="538" t="s">
        <v>2584</v>
      </c>
      <c r="E19" s="535" t="s">
        <v>219</v>
      </c>
      <c r="F19" s="539" t="s">
        <v>2480</v>
      </c>
      <c r="G19" s="540" t="s">
        <v>2505</v>
      </c>
      <c r="H19" s="540" t="s">
        <v>2585</v>
      </c>
      <c r="I19" s="540" t="s">
        <v>2507</v>
      </c>
      <c r="J19" s="540" t="s">
        <v>2586</v>
      </c>
      <c r="K19" s="541" t="s">
        <v>2587</v>
      </c>
      <c r="L19" s="540" t="s">
        <v>2588</v>
      </c>
      <c r="M19" s="540" t="s">
        <v>2589</v>
      </c>
      <c r="N19" s="542">
        <v>1</v>
      </c>
      <c r="O19" s="543" t="s">
        <v>2487</v>
      </c>
      <c r="P19" s="544">
        <v>4400</v>
      </c>
      <c r="Q19" s="545" t="s">
        <v>2590</v>
      </c>
      <c r="R19" s="546" t="s">
        <v>2591</v>
      </c>
      <c r="S19" s="547" t="s">
        <v>575</v>
      </c>
      <c r="T19" s="548" t="s">
        <v>586</v>
      </c>
      <c r="U19" s="549">
        <v>4400</v>
      </c>
      <c r="V19" s="550"/>
      <c r="W19" s="550"/>
      <c r="X19" s="550"/>
      <c r="Y19" s="550"/>
      <c r="Z19" s="550"/>
      <c r="AA19" s="550"/>
      <c r="AB19" s="550"/>
      <c r="AC19" s="550"/>
      <c r="AD19" s="550"/>
      <c r="AE19" s="550"/>
      <c r="AF19" s="550"/>
      <c r="AG19" s="550"/>
      <c r="AH19" s="550"/>
      <c r="AI19" s="550"/>
      <c r="AJ19" s="550"/>
      <c r="AK19" s="550"/>
      <c r="AL19" s="550"/>
      <c r="AM19" s="551"/>
      <c r="AN19" s="551" t="s">
        <v>2592</v>
      </c>
      <c r="AO19" s="551"/>
      <c r="AP19" s="551"/>
      <c r="AQ19" s="551"/>
    </row>
    <row r="20" spans="1:43" s="533" customFormat="1" ht="75" customHeight="1">
      <c r="A20" s="553">
        <v>18</v>
      </c>
      <c r="B20" s="554" t="s">
        <v>2118</v>
      </c>
      <c r="C20" s="517" t="s">
        <v>2593</v>
      </c>
      <c r="D20" s="518" t="s">
        <v>2594</v>
      </c>
      <c r="E20" s="519" t="s">
        <v>219</v>
      </c>
      <c r="F20" s="520" t="s">
        <v>2480</v>
      </c>
      <c r="G20" s="521" t="s">
        <v>2505</v>
      </c>
      <c r="H20" s="521" t="s">
        <v>2595</v>
      </c>
      <c r="I20" s="521" t="s">
        <v>2507</v>
      </c>
      <c r="J20" s="521" t="s">
        <v>2596</v>
      </c>
      <c r="K20" s="521" t="s">
        <v>2447</v>
      </c>
      <c r="L20" s="522" t="s">
        <v>2571</v>
      </c>
      <c r="M20" s="496" t="s">
        <v>2486</v>
      </c>
      <c r="N20" s="523">
        <v>1</v>
      </c>
      <c r="O20" s="524" t="s">
        <v>2487</v>
      </c>
      <c r="P20" s="555">
        <v>56</v>
      </c>
      <c r="Q20" s="526" t="s">
        <v>2597</v>
      </c>
      <c r="R20" s="527" t="s">
        <v>2598</v>
      </c>
      <c r="S20" s="528" t="s">
        <v>2490</v>
      </c>
      <c r="T20" s="529" t="s">
        <v>2491</v>
      </c>
      <c r="U20" s="530"/>
      <c r="V20" s="531"/>
      <c r="W20" s="531"/>
      <c r="X20" s="531"/>
      <c r="Y20" s="531"/>
      <c r="Z20" s="531"/>
      <c r="AA20" s="531"/>
      <c r="AB20" s="531"/>
      <c r="AC20" s="531"/>
      <c r="AD20" s="531"/>
      <c r="AE20" s="531"/>
      <c r="AF20" s="531"/>
      <c r="AG20" s="531"/>
      <c r="AH20" s="531"/>
      <c r="AI20" s="531"/>
      <c r="AJ20" s="531"/>
      <c r="AK20" s="531"/>
      <c r="AL20" s="531"/>
      <c r="AM20" s="532"/>
      <c r="AN20" s="532"/>
      <c r="AO20" s="532"/>
      <c r="AP20" s="532"/>
      <c r="AQ20" s="532"/>
    </row>
    <row r="21" spans="1:43" s="552" customFormat="1" ht="75" customHeight="1">
      <c r="A21" s="535">
        <v>19</v>
      </c>
      <c r="B21" s="541" t="s">
        <v>2118</v>
      </c>
      <c r="C21" s="556" t="s">
        <v>2599</v>
      </c>
      <c r="D21" s="538" t="s">
        <v>2600</v>
      </c>
      <c r="E21" s="535" t="s">
        <v>219</v>
      </c>
      <c r="F21" s="539" t="s">
        <v>2480</v>
      </c>
      <c r="G21" s="540" t="s">
        <v>2505</v>
      </c>
      <c r="H21" s="540" t="s">
        <v>2601</v>
      </c>
      <c r="I21" s="540" t="s">
        <v>2523</v>
      </c>
      <c r="J21" s="540" t="s">
        <v>2602</v>
      </c>
      <c r="K21" s="541" t="s">
        <v>2603</v>
      </c>
      <c r="L21" s="540" t="s">
        <v>2588</v>
      </c>
      <c r="M21" s="540" t="s">
        <v>2499</v>
      </c>
      <c r="N21" s="542">
        <v>0</v>
      </c>
      <c r="O21" s="543" t="s">
        <v>2487</v>
      </c>
      <c r="P21" s="557">
        <v>24</v>
      </c>
      <c r="Q21" s="545" t="s">
        <v>2602</v>
      </c>
      <c r="R21" s="546" t="s">
        <v>2604</v>
      </c>
      <c r="S21" s="547" t="s">
        <v>575</v>
      </c>
      <c r="T21" s="548" t="s">
        <v>586</v>
      </c>
      <c r="U21" s="549"/>
      <c r="V21" s="550"/>
      <c r="W21" s="550"/>
      <c r="X21" s="550"/>
      <c r="Y21" s="550"/>
      <c r="Z21" s="550"/>
      <c r="AA21" s="550"/>
      <c r="AB21" s="550"/>
      <c r="AC21" s="550"/>
      <c r="AD21" s="550"/>
      <c r="AE21" s="550"/>
      <c r="AF21" s="550"/>
      <c r="AG21" s="550"/>
      <c r="AH21" s="550"/>
      <c r="AI21" s="550"/>
      <c r="AJ21" s="550"/>
      <c r="AK21" s="550"/>
      <c r="AL21" s="550"/>
      <c r="AM21" s="551"/>
      <c r="AN21" s="551"/>
      <c r="AO21" s="551"/>
      <c r="AP21" s="551"/>
      <c r="AQ21" s="551"/>
    </row>
    <row r="22" spans="1:43" s="552" customFormat="1" ht="75" customHeight="1">
      <c r="A22" s="535">
        <v>20</v>
      </c>
      <c r="B22" s="541" t="s">
        <v>2118</v>
      </c>
      <c r="C22" s="537" t="s">
        <v>2605</v>
      </c>
      <c r="D22" s="538" t="s">
        <v>2606</v>
      </c>
      <c r="E22" s="535" t="s">
        <v>219</v>
      </c>
      <c r="F22" s="539" t="s">
        <v>2480</v>
      </c>
      <c r="G22" s="540" t="s">
        <v>2505</v>
      </c>
      <c r="H22" s="540" t="s">
        <v>2601</v>
      </c>
      <c r="I22" s="540" t="s">
        <v>2607</v>
      </c>
      <c r="J22" s="540" t="s">
        <v>2608</v>
      </c>
      <c r="K22" s="541" t="s">
        <v>2603</v>
      </c>
      <c r="L22" s="540" t="s">
        <v>2588</v>
      </c>
      <c r="M22" s="496" t="s">
        <v>2486</v>
      </c>
      <c r="N22" s="542">
        <v>0</v>
      </c>
      <c r="O22" s="543" t="s">
        <v>2487</v>
      </c>
      <c r="P22" s="557">
        <v>1</v>
      </c>
      <c r="Q22" s="545" t="s">
        <v>2606</v>
      </c>
      <c r="R22" s="546" t="s">
        <v>2604</v>
      </c>
      <c r="S22" s="547" t="s">
        <v>575</v>
      </c>
      <c r="T22" s="548" t="s">
        <v>586</v>
      </c>
      <c r="U22" s="549"/>
      <c r="V22" s="550"/>
      <c r="W22" s="550"/>
      <c r="X22" s="550"/>
      <c r="Y22" s="550"/>
      <c r="Z22" s="550"/>
      <c r="AA22" s="550"/>
      <c r="AB22" s="550"/>
      <c r="AC22" s="550"/>
      <c r="AD22" s="550"/>
      <c r="AE22" s="550"/>
      <c r="AF22" s="550"/>
      <c r="AG22" s="550"/>
      <c r="AH22" s="550"/>
      <c r="AI22" s="550"/>
      <c r="AJ22" s="550"/>
      <c r="AK22" s="550"/>
      <c r="AL22" s="550"/>
      <c r="AM22" s="551"/>
      <c r="AN22" s="551"/>
      <c r="AO22" s="551"/>
      <c r="AP22" s="551"/>
      <c r="AQ22" s="551"/>
    </row>
    <row r="23" spans="1:43" s="552" customFormat="1" ht="75" customHeight="1">
      <c r="A23" s="558">
        <v>21</v>
      </c>
      <c r="B23" s="541" t="s">
        <v>2118</v>
      </c>
      <c r="C23" s="537" t="s">
        <v>2605</v>
      </c>
      <c r="D23" s="538" t="s">
        <v>2609</v>
      </c>
      <c r="E23" s="535" t="s">
        <v>219</v>
      </c>
      <c r="F23" s="539" t="s">
        <v>2480</v>
      </c>
      <c r="G23" s="540" t="s">
        <v>2505</v>
      </c>
      <c r="H23" s="540" t="s">
        <v>2610</v>
      </c>
      <c r="I23" s="540" t="s">
        <v>2507</v>
      </c>
      <c r="J23" s="540" t="s">
        <v>2611</v>
      </c>
      <c r="K23" s="541" t="s">
        <v>2603</v>
      </c>
      <c r="L23" s="540" t="s">
        <v>2588</v>
      </c>
      <c r="M23" s="540" t="s">
        <v>2499</v>
      </c>
      <c r="N23" s="542">
        <v>0</v>
      </c>
      <c r="O23" s="543" t="s">
        <v>2487</v>
      </c>
      <c r="P23" s="557">
        <v>33</v>
      </c>
      <c r="Q23" s="545" t="s">
        <v>2612</v>
      </c>
      <c r="R23" s="546" t="s">
        <v>2604</v>
      </c>
      <c r="S23" s="547" t="s">
        <v>575</v>
      </c>
      <c r="T23" s="548" t="s">
        <v>586</v>
      </c>
      <c r="U23" s="549"/>
      <c r="V23" s="550"/>
      <c r="W23" s="550"/>
      <c r="X23" s="550"/>
      <c r="Y23" s="550"/>
      <c r="Z23" s="550"/>
      <c r="AA23" s="550"/>
      <c r="AB23" s="550"/>
      <c r="AC23" s="550"/>
      <c r="AD23" s="550"/>
      <c r="AE23" s="550"/>
      <c r="AF23" s="550"/>
      <c r="AG23" s="550"/>
      <c r="AH23" s="550"/>
      <c r="AI23" s="550"/>
      <c r="AJ23" s="550"/>
      <c r="AK23" s="550"/>
      <c r="AL23" s="550"/>
      <c r="AM23" s="551"/>
      <c r="AN23" s="551"/>
      <c r="AO23" s="551"/>
      <c r="AP23" s="551"/>
      <c r="AQ23" s="551"/>
    </row>
    <row r="24" spans="1:43" s="552" customFormat="1" ht="75" customHeight="1">
      <c r="A24" s="535">
        <v>22</v>
      </c>
      <c r="B24" s="541" t="s">
        <v>2118</v>
      </c>
      <c r="C24" s="537" t="s">
        <v>2605</v>
      </c>
      <c r="D24" s="538" t="s">
        <v>2613</v>
      </c>
      <c r="E24" s="535" t="s">
        <v>219</v>
      </c>
      <c r="F24" s="539" t="s">
        <v>2480</v>
      </c>
      <c r="G24" s="540" t="s">
        <v>2505</v>
      </c>
      <c r="H24" s="540" t="s">
        <v>2614</v>
      </c>
      <c r="I24" s="540" t="s">
        <v>2523</v>
      </c>
      <c r="J24" s="540" t="s">
        <v>879</v>
      </c>
      <c r="K24" s="541" t="s">
        <v>2603</v>
      </c>
      <c r="L24" s="540" t="s">
        <v>2588</v>
      </c>
      <c r="M24" s="540" t="s">
        <v>2499</v>
      </c>
      <c r="N24" s="542">
        <v>0</v>
      </c>
      <c r="O24" s="543" t="s">
        <v>2487</v>
      </c>
      <c r="P24" s="557">
        <v>22</v>
      </c>
      <c r="Q24" s="545" t="s">
        <v>2615</v>
      </c>
      <c r="R24" s="546" t="s">
        <v>2604</v>
      </c>
      <c r="S24" s="547" t="s">
        <v>575</v>
      </c>
      <c r="T24" s="548" t="s">
        <v>586</v>
      </c>
      <c r="U24" s="549"/>
      <c r="V24" s="550"/>
      <c r="W24" s="550"/>
      <c r="X24" s="550"/>
      <c r="Y24" s="550"/>
      <c r="Z24" s="550"/>
      <c r="AA24" s="550"/>
      <c r="AB24" s="550"/>
      <c r="AC24" s="550"/>
      <c r="AD24" s="550"/>
      <c r="AE24" s="550"/>
      <c r="AF24" s="550"/>
      <c r="AG24" s="550"/>
      <c r="AH24" s="550"/>
      <c r="AI24" s="550"/>
      <c r="AJ24" s="550"/>
      <c r="AK24" s="550"/>
      <c r="AL24" s="550"/>
      <c r="AM24" s="551"/>
      <c r="AN24" s="551"/>
      <c r="AO24" s="551"/>
      <c r="AP24" s="551"/>
      <c r="AQ24" s="551"/>
    </row>
    <row r="25" spans="1:43" s="576" customFormat="1" ht="88.5" customHeight="1">
      <c r="A25" s="559">
        <v>23</v>
      </c>
      <c r="B25" s="560" t="s">
        <v>2616</v>
      </c>
      <c r="C25" s="561" t="s">
        <v>2617</v>
      </c>
      <c r="D25" s="562" t="s">
        <v>2618</v>
      </c>
      <c r="E25" s="563" t="s">
        <v>219</v>
      </c>
      <c r="F25" s="564" t="s">
        <v>2480</v>
      </c>
      <c r="G25" s="564" t="s">
        <v>2505</v>
      </c>
      <c r="H25" s="564" t="s">
        <v>2619</v>
      </c>
      <c r="I25" s="564" t="s">
        <v>2620</v>
      </c>
      <c r="J25" s="564" t="s">
        <v>2621</v>
      </c>
      <c r="K25" s="564" t="s">
        <v>2509</v>
      </c>
      <c r="L25" s="565" t="s">
        <v>2622</v>
      </c>
      <c r="M25" s="565" t="s">
        <v>2486</v>
      </c>
      <c r="N25" s="566">
        <v>0</v>
      </c>
      <c r="O25" s="567" t="s">
        <v>2487</v>
      </c>
      <c r="P25" s="568">
        <v>1531</v>
      </c>
      <c r="Q25" s="569" t="s">
        <v>2623</v>
      </c>
      <c r="R25" s="570" t="s">
        <v>2624</v>
      </c>
      <c r="S25" s="571" t="s">
        <v>2490</v>
      </c>
      <c r="T25" s="560" t="s">
        <v>2491</v>
      </c>
      <c r="U25" s="572"/>
      <c r="V25" s="573"/>
      <c r="W25" s="573"/>
      <c r="X25" s="573"/>
      <c r="Y25" s="573"/>
      <c r="Z25" s="573"/>
      <c r="AA25" s="573"/>
      <c r="AB25" s="573"/>
      <c r="AC25" s="573"/>
      <c r="AD25" s="573"/>
      <c r="AE25" s="573"/>
      <c r="AF25" s="573"/>
      <c r="AG25" s="573"/>
      <c r="AH25" s="573"/>
      <c r="AI25" s="573"/>
      <c r="AJ25" s="573"/>
      <c r="AK25" s="573"/>
      <c r="AL25" s="573"/>
      <c r="AM25" s="574"/>
      <c r="AN25" s="574"/>
      <c r="AO25" s="574"/>
      <c r="AP25" s="574"/>
      <c r="AQ25" s="575"/>
    </row>
    <row r="26" spans="1:43" s="576" customFormat="1" ht="85.5" customHeight="1">
      <c r="A26" s="577">
        <v>24</v>
      </c>
      <c r="B26" s="560" t="s">
        <v>2616</v>
      </c>
      <c r="C26" s="561" t="s">
        <v>2617</v>
      </c>
      <c r="D26" s="562" t="s">
        <v>2073</v>
      </c>
      <c r="E26" s="563" t="s">
        <v>219</v>
      </c>
      <c r="F26" s="564" t="s">
        <v>2480</v>
      </c>
      <c r="G26" s="564" t="s">
        <v>2505</v>
      </c>
      <c r="H26" s="564" t="s">
        <v>2619</v>
      </c>
      <c r="I26" s="564" t="s">
        <v>2620</v>
      </c>
      <c r="J26" s="564" t="s">
        <v>2621</v>
      </c>
      <c r="K26" s="564" t="s">
        <v>2509</v>
      </c>
      <c r="L26" s="565" t="s">
        <v>2622</v>
      </c>
      <c r="M26" s="565" t="s">
        <v>2486</v>
      </c>
      <c r="N26" s="566">
        <v>0</v>
      </c>
      <c r="O26" s="567" t="s">
        <v>2487</v>
      </c>
      <c r="P26" s="568">
        <v>1531</v>
      </c>
      <c r="Q26" s="569" t="s">
        <v>2623</v>
      </c>
      <c r="R26" s="578" t="s">
        <v>2624</v>
      </c>
      <c r="S26" s="571" t="s">
        <v>2625</v>
      </c>
      <c r="T26" s="560" t="s">
        <v>2626</v>
      </c>
      <c r="U26" s="572">
        <v>1531</v>
      </c>
      <c r="V26" s="573"/>
      <c r="W26" s="573"/>
      <c r="X26" s="573"/>
      <c r="Y26" s="573"/>
      <c r="Z26" s="573"/>
      <c r="AA26" s="573"/>
      <c r="AB26" s="573"/>
      <c r="AC26" s="573"/>
      <c r="AD26" s="573"/>
      <c r="AE26" s="573"/>
      <c r="AF26" s="573"/>
      <c r="AG26" s="573"/>
      <c r="AH26" s="573"/>
      <c r="AI26" s="573"/>
      <c r="AJ26" s="573"/>
      <c r="AK26" s="573"/>
      <c r="AL26" s="573"/>
      <c r="AM26" s="574"/>
      <c r="AN26" s="574"/>
      <c r="AO26" s="574"/>
      <c r="AP26" s="574"/>
      <c r="AQ26" s="575"/>
    </row>
    <row r="27" spans="1:43" s="576" customFormat="1" ht="85.5" customHeight="1">
      <c r="A27" s="559">
        <v>25</v>
      </c>
      <c r="B27" s="560" t="s">
        <v>2616</v>
      </c>
      <c r="C27" s="561" t="s">
        <v>2617</v>
      </c>
      <c r="D27" s="562" t="s">
        <v>2627</v>
      </c>
      <c r="E27" s="563" t="s">
        <v>219</v>
      </c>
      <c r="F27" s="564" t="s">
        <v>2480</v>
      </c>
      <c r="G27" s="564" t="s">
        <v>2505</v>
      </c>
      <c r="H27" s="564" t="s">
        <v>2619</v>
      </c>
      <c r="I27" s="564" t="s">
        <v>2620</v>
      </c>
      <c r="J27" s="564" t="s">
        <v>2621</v>
      </c>
      <c r="K27" s="564" t="s">
        <v>2509</v>
      </c>
      <c r="L27" s="565" t="s">
        <v>2622</v>
      </c>
      <c r="M27" s="565" t="s">
        <v>2486</v>
      </c>
      <c r="N27" s="566">
        <v>0</v>
      </c>
      <c r="O27" s="567" t="s">
        <v>2487</v>
      </c>
      <c r="P27" s="568">
        <v>1531</v>
      </c>
      <c r="Q27" s="569" t="s">
        <v>2623</v>
      </c>
      <c r="R27" s="578" t="s">
        <v>2624</v>
      </c>
      <c r="S27" s="571" t="s">
        <v>2625</v>
      </c>
      <c r="T27" s="560" t="s">
        <v>2626</v>
      </c>
      <c r="U27" s="572">
        <v>1531</v>
      </c>
      <c r="V27" s="573"/>
      <c r="W27" s="573"/>
      <c r="X27" s="573"/>
      <c r="Y27" s="573"/>
      <c r="Z27" s="573"/>
      <c r="AA27" s="573"/>
      <c r="AB27" s="573"/>
      <c r="AC27" s="573"/>
      <c r="AD27" s="573"/>
      <c r="AE27" s="573"/>
      <c r="AF27" s="573"/>
      <c r="AG27" s="573"/>
      <c r="AH27" s="573"/>
      <c r="AI27" s="573"/>
      <c r="AJ27" s="573"/>
      <c r="AK27" s="573"/>
      <c r="AL27" s="573"/>
      <c r="AM27" s="574"/>
      <c r="AN27" s="574"/>
      <c r="AO27" s="574"/>
      <c r="AP27" s="574"/>
      <c r="AQ27" s="575"/>
    </row>
    <row r="28" spans="1:43" s="552" customFormat="1" ht="75" customHeight="1">
      <c r="A28" s="535">
        <v>26</v>
      </c>
      <c r="B28" s="541" t="s">
        <v>2118</v>
      </c>
      <c r="C28" s="579" t="s">
        <v>2628</v>
      </c>
      <c r="D28" s="538" t="s">
        <v>2629</v>
      </c>
      <c r="E28" s="535" t="s">
        <v>219</v>
      </c>
      <c r="F28" s="540" t="s">
        <v>2480</v>
      </c>
      <c r="G28" s="540" t="s">
        <v>2505</v>
      </c>
      <c r="H28" s="540" t="s">
        <v>2601</v>
      </c>
      <c r="I28" s="540" t="s">
        <v>2523</v>
      </c>
      <c r="J28" s="540" t="s">
        <v>2630</v>
      </c>
      <c r="K28" s="541" t="s">
        <v>2603</v>
      </c>
      <c r="L28" s="540" t="s">
        <v>2588</v>
      </c>
      <c r="M28" s="496" t="s">
        <v>2486</v>
      </c>
      <c r="N28" s="542">
        <v>0</v>
      </c>
      <c r="O28" s="543" t="s">
        <v>2487</v>
      </c>
      <c r="P28" s="544">
        <v>2</v>
      </c>
      <c r="Q28" s="545" t="s">
        <v>2629</v>
      </c>
      <c r="R28" s="546" t="s">
        <v>2631</v>
      </c>
      <c r="S28" s="547" t="s">
        <v>575</v>
      </c>
      <c r="T28" s="548" t="s">
        <v>586</v>
      </c>
      <c r="U28" s="549"/>
      <c r="V28" s="550"/>
      <c r="W28" s="550"/>
      <c r="X28" s="550"/>
      <c r="Y28" s="550"/>
      <c r="Z28" s="550"/>
      <c r="AA28" s="550"/>
      <c r="AB28" s="550"/>
      <c r="AC28" s="550"/>
      <c r="AD28" s="550"/>
      <c r="AE28" s="550"/>
      <c r="AF28" s="550"/>
      <c r="AG28" s="550"/>
      <c r="AH28" s="550"/>
      <c r="AI28" s="550"/>
      <c r="AJ28" s="550"/>
      <c r="AK28" s="550"/>
      <c r="AL28" s="550"/>
      <c r="AM28" s="551"/>
      <c r="AN28" s="551"/>
      <c r="AO28" s="551"/>
      <c r="AP28" s="551"/>
      <c r="AQ28" s="551"/>
    </row>
    <row r="29" spans="1:43" s="552" customFormat="1" ht="75" customHeight="1">
      <c r="A29" s="558">
        <v>27</v>
      </c>
      <c r="B29" s="541" t="s">
        <v>2118</v>
      </c>
      <c r="C29" s="579" t="s">
        <v>2632</v>
      </c>
      <c r="D29" s="538" t="s">
        <v>2633</v>
      </c>
      <c r="E29" s="535" t="s">
        <v>219</v>
      </c>
      <c r="F29" s="540" t="s">
        <v>2480</v>
      </c>
      <c r="G29" s="540" t="s">
        <v>2505</v>
      </c>
      <c r="H29" s="540" t="s">
        <v>2634</v>
      </c>
      <c r="I29" s="540" t="s">
        <v>2523</v>
      </c>
      <c r="J29" s="580" t="s">
        <v>2635</v>
      </c>
      <c r="K29" s="541" t="s">
        <v>2636</v>
      </c>
      <c r="L29" s="540" t="s">
        <v>2588</v>
      </c>
      <c r="M29" s="496" t="s">
        <v>2486</v>
      </c>
      <c r="N29" s="542">
        <v>0</v>
      </c>
      <c r="O29" s="543" t="s">
        <v>2487</v>
      </c>
      <c r="P29" s="544">
        <v>1</v>
      </c>
      <c r="Q29" s="581" t="s">
        <v>2635</v>
      </c>
      <c r="R29" s="546" t="s">
        <v>2631</v>
      </c>
      <c r="S29" s="547" t="s">
        <v>575</v>
      </c>
      <c r="T29" s="548" t="s">
        <v>586</v>
      </c>
      <c r="U29" s="549"/>
      <c r="V29" s="550"/>
      <c r="W29" s="550"/>
      <c r="X29" s="550"/>
      <c r="Y29" s="550"/>
      <c r="Z29" s="550"/>
      <c r="AA29" s="550"/>
      <c r="AB29" s="550"/>
      <c r="AC29" s="550"/>
      <c r="AD29" s="550"/>
      <c r="AE29" s="550"/>
      <c r="AF29" s="550"/>
      <c r="AG29" s="550"/>
      <c r="AH29" s="550"/>
      <c r="AI29" s="550"/>
      <c r="AJ29" s="550"/>
      <c r="AK29" s="550"/>
      <c r="AL29" s="550"/>
      <c r="AM29" s="551"/>
      <c r="AN29" s="551"/>
      <c r="AO29" s="551"/>
      <c r="AP29" s="551"/>
      <c r="AQ29" s="551"/>
    </row>
    <row r="30" spans="1:43" s="552" customFormat="1" ht="75" customHeight="1">
      <c r="A30" s="535">
        <v>28</v>
      </c>
      <c r="B30" s="541" t="s">
        <v>2616</v>
      </c>
      <c r="C30" s="579" t="s">
        <v>2628</v>
      </c>
      <c r="D30" s="538" t="s">
        <v>2637</v>
      </c>
      <c r="E30" s="535" t="s">
        <v>219</v>
      </c>
      <c r="F30" s="540" t="s">
        <v>2480</v>
      </c>
      <c r="G30" s="540" t="s">
        <v>2505</v>
      </c>
      <c r="H30" s="540" t="s">
        <v>2601</v>
      </c>
      <c r="I30" s="540" t="s">
        <v>2607</v>
      </c>
      <c r="J30" s="540" t="s">
        <v>2638</v>
      </c>
      <c r="K30" s="541" t="s">
        <v>2603</v>
      </c>
      <c r="L30" s="540" t="s">
        <v>2588</v>
      </c>
      <c r="M30" s="496" t="s">
        <v>2486</v>
      </c>
      <c r="N30" s="542">
        <v>0</v>
      </c>
      <c r="O30" s="543" t="s">
        <v>2487</v>
      </c>
      <c r="P30" s="544">
        <v>21</v>
      </c>
      <c r="Q30" s="545" t="s">
        <v>2638</v>
      </c>
      <c r="R30" s="546" t="s">
        <v>2631</v>
      </c>
      <c r="S30" s="547" t="s">
        <v>575</v>
      </c>
      <c r="T30" s="548" t="s">
        <v>586</v>
      </c>
      <c r="U30" s="549"/>
      <c r="V30" s="550"/>
      <c r="W30" s="550"/>
      <c r="X30" s="550"/>
      <c r="Y30" s="550"/>
      <c r="Z30" s="550"/>
      <c r="AA30" s="550"/>
      <c r="AB30" s="550"/>
      <c r="AC30" s="550"/>
      <c r="AD30" s="550"/>
      <c r="AE30" s="550"/>
      <c r="AF30" s="550"/>
      <c r="AG30" s="550"/>
      <c r="AH30" s="550"/>
      <c r="AI30" s="550"/>
      <c r="AJ30" s="550"/>
      <c r="AK30" s="550"/>
      <c r="AL30" s="550"/>
      <c r="AM30" s="551"/>
      <c r="AN30" s="551"/>
      <c r="AO30" s="551"/>
      <c r="AP30" s="551"/>
      <c r="AQ30" s="551"/>
    </row>
    <row r="31" spans="1:43" s="593" customFormat="1" ht="75" customHeight="1">
      <c r="A31" s="548">
        <v>29</v>
      </c>
      <c r="B31" s="582" t="s">
        <v>2616</v>
      </c>
      <c r="C31" s="583" t="s">
        <v>2628</v>
      </c>
      <c r="D31" s="584" t="s">
        <v>2639</v>
      </c>
      <c r="E31" s="548" t="s">
        <v>219</v>
      </c>
      <c r="F31" s="539" t="s">
        <v>2480</v>
      </c>
      <c r="G31" s="539" t="s">
        <v>2505</v>
      </c>
      <c r="H31" s="539" t="s">
        <v>2634</v>
      </c>
      <c r="I31" s="539" t="s">
        <v>2507</v>
      </c>
      <c r="J31" s="539" t="s">
        <v>2640</v>
      </c>
      <c r="K31" s="582" t="s">
        <v>2603</v>
      </c>
      <c r="L31" s="539" t="s">
        <v>2588</v>
      </c>
      <c r="M31" s="585" t="s">
        <v>2486</v>
      </c>
      <c r="N31" s="586">
        <v>8.1000000000000003E-2</v>
      </c>
      <c r="O31" s="587" t="s">
        <v>2487</v>
      </c>
      <c r="P31" s="544">
        <v>2000</v>
      </c>
      <c r="Q31" s="588" t="s">
        <v>2640</v>
      </c>
      <c r="R31" s="589" t="s">
        <v>2631</v>
      </c>
      <c r="S31" s="547" t="s">
        <v>575</v>
      </c>
      <c r="T31" s="548" t="s">
        <v>586</v>
      </c>
      <c r="U31" s="590"/>
      <c r="V31" s="591"/>
      <c r="W31" s="591"/>
      <c r="X31" s="591"/>
      <c r="Y31" s="591"/>
      <c r="Z31" s="591"/>
      <c r="AA31" s="591"/>
      <c r="AB31" s="591"/>
      <c r="AC31" s="591"/>
      <c r="AD31" s="591"/>
      <c r="AE31" s="591"/>
      <c r="AF31" s="591"/>
      <c r="AG31" s="591"/>
      <c r="AH31" s="591"/>
      <c r="AI31" s="591"/>
      <c r="AJ31" s="591"/>
      <c r="AK31" s="591"/>
      <c r="AL31" s="591"/>
      <c r="AM31" s="592"/>
      <c r="AN31" s="592"/>
      <c r="AO31" s="592"/>
      <c r="AP31" s="592"/>
      <c r="AQ31" s="592"/>
    </row>
    <row r="32" spans="1:43" s="610" customFormat="1" ht="75" customHeight="1">
      <c r="A32" s="594">
        <v>30</v>
      </c>
      <c r="B32" s="595" t="s">
        <v>2118</v>
      </c>
      <c r="C32" s="596" t="s">
        <v>2641</v>
      </c>
      <c r="D32" s="597" t="s">
        <v>2642</v>
      </c>
      <c r="E32" s="598" t="s">
        <v>219</v>
      </c>
      <c r="F32" s="599" t="s">
        <v>2480</v>
      </c>
      <c r="G32" s="599" t="s">
        <v>2505</v>
      </c>
      <c r="H32" s="599" t="s">
        <v>2634</v>
      </c>
      <c r="I32" s="599" t="s">
        <v>2507</v>
      </c>
      <c r="J32" s="599" t="s">
        <v>2596</v>
      </c>
      <c r="K32" s="595" t="s">
        <v>2603</v>
      </c>
      <c r="L32" s="599" t="s">
        <v>2571</v>
      </c>
      <c r="M32" s="599" t="s">
        <v>2486</v>
      </c>
      <c r="N32" s="600">
        <v>0</v>
      </c>
      <c r="O32" s="601" t="s">
        <v>2487</v>
      </c>
      <c r="P32" s="602">
        <v>54</v>
      </c>
      <c r="Q32" s="603" t="s">
        <v>2596</v>
      </c>
      <c r="R32" s="604" t="s">
        <v>2631</v>
      </c>
      <c r="S32" s="605" t="s">
        <v>575</v>
      </c>
      <c r="T32" s="606" t="s">
        <v>586</v>
      </c>
      <c r="U32" s="607"/>
      <c r="V32" s="608"/>
      <c r="W32" s="608"/>
      <c r="X32" s="608"/>
      <c r="Y32" s="608"/>
      <c r="Z32" s="608"/>
      <c r="AA32" s="608"/>
      <c r="AB32" s="608"/>
      <c r="AC32" s="608"/>
      <c r="AD32" s="608"/>
      <c r="AE32" s="608"/>
      <c r="AF32" s="608"/>
      <c r="AG32" s="608"/>
      <c r="AH32" s="608"/>
      <c r="AI32" s="608"/>
      <c r="AJ32" s="608"/>
      <c r="AK32" s="608"/>
      <c r="AL32" s="608"/>
      <c r="AM32" s="609"/>
      <c r="AN32" s="609"/>
      <c r="AO32" s="609"/>
      <c r="AP32" s="609"/>
      <c r="AQ32" s="609"/>
    </row>
    <row r="33" spans="1:43" s="552" customFormat="1" ht="75" customHeight="1">
      <c r="A33" s="535">
        <v>31</v>
      </c>
      <c r="B33" s="541" t="s">
        <v>2118</v>
      </c>
      <c r="C33" s="579" t="s">
        <v>2628</v>
      </c>
      <c r="D33" s="538" t="s">
        <v>2643</v>
      </c>
      <c r="E33" s="535" t="s">
        <v>219</v>
      </c>
      <c r="F33" s="540" t="s">
        <v>2480</v>
      </c>
      <c r="G33" s="540" t="s">
        <v>2505</v>
      </c>
      <c r="H33" s="540" t="s">
        <v>2601</v>
      </c>
      <c r="I33" s="540" t="s">
        <v>2507</v>
      </c>
      <c r="J33" s="540" t="s">
        <v>2644</v>
      </c>
      <c r="K33" s="541" t="s">
        <v>2603</v>
      </c>
      <c r="L33" s="540" t="s">
        <v>2588</v>
      </c>
      <c r="M33" s="496" t="s">
        <v>2486</v>
      </c>
      <c r="N33" s="542">
        <v>0.7</v>
      </c>
      <c r="O33" s="543" t="s">
        <v>2487</v>
      </c>
      <c r="P33" s="544">
        <v>112500</v>
      </c>
      <c r="Q33" s="545" t="s">
        <v>2644</v>
      </c>
      <c r="R33" s="546" t="s">
        <v>2631</v>
      </c>
      <c r="S33" s="547" t="s">
        <v>575</v>
      </c>
      <c r="T33" s="548" t="s">
        <v>586</v>
      </c>
      <c r="U33" s="549"/>
      <c r="V33" s="550"/>
      <c r="W33" s="550"/>
      <c r="X33" s="550"/>
      <c r="Y33" s="550"/>
      <c r="Z33" s="550"/>
      <c r="AA33" s="550"/>
      <c r="AB33" s="550"/>
      <c r="AC33" s="550"/>
      <c r="AD33" s="550"/>
      <c r="AE33" s="550"/>
      <c r="AF33" s="550"/>
      <c r="AG33" s="550"/>
      <c r="AH33" s="550"/>
      <c r="AI33" s="550"/>
      <c r="AJ33" s="550"/>
      <c r="AK33" s="550"/>
      <c r="AL33" s="550"/>
      <c r="AM33" s="551"/>
      <c r="AN33" s="551"/>
      <c r="AO33" s="551"/>
      <c r="AP33" s="551"/>
      <c r="AQ33" s="551"/>
    </row>
    <row r="34" spans="1:43" s="552" customFormat="1" ht="75" customHeight="1">
      <c r="A34" s="535">
        <v>32</v>
      </c>
      <c r="B34" s="541" t="s">
        <v>2118</v>
      </c>
      <c r="C34" s="579" t="s">
        <v>2628</v>
      </c>
      <c r="D34" s="538" t="s">
        <v>2645</v>
      </c>
      <c r="E34" s="535" t="s">
        <v>219</v>
      </c>
      <c r="F34" s="540" t="s">
        <v>2480</v>
      </c>
      <c r="G34" s="540" t="s">
        <v>2505</v>
      </c>
      <c r="H34" s="540" t="s">
        <v>2646</v>
      </c>
      <c r="I34" s="540" t="s">
        <v>2523</v>
      </c>
      <c r="J34" s="540" t="s">
        <v>2647</v>
      </c>
      <c r="K34" s="541" t="s">
        <v>2636</v>
      </c>
      <c r="L34" s="540" t="s">
        <v>2588</v>
      </c>
      <c r="M34" s="496" t="s">
        <v>2486</v>
      </c>
      <c r="N34" s="542">
        <v>0</v>
      </c>
      <c r="O34" s="543" t="s">
        <v>2487</v>
      </c>
      <c r="P34" s="544">
        <v>112000</v>
      </c>
      <c r="Q34" s="545" t="s">
        <v>2647</v>
      </c>
      <c r="R34" s="546" t="s">
        <v>2631</v>
      </c>
      <c r="S34" s="547" t="s">
        <v>575</v>
      </c>
      <c r="T34" s="548" t="s">
        <v>586</v>
      </c>
      <c r="U34" s="549"/>
      <c r="V34" s="550"/>
      <c r="W34" s="550"/>
      <c r="X34" s="550"/>
      <c r="Y34" s="550"/>
      <c r="Z34" s="550"/>
      <c r="AA34" s="550"/>
      <c r="AB34" s="550"/>
      <c r="AC34" s="550"/>
      <c r="AD34" s="550"/>
      <c r="AE34" s="550"/>
      <c r="AF34" s="550"/>
      <c r="AG34" s="550"/>
      <c r="AH34" s="550"/>
      <c r="AI34" s="550"/>
      <c r="AJ34" s="550"/>
      <c r="AK34" s="550"/>
      <c r="AL34" s="550"/>
      <c r="AM34" s="551"/>
      <c r="AN34" s="551"/>
      <c r="AO34" s="551"/>
      <c r="AP34" s="551"/>
      <c r="AQ34" s="551"/>
    </row>
    <row r="35" spans="1:43" s="552" customFormat="1" ht="75" customHeight="1">
      <c r="A35" s="558">
        <v>33</v>
      </c>
      <c r="B35" s="541" t="s">
        <v>2118</v>
      </c>
      <c r="C35" s="579" t="s">
        <v>2628</v>
      </c>
      <c r="D35" s="538" t="s">
        <v>2648</v>
      </c>
      <c r="E35" s="535" t="s">
        <v>219</v>
      </c>
      <c r="F35" s="540" t="s">
        <v>2480</v>
      </c>
      <c r="G35" s="540" t="s">
        <v>2505</v>
      </c>
      <c r="H35" s="540" t="s">
        <v>2649</v>
      </c>
      <c r="I35" s="540" t="s">
        <v>2507</v>
      </c>
      <c r="J35" s="540" t="s">
        <v>2650</v>
      </c>
      <c r="K35" s="541" t="s">
        <v>2603</v>
      </c>
      <c r="L35" s="540" t="s">
        <v>2588</v>
      </c>
      <c r="M35" s="496" t="s">
        <v>2486</v>
      </c>
      <c r="N35" s="542">
        <v>4.7999999999999996E-3</v>
      </c>
      <c r="O35" s="543" t="s">
        <v>2487</v>
      </c>
      <c r="P35" s="544">
        <v>1</v>
      </c>
      <c r="Q35" s="545" t="s">
        <v>2650</v>
      </c>
      <c r="R35" s="546" t="s">
        <v>2631</v>
      </c>
      <c r="S35" s="547" t="s">
        <v>575</v>
      </c>
      <c r="T35" s="548" t="s">
        <v>586</v>
      </c>
      <c r="U35" s="549"/>
      <c r="V35" s="550"/>
      <c r="W35" s="550"/>
      <c r="X35" s="550"/>
      <c r="Y35" s="550"/>
      <c r="Z35" s="550"/>
      <c r="AA35" s="550"/>
      <c r="AB35" s="550"/>
      <c r="AC35" s="550"/>
      <c r="AD35" s="550"/>
      <c r="AE35" s="550"/>
      <c r="AF35" s="550"/>
      <c r="AG35" s="550"/>
      <c r="AH35" s="550"/>
      <c r="AI35" s="550"/>
      <c r="AJ35" s="550"/>
      <c r="AK35" s="550"/>
      <c r="AL35" s="550"/>
      <c r="AM35" s="551"/>
      <c r="AN35" s="551"/>
      <c r="AO35" s="551"/>
      <c r="AP35" s="551"/>
      <c r="AQ35" s="551"/>
    </row>
    <row r="36" spans="1:43" s="552" customFormat="1" ht="75" customHeight="1">
      <c r="A36" s="535">
        <v>34</v>
      </c>
      <c r="B36" s="541" t="s">
        <v>2118</v>
      </c>
      <c r="C36" s="579" t="s">
        <v>2628</v>
      </c>
      <c r="D36" s="538" t="s">
        <v>2651</v>
      </c>
      <c r="E36" s="535" t="s">
        <v>219</v>
      </c>
      <c r="F36" s="540" t="s">
        <v>2480</v>
      </c>
      <c r="G36" s="540" t="s">
        <v>2505</v>
      </c>
      <c r="H36" s="540" t="s">
        <v>2646</v>
      </c>
      <c r="I36" s="540" t="s">
        <v>2517</v>
      </c>
      <c r="J36" s="540" t="s">
        <v>2652</v>
      </c>
      <c r="K36" s="541" t="s">
        <v>2603</v>
      </c>
      <c r="L36" s="540" t="s">
        <v>2588</v>
      </c>
      <c r="M36" s="496" t="s">
        <v>2486</v>
      </c>
      <c r="N36" s="542">
        <v>0</v>
      </c>
      <c r="O36" s="543" t="s">
        <v>2487</v>
      </c>
      <c r="P36" s="544">
        <v>1</v>
      </c>
      <c r="Q36" s="581" t="s">
        <v>2652</v>
      </c>
      <c r="R36" s="546" t="s">
        <v>2631</v>
      </c>
      <c r="S36" s="547" t="s">
        <v>575</v>
      </c>
      <c r="T36" s="548" t="s">
        <v>586</v>
      </c>
      <c r="U36" s="549"/>
      <c r="V36" s="550"/>
      <c r="W36" s="550"/>
      <c r="X36" s="550"/>
      <c r="Y36" s="550"/>
      <c r="Z36" s="550"/>
      <c r="AA36" s="550"/>
      <c r="AB36" s="550"/>
      <c r="AC36" s="550"/>
      <c r="AD36" s="550"/>
      <c r="AE36" s="550"/>
      <c r="AF36" s="550"/>
      <c r="AG36" s="550"/>
      <c r="AH36" s="550"/>
      <c r="AI36" s="550"/>
      <c r="AJ36" s="550"/>
      <c r="AK36" s="550"/>
      <c r="AL36" s="550"/>
      <c r="AM36" s="551"/>
      <c r="AN36" s="551"/>
      <c r="AO36" s="551"/>
      <c r="AP36" s="551"/>
      <c r="AQ36" s="551"/>
    </row>
    <row r="37" spans="1:43" s="552" customFormat="1" ht="75" customHeight="1">
      <c r="A37" s="535">
        <v>35</v>
      </c>
      <c r="B37" s="541" t="s">
        <v>2118</v>
      </c>
      <c r="C37" s="579" t="s">
        <v>2628</v>
      </c>
      <c r="D37" s="538" t="s">
        <v>2653</v>
      </c>
      <c r="E37" s="535" t="s">
        <v>219</v>
      </c>
      <c r="F37" s="540" t="s">
        <v>2480</v>
      </c>
      <c r="G37" s="540" t="s">
        <v>2505</v>
      </c>
      <c r="H37" s="540" t="s">
        <v>2601</v>
      </c>
      <c r="I37" s="540" t="s">
        <v>2517</v>
      </c>
      <c r="J37" s="540" t="s">
        <v>2654</v>
      </c>
      <c r="K37" s="541" t="s">
        <v>2603</v>
      </c>
      <c r="L37" s="540" t="s">
        <v>2588</v>
      </c>
      <c r="M37" s="496" t="s">
        <v>2486</v>
      </c>
      <c r="N37" s="542">
        <v>0</v>
      </c>
      <c r="O37" s="543" t="s">
        <v>2487</v>
      </c>
      <c r="P37" s="544">
        <v>1</v>
      </c>
      <c r="Q37" s="545" t="s">
        <v>2654</v>
      </c>
      <c r="R37" s="546" t="s">
        <v>2631</v>
      </c>
      <c r="S37" s="547" t="s">
        <v>575</v>
      </c>
      <c r="T37" s="548" t="s">
        <v>586</v>
      </c>
      <c r="U37" s="549"/>
      <c r="V37" s="550"/>
      <c r="W37" s="550"/>
      <c r="X37" s="550"/>
      <c r="Y37" s="550"/>
      <c r="Z37" s="550"/>
      <c r="AA37" s="550"/>
      <c r="AB37" s="550"/>
      <c r="AC37" s="550"/>
      <c r="AD37" s="550"/>
      <c r="AE37" s="550"/>
      <c r="AF37" s="550"/>
      <c r="AG37" s="550"/>
      <c r="AH37" s="550"/>
      <c r="AI37" s="550"/>
      <c r="AJ37" s="550"/>
      <c r="AK37" s="550"/>
      <c r="AL37" s="550"/>
      <c r="AM37" s="551"/>
      <c r="AN37" s="551"/>
      <c r="AO37" s="551"/>
      <c r="AP37" s="551"/>
      <c r="AQ37" s="551"/>
    </row>
    <row r="38" spans="1:43" s="552" customFormat="1" ht="75" customHeight="1">
      <c r="A38" s="558">
        <v>36</v>
      </c>
      <c r="B38" s="541" t="s">
        <v>2118</v>
      </c>
      <c r="C38" s="579" t="s">
        <v>2628</v>
      </c>
      <c r="D38" s="538" t="s">
        <v>2655</v>
      </c>
      <c r="E38" s="535" t="s">
        <v>219</v>
      </c>
      <c r="F38" s="540" t="s">
        <v>2480</v>
      </c>
      <c r="G38" s="540" t="s">
        <v>2505</v>
      </c>
      <c r="H38" s="540" t="s">
        <v>2601</v>
      </c>
      <c r="I38" s="540" t="s">
        <v>2517</v>
      </c>
      <c r="J38" s="540" t="s">
        <v>2656</v>
      </c>
      <c r="K38" s="541" t="s">
        <v>2603</v>
      </c>
      <c r="L38" s="540" t="s">
        <v>2588</v>
      </c>
      <c r="M38" s="496" t="s">
        <v>2486</v>
      </c>
      <c r="N38" s="542">
        <v>0</v>
      </c>
      <c r="O38" s="543" t="s">
        <v>2487</v>
      </c>
      <c r="P38" s="544">
        <v>21</v>
      </c>
      <c r="Q38" s="545" t="s">
        <v>2656</v>
      </c>
      <c r="R38" s="546" t="s">
        <v>2631</v>
      </c>
      <c r="S38" s="547" t="s">
        <v>575</v>
      </c>
      <c r="T38" s="548" t="s">
        <v>586</v>
      </c>
      <c r="U38" s="549"/>
      <c r="V38" s="550"/>
      <c r="W38" s="550"/>
      <c r="X38" s="550"/>
      <c r="Y38" s="550"/>
      <c r="Z38" s="550"/>
      <c r="AA38" s="550"/>
      <c r="AB38" s="550"/>
      <c r="AC38" s="550"/>
      <c r="AD38" s="550"/>
      <c r="AE38" s="550"/>
      <c r="AF38" s="550"/>
      <c r="AG38" s="550"/>
      <c r="AH38" s="550"/>
      <c r="AI38" s="550"/>
      <c r="AJ38" s="550"/>
      <c r="AK38" s="550"/>
      <c r="AL38" s="550"/>
      <c r="AM38" s="551"/>
      <c r="AN38" s="551"/>
      <c r="AO38" s="551"/>
      <c r="AP38" s="551"/>
      <c r="AQ38" s="551"/>
    </row>
    <row r="39" spans="1:43" s="552" customFormat="1" ht="75" customHeight="1">
      <c r="A39" s="535">
        <v>37</v>
      </c>
      <c r="B39" s="541" t="s">
        <v>2118</v>
      </c>
      <c r="C39" s="537" t="s">
        <v>2657</v>
      </c>
      <c r="D39" s="538" t="s">
        <v>2596</v>
      </c>
      <c r="E39" s="535" t="s">
        <v>219</v>
      </c>
      <c r="F39" s="540" t="s">
        <v>2480</v>
      </c>
      <c r="G39" s="540" t="s">
        <v>2505</v>
      </c>
      <c r="H39" s="540" t="s">
        <v>2634</v>
      </c>
      <c r="I39" s="540" t="s">
        <v>2507</v>
      </c>
      <c r="J39" s="540" t="s">
        <v>2596</v>
      </c>
      <c r="K39" s="541" t="s">
        <v>2603</v>
      </c>
      <c r="L39" s="540" t="s">
        <v>2588</v>
      </c>
      <c r="M39" s="496" t="s">
        <v>2589</v>
      </c>
      <c r="N39" s="542">
        <v>1</v>
      </c>
      <c r="O39" s="543" t="s">
        <v>2487</v>
      </c>
      <c r="P39" s="557">
        <v>4</v>
      </c>
      <c r="Q39" s="611" t="s">
        <v>2658</v>
      </c>
      <c r="R39" s="546" t="s">
        <v>2659</v>
      </c>
      <c r="S39" s="547" t="s">
        <v>575</v>
      </c>
      <c r="T39" s="548" t="s">
        <v>586</v>
      </c>
      <c r="U39" s="549"/>
      <c r="V39" s="550"/>
      <c r="W39" s="550"/>
      <c r="X39" s="550"/>
      <c r="Y39" s="550"/>
      <c r="Z39" s="550"/>
      <c r="AA39" s="550"/>
      <c r="AB39" s="550"/>
      <c r="AC39" s="550"/>
      <c r="AD39" s="550"/>
      <c r="AE39" s="550"/>
      <c r="AF39" s="550"/>
      <c r="AG39" s="550"/>
      <c r="AH39" s="550"/>
      <c r="AI39" s="550"/>
      <c r="AJ39" s="550"/>
      <c r="AK39" s="550"/>
      <c r="AL39" s="550"/>
      <c r="AM39" s="551"/>
      <c r="AN39" s="551"/>
      <c r="AO39" s="551"/>
      <c r="AP39" s="551"/>
      <c r="AQ39" s="551"/>
    </row>
    <row r="40" spans="1:43" s="576" customFormat="1" ht="86.25" customHeight="1">
      <c r="A40" s="559">
        <v>38</v>
      </c>
      <c r="B40" s="560" t="s">
        <v>2118</v>
      </c>
      <c r="C40" s="561" t="s">
        <v>2660</v>
      </c>
      <c r="D40" s="562" t="s">
        <v>2661</v>
      </c>
      <c r="E40" s="563" t="s">
        <v>219</v>
      </c>
      <c r="F40" s="564" t="s">
        <v>2480</v>
      </c>
      <c r="G40" s="564" t="s">
        <v>2505</v>
      </c>
      <c r="H40" s="612" t="s">
        <v>2662</v>
      </c>
      <c r="I40" s="564" t="s">
        <v>2663</v>
      </c>
      <c r="J40" s="564" t="s">
        <v>2664</v>
      </c>
      <c r="K40" s="564" t="s">
        <v>2509</v>
      </c>
      <c r="L40" s="565" t="s">
        <v>2622</v>
      </c>
      <c r="M40" s="565" t="s">
        <v>2486</v>
      </c>
      <c r="N40" s="566">
        <v>1</v>
      </c>
      <c r="O40" s="567" t="s">
        <v>2487</v>
      </c>
      <c r="P40" s="568">
        <v>30</v>
      </c>
      <c r="Q40" s="569" t="s">
        <v>2623</v>
      </c>
      <c r="R40" s="613" t="s">
        <v>2665</v>
      </c>
      <c r="S40" s="571" t="s">
        <v>2490</v>
      </c>
      <c r="T40" s="560" t="s">
        <v>2491</v>
      </c>
      <c r="U40" s="572"/>
      <c r="V40" s="573"/>
      <c r="W40" s="573"/>
      <c r="X40" s="573"/>
      <c r="Y40" s="573"/>
      <c r="Z40" s="573"/>
      <c r="AA40" s="573"/>
      <c r="AB40" s="573"/>
      <c r="AC40" s="573"/>
      <c r="AD40" s="573"/>
      <c r="AE40" s="573"/>
      <c r="AF40" s="573"/>
      <c r="AG40" s="573"/>
      <c r="AH40" s="573"/>
      <c r="AI40" s="573"/>
      <c r="AJ40" s="573"/>
      <c r="AK40" s="573"/>
      <c r="AL40" s="573"/>
      <c r="AM40" s="574"/>
      <c r="AN40" s="574"/>
      <c r="AO40" s="574"/>
      <c r="AP40" s="574"/>
      <c r="AQ40" s="575"/>
    </row>
    <row r="41" spans="1:43" s="533" customFormat="1" ht="75" customHeight="1">
      <c r="A41" s="553">
        <v>39</v>
      </c>
      <c r="B41" s="614" t="s">
        <v>2666</v>
      </c>
      <c r="C41" s="517" t="s">
        <v>2667</v>
      </c>
      <c r="D41" s="518" t="s">
        <v>2668</v>
      </c>
      <c r="E41" s="519" t="s">
        <v>219</v>
      </c>
      <c r="F41" s="521" t="s">
        <v>2480</v>
      </c>
      <c r="G41" s="521" t="s">
        <v>2505</v>
      </c>
      <c r="H41" s="521" t="s">
        <v>2595</v>
      </c>
      <c r="I41" s="521" t="s">
        <v>2507</v>
      </c>
      <c r="J41" s="521" t="s">
        <v>2596</v>
      </c>
      <c r="K41" s="521" t="s">
        <v>121</v>
      </c>
      <c r="L41" s="522" t="s">
        <v>2571</v>
      </c>
      <c r="M41" s="496" t="s">
        <v>2486</v>
      </c>
      <c r="N41" s="523">
        <v>1</v>
      </c>
      <c r="O41" s="522" t="s">
        <v>2487</v>
      </c>
      <c r="P41" s="615">
        <v>63</v>
      </c>
      <c r="Q41" s="616" t="s">
        <v>2597</v>
      </c>
      <c r="R41" s="617" t="s">
        <v>2598</v>
      </c>
      <c r="S41" s="618" t="s">
        <v>2490</v>
      </c>
      <c r="T41" s="529" t="s">
        <v>2491</v>
      </c>
      <c r="U41" s="529" t="s">
        <v>2491</v>
      </c>
      <c r="V41" s="531"/>
      <c r="W41" s="531"/>
      <c r="X41" s="531"/>
      <c r="Y41" s="531"/>
      <c r="Z41" s="531"/>
      <c r="AA41" s="531"/>
      <c r="AB41" s="531"/>
      <c r="AC41" s="531"/>
      <c r="AD41" s="531"/>
      <c r="AE41" s="531"/>
      <c r="AF41" s="531"/>
      <c r="AG41" s="531"/>
      <c r="AH41" s="531"/>
      <c r="AI41" s="531"/>
      <c r="AJ41" s="531"/>
      <c r="AK41" s="531"/>
      <c r="AL41" s="531"/>
      <c r="AM41" s="532"/>
      <c r="AN41" s="532"/>
      <c r="AO41" s="532"/>
      <c r="AP41" s="532"/>
      <c r="AQ41" s="532"/>
    </row>
    <row r="42" spans="1:43" s="507" customFormat="1" ht="75" customHeight="1">
      <c r="A42" s="508">
        <v>40</v>
      </c>
      <c r="B42" s="490" t="s">
        <v>2118</v>
      </c>
      <c r="C42" s="534" t="s">
        <v>2669</v>
      </c>
      <c r="D42" s="492" t="s">
        <v>2670</v>
      </c>
      <c r="E42" s="493" t="s">
        <v>219</v>
      </c>
      <c r="F42" s="495" t="s">
        <v>2480</v>
      </c>
      <c r="G42" s="495" t="s">
        <v>2505</v>
      </c>
      <c r="H42" s="495" t="s">
        <v>2547</v>
      </c>
      <c r="I42" s="495" t="s">
        <v>2523</v>
      </c>
      <c r="J42" s="495" t="s">
        <v>2671</v>
      </c>
      <c r="K42" s="495" t="s">
        <v>2587</v>
      </c>
      <c r="L42" s="619" t="s">
        <v>2510</v>
      </c>
      <c r="M42" s="496" t="s">
        <v>2499</v>
      </c>
      <c r="N42" s="497">
        <v>0</v>
      </c>
      <c r="O42" s="498" t="s">
        <v>2487</v>
      </c>
      <c r="P42" s="499">
        <v>10</v>
      </c>
      <c r="Q42" s="500" t="s">
        <v>2670</v>
      </c>
      <c r="R42" s="501" t="s">
        <v>2672</v>
      </c>
      <c r="S42" s="502" t="s">
        <v>2490</v>
      </c>
      <c r="T42" s="503" t="s">
        <v>2513</v>
      </c>
      <c r="U42" s="504"/>
      <c r="V42" s="505"/>
      <c r="W42" s="505"/>
      <c r="X42" s="505"/>
      <c r="Y42" s="505"/>
      <c r="Z42" s="505"/>
      <c r="AA42" s="505"/>
      <c r="AB42" s="505"/>
      <c r="AC42" s="505"/>
      <c r="AD42" s="505"/>
      <c r="AE42" s="505"/>
      <c r="AF42" s="505"/>
      <c r="AG42" s="505"/>
      <c r="AH42" s="505"/>
      <c r="AI42" s="505"/>
      <c r="AJ42" s="505"/>
      <c r="AK42" s="505"/>
      <c r="AL42" s="505"/>
      <c r="AM42" s="506"/>
      <c r="AN42" s="506"/>
      <c r="AO42" s="506"/>
      <c r="AP42" s="506"/>
      <c r="AQ42" s="506"/>
    </row>
    <row r="43" spans="1:43" s="623" customFormat="1" ht="75" customHeight="1">
      <c r="A43" s="559">
        <v>41</v>
      </c>
      <c r="B43" s="620" t="s">
        <v>2666</v>
      </c>
      <c r="C43" s="561" t="s">
        <v>2673</v>
      </c>
      <c r="D43" s="562" t="s">
        <v>2594</v>
      </c>
      <c r="E43" s="563" t="s">
        <v>219</v>
      </c>
      <c r="F43" s="564" t="s">
        <v>2480</v>
      </c>
      <c r="G43" s="564" t="s">
        <v>2505</v>
      </c>
      <c r="H43" s="612"/>
      <c r="I43" s="564" t="s">
        <v>2674</v>
      </c>
      <c r="J43" s="564" t="s">
        <v>2675</v>
      </c>
      <c r="K43" s="564" t="s">
        <v>2596</v>
      </c>
      <c r="L43" s="565" t="s">
        <v>2676</v>
      </c>
      <c r="M43" s="565" t="s">
        <v>2486</v>
      </c>
      <c r="N43" s="566">
        <v>1</v>
      </c>
      <c r="O43" s="567" t="s">
        <v>2487</v>
      </c>
      <c r="P43" s="568">
        <v>58</v>
      </c>
      <c r="Q43" s="569" t="s">
        <v>2623</v>
      </c>
      <c r="R43" s="578" t="s">
        <v>2677</v>
      </c>
      <c r="S43" s="571" t="s">
        <v>2490</v>
      </c>
      <c r="T43" s="560" t="s">
        <v>2491</v>
      </c>
      <c r="U43" s="621"/>
      <c r="V43" s="573"/>
      <c r="W43" s="573"/>
      <c r="X43" s="573"/>
      <c r="Y43" s="573"/>
      <c r="Z43" s="573"/>
      <c r="AA43" s="573"/>
      <c r="AB43" s="573"/>
      <c r="AC43" s="573"/>
      <c r="AD43" s="573"/>
      <c r="AE43" s="573"/>
      <c r="AF43" s="573"/>
      <c r="AG43" s="573"/>
      <c r="AH43" s="573"/>
      <c r="AI43" s="573"/>
      <c r="AJ43" s="573"/>
      <c r="AK43" s="573"/>
      <c r="AL43" s="573"/>
      <c r="AM43" s="574"/>
      <c r="AN43" s="574"/>
      <c r="AO43" s="574"/>
      <c r="AP43" s="574"/>
      <c r="AQ43" s="622"/>
    </row>
    <row r="44" spans="1:43" s="552" customFormat="1" ht="75" customHeight="1">
      <c r="A44" s="558">
        <v>42</v>
      </c>
      <c r="B44" s="541" t="s">
        <v>2118</v>
      </c>
      <c r="C44" s="579" t="s">
        <v>2628</v>
      </c>
      <c r="D44" s="538" t="s">
        <v>2678</v>
      </c>
      <c r="E44" s="535" t="s">
        <v>219</v>
      </c>
      <c r="F44" s="540" t="s">
        <v>2480</v>
      </c>
      <c r="G44" s="540" t="s">
        <v>2505</v>
      </c>
      <c r="H44" s="540" t="s">
        <v>2646</v>
      </c>
      <c r="I44" s="540" t="s">
        <v>2507</v>
      </c>
      <c r="J44" s="540" t="s">
        <v>2679</v>
      </c>
      <c r="K44" s="541" t="s">
        <v>2603</v>
      </c>
      <c r="L44" s="540" t="s">
        <v>2588</v>
      </c>
      <c r="M44" s="496" t="s">
        <v>2486</v>
      </c>
      <c r="N44" s="542">
        <v>0.9</v>
      </c>
      <c r="O44" s="543" t="s">
        <v>2487</v>
      </c>
      <c r="P44" s="544">
        <v>218</v>
      </c>
      <c r="Q44" s="545" t="s">
        <v>2679</v>
      </c>
      <c r="R44" s="546" t="s">
        <v>2631</v>
      </c>
      <c r="S44" s="547" t="s">
        <v>575</v>
      </c>
      <c r="T44" s="548" t="s">
        <v>586</v>
      </c>
      <c r="U44" s="549"/>
      <c r="V44" s="550"/>
      <c r="W44" s="550"/>
      <c r="X44" s="550"/>
      <c r="Y44" s="550"/>
      <c r="Z44" s="550"/>
      <c r="AA44" s="550"/>
      <c r="AB44" s="550"/>
      <c r="AC44" s="550"/>
      <c r="AD44" s="550"/>
      <c r="AE44" s="550"/>
      <c r="AF44" s="550"/>
      <c r="AG44" s="550"/>
      <c r="AH44" s="550"/>
      <c r="AI44" s="550"/>
      <c r="AJ44" s="550"/>
      <c r="AK44" s="550"/>
      <c r="AL44" s="550"/>
      <c r="AM44" s="551"/>
      <c r="AN44" s="551"/>
      <c r="AO44" s="551"/>
      <c r="AP44" s="551"/>
      <c r="AQ44" s="551"/>
    </row>
    <row r="45" spans="1:43" s="552" customFormat="1" ht="75" customHeight="1">
      <c r="A45" s="535">
        <v>43</v>
      </c>
      <c r="B45" s="541" t="s">
        <v>2616</v>
      </c>
      <c r="C45" s="537" t="s">
        <v>2680</v>
      </c>
      <c r="D45" s="538" t="s">
        <v>2681</v>
      </c>
      <c r="E45" s="535" t="s">
        <v>219</v>
      </c>
      <c r="F45" s="540" t="s">
        <v>2480</v>
      </c>
      <c r="G45" s="540" t="s">
        <v>2505</v>
      </c>
      <c r="H45" s="540" t="s">
        <v>2634</v>
      </c>
      <c r="I45" s="540" t="s">
        <v>2507</v>
      </c>
      <c r="J45" s="540" t="s">
        <v>2596</v>
      </c>
      <c r="K45" s="541" t="s">
        <v>2603</v>
      </c>
      <c r="L45" s="540" t="s">
        <v>2588</v>
      </c>
      <c r="M45" s="496" t="s">
        <v>2589</v>
      </c>
      <c r="N45" s="542">
        <v>1</v>
      </c>
      <c r="O45" s="543" t="s">
        <v>2487</v>
      </c>
      <c r="P45" s="544">
        <v>8</v>
      </c>
      <c r="Q45" s="545" t="s">
        <v>2682</v>
      </c>
      <c r="R45" s="546" t="s">
        <v>2683</v>
      </c>
      <c r="S45" s="547" t="s">
        <v>575</v>
      </c>
      <c r="T45" s="548" t="s">
        <v>586</v>
      </c>
      <c r="U45" s="549"/>
      <c r="V45" s="550"/>
      <c r="W45" s="550"/>
      <c r="X45" s="550"/>
      <c r="Y45" s="550"/>
      <c r="Z45" s="550"/>
      <c r="AA45" s="550"/>
      <c r="AB45" s="550"/>
      <c r="AC45" s="550"/>
      <c r="AD45" s="550"/>
      <c r="AE45" s="550"/>
      <c r="AF45" s="550"/>
      <c r="AG45" s="550"/>
      <c r="AH45" s="550"/>
      <c r="AI45" s="550"/>
      <c r="AJ45" s="550"/>
      <c r="AK45" s="550"/>
      <c r="AL45" s="550"/>
      <c r="AM45" s="551"/>
      <c r="AN45" s="551"/>
      <c r="AO45" s="551"/>
      <c r="AP45" s="551"/>
      <c r="AQ45" s="551"/>
    </row>
    <row r="46" spans="1:43" s="533" customFormat="1" ht="75" customHeight="1">
      <c r="A46" s="515">
        <v>44</v>
      </c>
      <c r="B46" s="554" t="s">
        <v>2616</v>
      </c>
      <c r="C46" s="517" t="s">
        <v>2684</v>
      </c>
      <c r="D46" s="518" t="s">
        <v>2594</v>
      </c>
      <c r="E46" s="519" t="s">
        <v>219</v>
      </c>
      <c r="F46" s="521" t="s">
        <v>2480</v>
      </c>
      <c r="G46" s="521" t="s">
        <v>2505</v>
      </c>
      <c r="H46" s="521" t="s">
        <v>2595</v>
      </c>
      <c r="I46" s="521" t="s">
        <v>2507</v>
      </c>
      <c r="J46" s="521" t="s">
        <v>2596</v>
      </c>
      <c r="K46" s="521" t="s">
        <v>2596</v>
      </c>
      <c r="L46" s="522" t="s">
        <v>2571</v>
      </c>
      <c r="M46" s="496" t="s">
        <v>2486</v>
      </c>
      <c r="N46" s="624">
        <v>1</v>
      </c>
      <c r="O46" s="522" t="s">
        <v>2487</v>
      </c>
      <c r="P46" s="615">
        <v>59</v>
      </c>
      <c r="Q46" s="616" t="s">
        <v>2597</v>
      </c>
      <c r="R46" s="617" t="s">
        <v>2685</v>
      </c>
      <c r="S46" s="618" t="s">
        <v>2490</v>
      </c>
      <c r="T46" s="529" t="s">
        <v>2491</v>
      </c>
      <c r="U46" s="529" t="s">
        <v>2491</v>
      </c>
      <c r="V46" s="531"/>
      <c r="W46" s="531"/>
      <c r="X46" s="531"/>
      <c r="Y46" s="531"/>
      <c r="Z46" s="531"/>
      <c r="AA46" s="531"/>
      <c r="AB46" s="531"/>
      <c r="AC46" s="531"/>
      <c r="AD46" s="531"/>
      <c r="AE46" s="531"/>
      <c r="AF46" s="531"/>
      <c r="AG46" s="531"/>
      <c r="AH46" s="531"/>
      <c r="AI46" s="531"/>
      <c r="AJ46" s="531"/>
      <c r="AK46" s="531"/>
      <c r="AL46" s="531"/>
      <c r="AM46" s="532"/>
      <c r="AN46" s="532"/>
      <c r="AO46" s="532"/>
      <c r="AP46" s="532"/>
      <c r="AQ46" s="532"/>
    </row>
    <row r="47" spans="1:43" s="552" customFormat="1" ht="75" customHeight="1">
      <c r="A47" s="558">
        <v>45</v>
      </c>
      <c r="B47" s="541" t="s">
        <v>2616</v>
      </c>
      <c r="C47" s="537" t="s">
        <v>2686</v>
      </c>
      <c r="D47" s="538" t="s">
        <v>2687</v>
      </c>
      <c r="E47" s="535" t="s">
        <v>219</v>
      </c>
      <c r="F47" s="540" t="s">
        <v>2480</v>
      </c>
      <c r="G47" s="540" t="s">
        <v>2505</v>
      </c>
      <c r="H47" s="540" t="s">
        <v>2634</v>
      </c>
      <c r="I47" s="540" t="s">
        <v>2507</v>
      </c>
      <c r="J47" s="540" t="s">
        <v>2596</v>
      </c>
      <c r="K47" s="541" t="s">
        <v>2603</v>
      </c>
      <c r="L47" s="540" t="s">
        <v>2588</v>
      </c>
      <c r="M47" s="540" t="s">
        <v>2499</v>
      </c>
      <c r="N47" s="542">
        <v>0</v>
      </c>
      <c r="O47" s="543" t="s">
        <v>2487</v>
      </c>
      <c r="P47" s="544">
        <v>6</v>
      </c>
      <c r="Q47" s="545" t="s">
        <v>2688</v>
      </c>
      <c r="R47" s="546" t="s">
        <v>2689</v>
      </c>
      <c r="S47" s="547" t="s">
        <v>575</v>
      </c>
      <c r="T47" s="548" t="s">
        <v>586</v>
      </c>
      <c r="U47" s="549"/>
      <c r="V47" s="550"/>
      <c r="W47" s="550"/>
      <c r="X47" s="550"/>
      <c r="Y47" s="550"/>
      <c r="Z47" s="550"/>
      <c r="AA47" s="550"/>
      <c r="AB47" s="550"/>
      <c r="AC47" s="550"/>
      <c r="AD47" s="550"/>
      <c r="AE47" s="550"/>
      <c r="AF47" s="550"/>
      <c r="AG47" s="550"/>
      <c r="AH47" s="550"/>
      <c r="AI47" s="550"/>
      <c r="AJ47" s="550"/>
      <c r="AK47" s="550"/>
      <c r="AL47" s="550"/>
      <c r="AM47" s="551"/>
      <c r="AN47" s="551"/>
      <c r="AO47" s="551"/>
      <c r="AP47" s="551"/>
      <c r="AQ47" s="551"/>
    </row>
    <row r="48" spans="1:43" s="486" customFormat="1" ht="75" customHeight="1">
      <c r="A48" s="468">
        <v>46</v>
      </c>
      <c r="B48" s="469" t="s">
        <v>2616</v>
      </c>
      <c r="C48" s="488" t="s">
        <v>2690</v>
      </c>
      <c r="D48" s="471" t="s">
        <v>2691</v>
      </c>
      <c r="E48" s="472" t="s">
        <v>219</v>
      </c>
      <c r="F48" s="474" t="s">
        <v>2480</v>
      </c>
      <c r="G48" s="474" t="s">
        <v>2692</v>
      </c>
      <c r="H48" s="474" t="s">
        <v>2496</v>
      </c>
      <c r="I48" s="474" t="s">
        <v>2497</v>
      </c>
      <c r="J48" s="474" t="s">
        <v>2693</v>
      </c>
      <c r="K48" s="474" t="s">
        <v>931</v>
      </c>
      <c r="L48" s="475" t="s">
        <v>2485</v>
      </c>
      <c r="M48" s="475" t="s">
        <v>2499</v>
      </c>
      <c r="N48" s="476">
        <v>0</v>
      </c>
      <c r="O48" s="477" t="s">
        <v>2487</v>
      </c>
      <c r="P48" s="478">
        <v>9</v>
      </c>
      <c r="Q48" s="479" t="s">
        <v>2694</v>
      </c>
      <c r="R48" s="625" t="s">
        <v>2695</v>
      </c>
      <c r="S48" s="481" t="s">
        <v>2696</v>
      </c>
      <c r="T48" s="482" t="s">
        <v>2491</v>
      </c>
      <c r="U48" s="626"/>
      <c r="V48" s="484"/>
      <c r="W48" s="484"/>
      <c r="X48" s="484"/>
      <c r="Y48" s="484"/>
      <c r="Z48" s="484"/>
      <c r="AA48" s="484"/>
      <c r="AB48" s="484"/>
      <c r="AC48" s="484"/>
      <c r="AD48" s="484"/>
      <c r="AE48" s="484"/>
      <c r="AF48" s="484"/>
      <c r="AG48" s="484"/>
      <c r="AH48" s="484"/>
      <c r="AI48" s="484"/>
      <c r="AJ48" s="484"/>
      <c r="AK48" s="484"/>
      <c r="AL48" s="484"/>
      <c r="AM48" s="485"/>
      <c r="AN48" s="485"/>
      <c r="AO48" s="485"/>
      <c r="AP48" s="485"/>
      <c r="AQ48" s="469" t="s">
        <v>2697</v>
      </c>
    </row>
    <row r="49" spans="1:43" s="486" customFormat="1" ht="75" customHeight="1">
      <c r="A49" s="468">
        <v>47</v>
      </c>
      <c r="B49" s="469" t="s">
        <v>2616</v>
      </c>
      <c r="C49" s="488" t="s">
        <v>2690</v>
      </c>
      <c r="D49" s="471" t="s">
        <v>2698</v>
      </c>
      <c r="E49" s="472" t="s">
        <v>219</v>
      </c>
      <c r="F49" s="474" t="s">
        <v>2480</v>
      </c>
      <c r="G49" s="474" t="s">
        <v>2692</v>
      </c>
      <c r="H49" s="474" t="s">
        <v>2496</v>
      </c>
      <c r="I49" s="474" t="s">
        <v>2699</v>
      </c>
      <c r="J49" s="474" t="s">
        <v>2700</v>
      </c>
      <c r="K49" s="474" t="s">
        <v>931</v>
      </c>
      <c r="L49" s="475" t="s">
        <v>2485</v>
      </c>
      <c r="M49" s="475" t="s">
        <v>2499</v>
      </c>
      <c r="N49" s="476">
        <v>0</v>
      </c>
      <c r="O49" s="477" t="s">
        <v>2487</v>
      </c>
      <c r="P49" s="478">
        <v>50</v>
      </c>
      <c r="Q49" s="479" t="s">
        <v>2701</v>
      </c>
      <c r="R49" s="625" t="s">
        <v>2695</v>
      </c>
      <c r="S49" s="481" t="s">
        <v>2702</v>
      </c>
      <c r="T49" s="482" t="s">
        <v>2703</v>
      </c>
      <c r="U49" s="626"/>
      <c r="V49" s="484"/>
      <c r="W49" s="484"/>
      <c r="X49" s="484"/>
      <c r="Y49" s="484"/>
      <c r="Z49" s="484"/>
      <c r="AA49" s="484"/>
      <c r="AB49" s="484"/>
      <c r="AC49" s="484"/>
      <c r="AD49" s="484"/>
      <c r="AE49" s="484"/>
      <c r="AF49" s="484"/>
      <c r="AG49" s="484"/>
      <c r="AH49" s="484"/>
      <c r="AI49" s="484"/>
      <c r="AJ49" s="484"/>
      <c r="AK49" s="484"/>
      <c r="AL49" s="484"/>
      <c r="AM49" s="485"/>
      <c r="AN49" s="485"/>
      <c r="AO49" s="485"/>
      <c r="AP49" s="485"/>
      <c r="AQ49" s="469" t="s">
        <v>2704</v>
      </c>
    </row>
    <row r="50" spans="1:43" s="486" customFormat="1" ht="75" customHeight="1">
      <c r="A50" s="627">
        <v>48</v>
      </c>
      <c r="B50" s="469" t="s">
        <v>2616</v>
      </c>
      <c r="C50" s="488" t="s">
        <v>2705</v>
      </c>
      <c r="D50" s="471" t="s">
        <v>2073</v>
      </c>
      <c r="E50" s="472" t="s">
        <v>219</v>
      </c>
      <c r="F50" s="474" t="s">
        <v>2480</v>
      </c>
      <c r="G50" s="474" t="s">
        <v>2692</v>
      </c>
      <c r="H50" s="474" t="s">
        <v>2706</v>
      </c>
      <c r="I50" s="474" t="s">
        <v>2707</v>
      </c>
      <c r="J50" s="474" t="s">
        <v>2708</v>
      </c>
      <c r="K50" s="474" t="s">
        <v>931</v>
      </c>
      <c r="L50" s="475" t="s">
        <v>2485</v>
      </c>
      <c r="M50" s="475" t="s">
        <v>2486</v>
      </c>
      <c r="N50" s="476">
        <v>0</v>
      </c>
      <c r="O50" s="477" t="s">
        <v>70</v>
      </c>
      <c r="P50" s="628">
        <v>500</v>
      </c>
      <c r="Q50" s="479" t="s">
        <v>2709</v>
      </c>
      <c r="R50" s="2248" t="s">
        <v>2489</v>
      </c>
      <c r="S50" s="481" t="s">
        <v>2710</v>
      </c>
      <c r="T50" s="482" t="s">
        <v>2711</v>
      </c>
      <c r="U50" s="626"/>
      <c r="V50" s="484"/>
      <c r="W50" s="484"/>
      <c r="X50" s="484"/>
      <c r="Y50" s="484"/>
      <c r="Z50" s="484"/>
      <c r="AA50" s="484"/>
      <c r="AB50" s="484"/>
      <c r="AC50" s="484"/>
      <c r="AD50" s="484"/>
      <c r="AE50" s="484"/>
      <c r="AF50" s="484"/>
      <c r="AG50" s="484"/>
      <c r="AH50" s="484"/>
      <c r="AI50" s="484"/>
      <c r="AJ50" s="484"/>
      <c r="AK50" s="484"/>
      <c r="AL50" s="484"/>
      <c r="AM50" s="485"/>
      <c r="AN50" s="485"/>
      <c r="AO50" s="485"/>
      <c r="AP50" s="485"/>
      <c r="AQ50" s="485"/>
    </row>
    <row r="51" spans="1:43" s="486" customFormat="1" ht="75" customHeight="1">
      <c r="A51" s="468">
        <v>49</v>
      </c>
      <c r="B51" s="469" t="s">
        <v>2616</v>
      </c>
      <c r="C51" s="488" t="s">
        <v>2705</v>
      </c>
      <c r="D51" s="471" t="s">
        <v>2712</v>
      </c>
      <c r="E51" s="472" t="s">
        <v>219</v>
      </c>
      <c r="F51" s="474" t="s">
        <v>2480</v>
      </c>
      <c r="G51" s="474" t="s">
        <v>2692</v>
      </c>
      <c r="H51" s="474" t="s">
        <v>2706</v>
      </c>
      <c r="I51" s="474" t="s">
        <v>2707</v>
      </c>
      <c r="J51" s="474" t="s">
        <v>2713</v>
      </c>
      <c r="K51" s="474" t="s">
        <v>931</v>
      </c>
      <c r="L51" s="475" t="s">
        <v>2485</v>
      </c>
      <c r="M51" s="475" t="s">
        <v>2499</v>
      </c>
      <c r="N51" s="476">
        <v>0</v>
      </c>
      <c r="O51" s="477" t="s">
        <v>2487</v>
      </c>
      <c r="P51" s="628">
        <v>1</v>
      </c>
      <c r="Q51" s="479" t="s">
        <v>2714</v>
      </c>
      <c r="R51" s="2248"/>
      <c r="S51" s="481" t="s">
        <v>2715</v>
      </c>
      <c r="T51" s="482" t="s">
        <v>2513</v>
      </c>
      <c r="U51" s="626"/>
      <c r="V51" s="484"/>
      <c r="W51" s="484"/>
      <c r="X51" s="484"/>
      <c r="Y51" s="484"/>
      <c r="Z51" s="484"/>
      <c r="AA51" s="484"/>
      <c r="AB51" s="484"/>
      <c r="AC51" s="484"/>
      <c r="AD51" s="484"/>
      <c r="AE51" s="484"/>
      <c r="AF51" s="484"/>
      <c r="AG51" s="484"/>
      <c r="AH51" s="484"/>
      <c r="AI51" s="484"/>
      <c r="AJ51" s="484"/>
      <c r="AK51" s="484"/>
      <c r="AL51" s="484"/>
      <c r="AM51" s="485"/>
      <c r="AN51" s="485"/>
      <c r="AO51" s="485"/>
      <c r="AP51" s="485"/>
      <c r="AQ51" s="485"/>
    </row>
    <row r="52" spans="1:43" s="486" customFormat="1" ht="75" customHeight="1">
      <c r="A52" s="468">
        <v>50</v>
      </c>
      <c r="B52" s="469" t="s">
        <v>2616</v>
      </c>
      <c r="C52" s="488" t="s">
        <v>2705</v>
      </c>
      <c r="D52" s="471" t="s">
        <v>2555</v>
      </c>
      <c r="E52" s="472" t="s">
        <v>219</v>
      </c>
      <c r="F52" s="474" t="s">
        <v>2480</v>
      </c>
      <c r="G52" s="474" t="s">
        <v>2692</v>
      </c>
      <c r="H52" s="474" t="s">
        <v>2706</v>
      </c>
      <c r="I52" s="474" t="s">
        <v>2707</v>
      </c>
      <c r="J52" s="474" t="s">
        <v>2554</v>
      </c>
      <c r="K52" s="474" t="s">
        <v>931</v>
      </c>
      <c r="L52" s="475" t="s">
        <v>2485</v>
      </c>
      <c r="M52" s="496" t="s">
        <v>2486</v>
      </c>
      <c r="N52" s="476">
        <v>0.60570000000000002</v>
      </c>
      <c r="O52" s="477" t="s">
        <v>70</v>
      </c>
      <c r="P52" s="628">
        <v>700</v>
      </c>
      <c r="Q52" s="479" t="s">
        <v>2716</v>
      </c>
      <c r="R52" s="2248"/>
      <c r="S52" s="481" t="s">
        <v>2717</v>
      </c>
      <c r="T52" s="482" t="s">
        <v>2711</v>
      </c>
      <c r="U52" s="626"/>
      <c r="V52" s="484"/>
      <c r="W52" s="484"/>
      <c r="X52" s="484"/>
      <c r="Y52" s="484"/>
      <c r="Z52" s="484"/>
      <c r="AA52" s="484"/>
      <c r="AB52" s="484"/>
      <c r="AC52" s="484"/>
      <c r="AD52" s="484"/>
      <c r="AE52" s="484"/>
      <c r="AF52" s="484"/>
      <c r="AG52" s="484"/>
      <c r="AH52" s="484"/>
      <c r="AI52" s="484"/>
      <c r="AJ52" s="484"/>
      <c r="AK52" s="484"/>
      <c r="AL52" s="484"/>
      <c r="AM52" s="485"/>
      <c r="AN52" s="485"/>
      <c r="AO52" s="485"/>
      <c r="AP52" s="485"/>
      <c r="AQ52" s="469" t="s">
        <v>2718</v>
      </c>
    </row>
    <row r="53" spans="1:43" s="486" customFormat="1" ht="75" customHeight="1">
      <c r="A53" s="627">
        <v>51</v>
      </c>
      <c r="B53" s="469" t="s">
        <v>2616</v>
      </c>
      <c r="C53" s="488" t="s">
        <v>2705</v>
      </c>
      <c r="D53" s="471" t="s">
        <v>2719</v>
      </c>
      <c r="E53" s="472" t="s">
        <v>219</v>
      </c>
      <c r="F53" s="474" t="s">
        <v>2480</v>
      </c>
      <c r="G53" s="474" t="s">
        <v>2692</v>
      </c>
      <c r="H53" s="474" t="s">
        <v>2720</v>
      </c>
      <c r="I53" s="474" t="s">
        <v>2497</v>
      </c>
      <c r="J53" s="474" t="s">
        <v>2713</v>
      </c>
      <c r="K53" s="474" t="s">
        <v>931</v>
      </c>
      <c r="L53" s="475" t="s">
        <v>2485</v>
      </c>
      <c r="M53" s="475" t="s">
        <v>2499</v>
      </c>
      <c r="N53" s="476">
        <v>0</v>
      </c>
      <c r="O53" s="477" t="s">
        <v>2487</v>
      </c>
      <c r="P53" s="628">
        <v>1</v>
      </c>
      <c r="Q53" s="479" t="s">
        <v>2721</v>
      </c>
      <c r="R53" s="2248"/>
      <c r="S53" s="481" t="s">
        <v>2722</v>
      </c>
      <c r="T53" s="482" t="s">
        <v>2513</v>
      </c>
      <c r="U53" s="626"/>
      <c r="V53" s="484"/>
      <c r="W53" s="484"/>
      <c r="X53" s="484"/>
      <c r="Y53" s="484"/>
      <c r="Z53" s="484"/>
      <c r="AA53" s="484"/>
      <c r="AB53" s="484"/>
      <c r="AC53" s="484"/>
      <c r="AD53" s="484"/>
      <c r="AE53" s="484"/>
      <c r="AF53" s="484"/>
      <c r="AG53" s="484"/>
      <c r="AH53" s="484"/>
      <c r="AI53" s="484"/>
      <c r="AJ53" s="484"/>
      <c r="AK53" s="484"/>
      <c r="AL53" s="484"/>
      <c r="AM53" s="485"/>
      <c r="AN53" s="485"/>
      <c r="AO53" s="485"/>
      <c r="AP53" s="485"/>
      <c r="AQ53" s="485"/>
    </row>
    <row r="54" spans="1:43" s="486" customFormat="1" ht="75" customHeight="1">
      <c r="A54" s="468">
        <v>52</v>
      </c>
      <c r="B54" s="469" t="s">
        <v>2118</v>
      </c>
      <c r="C54" s="488" t="s">
        <v>2723</v>
      </c>
      <c r="D54" s="471" t="s">
        <v>2724</v>
      </c>
      <c r="E54" s="472" t="s">
        <v>219</v>
      </c>
      <c r="F54" s="474" t="s">
        <v>2480</v>
      </c>
      <c r="G54" s="474" t="s">
        <v>2692</v>
      </c>
      <c r="H54" s="474" t="s">
        <v>2482</v>
      </c>
      <c r="I54" s="474" t="s">
        <v>2707</v>
      </c>
      <c r="J54" s="474" t="s">
        <v>454</v>
      </c>
      <c r="K54" s="474" t="s">
        <v>931</v>
      </c>
      <c r="L54" s="475" t="s">
        <v>2485</v>
      </c>
      <c r="M54" s="475" t="s">
        <v>2499</v>
      </c>
      <c r="N54" s="476">
        <v>0</v>
      </c>
      <c r="O54" s="477" t="s">
        <v>70</v>
      </c>
      <c r="P54" s="628">
        <v>300</v>
      </c>
      <c r="Q54" s="479" t="s">
        <v>2724</v>
      </c>
      <c r="R54" s="625" t="s">
        <v>2489</v>
      </c>
      <c r="S54" s="481" t="s">
        <v>2725</v>
      </c>
      <c r="T54" s="482" t="s">
        <v>2491</v>
      </c>
      <c r="U54" s="626"/>
      <c r="V54" s="484"/>
      <c r="W54" s="484"/>
      <c r="X54" s="484"/>
      <c r="Y54" s="484"/>
      <c r="Z54" s="484"/>
      <c r="AA54" s="484"/>
      <c r="AB54" s="484"/>
      <c r="AC54" s="484"/>
      <c r="AD54" s="484"/>
      <c r="AE54" s="484"/>
      <c r="AF54" s="484"/>
      <c r="AG54" s="484"/>
      <c r="AH54" s="484"/>
      <c r="AI54" s="484"/>
      <c r="AJ54" s="484"/>
      <c r="AK54" s="484"/>
      <c r="AL54" s="484"/>
      <c r="AM54" s="485"/>
      <c r="AN54" s="485"/>
      <c r="AO54" s="485"/>
      <c r="AP54" s="485"/>
      <c r="AQ54" s="485"/>
    </row>
    <row r="55" spans="1:43" s="486" customFormat="1" ht="75" customHeight="1">
      <c r="A55" s="468">
        <v>53</v>
      </c>
      <c r="B55" s="469" t="s">
        <v>2118</v>
      </c>
      <c r="C55" s="488" t="s">
        <v>2726</v>
      </c>
      <c r="D55" s="471" t="s">
        <v>2727</v>
      </c>
      <c r="E55" s="472" t="s">
        <v>219</v>
      </c>
      <c r="F55" s="474" t="s">
        <v>2480</v>
      </c>
      <c r="G55" s="474" t="s">
        <v>2692</v>
      </c>
      <c r="H55" s="629" t="s">
        <v>2496</v>
      </c>
      <c r="I55" s="474" t="s">
        <v>2699</v>
      </c>
      <c r="J55" s="474" t="s">
        <v>2728</v>
      </c>
      <c r="K55" s="474" t="s">
        <v>931</v>
      </c>
      <c r="L55" s="475" t="s">
        <v>2485</v>
      </c>
      <c r="M55" s="475" t="s">
        <v>2486</v>
      </c>
      <c r="N55" s="476">
        <v>0</v>
      </c>
      <c r="O55" s="477" t="s">
        <v>70</v>
      </c>
      <c r="P55" s="628">
        <v>300</v>
      </c>
      <c r="Q55" s="479" t="s">
        <v>2729</v>
      </c>
      <c r="R55" s="469" t="s">
        <v>2730</v>
      </c>
      <c r="S55" s="481" t="s">
        <v>2490</v>
      </c>
      <c r="T55" s="482" t="s">
        <v>2491</v>
      </c>
      <c r="U55" s="626"/>
      <c r="V55" s="484"/>
      <c r="W55" s="484"/>
      <c r="X55" s="484"/>
      <c r="Y55" s="484"/>
      <c r="Z55" s="484"/>
      <c r="AA55" s="484"/>
      <c r="AB55" s="484"/>
      <c r="AC55" s="484"/>
      <c r="AD55" s="484"/>
      <c r="AE55" s="484"/>
      <c r="AF55" s="484"/>
      <c r="AG55" s="484"/>
      <c r="AH55" s="484"/>
      <c r="AI55" s="484"/>
      <c r="AJ55" s="484"/>
      <c r="AK55" s="484"/>
      <c r="AL55" s="484"/>
      <c r="AM55" s="485"/>
      <c r="AN55" s="485"/>
      <c r="AO55" s="485"/>
      <c r="AP55" s="485"/>
      <c r="AQ55" s="469" t="s">
        <v>2731</v>
      </c>
    </row>
    <row r="56" spans="1:43" s="486" customFormat="1" ht="75" customHeight="1">
      <c r="A56" s="627">
        <v>54</v>
      </c>
      <c r="B56" s="469" t="s">
        <v>2118</v>
      </c>
      <c r="C56" s="488" t="s">
        <v>2726</v>
      </c>
      <c r="D56" s="471" t="s">
        <v>2732</v>
      </c>
      <c r="E56" s="472" t="s">
        <v>219</v>
      </c>
      <c r="F56" s="474" t="s">
        <v>2480</v>
      </c>
      <c r="G56" s="474" t="s">
        <v>2692</v>
      </c>
      <c r="H56" s="629" t="s">
        <v>2496</v>
      </c>
      <c r="I56" s="474" t="s">
        <v>2497</v>
      </c>
      <c r="J56" s="474" t="s">
        <v>2732</v>
      </c>
      <c r="K56" s="474" t="s">
        <v>931</v>
      </c>
      <c r="L56" s="475" t="s">
        <v>2485</v>
      </c>
      <c r="M56" s="475" t="s">
        <v>2499</v>
      </c>
      <c r="N56" s="476">
        <v>0</v>
      </c>
      <c r="O56" s="477" t="s">
        <v>70</v>
      </c>
      <c r="P56" s="628">
        <v>1</v>
      </c>
      <c r="Q56" s="479" t="s">
        <v>2733</v>
      </c>
      <c r="R56" s="469" t="s">
        <v>2730</v>
      </c>
      <c r="S56" s="481" t="s">
        <v>2710</v>
      </c>
      <c r="T56" s="482" t="s">
        <v>2734</v>
      </c>
      <c r="U56" s="626"/>
      <c r="V56" s="484"/>
      <c r="W56" s="484"/>
      <c r="X56" s="484"/>
      <c r="Y56" s="484"/>
      <c r="Z56" s="484"/>
      <c r="AA56" s="484"/>
      <c r="AB56" s="484"/>
      <c r="AC56" s="484"/>
      <c r="AD56" s="484"/>
      <c r="AE56" s="484"/>
      <c r="AF56" s="484"/>
      <c r="AG56" s="484"/>
      <c r="AH56" s="484"/>
      <c r="AI56" s="484"/>
      <c r="AJ56" s="484"/>
      <c r="AK56" s="484"/>
      <c r="AL56" s="484"/>
      <c r="AM56" s="485"/>
      <c r="AN56" s="485"/>
      <c r="AO56" s="485"/>
      <c r="AP56" s="485"/>
      <c r="AQ56" s="469" t="s">
        <v>2735</v>
      </c>
    </row>
    <row r="57" spans="1:43" s="486" customFormat="1" ht="75" customHeight="1">
      <c r="A57" s="468">
        <v>55</v>
      </c>
      <c r="B57" s="469" t="s">
        <v>2118</v>
      </c>
      <c r="C57" s="488" t="s">
        <v>2726</v>
      </c>
      <c r="D57" s="471" t="s">
        <v>2736</v>
      </c>
      <c r="E57" s="472" t="s">
        <v>219</v>
      </c>
      <c r="F57" s="474" t="s">
        <v>2480</v>
      </c>
      <c r="G57" s="474" t="s">
        <v>2692</v>
      </c>
      <c r="H57" s="629" t="s">
        <v>2496</v>
      </c>
      <c r="I57" s="474" t="s">
        <v>2699</v>
      </c>
      <c r="J57" s="474" t="s">
        <v>2728</v>
      </c>
      <c r="K57" s="474" t="s">
        <v>931</v>
      </c>
      <c r="L57" s="475" t="s">
        <v>2485</v>
      </c>
      <c r="M57" s="496" t="s">
        <v>2486</v>
      </c>
      <c r="N57" s="476">
        <v>0.39500000000000002</v>
      </c>
      <c r="O57" s="477" t="s">
        <v>70</v>
      </c>
      <c r="P57" s="628">
        <v>200</v>
      </c>
      <c r="Q57" s="479" t="s">
        <v>2737</v>
      </c>
      <c r="R57" s="469" t="s">
        <v>2730</v>
      </c>
      <c r="S57" s="481" t="s">
        <v>2738</v>
      </c>
      <c r="T57" s="482" t="s">
        <v>2739</v>
      </c>
      <c r="U57" s="483">
        <v>20</v>
      </c>
      <c r="V57" s="484"/>
      <c r="W57" s="484"/>
      <c r="X57" s="484"/>
      <c r="Y57" s="484"/>
      <c r="Z57" s="484"/>
      <c r="AA57" s="484"/>
      <c r="AB57" s="484"/>
      <c r="AC57" s="484"/>
      <c r="AD57" s="484"/>
      <c r="AE57" s="484"/>
      <c r="AF57" s="484"/>
      <c r="AG57" s="484"/>
      <c r="AH57" s="484"/>
      <c r="AI57" s="484"/>
      <c r="AJ57" s="484"/>
      <c r="AK57" s="484"/>
      <c r="AL57" s="484"/>
      <c r="AM57" s="485"/>
      <c r="AN57" s="485"/>
      <c r="AO57" s="485"/>
      <c r="AP57" s="485"/>
      <c r="AQ57" s="469" t="s">
        <v>2740</v>
      </c>
    </row>
    <row r="58" spans="1:43" s="630" customFormat="1" ht="75" customHeight="1">
      <c r="A58" s="468">
        <v>56</v>
      </c>
      <c r="B58" s="469" t="s">
        <v>2118</v>
      </c>
      <c r="C58" s="488" t="s">
        <v>2741</v>
      </c>
      <c r="D58" s="471" t="s">
        <v>2742</v>
      </c>
      <c r="E58" s="472" t="s">
        <v>219</v>
      </c>
      <c r="F58" s="473" t="s">
        <v>2480</v>
      </c>
      <c r="G58" s="474" t="s">
        <v>2692</v>
      </c>
      <c r="H58" s="629" t="s">
        <v>2496</v>
      </c>
      <c r="I58" s="474" t="s">
        <v>2699</v>
      </c>
      <c r="J58" s="474" t="s">
        <v>2743</v>
      </c>
      <c r="K58" s="474" t="s">
        <v>931</v>
      </c>
      <c r="L58" s="475" t="s">
        <v>2485</v>
      </c>
      <c r="M58" s="475" t="s">
        <v>2499</v>
      </c>
      <c r="N58" s="476">
        <v>0</v>
      </c>
      <c r="O58" s="477" t="s">
        <v>2487</v>
      </c>
      <c r="P58" s="628">
        <v>1</v>
      </c>
      <c r="Q58" s="479" t="s">
        <v>2744</v>
      </c>
      <c r="R58" s="469" t="s">
        <v>2489</v>
      </c>
      <c r="S58" s="481" t="s">
        <v>2501</v>
      </c>
      <c r="T58" s="482" t="s">
        <v>2491</v>
      </c>
      <c r="U58" s="626"/>
      <c r="V58" s="484"/>
      <c r="W58" s="484"/>
      <c r="X58" s="484"/>
      <c r="Y58" s="484"/>
      <c r="Z58" s="484"/>
      <c r="AA58" s="484"/>
      <c r="AB58" s="484"/>
      <c r="AC58" s="484"/>
      <c r="AD58" s="484"/>
      <c r="AE58" s="484"/>
      <c r="AF58" s="484"/>
      <c r="AG58" s="484"/>
      <c r="AH58" s="484"/>
      <c r="AI58" s="484"/>
      <c r="AJ58" s="484"/>
      <c r="AK58" s="484"/>
      <c r="AL58" s="484"/>
      <c r="AM58" s="485"/>
      <c r="AN58" s="485"/>
      <c r="AO58" s="485"/>
      <c r="AP58" s="485"/>
      <c r="AQ58" s="485"/>
    </row>
    <row r="59" spans="1:43" s="636" customFormat="1" ht="75" customHeight="1">
      <c r="A59" s="559">
        <v>57</v>
      </c>
      <c r="B59" s="631" t="s">
        <v>2616</v>
      </c>
      <c r="C59" s="632" t="s">
        <v>2745</v>
      </c>
      <c r="D59" s="562" t="s">
        <v>2746</v>
      </c>
      <c r="E59" s="563" t="s">
        <v>2747</v>
      </c>
      <c r="F59" s="564" t="s">
        <v>2480</v>
      </c>
      <c r="G59" s="564" t="s">
        <v>2505</v>
      </c>
      <c r="H59" s="633"/>
      <c r="I59" s="564" t="s">
        <v>2607</v>
      </c>
      <c r="J59" s="564" t="s">
        <v>2596</v>
      </c>
      <c r="K59" s="564" t="s">
        <v>2748</v>
      </c>
      <c r="L59" s="565" t="s">
        <v>2749</v>
      </c>
      <c r="M59" s="565" t="s">
        <v>2486</v>
      </c>
      <c r="N59" s="566">
        <v>0.4</v>
      </c>
      <c r="O59" s="567" t="s">
        <v>70</v>
      </c>
      <c r="P59" s="634">
        <v>1</v>
      </c>
      <c r="Q59" s="569" t="s">
        <v>2750</v>
      </c>
      <c r="R59" s="635" t="s">
        <v>2751</v>
      </c>
      <c r="S59" s="571" t="s">
        <v>2625</v>
      </c>
      <c r="T59" s="560" t="s">
        <v>2626</v>
      </c>
      <c r="U59" s="572"/>
      <c r="V59" s="573"/>
      <c r="W59" s="573" t="s">
        <v>2752</v>
      </c>
      <c r="X59" s="573"/>
      <c r="Y59" s="573"/>
      <c r="Z59" s="573"/>
      <c r="AA59" s="573"/>
      <c r="AB59" s="573"/>
      <c r="AC59" s="573"/>
      <c r="AD59" s="573"/>
      <c r="AE59" s="573"/>
      <c r="AF59" s="573"/>
      <c r="AG59" s="573"/>
      <c r="AH59" s="573"/>
      <c r="AI59" s="573"/>
      <c r="AJ59" s="573"/>
      <c r="AK59" s="573"/>
      <c r="AL59" s="573"/>
      <c r="AM59" s="574"/>
      <c r="AN59" s="574"/>
      <c r="AO59" s="574"/>
      <c r="AP59" s="574"/>
      <c r="AQ59" s="575"/>
    </row>
    <row r="60" spans="1:43" s="636" customFormat="1" ht="75" customHeight="1">
      <c r="A60" s="559">
        <v>58</v>
      </c>
      <c r="B60" s="631" t="s">
        <v>2616</v>
      </c>
      <c r="C60" s="637"/>
      <c r="D60" s="562" t="s">
        <v>2753</v>
      </c>
      <c r="E60" s="563" t="s">
        <v>2747</v>
      </c>
      <c r="F60" s="564" t="s">
        <v>2480</v>
      </c>
      <c r="G60" s="564" t="s">
        <v>2505</v>
      </c>
      <c r="H60" s="564"/>
      <c r="I60" s="564" t="s">
        <v>2607</v>
      </c>
      <c r="J60" s="564" t="s">
        <v>2596</v>
      </c>
      <c r="K60" s="564" t="s">
        <v>2748</v>
      </c>
      <c r="L60" s="565" t="s">
        <v>2749</v>
      </c>
      <c r="M60" s="565" t="s">
        <v>2486</v>
      </c>
      <c r="N60" s="566">
        <v>0.9</v>
      </c>
      <c r="O60" s="567" t="s">
        <v>70</v>
      </c>
      <c r="P60" s="634">
        <v>1</v>
      </c>
      <c r="Q60" s="569" t="s">
        <v>2754</v>
      </c>
      <c r="R60" s="578" t="s">
        <v>2755</v>
      </c>
      <c r="S60" s="571" t="s">
        <v>2625</v>
      </c>
      <c r="T60" s="560" t="s">
        <v>2626</v>
      </c>
      <c r="U60" s="572" t="s">
        <v>2756</v>
      </c>
      <c r="V60" s="573" t="s">
        <v>2757</v>
      </c>
      <c r="W60" s="573" t="s">
        <v>2752</v>
      </c>
      <c r="X60" s="573" t="s">
        <v>2758</v>
      </c>
      <c r="Y60" s="573" t="s">
        <v>2759</v>
      </c>
      <c r="Z60" s="573"/>
      <c r="AA60" s="573"/>
      <c r="AB60" s="573"/>
      <c r="AC60" s="573"/>
      <c r="AD60" s="573"/>
      <c r="AE60" s="573"/>
      <c r="AF60" s="573"/>
      <c r="AG60" s="573"/>
      <c r="AH60" s="573"/>
      <c r="AI60" s="573"/>
      <c r="AJ60" s="573"/>
      <c r="AK60" s="573"/>
      <c r="AL60" s="573"/>
      <c r="AM60" s="574"/>
      <c r="AN60" s="574"/>
      <c r="AO60" s="574"/>
      <c r="AP60" s="574"/>
      <c r="AQ60" s="575"/>
    </row>
    <row r="61" spans="1:43" s="636" customFormat="1" ht="75" customHeight="1">
      <c r="A61" s="577">
        <v>59</v>
      </c>
      <c r="B61" s="631" t="s">
        <v>2616</v>
      </c>
      <c r="C61" s="637"/>
      <c r="D61" s="562" t="s">
        <v>2760</v>
      </c>
      <c r="E61" s="563" t="s">
        <v>2747</v>
      </c>
      <c r="F61" s="564" t="s">
        <v>2480</v>
      </c>
      <c r="G61" s="564" t="s">
        <v>2505</v>
      </c>
      <c r="H61" s="564"/>
      <c r="I61" s="564" t="s">
        <v>2607</v>
      </c>
      <c r="J61" s="564" t="s">
        <v>2596</v>
      </c>
      <c r="K61" s="564" t="s">
        <v>2748</v>
      </c>
      <c r="L61" s="565" t="s">
        <v>2749</v>
      </c>
      <c r="M61" s="565" t="s">
        <v>2486</v>
      </c>
      <c r="N61" s="566">
        <v>0.5</v>
      </c>
      <c r="O61" s="567" t="s">
        <v>70</v>
      </c>
      <c r="P61" s="634">
        <v>1</v>
      </c>
      <c r="Q61" s="569" t="s">
        <v>2761</v>
      </c>
      <c r="R61" s="578" t="s">
        <v>2755</v>
      </c>
      <c r="S61" s="571" t="s">
        <v>2625</v>
      </c>
      <c r="T61" s="560" t="s">
        <v>2626</v>
      </c>
      <c r="U61" s="572" t="s">
        <v>2762</v>
      </c>
      <c r="V61" s="573" t="s">
        <v>2763</v>
      </c>
      <c r="W61" s="573" t="s">
        <v>2752</v>
      </c>
      <c r="X61" s="573" t="s">
        <v>2758</v>
      </c>
      <c r="Y61" s="573" t="s">
        <v>2764</v>
      </c>
      <c r="Z61" s="573"/>
      <c r="AA61" s="573"/>
      <c r="AB61" s="573"/>
      <c r="AC61" s="573"/>
      <c r="AD61" s="573"/>
      <c r="AE61" s="573"/>
      <c r="AF61" s="573"/>
      <c r="AG61" s="573"/>
      <c r="AH61" s="573"/>
      <c r="AI61" s="573"/>
      <c r="AJ61" s="573"/>
      <c r="AK61" s="573"/>
      <c r="AL61" s="573"/>
      <c r="AM61" s="574"/>
      <c r="AN61" s="574"/>
      <c r="AO61" s="574"/>
      <c r="AP61" s="574"/>
      <c r="AQ61" s="575"/>
    </row>
    <row r="62" spans="1:43" s="576" customFormat="1" ht="75" customHeight="1">
      <c r="A62" s="559">
        <v>60</v>
      </c>
      <c r="B62" s="631" t="s">
        <v>2616</v>
      </c>
      <c r="C62" s="2235" t="s">
        <v>2765</v>
      </c>
      <c r="D62" s="562" t="s">
        <v>2766</v>
      </c>
      <c r="E62" s="563" t="s">
        <v>2747</v>
      </c>
      <c r="F62" s="564" t="s">
        <v>2480</v>
      </c>
      <c r="G62" s="564" t="s">
        <v>2505</v>
      </c>
      <c r="H62" s="564"/>
      <c r="I62" s="564" t="s">
        <v>2607</v>
      </c>
      <c r="J62" s="564" t="s">
        <v>2596</v>
      </c>
      <c r="K62" s="564" t="s">
        <v>2748</v>
      </c>
      <c r="L62" s="565" t="s">
        <v>2749</v>
      </c>
      <c r="M62" s="565" t="s">
        <v>2486</v>
      </c>
      <c r="N62" s="566">
        <v>0.85</v>
      </c>
      <c r="O62" s="567" t="s">
        <v>70</v>
      </c>
      <c r="P62" s="634">
        <v>1</v>
      </c>
      <c r="Q62" s="569" t="s">
        <v>2767</v>
      </c>
      <c r="R62" s="578" t="s">
        <v>2755</v>
      </c>
      <c r="S62" s="571" t="s">
        <v>2625</v>
      </c>
      <c r="T62" s="560" t="s">
        <v>2626</v>
      </c>
      <c r="U62" s="638" t="s">
        <v>2768</v>
      </c>
      <c r="V62" s="638" t="s">
        <v>2769</v>
      </c>
      <c r="W62" s="638" t="s">
        <v>2752</v>
      </c>
      <c r="X62" s="638" t="s">
        <v>2770</v>
      </c>
      <c r="Y62" s="638" t="s">
        <v>2771</v>
      </c>
      <c r="Z62" s="638"/>
      <c r="AA62" s="638"/>
      <c r="AB62" s="638"/>
      <c r="AC62" s="638"/>
      <c r="AD62" s="638"/>
      <c r="AE62" s="638"/>
      <c r="AF62" s="639"/>
      <c r="AG62" s="639"/>
      <c r="AH62" s="639"/>
      <c r="AI62" s="639"/>
      <c r="AJ62" s="639"/>
      <c r="AK62" s="639"/>
      <c r="AL62" s="639"/>
    </row>
    <row r="63" spans="1:43" s="576" customFormat="1" ht="75" customHeight="1">
      <c r="A63" s="559">
        <v>61</v>
      </c>
      <c r="B63" s="631" t="s">
        <v>2616</v>
      </c>
      <c r="C63" s="2249"/>
      <c r="D63" s="562" t="s">
        <v>2772</v>
      </c>
      <c r="E63" s="563" t="s">
        <v>2747</v>
      </c>
      <c r="F63" s="564" t="s">
        <v>2480</v>
      </c>
      <c r="G63" s="564" t="s">
        <v>2505</v>
      </c>
      <c r="H63" s="564"/>
      <c r="I63" s="564" t="s">
        <v>2607</v>
      </c>
      <c r="J63" s="564" t="s">
        <v>2596</v>
      </c>
      <c r="K63" s="564" t="s">
        <v>2748</v>
      </c>
      <c r="L63" s="565" t="s">
        <v>2749</v>
      </c>
      <c r="M63" s="565" t="s">
        <v>2486</v>
      </c>
      <c r="N63" s="566">
        <v>0.85</v>
      </c>
      <c r="O63" s="567" t="s">
        <v>70</v>
      </c>
      <c r="P63" s="634">
        <v>1</v>
      </c>
      <c r="Q63" s="569" t="s">
        <v>2773</v>
      </c>
      <c r="R63" s="578" t="s">
        <v>2755</v>
      </c>
      <c r="S63" s="571" t="s">
        <v>2625</v>
      </c>
      <c r="T63" s="560" t="s">
        <v>2626</v>
      </c>
      <c r="U63" s="638" t="s">
        <v>2774</v>
      </c>
      <c r="V63" s="638" t="s">
        <v>2769</v>
      </c>
      <c r="W63" s="638" t="s">
        <v>2752</v>
      </c>
      <c r="X63" s="638" t="s">
        <v>2770</v>
      </c>
      <c r="Y63" s="638" t="s">
        <v>2775</v>
      </c>
      <c r="Z63" s="638"/>
      <c r="AA63" s="638"/>
      <c r="AB63" s="638"/>
      <c r="AC63" s="638"/>
      <c r="AD63" s="638"/>
      <c r="AE63" s="638"/>
      <c r="AF63" s="639"/>
      <c r="AG63" s="639"/>
      <c r="AH63" s="639"/>
      <c r="AI63" s="639"/>
      <c r="AJ63" s="639"/>
      <c r="AK63" s="639"/>
      <c r="AL63" s="639"/>
    </row>
    <row r="64" spans="1:43" s="576" customFormat="1" ht="75" customHeight="1">
      <c r="A64" s="559">
        <v>62</v>
      </c>
      <c r="B64" s="631" t="s">
        <v>2616</v>
      </c>
      <c r="C64" s="2249"/>
      <c r="D64" s="562" t="s">
        <v>2776</v>
      </c>
      <c r="E64" s="563" t="s">
        <v>2747</v>
      </c>
      <c r="F64" s="564" t="s">
        <v>2480</v>
      </c>
      <c r="G64" s="564" t="s">
        <v>2505</v>
      </c>
      <c r="H64" s="564"/>
      <c r="I64" s="564" t="s">
        <v>2607</v>
      </c>
      <c r="J64" s="564" t="s">
        <v>2596</v>
      </c>
      <c r="K64" s="564" t="s">
        <v>2748</v>
      </c>
      <c r="L64" s="565" t="s">
        <v>2749</v>
      </c>
      <c r="M64" s="565" t="s">
        <v>2486</v>
      </c>
      <c r="N64" s="566">
        <v>0.4</v>
      </c>
      <c r="O64" s="567" t="s">
        <v>70</v>
      </c>
      <c r="P64" s="634">
        <v>1</v>
      </c>
      <c r="Q64" s="569" t="s">
        <v>2773</v>
      </c>
      <c r="R64" s="578" t="s">
        <v>2755</v>
      </c>
      <c r="S64" s="571" t="s">
        <v>2625</v>
      </c>
      <c r="T64" s="560" t="s">
        <v>2626</v>
      </c>
      <c r="U64" s="638" t="s">
        <v>2777</v>
      </c>
      <c r="V64" s="638" t="s">
        <v>2769</v>
      </c>
      <c r="W64" s="638" t="s">
        <v>2752</v>
      </c>
      <c r="X64" s="638" t="s">
        <v>2770</v>
      </c>
      <c r="Y64" s="638" t="s">
        <v>2778</v>
      </c>
      <c r="Z64" s="638"/>
      <c r="AA64" s="638"/>
      <c r="AB64" s="638"/>
      <c r="AC64" s="638"/>
      <c r="AD64" s="638"/>
      <c r="AE64" s="638"/>
      <c r="AF64" s="639"/>
      <c r="AG64" s="639"/>
      <c r="AH64" s="639"/>
      <c r="AI64" s="639"/>
      <c r="AJ64" s="639"/>
      <c r="AK64" s="639"/>
      <c r="AL64" s="639"/>
    </row>
    <row r="65" spans="1:38" s="576" customFormat="1" ht="75" customHeight="1">
      <c r="A65" s="559">
        <v>63</v>
      </c>
      <c r="B65" s="631" t="s">
        <v>2616</v>
      </c>
      <c r="C65" s="2249"/>
      <c r="D65" s="562" t="s">
        <v>2779</v>
      </c>
      <c r="E65" s="563" t="s">
        <v>2747</v>
      </c>
      <c r="F65" s="564" t="s">
        <v>2480</v>
      </c>
      <c r="G65" s="564" t="s">
        <v>2505</v>
      </c>
      <c r="H65" s="564"/>
      <c r="I65" s="564" t="s">
        <v>2607</v>
      </c>
      <c r="J65" s="564" t="s">
        <v>2596</v>
      </c>
      <c r="K65" s="564" t="s">
        <v>2748</v>
      </c>
      <c r="L65" s="565" t="s">
        <v>2749</v>
      </c>
      <c r="M65" s="565" t="s">
        <v>2486</v>
      </c>
      <c r="N65" s="566">
        <v>0.4</v>
      </c>
      <c r="O65" s="567" t="s">
        <v>70</v>
      </c>
      <c r="P65" s="634">
        <v>1</v>
      </c>
      <c r="Q65" s="569" t="s">
        <v>2773</v>
      </c>
      <c r="R65" s="570" t="s">
        <v>2751</v>
      </c>
      <c r="S65" s="571" t="s">
        <v>2625</v>
      </c>
      <c r="T65" s="560" t="s">
        <v>2626</v>
      </c>
      <c r="U65" s="638" t="s">
        <v>2780</v>
      </c>
      <c r="V65" s="638" t="s">
        <v>2769</v>
      </c>
      <c r="W65" s="638" t="s">
        <v>2752</v>
      </c>
      <c r="X65" s="638" t="s">
        <v>2770</v>
      </c>
      <c r="Y65" s="638" t="s">
        <v>2781</v>
      </c>
      <c r="Z65" s="638"/>
      <c r="AA65" s="638"/>
      <c r="AB65" s="638"/>
      <c r="AC65" s="638"/>
      <c r="AD65" s="638"/>
      <c r="AE65" s="638"/>
      <c r="AF65" s="639"/>
      <c r="AG65" s="639"/>
      <c r="AH65" s="639"/>
      <c r="AI65" s="639"/>
      <c r="AJ65" s="639"/>
      <c r="AK65" s="639"/>
      <c r="AL65" s="639"/>
    </row>
    <row r="66" spans="1:38" s="576" customFormat="1" ht="75" customHeight="1">
      <c r="A66" s="577">
        <v>64</v>
      </c>
      <c r="B66" s="631" t="s">
        <v>2616</v>
      </c>
      <c r="C66" s="2235" t="s">
        <v>2782</v>
      </c>
      <c r="D66" s="562" t="s">
        <v>2783</v>
      </c>
      <c r="E66" s="563" t="s">
        <v>2747</v>
      </c>
      <c r="F66" s="564" t="s">
        <v>2480</v>
      </c>
      <c r="G66" s="564" t="s">
        <v>2505</v>
      </c>
      <c r="H66" s="564"/>
      <c r="I66" s="564" t="s">
        <v>2607</v>
      </c>
      <c r="J66" s="564" t="s">
        <v>2596</v>
      </c>
      <c r="K66" s="564" t="s">
        <v>2748</v>
      </c>
      <c r="L66" s="565" t="s">
        <v>2749</v>
      </c>
      <c r="M66" s="565" t="s">
        <v>2486</v>
      </c>
      <c r="N66" s="566">
        <v>0.7</v>
      </c>
      <c r="O66" s="567" t="s">
        <v>70</v>
      </c>
      <c r="P66" s="634">
        <v>1</v>
      </c>
      <c r="Q66" s="569" t="s">
        <v>2784</v>
      </c>
      <c r="R66" s="578" t="s">
        <v>2755</v>
      </c>
      <c r="S66" s="571" t="s">
        <v>2625</v>
      </c>
      <c r="T66" s="560" t="s">
        <v>2626</v>
      </c>
      <c r="U66" s="638" t="s">
        <v>2785</v>
      </c>
      <c r="V66" s="638" t="s">
        <v>2786</v>
      </c>
      <c r="W66" s="638" t="s">
        <v>2752</v>
      </c>
      <c r="X66" s="638" t="s">
        <v>2758</v>
      </c>
      <c r="Y66" s="638" t="s">
        <v>2787</v>
      </c>
      <c r="Z66" s="638"/>
      <c r="AA66" s="638"/>
      <c r="AB66" s="638"/>
      <c r="AC66" s="638"/>
      <c r="AD66" s="638"/>
      <c r="AE66" s="638"/>
      <c r="AF66" s="639"/>
      <c r="AG66" s="639"/>
      <c r="AH66" s="639"/>
      <c r="AI66" s="639"/>
      <c r="AJ66" s="639"/>
      <c r="AK66" s="639"/>
      <c r="AL66" s="639"/>
    </row>
    <row r="67" spans="1:38" s="576" customFormat="1" ht="75" customHeight="1">
      <c r="A67" s="559">
        <v>65</v>
      </c>
      <c r="B67" s="631" t="s">
        <v>2616</v>
      </c>
      <c r="C67" s="2249"/>
      <c r="D67" s="562" t="s">
        <v>2788</v>
      </c>
      <c r="E67" s="563" t="s">
        <v>2747</v>
      </c>
      <c r="F67" s="564" t="s">
        <v>2480</v>
      </c>
      <c r="G67" s="564" t="s">
        <v>2505</v>
      </c>
      <c r="H67" s="564"/>
      <c r="I67" s="564" t="s">
        <v>2607</v>
      </c>
      <c r="J67" s="564" t="s">
        <v>2596</v>
      </c>
      <c r="K67" s="564" t="s">
        <v>2748</v>
      </c>
      <c r="L67" s="565" t="s">
        <v>2749</v>
      </c>
      <c r="M67" s="565" t="s">
        <v>2486</v>
      </c>
      <c r="N67" s="566"/>
      <c r="O67" s="567" t="s">
        <v>70</v>
      </c>
      <c r="P67" s="634">
        <v>1</v>
      </c>
      <c r="Q67" s="569" t="s">
        <v>2789</v>
      </c>
      <c r="R67" s="578" t="s">
        <v>2755</v>
      </c>
      <c r="S67" s="571" t="s">
        <v>2625</v>
      </c>
      <c r="T67" s="560" t="s">
        <v>2626</v>
      </c>
      <c r="U67" s="638" t="s">
        <v>2785</v>
      </c>
      <c r="V67" s="638" t="s">
        <v>2786</v>
      </c>
      <c r="W67" s="638" t="s">
        <v>2752</v>
      </c>
      <c r="X67" s="638" t="s">
        <v>2758</v>
      </c>
      <c r="Y67" s="638" t="s">
        <v>2790</v>
      </c>
      <c r="Z67" s="638"/>
      <c r="AA67" s="638"/>
      <c r="AB67" s="638"/>
      <c r="AC67" s="638"/>
      <c r="AD67" s="638"/>
      <c r="AE67" s="638"/>
      <c r="AF67" s="639"/>
      <c r="AG67" s="639"/>
      <c r="AH67" s="639"/>
      <c r="AI67" s="639"/>
      <c r="AJ67" s="639"/>
      <c r="AK67" s="639"/>
      <c r="AL67" s="639"/>
    </row>
    <row r="68" spans="1:38" s="576" customFormat="1" ht="75" customHeight="1">
      <c r="A68" s="559">
        <v>66</v>
      </c>
      <c r="B68" s="631" t="s">
        <v>2616</v>
      </c>
      <c r="C68" s="2249"/>
      <c r="D68" s="562" t="s">
        <v>2791</v>
      </c>
      <c r="E68" s="563" t="s">
        <v>2747</v>
      </c>
      <c r="F68" s="564" t="s">
        <v>2480</v>
      </c>
      <c r="G68" s="564" t="s">
        <v>2505</v>
      </c>
      <c r="H68" s="564"/>
      <c r="I68" s="564" t="s">
        <v>2607</v>
      </c>
      <c r="J68" s="564" t="s">
        <v>2596</v>
      </c>
      <c r="K68" s="564" t="s">
        <v>2748</v>
      </c>
      <c r="L68" s="565" t="s">
        <v>2749</v>
      </c>
      <c r="M68" s="565" t="s">
        <v>2486</v>
      </c>
      <c r="N68" s="566"/>
      <c r="O68" s="567" t="s">
        <v>70</v>
      </c>
      <c r="P68" s="634">
        <v>1</v>
      </c>
      <c r="Q68" s="569" t="s">
        <v>2789</v>
      </c>
      <c r="R68" s="578" t="s">
        <v>2755</v>
      </c>
      <c r="S68" s="571" t="s">
        <v>2625</v>
      </c>
      <c r="T68" s="560" t="s">
        <v>2626</v>
      </c>
      <c r="U68" s="638" t="s">
        <v>2785</v>
      </c>
      <c r="V68" s="638" t="s">
        <v>2786</v>
      </c>
      <c r="W68" s="638" t="s">
        <v>2752</v>
      </c>
      <c r="X68" s="638" t="s">
        <v>2758</v>
      </c>
      <c r="Y68" s="638" t="s">
        <v>2790</v>
      </c>
      <c r="Z68" s="638"/>
      <c r="AA68" s="638"/>
      <c r="AB68" s="638"/>
      <c r="AC68" s="638"/>
      <c r="AD68" s="638"/>
      <c r="AE68" s="638"/>
      <c r="AF68" s="639"/>
      <c r="AG68" s="639"/>
      <c r="AH68" s="639"/>
      <c r="AI68" s="639"/>
      <c r="AJ68" s="639"/>
      <c r="AK68" s="639"/>
      <c r="AL68" s="639"/>
    </row>
    <row r="69" spans="1:38" s="576" customFormat="1" ht="75" customHeight="1">
      <c r="A69" s="559">
        <v>67</v>
      </c>
      <c r="B69" s="631" t="s">
        <v>2616</v>
      </c>
      <c r="C69" s="632" t="s">
        <v>2792</v>
      </c>
      <c r="D69" s="562" t="s">
        <v>2793</v>
      </c>
      <c r="E69" s="563" t="s">
        <v>2747</v>
      </c>
      <c r="F69" s="564" t="s">
        <v>2480</v>
      </c>
      <c r="G69" s="564" t="s">
        <v>2505</v>
      </c>
      <c r="H69" s="564"/>
      <c r="I69" s="564" t="s">
        <v>2607</v>
      </c>
      <c r="J69" s="564" t="s">
        <v>2596</v>
      </c>
      <c r="K69" s="564" t="s">
        <v>2748</v>
      </c>
      <c r="L69" s="565" t="s">
        <v>2749</v>
      </c>
      <c r="M69" s="565" t="s">
        <v>2486</v>
      </c>
      <c r="N69" s="566">
        <v>0.7</v>
      </c>
      <c r="O69" s="567" t="s">
        <v>70</v>
      </c>
      <c r="P69" s="634">
        <v>1</v>
      </c>
      <c r="Q69" s="569" t="s">
        <v>2794</v>
      </c>
      <c r="R69" s="578" t="s">
        <v>2755</v>
      </c>
      <c r="S69" s="571" t="s">
        <v>2625</v>
      </c>
      <c r="T69" s="560" t="s">
        <v>2626</v>
      </c>
      <c r="U69" s="638"/>
      <c r="V69" s="638"/>
      <c r="W69" s="638" t="s">
        <v>2752</v>
      </c>
      <c r="X69" s="638"/>
      <c r="Y69" s="638"/>
      <c r="Z69" s="638"/>
      <c r="AA69" s="638"/>
      <c r="AB69" s="638"/>
      <c r="AC69" s="638"/>
      <c r="AD69" s="638"/>
      <c r="AE69" s="638"/>
      <c r="AF69" s="639"/>
      <c r="AG69" s="639"/>
      <c r="AH69" s="639"/>
      <c r="AI69" s="639"/>
      <c r="AJ69" s="639"/>
      <c r="AK69" s="639"/>
      <c r="AL69" s="639"/>
    </row>
    <row r="70" spans="1:38" s="576" customFormat="1" ht="75" customHeight="1">
      <c r="A70" s="559">
        <v>68</v>
      </c>
      <c r="B70" s="631" t="s">
        <v>2616</v>
      </c>
      <c r="C70" s="2235" t="s">
        <v>2795</v>
      </c>
      <c r="D70" s="562" t="s">
        <v>2796</v>
      </c>
      <c r="E70" s="563" t="s">
        <v>2747</v>
      </c>
      <c r="F70" s="564" t="s">
        <v>2480</v>
      </c>
      <c r="G70" s="564" t="s">
        <v>2505</v>
      </c>
      <c r="H70" s="564"/>
      <c r="I70" s="564" t="s">
        <v>2607</v>
      </c>
      <c r="J70" s="564" t="s">
        <v>2596</v>
      </c>
      <c r="K70" s="564" t="s">
        <v>2748</v>
      </c>
      <c r="L70" s="565" t="s">
        <v>2749</v>
      </c>
      <c r="M70" s="565" t="s">
        <v>2486</v>
      </c>
      <c r="N70" s="566"/>
      <c r="O70" s="567" t="s">
        <v>70</v>
      </c>
      <c r="P70" s="634">
        <v>1</v>
      </c>
      <c r="Q70" s="569" t="s">
        <v>2797</v>
      </c>
      <c r="R70" s="578" t="s">
        <v>2755</v>
      </c>
      <c r="S70" s="571" t="s">
        <v>2625</v>
      </c>
      <c r="T70" s="560" t="s">
        <v>2626</v>
      </c>
      <c r="U70" s="638">
        <v>3696</v>
      </c>
      <c r="V70" s="638" t="s">
        <v>2798</v>
      </c>
      <c r="W70" s="638" t="s">
        <v>2752</v>
      </c>
      <c r="X70" s="638" t="s">
        <v>2758</v>
      </c>
      <c r="Y70" s="638" t="s">
        <v>2799</v>
      </c>
      <c r="Z70" s="638"/>
      <c r="AA70" s="638"/>
      <c r="AB70" s="638"/>
      <c r="AC70" s="638"/>
      <c r="AD70" s="638"/>
      <c r="AE70" s="638"/>
      <c r="AF70" s="639"/>
      <c r="AG70" s="639"/>
      <c r="AH70" s="639"/>
      <c r="AI70" s="639"/>
      <c r="AJ70" s="639"/>
      <c r="AK70" s="639"/>
      <c r="AL70" s="639"/>
    </row>
    <row r="71" spans="1:38" s="576" customFormat="1" ht="75" customHeight="1">
      <c r="A71" s="577">
        <v>69</v>
      </c>
      <c r="B71" s="631" t="s">
        <v>2616</v>
      </c>
      <c r="C71" s="2249"/>
      <c r="D71" s="562" t="s">
        <v>2800</v>
      </c>
      <c r="E71" s="563" t="s">
        <v>2747</v>
      </c>
      <c r="F71" s="564" t="s">
        <v>2480</v>
      </c>
      <c r="G71" s="564" t="s">
        <v>2505</v>
      </c>
      <c r="H71" s="564"/>
      <c r="I71" s="564" t="s">
        <v>2607</v>
      </c>
      <c r="J71" s="564" t="s">
        <v>2596</v>
      </c>
      <c r="K71" s="564" t="s">
        <v>2748</v>
      </c>
      <c r="L71" s="565" t="s">
        <v>2749</v>
      </c>
      <c r="M71" s="565" t="s">
        <v>2486</v>
      </c>
      <c r="N71" s="566"/>
      <c r="O71" s="567" t="s">
        <v>70</v>
      </c>
      <c r="P71" s="634">
        <v>1</v>
      </c>
      <c r="Q71" s="569" t="s">
        <v>2801</v>
      </c>
      <c r="R71" s="578" t="s">
        <v>2755</v>
      </c>
      <c r="S71" s="571" t="s">
        <v>2625</v>
      </c>
      <c r="T71" s="560" t="s">
        <v>2626</v>
      </c>
      <c r="U71" s="638">
        <v>400</v>
      </c>
      <c r="V71" s="638" t="s">
        <v>2798</v>
      </c>
      <c r="W71" s="638" t="s">
        <v>2752</v>
      </c>
      <c r="X71" s="638" t="s">
        <v>2758</v>
      </c>
      <c r="Y71" s="638" t="s">
        <v>2799</v>
      </c>
      <c r="Z71" s="638"/>
      <c r="AA71" s="638"/>
      <c r="AB71" s="638"/>
      <c r="AC71" s="638"/>
      <c r="AD71" s="638"/>
      <c r="AE71" s="638"/>
      <c r="AF71" s="639"/>
      <c r="AG71" s="639"/>
      <c r="AH71" s="639"/>
      <c r="AI71" s="639"/>
      <c r="AJ71" s="639"/>
      <c r="AK71" s="639"/>
      <c r="AL71" s="639"/>
    </row>
    <row r="72" spans="1:38" s="576" customFormat="1" ht="75" customHeight="1">
      <c r="A72" s="559">
        <v>70</v>
      </c>
      <c r="B72" s="631" t="s">
        <v>2616</v>
      </c>
      <c r="C72" s="2235" t="s">
        <v>2802</v>
      </c>
      <c r="D72" s="562" t="s">
        <v>2803</v>
      </c>
      <c r="E72" s="563" t="s">
        <v>63</v>
      </c>
      <c r="F72" s="564" t="s">
        <v>2480</v>
      </c>
      <c r="G72" s="564" t="s">
        <v>2505</v>
      </c>
      <c r="H72" s="564"/>
      <c r="I72" s="564" t="s">
        <v>2607</v>
      </c>
      <c r="J72" s="564" t="s">
        <v>2596</v>
      </c>
      <c r="K72" s="564" t="s">
        <v>2748</v>
      </c>
      <c r="L72" s="640" t="s">
        <v>2804</v>
      </c>
      <c r="M72" s="565" t="s">
        <v>2589</v>
      </c>
      <c r="N72" s="641"/>
      <c r="O72" s="565" t="s">
        <v>70</v>
      </c>
      <c r="P72" s="642">
        <v>1</v>
      </c>
      <c r="Q72" s="569" t="s">
        <v>2805</v>
      </c>
      <c r="R72" s="578" t="s">
        <v>2755</v>
      </c>
      <c r="S72" s="571" t="s">
        <v>2625</v>
      </c>
      <c r="T72" s="560" t="s">
        <v>2626</v>
      </c>
      <c r="U72" s="643" t="s">
        <v>2806</v>
      </c>
      <c r="V72" s="644" t="s">
        <v>2807</v>
      </c>
      <c r="W72" s="644" t="s">
        <v>2752</v>
      </c>
      <c r="X72" s="644" t="s">
        <v>2758</v>
      </c>
      <c r="Y72" s="644" t="s">
        <v>2808</v>
      </c>
      <c r="Z72" s="638"/>
      <c r="AA72" s="638"/>
      <c r="AB72" s="638"/>
      <c r="AC72" s="638"/>
      <c r="AD72" s="638"/>
      <c r="AE72" s="638"/>
      <c r="AF72" s="639"/>
      <c r="AG72" s="639"/>
      <c r="AH72" s="639"/>
      <c r="AI72" s="639"/>
      <c r="AJ72" s="639"/>
      <c r="AK72" s="639"/>
      <c r="AL72" s="639"/>
    </row>
    <row r="73" spans="1:38" s="576" customFormat="1" ht="75" customHeight="1">
      <c r="A73" s="559">
        <v>71</v>
      </c>
      <c r="B73" s="631" t="s">
        <v>2616</v>
      </c>
      <c r="C73" s="2235"/>
      <c r="D73" s="562" t="s">
        <v>2809</v>
      </c>
      <c r="E73" s="563" t="s">
        <v>63</v>
      </c>
      <c r="F73" s="564" t="s">
        <v>2480</v>
      </c>
      <c r="G73" s="564" t="s">
        <v>2505</v>
      </c>
      <c r="H73" s="564"/>
      <c r="I73" s="564" t="s">
        <v>2607</v>
      </c>
      <c r="J73" s="564" t="s">
        <v>2596</v>
      </c>
      <c r="K73" s="645" t="s">
        <v>2748</v>
      </c>
      <c r="L73" s="565" t="s">
        <v>2810</v>
      </c>
      <c r="M73" s="565" t="s">
        <v>2589</v>
      </c>
      <c r="N73" s="641"/>
      <c r="O73" s="565" t="s">
        <v>70</v>
      </c>
      <c r="P73" s="642">
        <v>1</v>
      </c>
      <c r="Q73" s="569" t="s">
        <v>2811</v>
      </c>
      <c r="R73" s="578" t="s">
        <v>2755</v>
      </c>
      <c r="S73" s="571" t="s">
        <v>2625</v>
      </c>
      <c r="T73" s="560" t="s">
        <v>2626</v>
      </c>
      <c r="U73" s="643" t="s">
        <v>2812</v>
      </c>
      <c r="V73" s="644" t="s">
        <v>2813</v>
      </c>
      <c r="W73" s="644" t="s">
        <v>2752</v>
      </c>
      <c r="X73" s="644" t="s">
        <v>2758</v>
      </c>
      <c r="Y73" s="644" t="s">
        <v>2814</v>
      </c>
      <c r="Z73" s="638"/>
      <c r="AA73" s="638"/>
      <c r="AB73" s="638"/>
      <c r="AC73" s="638"/>
      <c r="AD73" s="638"/>
      <c r="AE73" s="638"/>
      <c r="AF73" s="639"/>
      <c r="AG73" s="639"/>
      <c r="AH73" s="639"/>
      <c r="AI73" s="639"/>
      <c r="AJ73" s="639"/>
      <c r="AK73" s="639"/>
      <c r="AL73" s="639"/>
    </row>
    <row r="74" spans="1:38" s="576" customFormat="1" ht="75" customHeight="1">
      <c r="A74" s="559">
        <v>72</v>
      </c>
      <c r="B74" s="631" t="s">
        <v>2616</v>
      </c>
      <c r="C74" s="2235"/>
      <c r="D74" s="562" t="s">
        <v>2815</v>
      </c>
      <c r="E74" s="563" t="s">
        <v>63</v>
      </c>
      <c r="F74" s="564" t="s">
        <v>2480</v>
      </c>
      <c r="G74" s="564" t="s">
        <v>2505</v>
      </c>
      <c r="H74" s="564"/>
      <c r="I74" s="564" t="s">
        <v>2607</v>
      </c>
      <c r="J74" s="564" t="s">
        <v>2596</v>
      </c>
      <c r="K74" s="645" t="s">
        <v>2748</v>
      </c>
      <c r="L74" s="565" t="s">
        <v>2810</v>
      </c>
      <c r="M74" s="565" t="s">
        <v>2589</v>
      </c>
      <c r="N74" s="641"/>
      <c r="O74" s="565" t="s">
        <v>70</v>
      </c>
      <c r="P74" s="642">
        <v>1</v>
      </c>
      <c r="Q74" s="569" t="s">
        <v>2805</v>
      </c>
      <c r="R74" s="578" t="s">
        <v>2755</v>
      </c>
      <c r="S74" s="571" t="s">
        <v>2625</v>
      </c>
      <c r="T74" s="560" t="s">
        <v>2626</v>
      </c>
      <c r="U74" s="643" t="s">
        <v>2816</v>
      </c>
      <c r="V74" s="644" t="s">
        <v>2816</v>
      </c>
      <c r="W74" s="644" t="s">
        <v>2752</v>
      </c>
      <c r="X74" s="644" t="s">
        <v>2758</v>
      </c>
      <c r="Y74" s="644" t="s">
        <v>2817</v>
      </c>
      <c r="Z74" s="638"/>
      <c r="AA74" s="638"/>
      <c r="AB74" s="638"/>
      <c r="AC74" s="638"/>
      <c r="AD74" s="638"/>
      <c r="AE74" s="638"/>
      <c r="AF74" s="639"/>
      <c r="AG74" s="639"/>
      <c r="AH74" s="639"/>
      <c r="AI74" s="639"/>
      <c r="AJ74" s="639"/>
      <c r="AK74" s="639"/>
      <c r="AL74" s="639"/>
    </row>
    <row r="75" spans="1:38" s="552" customFormat="1" ht="75" customHeight="1">
      <c r="A75" s="535">
        <v>73</v>
      </c>
      <c r="B75" s="646" t="s">
        <v>2616</v>
      </c>
      <c r="C75" s="538" t="s">
        <v>2818</v>
      </c>
      <c r="D75" s="538" t="s">
        <v>2819</v>
      </c>
      <c r="E75" s="535" t="s">
        <v>63</v>
      </c>
      <c r="F75" s="540" t="s">
        <v>2480</v>
      </c>
      <c r="G75" s="540" t="s">
        <v>2505</v>
      </c>
      <c r="H75" s="540" t="s">
        <v>2646</v>
      </c>
      <c r="I75" s="540" t="s">
        <v>2507</v>
      </c>
      <c r="J75" s="540" t="s">
        <v>2820</v>
      </c>
      <c r="K75" s="541" t="s">
        <v>2603</v>
      </c>
      <c r="L75" s="647" t="s">
        <v>2821</v>
      </c>
      <c r="M75" s="496" t="s">
        <v>2486</v>
      </c>
      <c r="N75" s="542">
        <v>0.95</v>
      </c>
      <c r="O75" s="540" t="s">
        <v>70</v>
      </c>
      <c r="P75" s="648">
        <v>1</v>
      </c>
      <c r="Q75" s="545" t="s">
        <v>2822</v>
      </c>
      <c r="R75" s="649" t="s">
        <v>2823</v>
      </c>
      <c r="S75" s="650" t="s">
        <v>2625</v>
      </c>
      <c r="T75" s="582" t="s">
        <v>2626</v>
      </c>
      <c r="U75" s="651">
        <v>43098</v>
      </c>
      <c r="V75" s="651" t="s">
        <v>2824</v>
      </c>
      <c r="W75" s="651" t="s">
        <v>2752</v>
      </c>
      <c r="X75" s="651" t="s">
        <v>2825</v>
      </c>
      <c r="Y75" s="651" t="s">
        <v>2826</v>
      </c>
      <c r="Z75" s="651"/>
      <c r="AA75" s="651"/>
      <c r="AB75" s="651"/>
      <c r="AC75" s="651"/>
      <c r="AD75" s="651"/>
      <c r="AE75" s="651"/>
      <c r="AF75" s="651"/>
      <c r="AG75" s="651"/>
      <c r="AH75" s="651"/>
      <c r="AI75" s="651"/>
      <c r="AJ75" s="651"/>
      <c r="AK75" s="651"/>
      <c r="AL75" s="651"/>
    </row>
    <row r="76" spans="1:38" s="552" customFormat="1" ht="75" customHeight="1">
      <c r="A76" s="558">
        <v>74</v>
      </c>
      <c r="B76" s="646" t="s">
        <v>2616</v>
      </c>
      <c r="C76" s="2260" t="s">
        <v>2827</v>
      </c>
      <c r="D76" s="538" t="s">
        <v>2828</v>
      </c>
      <c r="E76" s="535" t="s">
        <v>63</v>
      </c>
      <c r="F76" s="540" t="s">
        <v>2480</v>
      </c>
      <c r="G76" s="540" t="s">
        <v>2505</v>
      </c>
      <c r="H76" s="540" t="s">
        <v>2646</v>
      </c>
      <c r="I76" s="540" t="s">
        <v>2507</v>
      </c>
      <c r="J76" s="540" t="s">
        <v>2829</v>
      </c>
      <c r="K76" s="541" t="s">
        <v>2603</v>
      </c>
      <c r="L76" s="647" t="s">
        <v>2821</v>
      </c>
      <c r="M76" s="496" t="s">
        <v>2486</v>
      </c>
      <c r="N76" s="542">
        <v>1</v>
      </c>
      <c r="O76" s="540" t="s">
        <v>70</v>
      </c>
      <c r="P76" s="648">
        <v>1</v>
      </c>
      <c r="Q76" s="545" t="s">
        <v>2830</v>
      </c>
      <c r="R76" s="546" t="s">
        <v>2823</v>
      </c>
      <c r="S76" s="650" t="s">
        <v>2625</v>
      </c>
      <c r="T76" s="582" t="s">
        <v>2626</v>
      </c>
      <c r="U76" s="651">
        <v>26046</v>
      </c>
      <c r="V76" s="651" t="s">
        <v>2824</v>
      </c>
      <c r="W76" s="651" t="s">
        <v>2831</v>
      </c>
      <c r="X76" s="651" t="s">
        <v>2832</v>
      </c>
      <c r="Y76" s="651" t="s">
        <v>2833</v>
      </c>
      <c r="Z76" s="651"/>
      <c r="AA76" s="651"/>
      <c r="AB76" s="651"/>
      <c r="AC76" s="651"/>
      <c r="AD76" s="651"/>
      <c r="AE76" s="651"/>
      <c r="AF76" s="651"/>
      <c r="AG76" s="651"/>
      <c r="AH76" s="651"/>
      <c r="AI76" s="651"/>
      <c r="AJ76" s="651"/>
      <c r="AK76" s="651"/>
      <c r="AL76" s="651"/>
    </row>
    <row r="77" spans="1:38" s="552" customFormat="1" ht="75" customHeight="1">
      <c r="A77" s="535">
        <v>75</v>
      </c>
      <c r="B77" s="652" t="s">
        <v>2616</v>
      </c>
      <c r="C77" s="2261"/>
      <c r="D77" s="653" t="s">
        <v>2834</v>
      </c>
      <c r="E77" s="654" t="s">
        <v>63</v>
      </c>
      <c r="F77" s="655" t="s">
        <v>2480</v>
      </c>
      <c r="G77" s="655" t="s">
        <v>2505</v>
      </c>
      <c r="H77" s="655" t="s">
        <v>2646</v>
      </c>
      <c r="I77" s="655" t="s">
        <v>2507</v>
      </c>
      <c r="J77" s="655" t="s">
        <v>2829</v>
      </c>
      <c r="K77" s="656" t="s">
        <v>2603</v>
      </c>
      <c r="L77" s="655" t="s">
        <v>2588</v>
      </c>
      <c r="M77" s="496" t="s">
        <v>2486</v>
      </c>
      <c r="N77" s="542">
        <v>1</v>
      </c>
      <c r="O77" s="540" t="s">
        <v>70</v>
      </c>
      <c r="P77" s="648">
        <v>1</v>
      </c>
      <c r="Q77" s="545" t="s">
        <v>2830</v>
      </c>
      <c r="R77" s="546" t="s">
        <v>2823</v>
      </c>
      <c r="S77" s="650" t="s">
        <v>2625</v>
      </c>
      <c r="T77" s="582" t="s">
        <v>2626</v>
      </c>
      <c r="U77" s="651">
        <v>27261</v>
      </c>
      <c r="V77" s="651" t="s">
        <v>2835</v>
      </c>
      <c r="W77" s="651" t="s">
        <v>2752</v>
      </c>
      <c r="X77" s="651" t="s">
        <v>2836</v>
      </c>
      <c r="Y77" s="651" t="s">
        <v>2837</v>
      </c>
      <c r="Z77" s="651"/>
      <c r="AA77" s="651"/>
      <c r="AB77" s="651"/>
      <c r="AC77" s="651"/>
      <c r="AD77" s="651"/>
      <c r="AE77" s="651"/>
      <c r="AF77" s="651"/>
      <c r="AG77" s="651"/>
      <c r="AH77" s="651"/>
      <c r="AI77" s="651"/>
      <c r="AJ77" s="651"/>
      <c r="AK77" s="651"/>
      <c r="AL77" s="651"/>
    </row>
    <row r="78" spans="1:38" s="552" customFormat="1" ht="75" customHeight="1">
      <c r="A78" s="657">
        <v>76</v>
      </c>
      <c r="B78" s="646" t="s">
        <v>2616</v>
      </c>
      <c r="C78" s="2260" t="s">
        <v>2838</v>
      </c>
      <c r="D78" s="538" t="s">
        <v>2839</v>
      </c>
      <c r="E78" s="535" t="s">
        <v>63</v>
      </c>
      <c r="F78" s="540" t="s">
        <v>2480</v>
      </c>
      <c r="G78" s="540" t="s">
        <v>2505</v>
      </c>
      <c r="H78" s="540" t="s">
        <v>2634</v>
      </c>
      <c r="I78" s="540" t="s">
        <v>2507</v>
      </c>
      <c r="J78" s="540" t="s">
        <v>2640</v>
      </c>
      <c r="K78" s="541" t="s">
        <v>2603</v>
      </c>
      <c r="L78" s="540" t="s">
        <v>2840</v>
      </c>
      <c r="M78" s="658" t="s">
        <v>2589</v>
      </c>
      <c r="N78" s="542">
        <v>1</v>
      </c>
      <c r="O78" s="540" t="s">
        <v>70</v>
      </c>
      <c r="P78" s="648">
        <v>1</v>
      </c>
      <c r="Q78" s="545" t="s">
        <v>2841</v>
      </c>
      <c r="R78" s="546" t="s">
        <v>2842</v>
      </c>
      <c r="S78" s="650" t="s">
        <v>2625</v>
      </c>
      <c r="T78" s="582" t="s">
        <v>2626</v>
      </c>
      <c r="U78" s="651">
        <v>115919</v>
      </c>
      <c r="V78" s="651" t="s">
        <v>2835</v>
      </c>
      <c r="W78" s="651" t="s">
        <v>2752</v>
      </c>
      <c r="X78" s="651" t="s">
        <v>2843</v>
      </c>
      <c r="Y78" s="651" t="s">
        <v>2844</v>
      </c>
      <c r="Z78" s="651"/>
      <c r="AA78" s="651"/>
      <c r="AB78" s="651"/>
      <c r="AC78" s="651"/>
      <c r="AD78" s="651"/>
      <c r="AE78" s="651"/>
      <c r="AF78" s="651"/>
      <c r="AG78" s="651"/>
      <c r="AH78" s="651"/>
      <c r="AI78" s="651"/>
      <c r="AJ78" s="651"/>
      <c r="AK78" s="651"/>
      <c r="AL78" s="651"/>
    </row>
    <row r="79" spans="1:38" s="552" customFormat="1" ht="75" customHeight="1">
      <c r="A79" s="657">
        <v>77</v>
      </c>
      <c r="B79" s="646" t="s">
        <v>2616</v>
      </c>
      <c r="C79" s="2262"/>
      <c r="D79" s="538" t="s">
        <v>2845</v>
      </c>
      <c r="E79" s="535" t="s">
        <v>63</v>
      </c>
      <c r="F79" s="540" t="s">
        <v>2480</v>
      </c>
      <c r="G79" s="540" t="s">
        <v>2505</v>
      </c>
      <c r="H79" s="540" t="s">
        <v>2634</v>
      </c>
      <c r="I79" s="540" t="s">
        <v>2507</v>
      </c>
      <c r="J79" s="540" t="s">
        <v>2640</v>
      </c>
      <c r="K79" s="541" t="s">
        <v>2603</v>
      </c>
      <c r="L79" s="540" t="s">
        <v>2588</v>
      </c>
      <c r="M79" s="658" t="s">
        <v>2486</v>
      </c>
      <c r="N79" s="542">
        <v>1</v>
      </c>
      <c r="O79" s="540" t="s">
        <v>70</v>
      </c>
      <c r="P79" s="648">
        <v>1</v>
      </c>
      <c r="Q79" s="545" t="s">
        <v>2846</v>
      </c>
      <c r="R79" s="546" t="s">
        <v>2842</v>
      </c>
      <c r="S79" s="650" t="s">
        <v>2625</v>
      </c>
      <c r="T79" s="582" t="s">
        <v>2626</v>
      </c>
      <c r="U79" s="651">
        <v>115919</v>
      </c>
      <c r="V79" s="651" t="s">
        <v>2835</v>
      </c>
      <c r="W79" s="651" t="s">
        <v>2752</v>
      </c>
      <c r="X79" s="651" t="s">
        <v>2847</v>
      </c>
      <c r="Y79" s="651" t="s">
        <v>2844</v>
      </c>
      <c r="Z79" s="651"/>
      <c r="AA79" s="651"/>
      <c r="AB79" s="651"/>
      <c r="AC79" s="651"/>
      <c r="AD79" s="651"/>
      <c r="AE79" s="651"/>
      <c r="AF79" s="651"/>
      <c r="AG79" s="651"/>
      <c r="AH79" s="651"/>
      <c r="AI79" s="651"/>
      <c r="AJ79" s="651"/>
      <c r="AK79" s="651"/>
      <c r="AL79" s="651"/>
    </row>
    <row r="80" spans="1:38" s="552" customFormat="1" ht="75" customHeight="1">
      <c r="A80" s="657">
        <v>78</v>
      </c>
      <c r="B80" s="646" t="s">
        <v>2616</v>
      </c>
      <c r="C80" s="2262"/>
      <c r="D80" s="538" t="s">
        <v>2848</v>
      </c>
      <c r="E80" s="535" t="s">
        <v>63</v>
      </c>
      <c r="F80" s="540" t="s">
        <v>2480</v>
      </c>
      <c r="G80" s="540" t="s">
        <v>2505</v>
      </c>
      <c r="H80" s="540" t="s">
        <v>2634</v>
      </c>
      <c r="I80" s="540" t="s">
        <v>2507</v>
      </c>
      <c r="J80" s="540" t="s">
        <v>2640</v>
      </c>
      <c r="K80" s="541" t="s">
        <v>2603</v>
      </c>
      <c r="L80" s="540" t="s">
        <v>2849</v>
      </c>
      <c r="M80" s="658" t="s">
        <v>2589</v>
      </c>
      <c r="N80" s="542">
        <v>1</v>
      </c>
      <c r="O80" s="540" t="s">
        <v>70</v>
      </c>
      <c r="P80" s="648">
        <v>1</v>
      </c>
      <c r="Q80" s="545" t="s">
        <v>2850</v>
      </c>
      <c r="R80" s="546" t="s">
        <v>2842</v>
      </c>
      <c r="S80" s="650" t="s">
        <v>2625</v>
      </c>
      <c r="T80" s="582" t="s">
        <v>2626</v>
      </c>
      <c r="U80" s="651">
        <v>115919</v>
      </c>
      <c r="V80" s="651" t="s">
        <v>2835</v>
      </c>
      <c r="W80" s="651" t="s">
        <v>2851</v>
      </c>
      <c r="X80" s="651" t="s">
        <v>2852</v>
      </c>
      <c r="Y80" s="651" t="s">
        <v>2853</v>
      </c>
      <c r="Z80" s="651"/>
      <c r="AA80" s="651"/>
      <c r="AB80" s="651"/>
      <c r="AC80" s="651"/>
      <c r="AD80" s="651"/>
      <c r="AE80" s="651"/>
      <c r="AF80" s="651"/>
      <c r="AG80" s="651"/>
      <c r="AH80" s="651"/>
      <c r="AI80" s="651"/>
      <c r="AJ80" s="651"/>
      <c r="AK80" s="651"/>
      <c r="AL80" s="651"/>
    </row>
    <row r="81" spans="1:38" s="552" customFormat="1" ht="75" customHeight="1">
      <c r="A81" s="659">
        <v>79</v>
      </c>
      <c r="B81" s="646" t="s">
        <v>2616</v>
      </c>
      <c r="C81" s="2262"/>
      <c r="D81" s="538" t="s">
        <v>2854</v>
      </c>
      <c r="E81" s="535" t="s">
        <v>63</v>
      </c>
      <c r="F81" s="540" t="s">
        <v>2480</v>
      </c>
      <c r="G81" s="540" t="s">
        <v>2505</v>
      </c>
      <c r="H81" s="540" t="s">
        <v>2634</v>
      </c>
      <c r="I81" s="540" t="s">
        <v>2507</v>
      </c>
      <c r="J81" s="540" t="s">
        <v>2640</v>
      </c>
      <c r="K81" s="541" t="s">
        <v>2603</v>
      </c>
      <c r="L81" s="540" t="s">
        <v>2849</v>
      </c>
      <c r="M81" s="658" t="s">
        <v>2589</v>
      </c>
      <c r="N81" s="542">
        <v>1</v>
      </c>
      <c r="O81" s="540" t="s">
        <v>70</v>
      </c>
      <c r="P81" s="648">
        <v>1</v>
      </c>
      <c r="Q81" s="545" t="s">
        <v>2855</v>
      </c>
      <c r="R81" s="546" t="s">
        <v>2842</v>
      </c>
      <c r="S81" s="650" t="s">
        <v>2625</v>
      </c>
      <c r="T81" s="582" t="s">
        <v>2626</v>
      </c>
      <c r="U81" s="651">
        <v>115919</v>
      </c>
      <c r="V81" s="651" t="s">
        <v>2835</v>
      </c>
      <c r="W81" s="651" t="s">
        <v>2752</v>
      </c>
      <c r="X81" s="651" t="s">
        <v>2856</v>
      </c>
      <c r="Y81" s="651" t="s">
        <v>2857</v>
      </c>
      <c r="Z81" s="651"/>
      <c r="AA81" s="651"/>
      <c r="AB81" s="651"/>
      <c r="AC81" s="651"/>
      <c r="AD81" s="651"/>
      <c r="AE81" s="651"/>
      <c r="AF81" s="651"/>
      <c r="AG81" s="651"/>
      <c r="AH81" s="651"/>
      <c r="AI81" s="651"/>
      <c r="AJ81" s="651"/>
      <c r="AK81" s="651"/>
      <c r="AL81" s="651"/>
    </row>
    <row r="82" spans="1:38" s="552" customFormat="1" ht="75" customHeight="1">
      <c r="A82" s="657">
        <v>80</v>
      </c>
      <c r="B82" s="646" t="s">
        <v>2616</v>
      </c>
      <c r="C82" s="2262"/>
      <c r="D82" s="538" t="s">
        <v>2858</v>
      </c>
      <c r="E82" s="535" t="s">
        <v>63</v>
      </c>
      <c r="F82" s="540" t="s">
        <v>2480</v>
      </c>
      <c r="G82" s="540" t="s">
        <v>2505</v>
      </c>
      <c r="H82" s="540" t="s">
        <v>2634</v>
      </c>
      <c r="I82" s="540" t="s">
        <v>2507</v>
      </c>
      <c r="J82" s="540" t="s">
        <v>2640</v>
      </c>
      <c r="K82" s="541" t="s">
        <v>2603</v>
      </c>
      <c r="L82" s="540" t="s">
        <v>2849</v>
      </c>
      <c r="M82" s="658" t="s">
        <v>2589</v>
      </c>
      <c r="N82" s="542">
        <v>1</v>
      </c>
      <c r="O82" s="540" t="s">
        <v>70</v>
      </c>
      <c r="P82" s="648">
        <v>1</v>
      </c>
      <c r="Q82" s="545" t="s">
        <v>2855</v>
      </c>
      <c r="R82" s="546" t="s">
        <v>2842</v>
      </c>
      <c r="S82" s="650" t="s">
        <v>2625</v>
      </c>
      <c r="T82" s="582" t="s">
        <v>2626</v>
      </c>
      <c r="U82" s="651">
        <v>9413</v>
      </c>
      <c r="V82" s="651" t="s">
        <v>2835</v>
      </c>
      <c r="W82" s="651" t="s">
        <v>2752</v>
      </c>
      <c r="X82" s="651" t="s">
        <v>2859</v>
      </c>
      <c r="Y82" s="651" t="s">
        <v>2860</v>
      </c>
      <c r="Z82" s="651"/>
      <c r="AA82" s="651"/>
      <c r="AB82" s="651"/>
      <c r="AC82" s="651"/>
      <c r="AD82" s="651"/>
      <c r="AE82" s="651"/>
      <c r="AF82" s="651"/>
      <c r="AG82" s="651"/>
      <c r="AH82" s="651"/>
      <c r="AI82" s="651"/>
      <c r="AJ82" s="651"/>
      <c r="AK82" s="651"/>
      <c r="AL82" s="651"/>
    </row>
    <row r="83" spans="1:38" s="552" customFormat="1" ht="75" customHeight="1">
      <c r="A83" s="657">
        <v>81</v>
      </c>
      <c r="B83" s="646" t="s">
        <v>2616</v>
      </c>
      <c r="C83" s="2262"/>
      <c r="D83" s="538" t="s">
        <v>2861</v>
      </c>
      <c r="E83" s="535" t="s">
        <v>63</v>
      </c>
      <c r="F83" s="540" t="s">
        <v>2480</v>
      </c>
      <c r="G83" s="540" t="s">
        <v>2505</v>
      </c>
      <c r="H83" s="540" t="s">
        <v>2634</v>
      </c>
      <c r="I83" s="540" t="s">
        <v>2507</v>
      </c>
      <c r="J83" s="540" t="s">
        <v>2640</v>
      </c>
      <c r="K83" s="541" t="s">
        <v>2603</v>
      </c>
      <c r="L83" s="540" t="s">
        <v>2849</v>
      </c>
      <c r="M83" s="658" t="s">
        <v>2486</v>
      </c>
      <c r="N83" s="542">
        <v>1</v>
      </c>
      <c r="O83" s="540" t="s">
        <v>70</v>
      </c>
      <c r="P83" s="648">
        <v>1</v>
      </c>
      <c r="Q83" s="545" t="s">
        <v>2855</v>
      </c>
      <c r="R83" s="546" t="s">
        <v>2842</v>
      </c>
      <c r="S83" s="650" t="s">
        <v>2625</v>
      </c>
      <c r="T83" s="582" t="s">
        <v>2626</v>
      </c>
      <c r="U83" s="651">
        <v>4800</v>
      </c>
      <c r="V83" s="651" t="s">
        <v>2835</v>
      </c>
      <c r="W83" s="651" t="s">
        <v>2752</v>
      </c>
      <c r="X83" s="651" t="s">
        <v>2859</v>
      </c>
      <c r="Y83" s="651" t="s">
        <v>2860</v>
      </c>
      <c r="Z83" s="651"/>
      <c r="AA83" s="651"/>
      <c r="AB83" s="651"/>
      <c r="AC83" s="651"/>
      <c r="AD83" s="651"/>
      <c r="AE83" s="651"/>
      <c r="AF83" s="651"/>
      <c r="AG83" s="651"/>
      <c r="AH83" s="651"/>
      <c r="AI83" s="651"/>
      <c r="AJ83" s="651"/>
      <c r="AK83" s="651"/>
      <c r="AL83" s="651"/>
    </row>
    <row r="84" spans="1:38" s="552" customFormat="1" ht="75" customHeight="1">
      <c r="A84" s="657">
        <v>82</v>
      </c>
      <c r="B84" s="646" t="s">
        <v>2616</v>
      </c>
      <c r="C84" s="2262"/>
      <c r="D84" s="538" t="s">
        <v>2862</v>
      </c>
      <c r="E84" s="535" t="s">
        <v>63</v>
      </c>
      <c r="F84" s="540" t="s">
        <v>2480</v>
      </c>
      <c r="G84" s="540" t="s">
        <v>2505</v>
      </c>
      <c r="H84" s="540" t="s">
        <v>2634</v>
      </c>
      <c r="I84" s="540" t="s">
        <v>2507</v>
      </c>
      <c r="J84" s="540" t="s">
        <v>2640</v>
      </c>
      <c r="K84" s="541" t="s">
        <v>2603</v>
      </c>
      <c r="L84" s="540" t="s">
        <v>2849</v>
      </c>
      <c r="M84" s="658" t="s">
        <v>2486</v>
      </c>
      <c r="N84" s="542">
        <v>1</v>
      </c>
      <c r="O84" s="540" t="s">
        <v>70</v>
      </c>
      <c r="P84" s="648">
        <v>1</v>
      </c>
      <c r="Q84" s="545" t="s">
        <v>2855</v>
      </c>
      <c r="R84" s="546" t="s">
        <v>2842</v>
      </c>
      <c r="S84" s="650" t="s">
        <v>2625</v>
      </c>
      <c r="T84" s="582" t="s">
        <v>2626</v>
      </c>
      <c r="U84" s="651">
        <v>115919</v>
      </c>
      <c r="V84" s="651" t="s">
        <v>2835</v>
      </c>
      <c r="W84" s="651" t="s">
        <v>2752</v>
      </c>
      <c r="X84" s="651" t="s">
        <v>2863</v>
      </c>
      <c r="Y84" s="651" t="s">
        <v>2857</v>
      </c>
      <c r="Z84" s="651"/>
      <c r="AA84" s="651"/>
      <c r="AB84" s="651"/>
      <c r="AC84" s="651"/>
      <c r="AD84" s="651"/>
      <c r="AE84" s="651"/>
      <c r="AF84" s="651"/>
      <c r="AG84" s="651"/>
      <c r="AH84" s="651"/>
      <c r="AI84" s="651"/>
      <c r="AJ84" s="651"/>
      <c r="AK84" s="651"/>
      <c r="AL84" s="651"/>
    </row>
    <row r="85" spans="1:38" s="552" customFormat="1" ht="75" customHeight="1">
      <c r="A85" s="657">
        <v>83</v>
      </c>
      <c r="B85" s="646" t="s">
        <v>2616</v>
      </c>
      <c r="C85" s="2262"/>
      <c r="D85" s="538" t="s">
        <v>2864</v>
      </c>
      <c r="E85" s="535" t="s">
        <v>63</v>
      </c>
      <c r="F85" s="540" t="s">
        <v>2480</v>
      </c>
      <c r="G85" s="540" t="s">
        <v>2505</v>
      </c>
      <c r="H85" s="540" t="s">
        <v>2634</v>
      </c>
      <c r="I85" s="540" t="s">
        <v>2507</v>
      </c>
      <c r="J85" s="540" t="s">
        <v>2640</v>
      </c>
      <c r="K85" s="541" t="s">
        <v>2603</v>
      </c>
      <c r="L85" s="540" t="s">
        <v>2849</v>
      </c>
      <c r="M85" s="658" t="s">
        <v>2486</v>
      </c>
      <c r="N85" s="542">
        <v>1</v>
      </c>
      <c r="O85" s="540" t="s">
        <v>70</v>
      </c>
      <c r="P85" s="648">
        <v>1</v>
      </c>
      <c r="Q85" s="545" t="s">
        <v>2855</v>
      </c>
      <c r="R85" s="546" t="s">
        <v>2842</v>
      </c>
      <c r="S85" s="650" t="s">
        <v>2625</v>
      </c>
      <c r="T85" s="582" t="s">
        <v>2626</v>
      </c>
      <c r="U85" s="651">
        <v>115919</v>
      </c>
      <c r="V85" s="651" t="s">
        <v>2835</v>
      </c>
      <c r="W85" s="651" t="s">
        <v>2752</v>
      </c>
      <c r="X85" s="651" t="s">
        <v>2865</v>
      </c>
      <c r="Y85" s="651" t="s">
        <v>2857</v>
      </c>
      <c r="Z85" s="651"/>
      <c r="AA85" s="651"/>
      <c r="AB85" s="651"/>
      <c r="AC85" s="651"/>
      <c r="AD85" s="651"/>
      <c r="AE85" s="651"/>
      <c r="AF85" s="651"/>
      <c r="AG85" s="651"/>
      <c r="AH85" s="651"/>
      <c r="AI85" s="651"/>
      <c r="AJ85" s="651"/>
      <c r="AK85" s="651"/>
      <c r="AL85" s="651"/>
    </row>
    <row r="86" spans="1:38" s="552" customFormat="1" ht="75" customHeight="1">
      <c r="A86" s="659">
        <v>84</v>
      </c>
      <c r="B86" s="646" t="s">
        <v>2616</v>
      </c>
      <c r="C86" s="2262"/>
      <c r="D86" s="538" t="s">
        <v>2866</v>
      </c>
      <c r="E86" s="535" t="s">
        <v>63</v>
      </c>
      <c r="F86" s="540" t="s">
        <v>2480</v>
      </c>
      <c r="G86" s="540" t="s">
        <v>2505</v>
      </c>
      <c r="H86" s="540" t="s">
        <v>2634</v>
      </c>
      <c r="I86" s="540" t="s">
        <v>2507</v>
      </c>
      <c r="J86" s="540" t="s">
        <v>2640</v>
      </c>
      <c r="K86" s="541" t="s">
        <v>2603</v>
      </c>
      <c r="L86" s="540" t="s">
        <v>2849</v>
      </c>
      <c r="M86" s="658" t="s">
        <v>2486</v>
      </c>
      <c r="N86" s="542">
        <v>1</v>
      </c>
      <c r="O86" s="540" t="s">
        <v>70</v>
      </c>
      <c r="P86" s="648">
        <v>1</v>
      </c>
      <c r="Q86" s="545" t="s">
        <v>2855</v>
      </c>
      <c r="R86" s="546" t="s">
        <v>2842</v>
      </c>
      <c r="S86" s="650" t="s">
        <v>2625</v>
      </c>
      <c r="T86" s="582" t="s">
        <v>2626</v>
      </c>
      <c r="U86" s="651">
        <v>115919</v>
      </c>
      <c r="V86" s="651" t="s">
        <v>2835</v>
      </c>
      <c r="W86" s="651" t="s">
        <v>2752</v>
      </c>
      <c r="X86" s="651" t="s">
        <v>2867</v>
      </c>
      <c r="Y86" s="651" t="s">
        <v>2868</v>
      </c>
      <c r="Z86" s="651"/>
      <c r="AA86" s="651"/>
      <c r="AB86" s="651"/>
      <c r="AC86" s="651"/>
      <c r="AD86" s="651"/>
      <c r="AE86" s="651"/>
      <c r="AF86" s="651"/>
      <c r="AG86" s="651"/>
      <c r="AH86" s="651"/>
      <c r="AI86" s="651"/>
      <c r="AJ86" s="651"/>
      <c r="AK86" s="651"/>
      <c r="AL86" s="651"/>
    </row>
    <row r="87" spans="1:38" s="552" customFormat="1" ht="75" customHeight="1">
      <c r="A87" s="657">
        <v>85</v>
      </c>
      <c r="B87" s="646" t="s">
        <v>2616</v>
      </c>
      <c r="C87" s="2260" t="s">
        <v>2869</v>
      </c>
      <c r="D87" s="538" t="s">
        <v>2870</v>
      </c>
      <c r="E87" s="535" t="s">
        <v>63</v>
      </c>
      <c r="F87" s="540" t="s">
        <v>2480</v>
      </c>
      <c r="G87" s="540" t="s">
        <v>2505</v>
      </c>
      <c r="H87" s="540" t="s">
        <v>2601</v>
      </c>
      <c r="I87" s="540" t="s">
        <v>2507</v>
      </c>
      <c r="J87" s="540" t="s">
        <v>2644</v>
      </c>
      <c r="K87" s="541" t="s">
        <v>2603</v>
      </c>
      <c r="L87" s="540" t="s">
        <v>2849</v>
      </c>
      <c r="M87" s="658" t="s">
        <v>2486</v>
      </c>
      <c r="N87" s="542">
        <v>1</v>
      </c>
      <c r="O87" s="540" t="s">
        <v>70</v>
      </c>
      <c r="P87" s="648">
        <v>1</v>
      </c>
      <c r="Q87" s="545" t="s">
        <v>2850</v>
      </c>
      <c r="R87" s="546" t="s">
        <v>2842</v>
      </c>
      <c r="S87" s="650" t="s">
        <v>2625</v>
      </c>
      <c r="T87" s="582" t="s">
        <v>2626</v>
      </c>
      <c r="U87" s="651">
        <v>83315</v>
      </c>
      <c r="V87" s="651" t="s">
        <v>2835</v>
      </c>
      <c r="W87" s="651" t="s">
        <v>2851</v>
      </c>
      <c r="X87" s="651" t="s">
        <v>2871</v>
      </c>
      <c r="Y87" s="651" t="s">
        <v>2853</v>
      </c>
      <c r="Z87" s="651"/>
      <c r="AA87" s="651"/>
      <c r="AB87" s="651"/>
      <c r="AC87" s="651"/>
      <c r="AD87" s="651"/>
      <c r="AE87" s="651"/>
      <c r="AF87" s="651"/>
      <c r="AG87" s="651"/>
      <c r="AH87" s="651"/>
      <c r="AI87" s="651"/>
      <c r="AJ87" s="651"/>
      <c r="AK87" s="651"/>
      <c r="AL87" s="651"/>
    </row>
    <row r="88" spans="1:38" s="552" customFormat="1" ht="75" customHeight="1">
      <c r="A88" s="657">
        <v>86</v>
      </c>
      <c r="B88" s="646" t="s">
        <v>2616</v>
      </c>
      <c r="C88" s="2262"/>
      <c r="D88" s="538" t="s">
        <v>2872</v>
      </c>
      <c r="E88" s="535" t="s">
        <v>63</v>
      </c>
      <c r="F88" s="540" t="s">
        <v>2480</v>
      </c>
      <c r="G88" s="540" t="s">
        <v>2505</v>
      </c>
      <c r="H88" s="540" t="s">
        <v>2601</v>
      </c>
      <c r="I88" s="540" t="s">
        <v>2507</v>
      </c>
      <c r="J88" s="540" t="s">
        <v>2644</v>
      </c>
      <c r="K88" s="541" t="s">
        <v>2603</v>
      </c>
      <c r="L88" s="540" t="s">
        <v>2849</v>
      </c>
      <c r="M88" s="658" t="s">
        <v>2486</v>
      </c>
      <c r="N88" s="542">
        <v>1</v>
      </c>
      <c r="O88" s="540" t="s">
        <v>70</v>
      </c>
      <c r="P88" s="648">
        <v>1</v>
      </c>
      <c r="Q88" s="545" t="s">
        <v>2850</v>
      </c>
      <c r="R88" s="546" t="s">
        <v>2842</v>
      </c>
      <c r="S88" s="650" t="s">
        <v>2625</v>
      </c>
      <c r="T88" s="582" t="s">
        <v>2626</v>
      </c>
      <c r="U88" s="651">
        <v>83315</v>
      </c>
      <c r="V88" s="651" t="s">
        <v>2835</v>
      </c>
      <c r="W88" s="651" t="s">
        <v>2752</v>
      </c>
      <c r="X88" s="651" t="s">
        <v>2873</v>
      </c>
      <c r="Y88" s="651" t="s">
        <v>2853</v>
      </c>
      <c r="Z88" s="651"/>
      <c r="AA88" s="651"/>
      <c r="AB88" s="651"/>
      <c r="AC88" s="651"/>
      <c r="AD88" s="651"/>
      <c r="AE88" s="651"/>
      <c r="AF88" s="651"/>
      <c r="AG88" s="651"/>
      <c r="AH88" s="651"/>
      <c r="AI88" s="651"/>
      <c r="AJ88" s="651"/>
      <c r="AK88" s="651"/>
      <c r="AL88" s="651"/>
    </row>
    <row r="89" spans="1:38" s="552" customFormat="1" ht="75" customHeight="1">
      <c r="A89" s="657">
        <v>87</v>
      </c>
      <c r="B89" s="646" t="s">
        <v>2616</v>
      </c>
      <c r="C89" s="2262"/>
      <c r="D89" s="538" t="s">
        <v>2874</v>
      </c>
      <c r="E89" s="535" t="s">
        <v>63</v>
      </c>
      <c r="F89" s="540" t="s">
        <v>2480</v>
      </c>
      <c r="G89" s="540" t="s">
        <v>2505</v>
      </c>
      <c r="H89" s="540" t="s">
        <v>2601</v>
      </c>
      <c r="I89" s="540" t="s">
        <v>2507</v>
      </c>
      <c r="J89" s="540" t="s">
        <v>2644</v>
      </c>
      <c r="K89" s="541" t="s">
        <v>2603</v>
      </c>
      <c r="L89" s="540" t="s">
        <v>2849</v>
      </c>
      <c r="M89" s="658" t="s">
        <v>2486</v>
      </c>
      <c r="N89" s="542">
        <v>1</v>
      </c>
      <c r="O89" s="540" t="s">
        <v>70</v>
      </c>
      <c r="P89" s="648">
        <v>1</v>
      </c>
      <c r="Q89" s="545" t="s">
        <v>2850</v>
      </c>
      <c r="R89" s="546" t="s">
        <v>2842</v>
      </c>
      <c r="S89" s="650" t="s">
        <v>2625</v>
      </c>
      <c r="T89" s="582" t="s">
        <v>2626</v>
      </c>
      <c r="U89" s="651">
        <v>115919</v>
      </c>
      <c r="V89" s="651" t="s">
        <v>2835</v>
      </c>
      <c r="W89" s="651" t="s">
        <v>2752</v>
      </c>
      <c r="X89" s="651" t="s">
        <v>2875</v>
      </c>
      <c r="Y89" s="651" t="s">
        <v>2853</v>
      </c>
      <c r="Z89" s="651"/>
      <c r="AA89" s="651"/>
      <c r="AB89" s="651"/>
      <c r="AC89" s="651"/>
      <c r="AD89" s="651"/>
      <c r="AE89" s="651"/>
      <c r="AF89" s="651"/>
      <c r="AG89" s="651"/>
      <c r="AH89" s="651"/>
      <c r="AI89" s="651"/>
      <c r="AJ89" s="651"/>
      <c r="AK89" s="651"/>
      <c r="AL89" s="651"/>
    </row>
    <row r="90" spans="1:38" s="552" customFormat="1" ht="75" customHeight="1">
      <c r="A90" s="657">
        <v>88</v>
      </c>
      <c r="B90" s="646" t="s">
        <v>2616</v>
      </c>
      <c r="C90" s="2262"/>
      <c r="D90" s="538" t="s">
        <v>2876</v>
      </c>
      <c r="E90" s="535" t="s">
        <v>63</v>
      </c>
      <c r="F90" s="540" t="s">
        <v>2480</v>
      </c>
      <c r="G90" s="540" t="s">
        <v>2505</v>
      </c>
      <c r="H90" s="540" t="s">
        <v>2601</v>
      </c>
      <c r="I90" s="540" t="s">
        <v>2507</v>
      </c>
      <c r="J90" s="540" t="s">
        <v>2644</v>
      </c>
      <c r="K90" s="541" t="s">
        <v>2603</v>
      </c>
      <c r="L90" s="540" t="s">
        <v>2849</v>
      </c>
      <c r="M90" s="658" t="s">
        <v>2486</v>
      </c>
      <c r="N90" s="542">
        <v>1</v>
      </c>
      <c r="O90" s="540" t="s">
        <v>70</v>
      </c>
      <c r="P90" s="648">
        <v>1</v>
      </c>
      <c r="Q90" s="545" t="s">
        <v>2877</v>
      </c>
      <c r="R90" s="546" t="s">
        <v>2842</v>
      </c>
      <c r="S90" s="650" t="s">
        <v>2625</v>
      </c>
      <c r="T90" s="582" t="s">
        <v>2626</v>
      </c>
      <c r="U90" s="651">
        <v>115919</v>
      </c>
      <c r="V90" s="651" t="s">
        <v>2835</v>
      </c>
      <c r="W90" s="651" t="s">
        <v>2752</v>
      </c>
      <c r="X90" s="651" t="s">
        <v>2878</v>
      </c>
      <c r="Y90" s="651" t="s">
        <v>2879</v>
      </c>
      <c r="Z90" s="651"/>
      <c r="AA90" s="651"/>
      <c r="AB90" s="651"/>
      <c r="AC90" s="651"/>
      <c r="AD90" s="651"/>
      <c r="AE90" s="651"/>
      <c r="AF90" s="651"/>
      <c r="AG90" s="651"/>
      <c r="AH90" s="651"/>
      <c r="AI90" s="651"/>
      <c r="AJ90" s="651"/>
      <c r="AK90" s="651"/>
      <c r="AL90" s="651"/>
    </row>
    <row r="91" spans="1:38" s="552" customFormat="1" ht="75" customHeight="1">
      <c r="A91" s="659">
        <v>89</v>
      </c>
      <c r="B91" s="646" t="s">
        <v>2616</v>
      </c>
      <c r="C91" s="2262"/>
      <c r="D91" s="538" t="s">
        <v>2880</v>
      </c>
      <c r="E91" s="535" t="s">
        <v>63</v>
      </c>
      <c r="F91" s="540" t="s">
        <v>2480</v>
      </c>
      <c r="G91" s="540" t="s">
        <v>2505</v>
      </c>
      <c r="H91" s="540" t="s">
        <v>2601</v>
      </c>
      <c r="I91" s="540" t="s">
        <v>2507</v>
      </c>
      <c r="J91" s="540" t="s">
        <v>2644</v>
      </c>
      <c r="K91" s="541" t="s">
        <v>2603</v>
      </c>
      <c r="L91" s="540" t="s">
        <v>2849</v>
      </c>
      <c r="M91" s="658" t="s">
        <v>2486</v>
      </c>
      <c r="N91" s="542">
        <v>1</v>
      </c>
      <c r="O91" s="540" t="s">
        <v>70</v>
      </c>
      <c r="P91" s="648">
        <v>1</v>
      </c>
      <c r="Q91" s="545" t="s">
        <v>2881</v>
      </c>
      <c r="R91" s="546" t="s">
        <v>2842</v>
      </c>
      <c r="S91" s="650" t="s">
        <v>2625</v>
      </c>
      <c r="T91" s="582" t="s">
        <v>2626</v>
      </c>
      <c r="U91" s="651">
        <v>115919</v>
      </c>
      <c r="V91" s="651" t="s">
        <v>2835</v>
      </c>
      <c r="W91" s="651" t="s">
        <v>2752</v>
      </c>
      <c r="X91" s="651" t="s">
        <v>2882</v>
      </c>
      <c r="Y91" s="651" t="s">
        <v>2883</v>
      </c>
      <c r="Z91" s="651"/>
      <c r="AA91" s="651"/>
      <c r="AB91" s="651"/>
      <c r="AC91" s="651"/>
      <c r="AD91" s="651"/>
      <c r="AE91" s="651"/>
      <c r="AF91" s="651"/>
      <c r="AG91" s="651"/>
      <c r="AH91" s="651"/>
      <c r="AI91" s="651"/>
      <c r="AJ91" s="651"/>
      <c r="AK91" s="651"/>
      <c r="AL91" s="651"/>
    </row>
    <row r="92" spans="1:38" s="552" customFormat="1" ht="75" customHeight="1">
      <c r="A92" s="657">
        <v>90</v>
      </c>
      <c r="B92" s="646" t="s">
        <v>2616</v>
      </c>
      <c r="C92" s="2260" t="s">
        <v>2884</v>
      </c>
      <c r="D92" s="538" t="s">
        <v>2885</v>
      </c>
      <c r="E92" s="535" t="s">
        <v>63</v>
      </c>
      <c r="F92" s="540" t="s">
        <v>2480</v>
      </c>
      <c r="G92" s="540" t="s">
        <v>2505</v>
      </c>
      <c r="H92" s="540" t="s">
        <v>2601</v>
      </c>
      <c r="I92" s="540" t="s">
        <v>2523</v>
      </c>
      <c r="J92" s="540" t="s">
        <v>2602</v>
      </c>
      <c r="K92" s="541" t="s">
        <v>2603</v>
      </c>
      <c r="L92" s="540" t="s">
        <v>2886</v>
      </c>
      <c r="M92" s="658" t="s">
        <v>2486</v>
      </c>
      <c r="N92" s="542">
        <v>0.5</v>
      </c>
      <c r="O92" s="540" t="s">
        <v>70</v>
      </c>
      <c r="P92" s="648">
        <v>1</v>
      </c>
      <c r="Q92" s="545" t="s">
        <v>2887</v>
      </c>
      <c r="R92" s="546" t="s">
        <v>2888</v>
      </c>
      <c r="S92" s="650" t="s">
        <v>2625</v>
      </c>
      <c r="T92" s="582" t="s">
        <v>2626</v>
      </c>
      <c r="U92" s="651">
        <v>115919</v>
      </c>
      <c r="V92" s="651" t="s">
        <v>2835</v>
      </c>
      <c r="W92" s="651" t="s">
        <v>2752</v>
      </c>
      <c r="X92" s="651" t="s">
        <v>2889</v>
      </c>
      <c r="Y92" s="651" t="s">
        <v>2890</v>
      </c>
      <c r="Z92" s="651"/>
      <c r="AA92" s="651"/>
      <c r="AB92" s="651"/>
      <c r="AC92" s="651"/>
      <c r="AD92" s="651"/>
      <c r="AE92" s="651"/>
      <c r="AF92" s="651"/>
      <c r="AG92" s="651"/>
      <c r="AH92" s="651"/>
      <c r="AI92" s="651"/>
      <c r="AJ92" s="651"/>
      <c r="AK92" s="651"/>
      <c r="AL92" s="651"/>
    </row>
    <row r="93" spans="1:38" s="552" customFormat="1" ht="75" customHeight="1">
      <c r="A93" s="657">
        <v>92</v>
      </c>
      <c r="B93" s="646" t="s">
        <v>2616</v>
      </c>
      <c r="C93" s="2262"/>
      <c r="D93" s="538" t="s">
        <v>2891</v>
      </c>
      <c r="E93" s="535" t="s">
        <v>63</v>
      </c>
      <c r="F93" s="540" t="s">
        <v>2480</v>
      </c>
      <c r="G93" s="540" t="s">
        <v>2505</v>
      </c>
      <c r="H93" s="540" t="s">
        <v>2601</v>
      </c>
      <c r="I93" s="540" t="s">
        <v>2523</v>
      </c>
      <c r="J93" s="540" t="s">
        <v>2602</v>
      </c>
      <c r="K93" s="541" t="s">
        <v>2603</v>
      </c>
      <c r="L93" s="540" t="s">
        <v>2886</v>
      </c>
      <c r="M93" s="658" t="s">
        <v>2486</v>
      </c>
      <c r="N93" s="542">
        <v>0.65</v>
      </c>
      <c r="O93" s="540" t="s">
        <v>70</v>
      </c>
      <c r="P93" s="648">
        <v>1</v>
      </c>
      <c r="Q93" s="545" t="s">
        <v>2892</v>
      </c>
      <c r="R93" s="546" t="s">
        <v>2888</v>
      </c>
      <c r="S93" s="650" t="s">
        <v>2625</v>
      </c>
      <c r="T93" s="582" t="s">
        <v>2626</v>
      </c>
      <c r="U93" s="651">
        <v>115919</v>
      </c>
      <c r="V93" s="651" t="s">
        <v>2835</v>
      </c>
      <c r="W93" s="651" t="s">
        <v>2752</v>
      </c>
      <c r="X93" s="651" t="s">
        <v>2893</v>
      </c>
      <c r="Y93" s="651" t="s">
        <v>2894</v>
      </c>
      <c r="Z93" s="651"/>
      <c r="AA93" s="651"/>
      <c r="AB93" s="651"/>
      <c r="AC93" s="651"/>
      <c r="AD93" s="651"/>
      <c r="AE93" s="651"/>
      <c r="AF93" s="651"/>
      <c r="AG93" s="651"/>
      <c r="AH93" s="651"/>
      <c r="AI93" s="651"/>
      <c r="AJ93" s="651"/>
      <c r="AK93" s="651"/>
      <c r="AL93" s="651"/>
    </row>
    <row r="94" spans="1:38" s="552" customFormat="1" ht="75" customHeight="1">
      <c r="A94" s="657">
        <v>93</v>
      </c>
      <c r="B94" s="646" t="s">
        <v>2616</v>
      </c>
      <c r="C94" s="2262"/>
      <c r="D94" s="538" t="s">
        <v>2895</v>
      </c>
      <c r="E94" s="535" t="s">
        <v>63</v>
      </c>
      <c r="F94" s="540" t="s">
        <v>2480</v>
      </c>
      <c r="G94" s="540" t="s">
        <v>2505</v>
      </c>
      <c r="H94" s="540" t="s">
        <v>2601</v>
      </c>
      <c r="I94" s="540" t="s">
        <v>2523</v>
      </c>
      <c r="J94" s="540" t="s">
        <v>2602</v>
      </c>
      <c r="K94" s="541" t="s">
        <v>2603</v>
      </c>
      <c r="L94" s="540" t="s">
        <v>2886</v>
      </c>
      <c r="M94" s="658" t="s">
        <v>2486</v>
      </c>
      <c r="N94" s="542">
        <v>1</v>
      </c>
      <c r="O94" s="540" t="s">
        <v>70</v>
      </c>
      <c r="P94" s="648">
        <v>1</v>
      </c>
      <c r="Q94" s="545" t="s">
        <v>2896</v>
      </c>
      <c r="R94" s="546" t="s">
        <v>2888</v>
      </c>
      <c r="S94" s="650" t="s">
        <v>2625</v>
      </c>
      <c r="T94" s="582" t="s">
        <v>2626</v>
      </c>
      <c r="U94" s="651">
        <v>115919</v>
      </c>
      <c r="V94" s="651" t="s">
        <v>2835</v>
      </c>
      <c r="W94" s="651" t="s">
        <v>2752</v>
      </c>
      <c r="X94" s="651" t="s">
        <v>2897</v>
      </c>
      <c r="Y94" s="651" t="s">
        <v>2898</v>
      </c>
      <c r="Z94" s="651"/>
      <c r="AA94" s="651"/>
      <c r="AB94" s="651"/>
      <c r="AC94" s="651"/>
      <c r="AD94" s="651"/>
      <c r="AE94" s="651"/>
      <c r="AF94" s="651"/>
      <c r="AG94" s="651"/>
      <c r="AH94" s="651"/>
      <c r="AI94" s="651"/>
      <c r="AJ94" s="651"/>
      <c r="AK94" s="651"/>
      <c r="AL94" s="651"/>
    </row>
    <row r="95" spans="1:38" s="552" customFormat="1" ht="75" customHeight="1">
      <c r="A95" s="659">
        <v>94</v>
      </c>
      <c r="B95" s="646" t="s">
        <v>2616</v>
      </c>
      <c r="C95" s="2262"/>
      <c r="D95" s="538" t="s">
        <v>2899</v>
      </c>
      <c r="E95" s="535" t="s">
        <v>63</v>
      </c>
      <c r="F95" s="540" t="s">
        <v>2480</v>
      </c>
      <c r="G95" s="540" t="s">
        <v>2505</v>
      </c>
      <c r="H95" s="540" t="s">
        <v>2601</v>
      </c>
      <c r="I95" s="540" t="s">
        <v>2523</v>
      </c>
      <c r="J95" s="540" t="s">
        <v>2602</v>
      </c>
      <c r="K95" s="541" t="s">
        <v>2401</v>
      </c>
      <c r="L95" s="540" t="s">
        <v>2588</v>
      </c>
      <c r="M95" s="658" t="s">
        <v>2486</v>
      </c>
      <c r="N95" s="542">
        <v>1</v>
      </c>
      <c r="O95" s="540" t="s">
        <v>70</v>
      </c>
      <c r="P95" s="648">
        <v>1</v>
      </c>
      <c r="Q95" s="545" t="s">
        <v>1481</v>
      </c>
      <c r="R95" s="546" t="s">
        <v>2888</v>
      </c>
      <c r="S95" s="650" t="s">
        <v>2625</v>
      </c>
      <c r="T95" s="582" t="s">
        <v>2626</v>
      </c>
      <c r="U95" s="651"/>
      <c r="V95" s="651"/>
      <c r="W95" s="651" t="s">
        <v>2752</v>
      </c>
      <c r="X95" s="651"/>
      <c r="Y95" s="651"/>
      <c r="Z95" s="651"/>
      <c r="AA95" s="651"/>
      <c r="AB95" s="651"/>
      <c r="AC95" s="651"/>
      <c r="AD95" s="651"/>
      <c r="AE95" s="651"/>
      <c r="AF95" s="651"/>
      <c r="AG95" s="651"/>
      <c r="AH95" s="651"/>
      <c r="AI95" s="651"/>
      <c r="AJ95" s="651"/>
      <c r="AK95" s="651"/>
      <c r="AL95" s="651"/>
    </row>
    <row r="96" spans="1:38" s="533" customFormat="1" ht="75" customHeight="1">
      <c r="A96" s="616">
        <v>95</v>
      </c>
      <c r="B96" s="661" t="s">
        <v>2616</v>
      </c>
      <c r="C96" s="2254" t="s">
        <v>2900</v>
      </c>
      <c r="D96" s="662" t="s">
        <v>2901</v>
      </c>
      <c r="E96" s="663" t="s">
        <v>63</v>
      </c>
      <c r="F96" s="664" t="s">
        <v>2480</v>
      </c>
      <c r="G96" s="664" t="s">
        <v>2505</v>
      </c>
      <c r="H96" s="664"/>
      <c r="I96" s="664"/>
      <c r="J96" s="664" t="s">
        <v>2596</v>
      </c>
      <c r="K96" s="664" t="s">
        <v>931</v>
      </c>
      <c r="L96" s="524" t="s">
        <v>2902</v>
      </c>
      <c r="M96" s="658" t="s">
        <v>2486</v>
      </c>
      <c r="N96" s="665">
        <v>0.8</v>
      </c>
      <c r="O96" s="666" t="s">
        <v>70</v>
      </c>
      <c r="P96" s="667">
        <v>1</v>
      </c>
      <c r="Q96" s="668" t="s">
        <v>2903</v>
      </c>
      <c r="R96" s="669" t="s">
        <v>2904</v>
      </c>
      <c r="S96" s="670" t="s">
        <v>2625</v>
      </c>
      <c r="T96" s="661" t="s">
        <v>2626</v>
      </c>
      <c r="U96" s="671"/>
      <c r="V96" s="672"/>
      <c r="W96" s="672" t="s">
        <v>2905</v>
      </c>
      <c r="X96" s="672" t="s">
        <v>2906</v>
      </c>
      <c r="Y96" s="672" t="s">
        <v>2907</v>
      </c>
      <c r="Z96" s="673"/>
      <c r="AA96" s="673"/>
      <c r="AB96" s="673"/>
      <c r="AC96" s="673"/>
      <c r="AD96" s="673"/>
      <c r="AE96" s="673"/>
      <c r="AF96" s="673"/>
      <c r="AG96" s="673"/>
      <c r="AH96" s="673"/>
      <c r="AI96" s="673"/>
      <c r="AJ96" s="673"/>
      <c r="AK96" s="673"/>
      <c r="AL96" s="673"/>
    </row>
    <row r="97" spans="1:38" s="533" customFormat="1" ht="75" customHeight="1">
      <c r="A97" s="616">
        <v>96</v>
      </c>
      <c r="B97" s="661" t="s">
        <v>2616</v>
      </c>
      <c r="C97" s="2255"/>
      <c r="D97" s="662" t="s">
        <v>2908</v>
      </c>
      <c r="E97" s="663" t="s">
        <v>63</v>
      </c>
      <c r="F97" s="664" t="s">
        <v>2480</v>
      </c>
      <c r="G97" s="664" t="s">
        <v>2505</v>
      </c>
      <c r="H97" s="664"/>
      <c r="I97" s="664"/>
      <c r="J97" s="664" t="s">
        <v>2596</v>
      </c>
      <c r="K97" s="664" t="s">
        <v>931</v>
      </c>
      <c r="L97" s="524" t="s">
        <v>2909</v>
      </c>
      <c r="M97" s="674" t="s">
        <v>2589</v>
      </c>
      <c r="N97" s="665">
        <v>1</v>
      </c>
      <c r="O97" s="666" t="s">
        <v>70</v>
      </c>
      <c r="P97" s="667">
        <v>1</v>
      </c>
      <c r="Q97" s="668" t="s">
        <v>2903</v>
      </c>
      <c r="R97" s="669" t="s">
        <v>2904</v>
      </c>
      <c r="S97" s="670" t="s">
        <v>2625</v>
      </c>
      <c r="T97" s="661" t="s">
        <v>2626</v>
      </c>
      <c r="U97" s="671"/>
      <c r="V97" s="672"/>
      <c r="W97" s="672" t="s">
        <v>2752</v>
      </c>
      <c r="X97" s="672"/>
      <c r="Y97" s="672"/>
      <c r="Z97" s="673"/>
      <c r="AA97" s="673"/>
      <c r="AB97" s="673"/>
      <c r="AC97" s="673"/>
      <c r="AD97" s="673"/>
      <c r="AE97" s="673"/>
      <c r="AF97" s="673"/>
      <c r="AG97" s="673"/>
      <c r="AH97" s="673"/>
      <c r="AI97" s="673"/>
      <c r="AJ97" s="673"/>
      <c r="AK97" s="673"/>
      <c r="AL97" s="673"/>
    </row>
    <row r="98" spans="1:38" s="533" customFormat="1" ht="75" customHeight="1">
      <c r="A98" s="616">
        <v>97</v>
      </c>
      <c r="B98" s="661" t="s">
        <v>2616</v>
      </c>
      <c r="C98" s="2255"/>
      <c r="D98" s="662" t="s">
        <v>2910</v>
      </c>
      <c r="E98" s="663" t="s">
        <v>63</v>
      </c>
      <c r="F98" s="664" t="s">
        <v>2480</v>
      </c>
      <c r="G98" s="664" t="s">
        <v>2505</v>
      </c>
      <c r="H98" s="664"/>
      <c r="I98" s="664"/>
      <c r="J98" s="664" t="s">
        <v>2596</v>
      </c>
      <c r="K98" s="664" t="s">
        <v>931</v>
      </c>
      <c r="L98" s="524" t="s">
        <v>2909</v>
      </c>
      <c r="M98" s="658" t="s">
        <v>2486</v>
      </c>
      <c r="N98" s="665">
        <v>0.8</v>
      </c>
      <c r="O98" s="666" t="s">
        <v>70</v>
      </c>
      <c r="P98" s="667">
        <v>1</v>
      </c>
      <c r="Q98" s="668" t="s">
        <v>2903</v>
      </c>
      <c r="R98" s="669" t="s">
        <v>2904</v>
      </c>
      <c r="S98" s="670" t="s">
        <v>2625</v>
      </c>
      <c r="T98" s="661" t="s">
        <v>2626</v>
      </c>
      <c r="U98" s="671"/>
      <c r="V98" s="672"/>
      <c r="W98" s="672" t="s">
        <v>2752</v>
      </c>
      <c r="X98" s="672"/>
      <c r="Y98" s="672"/>
      <c r="Z98" s="673"/>
      <c r="AA98" s="673"/>
      <c r="AB98" s="673"/>
      <c r="AC98" s="673"/>
      <c r="AD98" s="673"/>
      <c r="AE98" s="673"/>
      <c r="AF98" s="673"/>
      <c r="AG98" s="673"/>
      <c r="AH98" s="673"/>
      <c r="AI98" s="673"/>
      <c r="AJ98" s="673"/>
      <c r="AK98" s="673"/>
      <c r="AL98" s="673"/>
    </row>
    <row r="99" spans="1:38" s="533" customFormat="1" ht="75" customHeight="1">
      <c r="A99" s="616">
        <v>98</v>
      </c>
      <c r="B99" s="661" t="s">
        <v>2616</v>
      </c>
      <c r="C99" s="2254" t="s">
        <v>2911</v>
      </c>
      <c r="D99" s="662" t="s">
        <v>2912</v>
      </c>
      <c r="E99" s="663" t="s">
        <v>63</v>
      </c>
      <c r="F99" s="664" t="s">
        <v>2480</v>
      </c>
      <c r="G99" s="664" t="s">
        <v>2505</v>
      </c>
      <c r="H99" s="664"/>
      <c r="I99" s="664"/>
      <c r="J99" s="664" t="s">
        <v>2596</v>
      </c>
      <c r="K99" s="664" t="s">
        <v>2447</v>
      </c>
      <c r="L99" s="524" t="s">
        <v>2913</v>
      </c>
      <c r="M99" s="674" t="s">
        <v>2589</v>
      </c>
      <c r="N99" s="675">
        <v>1</v>
      </c>
      <c r="O99" s="666" t="s">
        <v>70</v>
      </c>
      <c r="P99" s="667">
        <v>1</v>
      </c>
      <c r="Q99" s="668" t="s">
        <v>2914</v>
      </c>
      <c r="R99" s="669" t="s">
        <v>2904</v>
      </c>
      <c r="S99" s="670" t="s">
        <v>2625</v>
      </c>
      <c r="T99" s="661" t="s">
        <v>2915</v>
      </c>
      <c r="U99" s="676">
        <v>115919</v>
      </c>
      <c r="V99" s="672" t="s">
        <v>594</v>
      </c>
      <c r="W99" s="672" t="s">
        <v>2752</v>
      </c>
      <c r="X99" s="672"/>
      <c r="Y99" s="672" t="s">
        <v>2916</v>
      </c>
      <c r="Z99" s="673"/>
      <c r="AA99" s="673"/>
      <c r="AB99" s="673"/>
      <c r="AC99" s="673"/>
      <c r="AD99" s="673"/>
      <c r="AE99" s="673"/>
      <c r="AF99" s="673"/>
      <c r="AG99" s="673"/>
      <c r="AH99" s="673"/>
      <c r="AI99" s="673"/>
      <c r="AJ99" s="673"/>
      <c r="AK99" s="673"/>
      <c r="AL99" s="673"/>
    </row>
    <row r="100" spans="1:38" ht="75" customHeight="1">
      <c r="A100" s="677">
        <v>99</v>
      </c>
      <c r="B100" s="661" t="s">
        <v>2616</v>
      </c>
      <c r="C100" s="2255"/>
      <c r="D100" s="662" t="s">
        <v>2917</v>
      </c>
      <c r="E100" s="663" t="s">
        <v>63</v>
      </c>
      <c r="F100" s="664" t="s">
        <v>2480</v>
      </c>
      <c r="G100" s="664" t="s">
        <v>2505</v>
      </c>
      <c r="H100" s="664"/>
      <c r="I100" s="664"/>
      <c r="J100" s="664" t="s">
        <v>2596</v>
      </c>
      <c r="K100" s="664" t="s">
        <v>2447</v>
      </c>
      <c r="L100" s="524" t="s">
        <v>2918</v>
      </c>
      <c r="M100" s="678" t="s">
        <v>2499</v>
      </c>
      <c r="N100" s="675">
        <v>0</v>
      </c>
      <c r="O100" s="666" t="s">
        <v>70</v>
      </c>
      <c r="P100" s="667">
        <v>1</v>
      </c>
      <c r="Q100" s="668" t="s">
        <v>2919</v>
      </c>
      <c r="R100" s="669" t="s">
        <v>2904</v>
      </c>
      <c r="S100" s="670" t="s">
        <v>2625</v>
      </c>
      <c r="T100" s="661" t="s">
        <v>2626</v>
      </c>
      <c r="U100" s="671"/>
      <c r="V100" s="672"/>
      <c r="W100" s="672" t="s">
        <v>2752</v>
      </c>
      <c r="X100" s="672"/>
      <c r="Y100" s="672"/>
    </row>
    <row r="101" spans="1:38" s="533" customFormat="1" ht="75" customHeight="1">
      <c r="A101" s="616">
        <v>100</v>
      </c>
      <c r="B101" s="661" t="s">
        <v>2616</v>
      </c>
      <c r="C101" s="2255"/>
      <c r="D101" s="662" t="s">
        <v>2920</v>
      </c>
      <c r="E101" s="663" t="s">
        <v>63</v>
      </c>
      <c r="F101" s="664" t="s">
        <v>2480</v>
      </c>
      <c r="G101" s="664" t="s">
        <v>2505</v>
      </c>
      <c r="H101" s="664"/>
      <c r="I101" s="664"/>
      <c r="J101" s="664" t="s">
        <v>2596</v>
      </c>
      <c r="K101" s="664" t="s">
        <v>2447</v>
      </c>
      <c r="L101" s="524" t="s">
        <v>2921</v>
      </c>
      <c r="M101" s="674" t="s">
        <v>2589</v>
      </c>
      <c r="N101" s="675">
        <v>1</v>
      </c>
      <c r="O101" s="666" t="s">
        <v>70</v>
      </c>
      <c r="P101" s="667">
        <v>1</v>
      </c>
      <c r="Q101" s="668" t="s">
        <v>2922</v>
      </c>
      <c r="R101" s="669" t="s">
        <v>2904</v>
      </c>
      <c r="S101" s="670" t="s">
        <v>2625</v>
      </c>
      <c r="T101" s="661" t="s">
        <v>2626</v>
      </c>
      <c r="U101" s="676">
        <v>115919</v>
      </c>
      <c r="V101" s="672" t="s">
        <v>594</v>
      </c>
      <c r="W101" s="672" t="s">
        <v>2752</v>
      </c>
      <c r="X101" s="672" t="s">
        <v>2923</v>
      </c>
      <c r="Y101" s="672" t="s">
        <v>2924</v>
      </c>
      <c r="Z101" s="673"/>
      <c r="AA101" s="673"/>
      <c r="AB101" s="673"/>
      <c r="AC101" s="673"/>
      <c r="AD101" s="673"/>
      <c r="AE101" s="673"/>
      <c r="AF101" s="673"/>
      <c r="AG101" s="673"/>
      <c r="AH101" s="673"/>
      <c r="AI101" s="673"/>
      <c r="AJ101" s="673"/>
      <c r="AK101" s="673"/>
      <c r="AL101" s="673"/>
    </row>
    <row r="102" spans="1:38" s="533" customFormat="1" ht="75" customHeight="1">
      <c r="A102" s="616">
        <v>101</v>
      </c>
      <c r="B102" s="661" t="s">
        <v>2616</v>
      </c>
      <c r="C102" s="2255"/>
      <c r="D102" s="662" t="s">
        <v>2925</v>
      </c>
      <c r="E102" s="663" t="s">
        <v>63</v>
      </c>
      <c r="F102" s="664" t="s">
        <v>2480</v>
      </c>
      <c r="G102" s="664" t="s">
        <v>2505</v>
      </c>
      <c r="H102" s="664"/>
      <c r="I102" s="664"/>
      <c r="J102" s="664" t="s">
        <v>2596</v>
      </c>
      <c r="K102" s="664" t="s">
        <v>2447</v>
      </c>
      <c r="L102" s="524" t="s">
        <v>2921</v>
      </c>
      <c r="M102" s="674" t="s">
        <v>2589</v>
      </c>
      <c r="N102" s="665">
        <v>1</v>
      </c>
      <c r="O102" s="666" t="s">
        <v>70</v>
      </c>
      <c r="P102" s="667">
        <v>1</v>
      </c>
      <c r="Q102" s="668" t="s">
        <v>2926</v>
      </c>
      <c r="R102" s="669" t="s">
        <v>2904</v>
      </c>
      <c r="S102" s="670" t="s">
        <v>2625</v>
      </c>
      <c r="T102" s="661" t="s">
        <v>2927</v>
      </c>
      <c r="U102" s="671" t="s">
        <v>2928</v>
      </c>
      <c r="V102" s="672" t="s">
        <v>594</v>
      </c>
      <c r="W102" s="672" t="s">
        <v>2929</v>
      </c>
      <c r="X102" s="672" t="s">
        <v>2930</v>
      </c>
      <c r="Y102" s="672" t="s">
        <v>2931</v>
      </c>
      <c r="Z102" s="673"/>
      <c r="AA102" s="673"/>
      <c r="AB102" s="673"/>
      <c r="AC102" s="673"/>
      <c r="AD102" s="673"/>
      <c r="AE102" s="673"/>
      <c r="AF102" s="673"/>
      <c r="AG102" s="673"/>
      <c r="AH102" s="673"/>
      <c r="AI102" s="673"/>
      <c r="AJ102" s="673"/>
      <c r="AK102" s="673"/>
      <c r="AL102" s="673"/>
    </row>
    <row r="103" spans="1:38" ht="75" customHeight="1">
      <c r="A103" s="681">
        <v>102</v>
      </c>
      <c r="B103" s="661" t="s">
        <v>2616</v>
      </c>
      <c r="C103" s="2255"/>
      <c r="D103" s="662" t="s">
        <v>2932</v>
      </c>
      <c r="E103" s="663" t="s">
        <v>63</v>
      </c>
      <c r="F103" s="664" t="s">
        <v>2480</v>
      </c>
      <c r="G103" s="664" t="s">
        <v>2505</v>
      </c>
      <c r="H103" s="664"/>
      <c r="I103" s="664"/>
      <c r="J103" s="664" t="s">
        <v>2596</v>
      </c>
      <c r="K103" s="664" t="s">
        <v>2447</v>
      </c>
      <c r="L103" s="524" t="s">
        <v>2933</v>
      </c>
      <c r="M103" s="674" t="s">
        <v>2589</v>
      </c>
      <c r="N103" s="675">
        <v>1</v>
      </c>
      <c r="O103" s="666" t="s">
        <v>70</v>
      </c>
      <c r="P103" s="667">
        <v>1</v>
      </c>
      <c r="Q103" s="668" t="s">
        <v>2934</v>
      </c>
      <c r="R103" s="669" t="s">
        <v>2904</v>
      </c>
      <c r="S103" s="670" t="s">
        <v>2625</v>
      </c>
      <c r="T103" s="661" t="s">
        <v>2626</v>
      </c>
      <c r="U103" s="671"/>
      <c r="V103" s="672"/>
      <c r="W103" s="672" t="s">
        <v>2752</v>
      </c>
      <c r="X103" s="672" t="s">
        <v>2935</v>
      </c>
      <c r="Y103" s="672" t="s">
        <v>2936</v>
      </c>
    </row>
    <row r="104" spans="1:38" s="533" customFormat="1" ht="75" customHeight="1">
      <c r="A104" s="616">
        <v>103</v>
      </c>
      <c r="B104" s="661" t="s">
        <v>2616</v>
      </c>
      <c r="C104" s="2255"/>
      <c r="D104" s="662" t="s">
        <v>2937</v>
      </c>
      <c r="E104" s="663" t="s">
        <v>63</v>
      </c>
      <c r="F104" s="664" t="s">
        <v>2480</v>
      </c>
      <c r="G104" s="664" t="s">
        <v>2505</v>
      </c>
      <c r="H104" s="664"/>
      <c r="I104" s="664"/>
      <c r="J104" s="664" t="s">
        <v>2596</v>
      </c>
      <c r="K104" s="664" t="s">
        <v>2447</v>
      </c>
      <c r="L104" s="524" t="s">
        <v>2938</v>
      </c>
      <c r="M104" s="674" t="s">
        <v>2589</v>
      </c>
      <c r="N104" s="665">
        <v>1</v>
      </c>
      <c r="O104" s="666" t="s">
        <v>70</v>
      </c>
      <c r="P104" s="667">
        <v>1</v>
      </c>
      <c r="Q104" s="668" t="s">
        <v>2939</v>
      </c>
      <c r="R104" s="669" t="s">
        <v>2904</v>
      </c>
      <c r="S104" s="670" t="s">
        <v>2625</v>
      </c>
      <c r="T104" s="661" t="s">
        <v>2626</v>
      </c>
      <c r="U104" s="671"/>
      <c r="V104" s="672"/>
      <c r="W104" s="672" t="s">
        <v>2752</v>
      </c>
      <c r="X104" s="672" t="s">
        <v>2940</v>
      </c>
      <c r="Y104" s="672" t="s">
        <v>2940</v>
      </c>
      <c r="Z104" s="673"/>
      <c r="AA104" s="673"/>
      <c r="AB104" s="673"/>
      <c r="AC104" s="673"/>
      <c r="AD104" s="673"/>
      <c r="AE104" s="673"/>
      <c r="AF104" s="673"/>
      <c r="AG104" s="673"/>
      <c r="AH104" s="673"/>
      <c r="AI104" s="673"/>
      <c r="AJ104" s="673"/>
      <c r="AK104" s="673"/>
      <c r="AL104" s="673"/>
    </row>
    <row r="105" spans="1:38" ht="75" customHeight="1">
      <c r="A105" s="677">
        <v>104</v>
      </c>
      <c r="B105" s="661" t="s">
        <v>2616</v>
      </c>
      <c r="C105" s="2255"/>
      <c r="D105" s="662" t="s">
        <v>2941</v>
      </c>
      <c r="E105" s="663" t="s">
        <v>63</v>
      </c>
      <c r="F105" s="664" t="s">
        <v>2480</v>
      </c>
      <c r="G105" s="664" t="s">
        <v>2505</v>
      </c>
      <c r="H105" s="664"/>
      <c r="I105" s="664"/>
      <c r="J105" s="664" t="s">
        <v>2596</v>
      </c>
      <c r="K105" s="664" t="s">
        <v>2447</v>
      </c>
      <c r="L105" s="524" t="s">
        <v>2942</v>
      </c>
      <c r="M105" s="674" t="s">
        <v>2589</v>
      </c>
      <c r="N105" s="675">
        <v>1</v>
      </c>
      <c r="O105" s="666" t="s">
        <v>70</v>
      </c>
      <c r="P105" s="667">
        <v>1</v>
      </c>
      <c r="Q105" s="668" t="s">
        <v>2943</v>
      </c>
      <c r="R105" s="669" t="s">
        <v>2904</v>
      </c>
      <c r="S105" s="670" t="s">
        <v>2625</v>
      </c>
      <c r="T105" s="661" t="s">
        <v>2626</v>
      </c>
      <c r="U105" s="671"/>
      <c r="V105" s="672"/>
      <c r="W105" s="672" t="s">
        <v>2752</v>
      </c>
      <c r="X105" s="672" t="s">
        <v>2944</v>
      </c>
      <c r="Y105" s="672" t="s">
        <v>2945</v>
      </c>
    </row>
    <row r="106" spans="1:38" ht="75" customHeight="1">
      <c r="A106" s="681">
        <v>105</v>
      </c>
      <c r="B106" s="661" t="s">
        <v>2616</v>
      </c>
      <c r="C106" s="2255"/>
      <c r="D106" s="662" t="s">
        <v>2946</v>
      </c>
      <c r="E106" s="663" t="s">
        <v>63</v>
      </c>
      <c r="F106" s="664" t="s">
        <v>2480</v>
      </c>
      <c r="G106" s="664" t="s">
        <v>2505</v>
      </c>
      <c r="H106" s="664"/>
      <c r="I106" s="664"/>
      <c r="J106" s="664" t="s">
        <v>2596</v>
      </c>
      <c r="K106" s="664" t="s">
        <v>2447</v>
      </c>
      <c r="L106" s="524" t="s">
        <v>2942</v>
      </c>
      <c r="M106" s="674" t="s">
        <v>2589</v>
      </c>
      <c r="N106" s="675">
        <v>1</v>
      </c>
      <c r="O106" s="666" t="s">
        <v>70</v>
      </c>
      <c r="P106" s="667">
        <v>1</v>
      </c>
      <c r="Q106" s="668" t="s">
        <v>2943</v>
      </c>
      <c r="R106" s="669" t="s">
        <v>2904</v>
      </c>
      <c r="S106" s="670" t="s">
        <v>2625</v>
      </c>
      <c r="T106" s="661" t="s">
        <v>2626</v>
      </c>
      <c r="U106" s="671"/>
      <c r="V106" s="672"/>
      <c r="W106" s="672" t="s">
        <v>2752</v>
      </c>
      <c r="X106" s="672" t="s">
        <v>2947</v>
      </c>
      <c r="Y106" s="672" t="s">
        <v>2945</v>
      </c>
    </row>
    <row r="107" spans="1:38" ht="75" customHeight="1">
      <c r="A107" s="681">
        <v>106</v>
      </c>
      <c r="B107" s="661" t="s">
        <v>2616</v>
      </c>
      <c r="C107" s="2255"/>
      <c r="D107" s="662" t="s">
        <v>2948</v>
      </c>
      <c r="E107" s="663" t="s">
        <v>63</v>
      </c>
      <c r="F107" s="664" t="s">
        <v>2480</v>
      </c>
      <c r="G107" s="664" t="s">
        <v>2505</v>
      </c>
      <c r="H107" s="664"/>
      <c r="I107" s="664"/>
      <c r="J107" s="664" t="s">
        <v>2596</v>
      </c>
      <c r="K107" s="664" t="s">
        <v>2447</v>
      </c>
      <c r="L107" s="524" t="s">
        <v>2942</v>
      </c>
      <c r="M107" s="674" t="s">
        <v>2589</v>
      </c>
      <c r="N107" s="675">
        <v>1</v>
      </c>
      <c r="O107" s="666" t="s">
        <v>70</v>
      </c>
      <c r="P107" s="667">
        <v>1</v>
      </c>
      <c r="Q107" s="668" t="s">
        <v>2949</v>
      </c>
      <c r="R107" s="669" t="s">
        <v>2904</v>
      </c>
      <c r="S107" s="670" t="s">
        <v>2625</v>
      </c>
      <c r="T107" s="661" t="s">
        <v>2626</v>
      </c>
      <c r="U107" s="671"/>
      <c r="V107" s="672"/>
      <c r="W107" s="672" t="s">
        <v>2752</v>
      </c>
      <c r="X107" s="672" t="s">
        <v>2950</v>
      </c>
      <c r="Y107" s="672" t="s">
        <v>2951</v>
      </c>
    </row>
    <row r="108" spans="1:38" ht="75" customHeight="1">
      <c r="A108" s="681">
        <v>107</v>
      </c>
      <c r="B108" s="661" t="s">
        <v>2616</v>
      </c>
      <c r="C108" s="2255"/>
      <c r="D108" s="662" t="s">
        <v>2952</v>
      </c>
      <c r="E108" s="663" t="s">
        <v>63</v>
      </c>
      <c r="F108" s="664" t="s">
        <v>2480</v>
      </c>
      <c r="G108" s="664" t="s">
        <v>2505</v>
      </c>
      <c r="H108" s="664"/>
      <c r="I108" s="664"/>
      <c r="J108" s="664" t="s">
        <v>2596</v>
      </c>
      <c r="K108" s="664" t="s">
        <v>2447</v>
      </c>
      <c r="L108" s="524" t="s">
        <v>2942</v>
      </c>
      <c r="M108" s="674" t="s">
        <v>2589</v>
      </c>
      <c r="N108" s="675">
        <v>1</v>
      </c>
      <c r="O108" s="666" t="s">
        <v>70</v>
      </c>
      <c r="P108" s="667">
        <v>1</v>
      </c>
      <c r="Q108" s="668" t="s">
        <v>2943</v>
      </c>
      <c r="R108" s="669" t="s">
        <v>2904</v>
      </c>
      <c r="S108" s="670" t="s">
        <v>2625</v>
      </c>
      <c r="T108" s="661" t="s">
        <v>2626</v>
      </c>
      <c r="U108" s="671"/>
      <c r="V108" s="672"/>
      <c r="W108" s="672" t="s">
        <v>2752</v>
      </c>
      <c r="X108" s="672"/>
      <c r="Y108" s="672"/>
    </row>
    <row r="109" spans="1:38" ht="75" customHeight="1">
      <c r="A109" s="681">
        <v>108</v>
      </c>
      <c r="B109" s="661" t="s">
        <v>2616</v>
      </c>
      <c r="C109" s="2255"/>
      <c r="D109" s="662" t="s">
        <v>2953</v>
      </c>
      <c r="E109" s="663" t="s">
        <v>63</v>
      </c>
      <c r="F109" s="664" t="s">
        <v>2480</v>
      </c>
      <c r="G109" s="664" t="s">
        <v>2505</v>
      </c>
      <c r="H109" s="664"/>
      <c r="I109" s="664"/>
      <c r="J109" s="664" t="s">
        <v>2596</v>
      </c>
      <c r="K109" s="664" t="s">
        <v>2447</v>
      </c>
      <c r="L109" s="524" t="s">
        <v>2942</v>
      </c>
      <c r="M109" s="674" t="s">
        <v>2589</v>
      </c>
      <c r="N109" s="675">
        <v>1</v>
      </c>
      <c r="O109" s="666" t="s">
        <v>70</v>
      </c>
      <c r="P109" s="667">
        <v>1</v>
      </c>
      <c r="Q109" s="668" t="s">
        <v>2954</v>
      </c>
      <c r="R109" s="669" t="s">
        <v>2904</v>
      </c>
      <c r="S109" s="670" t="s">
        <v>2625</v>
      </c>
      <c r="T109" s="661" t="s">
        <v>2626</v>
      </c>
      <c r="U109" s="671"/>
      <c r="V109" s="672"/>
      <c r="W109" s="672" t="s">
        <v>2752</v>
      </c>
      <c r="X109" s="672"/>
      <c r="Y109" s="672"/>
    </row>
    <row r="110" spans="1:38" ht="75" customHeight="1">
      <c r="A110" s="677">
        <v>109</v>
      </c>
      <c r="B110" s="661" t="s">
        <v>2616</v>
      </c>
      <c r="C110" s="2255"/>
      <c r="D110" s="662" t="s">
        <v>2955</v>
      </c>
      <c r="E110" s="663" t="s">
        <v>63</v>
      </c>
      <c r="F110" s="664" t="s">
        <v>2480</v>
      </c>
      <c r="G110" s="664" t="s">
        <v>2505</v>
      </c>
      <c r="H110" s="664"/>
      <c r="I110" s="664"/>
      <c r="J110" s="664" t="s">
        <v>2596</v>
      </c>
      <c r="K110" s="664" t="s">
        <v>2447</v>
      </c>
      <c r="L110" s="524" t="s">
        <v>2956</v>
      </c>
      <c r="M110" s="678" t="s">
        <v>2499</v>
      </c>
      <c r="N110" s="675">
        <v>0</v>
      </c>
      <c r="O110" s="666" t="s">
        <v>70</v>
      </c>
      <c r="P110" s="667">
        <v>1</v>
      </c>
      <c r="Q110" s="668" t="s">
        <v>2919</v>
      </c>
      <c r="R110" s="669" t="s">
        <v>2904</v>
      </c>
      <c r="S110" s="670" t="s">
        <v>2625</v>
      </c>
      <c r="T110" s="661" t="s">
        <v>2626</v>
      </c>
      <c r="U110" s="671"/>
      <c r="V110" s="672"/>
      <c r="W110" s="672" t="s">
        <v>2752</v>
      </c>
      <c r="X110" s="672"/>
      <c r="Y110" s="672"/>
    </row>
    <row r="111" spans="1:38" s="533" customFormat="1" ht="75" customHeight="1">
      <c r="A111" s="616">
        <v>110</v>
      </c>
      <c r="B111" s="661" t="s">
        <v>2616</v>
      </c>
      <c r="C111" s="2255"/>
      <c r="D111" s="662" t="s">
        <v>2957</v>
      </c>
      <c r="E111" s="663" t="s">
        <v>63</v>
      </c>
      <c r="F111" s="664" t="s">
        <v>2480</v>
      </c>
      <c r="G111" s="664" t="s">
        <v>2505</v>
      </c>
      <c r="H111" s="664"/>
      <c r="I111" s="664"/>
      <c r="J111" s="664" t="s">
        <v>2596</v>
      </c>
      <c r="K111" s="664" t="s">
        <v>2447</v>
      </c>
      <c r="L111" s="524" t="s">
        <v>2958</v>
      </c>
      <c r="M111" s="658" t="s">
        <v>2486</v>
      </c>
      <c r="N111" s="675">
        <v>0.9</v>
      </c>
      <c r="O111" s="666" t="s">
        <v>70</v>
      </c>
      <c r="P111" s="667">
        <v>1</v>
      </c>
      <c r="Q111" s="668" t="s">
        <v>2959</v>
      </c>
      <c r="R111" s="669" t="s">
        <v>2904</v>
      </c>
      <c r="S111" s="670" t="s">
        <v>2625</v>
      </c>
      <c r="T111" s="661" t="s">
        <v>2626</v>
      </c>
      <c r="U111" s="671"/>
      <c r="V111" s="672"/>
      <c r="W111" s="672"/>
      <c r="X111" s="672"/>
      <c r="Y111" s="672"/>
      <c r="Z111" s="673"/>
      <c r="AA111" s="673"/>
      <c r="AB111" s="673"/>
      <c r="AC111" s="673"/>
      <c r="AD111" s="673"/>
      <c r="AE111" s="673"/>
      <c r="AF111" s="673"/>
      <c r="AG111" s="673"/>
      <c r="AH111" s="673"/>
      <c r="AI111" s="673"/>
      <c r="AJ111" s="673"/>
      <c r="AK111" s="673"/>
      <c r="AL111" s="673"/>
    </row>
    <row r="112" spans="1:38" ht="75" customHeight="1">
      <c r="A112" s="681">
        <v>111</v>
      </c>
      <c r="B112" s="661" t="s">
        <v>2616</v>
      </c>
      <c r="C112" s="2255"/>
      <c r="D112" s="662" t="s">
        <v>2960</v>
      </c>
      <c r="E112" s="663" t="s">
        <v>63</v>
      </c>
      <c r="F112" s="664" t="s">
        <v>2480</v>
      </c>
      <c r="G112" s="664" t="s">
        <v>2505</v>
      </c>
      <c r="H112" s="664"/>
      <c r="I112" s="664"/>
      <c r="J112" s="664" t="s">
        <v>2596</v>
      </c>
      <c r="K112" s="664" t="s">
        <v>2447</v>
      </c>
      <c r="L112" s="524" t="s">
        <v>2942</v>
      </c>
      <c r="M112" s="674" t="s">
        <v>2589</v>
      </c>
      <c r="N112" s="675">
        <v>1</v>
      </c>
      <c r="O112" s="666" t="s">
        <v>70</v>
      </c>
      <c r="P112" s="667">
        <v>1</v>
      </c>
      <c r="Q112" s="668" t="s">
        <v>2943</v>
      </c>
      <c r="R112" s="669" t="s">
        <v>2904</v>
      </c>
      <c r="S112" s="670" t="s">
        <v>2625</v>
      </c>
      <c r="T112" s="661" t="s">
        <v>2626</v>
      </c>
      <c r="U112" s="671"/>
      <c r="V112" s="672"/>
      <c r="W112" s="672" t="s">
        <v>2752</v>
      </c>
      <c r="X112" s="672" t="s">
        <v>2961</v>
      </c>
      <c r="Y112" s="672" t="s">
        <v>2962</v>
      </c>
    </row>
    <row r="113" spans="1:43" s="533" customFormat="1" ht="75" customHeight="1">
      <c r="A113" s="616">
        <v>112</v>
      </c>
      <c r="B113" s="661" t="s">
        <v>2616</v>
      </c>
      <c r="C113" s="2254" t="s">
        <v>2963</v>
      </c>
      <c r="D113" s="662" t="s">
        <v>2964</v>
      </c>
      <c r="E113" s="663" t="s">
        <v>63</v>
      </c>
      <c r="F113" s="664" t="s">
        <v>2480</v>
      </c>
      <c r="G113" s="664" t="s">
        <v>2505</v>
      </c>
      <c r="H113" s="664"/>
      <c r="I113" s="664"/>
      <c r="J113" s="664" t="s">
        <v>2596</v>
      </c>
      <c r="K113" s="664" t="s">
        <v>2447</v>
      </c>
      <c r="L113" s="524" t="s">
        <v>2965</v>
      </c>
      <c r="M113" s="674" t="s">
        <v>2589</v>
      </c>
      <c r="N113" s="665">
        <v>1</v>
      </c>
      <c r="O113" s="666" t="s">
        <v>70</v>
      </c>
      <c r="P113" s="667">
        <v>1</v>
      </c>
      <c r="Q113" s="668" t="s">
        <v>2966</v>
      </c>
      <c r="R113" s="669" t="s">
        <v>2904</v>
      </c>
      <c r="S113" s="670" t="s">
        <v>2625</v>
      </c>
      <c r="T113" s="661" t="s">
        <v>2626</v>
      </c>
      <c r="U113" s="676">
        <v>150</v>
      </c>
      <c r="V113" s="672"/>
      <c r="W113" s="672" t="s">
        <v>2851</v>
      </c>
      <c r="X113" s="672" t="s">
        <v>2967</v>
      </c>
      <c r="Y113" s="672" t="s">
        <v>2968</v>
      </c>
      <c r="Z113" s="673"/>
      <c r="AA113" s="673"/>
      <c r="AB113" s="673"/>
      <c r="AC113" s="673"/>
      <c r="AD113" s="673"/>
      <c r="AE113" s="673"/>
      <c r="AF113" s="673"/>
      <c r="AG113" s="673"/>
      <c r="AH113" s="673"/>
      <c r="AI113" s="673"/>
      <c r="AJ113" s="673"/>
      <c r="AK113" s="673"/>
      <c r="AL113" s="673"/>
    </row>
    <row r="114" spans="1:43" s="533" customFormat="1" ht="75" customHeight="1">
      <c r="A114" s="616">
        <v>113</v>
      </c>
      <c r="B114" s="661" t="s">
        <v>2616</v>
      </c>
      <c r="C114" s="2255"/>
      <c r="D114" s="662" t="s">
        <v>2969</v>
      </c>
      <c r="E114" s="663" t="s">
        <v>63</v>
      </c>
      <c r="F114" s="664" t="s">
        <v>2480</v>
      </c>
      <c r="G114" s="664" t="s">
        <v>2505</v>
      </c>
      <c r="H114" s="664"/>
      <c r="I114" s="664"/>
      <c r="J114" s="664" t="s">
        <v>2596</v>
      </c>
      <c r="K114" s="664" t="s">
        <v>2447</v>
      </c>
      <c r="L114" s="524" t="s">
        <v>2970</v>
      </c>
      <c r="M114" s="658" t="s">
        <v>2486</v>
      </c>
      <c r="N114" s="665">
        <v>0.8</v>
      </c>
      <c r="O114" s="666" t="s">
        <v>70</v>
      </c>
      <c r="P114" s="667">
        <v>1</v>
      </c>
      <c r="Q114" s="668" t="s">
        <v>2966</v>
      </c>
      <c r="R114" s="669" t="s">
        <v>2904</v>
      </c>
      <c r="S114" s="670" t="s">
        <v>2625</v>
      </c>
      <c r="T114" s="661" t="s">
        <v>2626</v>
      </c>
      <c r="U114" s="676">
        <v>150</v>
      </c>
      <c r="V114" s="672"/>
      <c r="W114" s="672" t="s">
        <v>2851</v>
      </c>
      <c r="X114" s="672" t="s">
        <v>2967</v>
      </c>
      <c r="Y114" s="672" t="s">
        <v>2971</v>
      </c>
      <c r="Z114" s="673"/>
      <c r="AA114" s="673"/>
      <c r="AB114" s="673"/>
      <c r="AC114" s="673"/>
      <c r="AD114" s="673"/>
      <c r="AE114" s="673"/>
      <c r="AF114" s="673"/>
      <c r="AG114" s="673"/>
      <c r="AH114" s="673"/>
      <c r="AI114" s="673"/>
      <c r="AJ114" s="673"/>
      <c r="AK114" s="673"/>
      <c r="AL114" s="673"/>
    </row>
    <row r="115" spans="1:43" s="533" customFormat="1" ht="75" customHeight="1">
      <c r="A115" s="682">
        <v>114</v>
      </c>
      <c r="B115" s="661" t="s">
        <v>2616</v>
      </c>
      <c r="C115" s="2255"/>
      <c r="D115" s="662" t="s">
        <v>2972</v>
      </c>
      <c r="E115" s="663" t="s">
        <v>63</v>
      </c>
      <c r="F115" s="664" t="s">
        <v>2480</v>
      </c>
      <c r="G115" s="664" t="s">
        <v>2505</v>
      </c>
      <c r="H115" s="664"/>
      <c r="I115" s="664"/>
      <c r="J115" s="664" t="s">
        <v>2596</v>
      </c>
      <c r="K115" s="664" t="s">
        <v>2447</v>
      </c>
      <c r="L115" s="683" t="s">
        <v>2970</v>
      </c>
      <c r="M115" s="684" t="s">
        <v>2589</v>
      </c>
      <c r="N115" s="685">
        <v>1</v>
      </c>
      <c r="O115" s="686" t="s">
        <v>70</v>
      </c>
      <c r="P115" s="687">
        <v>1</v>
      </c>
      <c r="Q115" s="688" t="s">
        <v>2966</v>
      </c>
      <c r="R115" s="689" t="s">
        <v>2904</v>
      </c>
      <c r="S115" s="690" t="s">
        <v>2625</v>
      </c>
      <c r="T115" s="691" t="s">
        <v>2626</v>
      </c>
      <c r="U115" s="692" t="s">
        <v>2973</v>
      </c>
      <c r="V115" s="693"/>
      <c r="W115" s="693" t="s">
        <v>2851</v>
      </c>
      <c r="X115" s="672" t="s">
        <v>2967</v>
      </c>
      <c r="Y115" s="672" t="s">
        <v>2974</v>
      </c>
      <c r="Z115" s="673"/>
      <c r="AA115" s="673"/>
      <c r="AB115" s="673"/>
      <c r="AC115" s="673"/>
      <c r="AD115" s="673"/>
      <c r="AE115" s="673"/>
      <c r="AF115" s="673"/>
      <c r="AG115" s="673"/>
      <c r="AH115" s="673"/>
      <c r="AI115" s="673"/>
      <c r="AJ115" s="673"/>
      <c r="AK115" s="673"/>
      <c r="AL115" s="673"/>
    </row>
    <row r="116" spans="1:43" s="533" customFormat="1" ht="75" customHeight="1">
      <c r="A116" s="616">
        <v>115</v>
      </c>
      <c r="B116" s="661" t="s">
        <v>2616</v>
      </c>
      <c r="C116" s="2255"/>
      <c r="D116" s="662" t="s">
        <v>2975</v>
      </c>
      <c r="E116" s="663" t="s">
        <v>63</v>
      </c>
      <c r="F116" s="664" t="s">
        <v>2480</v>
      </c>
      <c r="G116" s="664" t="s">
        <v>2505</v>
      </c>
      <c r="H116" s="664"/>
      <c r="I116" s="664"/>
      <c r="J116" s="664" t="s">
        <v>2596</v>
      </c>
      <c r="K116" s="694" t="s">
        <v>2447</v>
      </c>
      <c r="L116" s="524" t="s">
        <v>2970</v>
      </c>
      <c r="M116" s="540" t="s">
        <v>2589</v>
      </c>
      <c r="N116" s="665">
        <v>1</v>
      </c>
      <c r="O116" s="666" t="s">
        <v>70</v>
      </c>
      <c r="P116" s="667">
        <v>1</v>
      </c>
      <c r="Q116" s="661" t="s">
        <v>2966</v>
      </c>
      <c r="R116" s="669" t="s">
        <v>2904</v>
      </c>
      <c r="S116" s="661" t="s">
        <v>2625</v>
      </c>
      <c r="T116" s="661" t="s">
        <v>2626</v>
      </c>
      <c r="U116" s="695" t="s">
        <v>2973</v>
      </c>
      <c r="V116" s="661"/>
      <c r="W116" s="661" t="s">
        <v>2851</v>
      </c>
      <c r="X116" s="671" t="s">
        <v>2967</v>
      </c>
      <c r="Y116" s="672" t="s">
        <v>2976</v>
      </c>
      <c r="Z116" s="673"/>
      <c r="AA116" s="673"/>
      <c r="AB116" s="673"/>
      <c r="AC116" s="673"/>
      <c r="AD116" s="673"/>
      <c r="AE116" s="673"/>
      <c r="AF116" s="673"/>
      <c r="AG116" s="673"/>
      <c r="AH116" s="673"/>
      <c r="AI116" s="673"/>
      <c r="AJ116" s="673"/>
      <c r="AK116" s="673"/>
      <c r="AL116" s="673"/>
    </row>
    <row r="117" spans="1:43" ht="75" customHeight="1">
      <c r="A117" s="681">
        <v>116</v>
      </c>
      <c r="B117" s="696" t="s">
        <v>2666</v>
      </c>
      <c r="C117" s="2256" t="s">
        <v>2977</v>
      </c>
      <c r="D117" s="697" t="s">
        <v>2978</v>
      </c>
      <c r="E117" s="698" t="s">
        <v>63</v>
      </c>
      <c r="F117" s="699" t="s">
        <v>2480</v>
      </c>
      <c r="G117" s="699" t="s">
        <v>2505</v>
      </c>
      <c r="H117" s="699"/>
      <c r="I117" s="699"/>
      <c r="J117" s="699"/>
      <c r="K117" s="700" t="s">
        <v>2979</v>
      </c>
      <c r="L117" s="701" t="s">
        <v>2980</v>
      </c>
      <c r="M117" s="496" t="s">
        <v>2486</v>
      </c>
      <c r="N117" s="702">
        <v>0.92</v>
      </c>
      <c r="O117" s="703" t="s">
        <v>70</v>
      </c>
      <c r="P117" s="704">
        <v>1</v>
      </c>
      <c r="Q117" s="699" t="s">
        <v>2981</v>
      </c>
      <c r="R117" s="669" t="s">
        <v>2982</v>
      </c>
      <c r="S117" s="699" t="s">
        <v>2625</v>
      </c>
      <c r="T117" s="699" t="s">
        <v>2626</v>
      </c>
      <c r="U117" s="699"/>
      <c r="V117" s="699" t="s">
        <v>594</v>
      </c>
      <c r="W117" s="699" t="s">
        <v>2752</v>
      </c>
      <c r="X117" s="705"/>
      <c r="Y117" s="706" t="s">
        <v>2983</v>
      </c>
    </row>
    <row r="118" spans="1:43" ht="75" customHeight="1">
      <c r="A118" s="681">
        <v>117</v>
      </c>
      <c r="B118" s="696" t="s">
        <v>2666</v>
      </c>
      <c r="C118" s="2257"/>
      <c r="D118" s="697" t="s">
        <v>2984</v>
      </c>
      <c r="E118" s="698" t="s">
        <v>63</v>
      </c>
      <c r="F118" s="699" t="s">
        <v>2480</v>
      </c>
      <c r="G118" s="699" t="s">
        <v>2505</v>
      </c>
      <c r="H118" s="699"/>
      <c r="I118" s="699"/>
      <c r="J118" s="699"/>
      <c r="K118" s="707" t="s">
        <v>2979</v>
      </c>
      <c r="L118" s="701" t="s">
        <v>2980</v>
      </c>
      <c r="M118" s="496" t="s">
        <v>2486</v>
      </c>
      <c r="N118" s="708">
        <v>0.8</v>
      </c>
      <c r="O118" s="703" t="s">
        <v>70</v>
      </c>
      <c r="P118" s="704">
        <v>1</v>
      </c>
      <c r="Q118" s="699" t="s">
        <v>2903</v>
      </c>
      <c r="R118" s="669" t="s">
        <v>2982</v>
      </c>
      <c r="S118" s="699" t="s">
        <v>2625</v>
      </c>
      <c r="T118" s="699" t="s">
        <v>2626</v>
      </c>
      <c r="U118" s="699"/>
      <c r="V118" s="699"/>
      <c r="W118" s="699" t="s">
        <v>2905</v>
      </c>
      <c r="X118" s="705" t="s">
        <v>2985</v>
      </c>
      <c r="Y118" s="706" t="s">
        <v>2986</v>
      </c>
    </row>
    <row r="119" spans="1:43" ht="75" customHeight="1">
      <c r="A119" s="681">
        <v>118</v>
      </c>
      <c r="B119" s="696" t="s">
        <v>2666</v>
      </c>
      <c r="C119" s="2258"/>
      <c r="D119" s="697" t="s">
        <v>2987</v>
      </c>
      <c r="E119" s="698" t="s">
        <v>63</v>
      </c>
      <c r="F119" s="699" t="s">
        <v>2480</v>
      </c>
      <c r="G119" s="699" t="s">
        <v>2505</v>
      </c>
      <c r="H119" s="699"/>
      <c r="I119" s="699"/>
      <c r="J119" s="699"/>
      <c r="K119" s="700" t="s">
        <v>2988</v>
      </c>
      <c r="L119" s="701" t="s">
        <v>2989</v>
      </c>
      <c r="M119" s="540" t="s">
        <v>2589</v>
      </c>
      <c r="N119" s="708">
        <v>1</v>
      </c>
      <c r="O119" s="703" t="s">
        <v>126</v>
      </c>
      <c r="P119" s="709">
        <v>24</v>
      </c>
      <c r="Q119" s="699" t="s">
        <v>2990</v>
      </c>
      <c r="R119" s="669" t="s">
        <v>2982</v>
      </c>
      <c r="S119" s="699" t="s">
        <v>2625</v>
      </c>
      <c r="T119" s="699" t="s">
        <v>2626</v>
      </c>
      <c r="U119" s="710">
        <v>112500</v>
      </c>
      <c r="V119" s="699" t="s">
        <v>2991</v>
      </c>
      <c r="W119" s="699" t="s">
        <v>2752</v>
      </c>
      <c r="X119" s="705" t="s">
        <v>2992</v>
      </c>
      <c r="Y119" s="706" t="s">
        <v>2993</v>
      </c>
    </row>
    <row r="120" spans="1:43" ht="75" customHeight="1">
      <c r="A120" s="681">
        <v>119</v>
      </c>
      <c r="B120" s="696" t="s">
        <v>2666</v>
      </c>
      <c r="C120" s="2258"/>
      <c r="D120" s="697" t="s">
        <v>2994</v>
      </c>
      <c r="E120" s="698" t="s">
        <v>63</v>
      </c>
      <c r="F120" s="699" t="s">
        <v>2480</v>
      </c>
      <c r="G120" s="699" t="s">
        <v>2505</v>
      </c>
      <c r="H120" s="699"/>
      <c r="I120" s="699"/>
      <c r="J120" s="699"/>
      <c r="K120" s="700" t="s">
        <v>2988</v>
      </c>
      <c r="L120" s="701" t="s">
        <v>2989</v>
      </c>
      <c r="M120" s="540" t="s">
        <v>2486</v>
      </c>
      <c r="N120" s="708">
        <v>0.25</v>
      </c>
      <c r="O120" s="703" t="s">
        <v>126</v>
      </c>
      <c r="P120" s="709">
        <v>12</v>
      </c>
      <c r="Q120" s="699" t="s">
        <v>2995</v>
      </c>
      <c r="R120" s="669" t="s">
        <v>2982</v>
      </c>
      <c r="S120" s="699" t="s">
        <v>2625</v>
      </c>
      <c r="T120" s="699" t="s">
        <v>2626</v>
      </c>
      <c r="U120" s="710">
        <v>112500</v>
      </c>
      <c r="V120" s="699" t="s">
        <v>2991</v>
      </c>
      <c r="W120" s="699" t="s">
        <v>2851</v>
      </c>
      <c r="X120" s="705" t="s">
        <v>2996</v>
      </c>
      <c r="Y120" s="706" t="s">
        <v>2997</v>
      </c>
    </row>
    <row r="121" spans="1:43" ht="75" customHeight="1">
      <c r="A121" s="677">
        <v>120</v>
      </c>
      <c r="B121" s="696" t="s">
        <v>2666</v>
      </c>
      <c r="C121" s="2259"/>
      <c r="D121" s="697" t="s">
        <v>2998</v>
      </c>
      <c r="E121" s="698" t="s">
        <v>63</v>
      </c>
      <c r="F121" s="699" t="s">
        <v>2480</v>
      </c>
      <c r="G121" s="699" t="s">
        <v>2505</v>
      </c>
      <c r="H121" s="699"/>
      <c r="I121" s="699"/>
      <c r="J121" s="699"/>
      <c r="K121" s="700" t="s">
        <v>2988</v>
      </c>
      <c r="L121" s="701" t="s">
        <v>2989</v>
      </c>
      <c r="M121" s="540" t="s">
        <v>2589</v>
      </c>
      <c r="N121" s="708">
        <v>1</v>
      </c>
      <c r="O121" s="703" t="s">
        <v>126</v>
      </c>
      <c r="P121" s="709">
        <v>24</v>
      </c>
      <c r="Q121" s="699" t="s">
        <v>2999</v>
      </c>
      <c r="R121" s="669" t="s">
        <v>2982</v>
      </c>
      <c r="S121" s="699" t="s">
        <v>2625</v>
      </c>
      <c r="T121" s="699" t="s">
        <v>2626</v>
      </c>
      <c r="U121" s="710">
        <v>115919</v>
      </c>
      <c r="V121" s="699" t="s">
        <v>2824</v>
      </c>
      <c r="W121" s="699" t="s">
        <v>2752</v>
      </c>
      <c r="X121" s="705" t="s">
        <v>3000</v>
      </c>
      <c r="Y121" s="706" t="s">
        <v>3001</v>
      </c>
    </row>
    <row r="122" spans="1:43" ht="75" customHeight="1">
      <c r="A122" s="681">
        <v>121</v>
      </c>
      <c r="B122" s="696" t="s">
        <v>2666</v>
      </c>
      <c r="C122" s="2259"/>
      <c r="D122" s="697" t="s">
        <v>3002</v>
      </c>
      <c r="E122" s="698" t="s">
        <v>63</v>
      </c>
      <c r="F122" s="699" t="s">
        <v>2480</v>
      </c>
      <c r="G122" s="699" t="s">
        <v>2505</v>
      </c>
      <c r="H122" s="699"/>
      <c r="I122" s="699"/>
      <c r="J122" s="699"/>
      <c r="K122" s="700" t="s">
        <v>2988</v>
      </c>
      <c r="L122" s="701" t="s">
        <v>2989</v>
      </c>
      <c r="M122" s="540" t="s">
        <v>2589</v>
      </c>
      <c r="N122" s="708">
        <v>1</v>
      </c>
      <c r="O122" s="703" t="s">
        <v>126</v>
      </c>
      <c r="P122" s="704">
        <v>1</v>
      </c>
      <c r="Q122" s="699" t="s">
        <v>2999</v>
      </c>
      <c r="R122" s="669" t="s">
        <v>2982</v>
      </c>
      <c r="S122" s="699" t="s">
        <v>2625</v>
      </c>
      <c r="T122" s="699" t="s">
        <v>2626</v>
      </c>
      <c r="U122" s="710">
        <v>115919</v>
      </c>
      <c r="V122" s="699" t="s">
        <v>594</v>
      </c>
      <c r="W122" s="699" t="s">
        <v>2752</v>
      </c>
      <c r="X122" s="705" t="s">
        <v>3003</v>
      </c>
      <c r="Y122" s="706" t="s">
        <v>3004</v>
      </c>
    </row>
    <row r="123" spans="1:43" ht="199.5" customHeight="1">
      <c r="A123" s="681">
        <v>122</v>
      </c>
      <c r="B123" s="711" t="s">
        <v>2616</v>
      </c>
      <c r="C123" s="711" t="s">
        <v>3005</v>
      </c>
      <c r="D123" s="711" t="s">
        <v>3006</v>
      </c>
      <c r="E123" s="712" t="s">
        <v>63</v>
      </c>
      <c r="F123" s="711" t="s">
        <v>2480</v>
      </c>
      <c r="G123" s="711" t="s">
        <v>2505</v>
      </c>
      <c r="H123" s="495" t="s">
        <v>2522</v>
      </c>
      <c r="I123" s="495" t="s">
        <v>2523</v>
      </c>
      <c r="J123" s="711" t="s">
        <v>3007</v>
      </c>
      <c r="K123" s="508" t="s">
        <v>2176</v>
      </c>
      <c r="L123" s="492" t="s">
        <v>2510</v>
      </c>
      <c r="M123" s="540" t="s">
        <v>2589</v>
      </c>
      <c r="N123" s="713">
        <f>12/P123</f>
        <v>1</v>
      </c>
      <c r="O123" s="714" t="s">
        <v>70</v>
      </c>
      <c r="P123" s="715">
        <v>12</v>
      </c>
      <c r="Q123" s="712" t="s">
        <v>3008</v>
      </c>
      <c r="R123" s="712" t="s">
        <v>3009</v>
      </c>
      <c r="S123" s="716" t="s">
        <v>2490</v>
      </c>
      <c r="T123" s="716" t="s">
        <v>2513</v>
      </c>
      <c r="U123" s="717"/>
      <c r="V123" s="712"/>
      <c r="W123" s="718"/>
      <c r="X123" s="719"/>
      <c r="Y123" s="712"/>
      <c r="Z123" s="720"/>
      <c r="AA123" s="505"/>
      <c r="AB123" s="505"/>
      <c r="AC123" s="505"/>
      <c r="AD123" s="505"/>
      <c r="AE123" s="505"/>
      <c r="AF123" s="505"/>
      <c r="AG123" s="505"/>
      <c r="AH123" s="505"/>
      <c r="AI123" s="505"/>
      <c r="AJ123" s="505"/>
      <c r="AK123" s="505"/>
      <c r="AL123" s="505"/>
      <c r="AM123" s="506"/>
      <c r="AN123" s="506"/>
      <c r="AO123" s="506"/>
      <c r="AP123" s="506"/>
      <c r="AQ123" s="506"/>
    </row>
    <row r="124" spans="1:43" ht="119.25" customHeight="1">
      <c r="A124" s="681">
        <v>124</v>
      </c>
      <c r="B124" s="711" t="s">
        <v>2616</v>
      </c>
      <c r="C124" s="711" t="s">
        <v>3010</v>
      </c>
      <c r="D124" s="711" t="s">
        <v>3011</v>
      </c>
      <c r="E124" s="712" t="s">
        <v>63</v>
      </c>
      <c r="F124" s="711" t="s">
        <v>2480</v>
      </c>
      <c r="G124" s="711" t="s">
        <v>2505</v>
      </c>
      <c r="H124" s="495" t="s">
        <v>2522</v>
      </c>
      <c r="I124" s="495" t="s">
        <v>2523</v>
      </c>
      <c r="J124" s="711" t="s">
        <v>3007</v>
      </c>
      <c r="K124" s="508" t="s">
        <v>2176</v>
      </c>
      <c r="L124" s="492" t="s">
        <v>2510</v>
      </c>
      <c r="M124" s="540" t="s">
        <v>2589</v>
      </c>
      <c r="N124" s="721">
        <f>57/P124</f>
        <v>2.85</v>
      </c>
      <c r="O124" s="714" t="s">
        <v>70</v>
      </c>
      <c r="P124" s="715">
        <v>20</v>
      </c>
      <c r="Q124" s="712" t="s">
        <v>3012</v>
      </c>
      <c r="R124" s="722" t="s">
        <v>3013</v>
      </c>
      <c r="S124" s="716" t="s">
        <v>2490</v>
      </c>
      <c r="T124" s="716" t="s">
        <v>2513</v>
      </c>
      <c r="U124" s="712"/>
      <c r="V124" s="712"/>
      <c r="W124" s="712"/>
      <c r="X124" s="719"/>
      <c r="Y124" s="712"/>
      <c r="Z124" s="723"/>
      <c r="AA124" s="505"/>
      <c r="AB124" s="505"/>
      <c r="AC124" s="505"/>
      <c r="AD124" s="505"/>
      <c r="AE124" s="505"/>
      <c r="AF124" s="505"/>
      <c r="AG124" s="505"/>
      <c r="AH124" s="505"/>
      <c r="AI124" s="505"/>
      <c r="AJ124" s="505"/>
      <c r="AK124" s="505"/>
      <c r="AL124" s="505"/>
      <c r="AM124" s="506"/>
      <c r="AN124" s="506"/>
      <c r="AO124" s="506"/>
      <c r="AP124" s="506"/>
      <c r="AQ124" s="506"/>
    </row>
    <row r="125" spans="1:43" ht="75" customHeight="1">
      <c r="A125" s="681">
        <v>126</v>
      </c>
      <c r="B125" s="711" t="s">
        <v>2616</v>
      </c>
      <c r="C125" s="711" t="s">
        <v>3014</v>
      </c>
      <c r="D125" s="711" t="s">
        <v>3015</v>
      </c>
      <c r="E125" s="712" t="s">
        <v>63</v>
      </c>
      <c r="F125" s="711" t="s">
        <v>2480</v>
      </c>
      <c r="G125" s="711" t="s">
        <v>2505</v>
      </c>
      <c r="H125" s="490" t="s">
        <v>3016</v>
      </c>
      <c r="I125" s="495" t="s">
        <v>2523</v>
      </c>
      <c r="J125" s="711" t="s">
        <v>3017</v>
      </c>
      <c r="K125" s="508" t="s">
        <v>2509</v>
      </c>
      <c r="L125" s="492" t="s">
        <v>2510</v>
      </c>
      <c r="M125" s="540" t="s">
        <v>2486</v>
      </c>
      <c r="N125" s="721">
        <f>9/P125</f>
        <v>0.32142857142857145</v>
      </c>
      <c r="O125" s="714" t="s">
        <v>70</v>
      </c>
      <c r="P125" s="715">
        <v>28</v>
      </c>
      <c r="Q125" s="712" t="s">
        <v>3018</v>
      </c>
      <c r="R125" s="724" t="s">
        <v>3019</v>
      </c>
      <c r="S125" s="716" t="s">
        <v>2490</v>
      </c>
      <c r="T125" s="716" t="s">
        <v>2513</v>
      </c>
      <c r="U125" s="712"/>
      <c r="V125" s="712"/>
      <c r="W125" s="718"/>
      <c r="X125" s="719"/>
      <c r="Y125" s="718"/>
      <c r="Z125" s="720"/>
      <c r="AA125" s="505"/>
      <c r="AB125" s="505"/>
      <c r="AC125" s="505"/>
      <c r="AD125" s="505"/>
      <c r="AE125" s="505"/>
      <c r="AF125" s="505"/>
      <c r="AG125" s="505"/>
      <c r="AH125" s="505"/>
      <c r="AI125" s="505"/>
      <c r="AJ125" s="505"/>
      <c r="AK125" s="505"/>
      <c r="AL125" s="505"/>
      <c r="AM125" s="506"/>
      <c r="AN125" s="506"/>
      <c r="AO125" s="506"/>
      <c r="AP125" s="506"/>
      <c r="AQ125" s="506"/>
    </row>
    <row r="126" spans="1:43" ht="75" customHeight="1">
      <c r="A126" s="681">
        <v>127</v>
      </c>
      <c r="B126" s="711" t="s">
        <v>2616</v>
      </c>
      <c r="C126" s="711" t="s">
        <v>3014</v>
      </c>
      <c r="D126" s="711" t="s">
        <v>3020</v>
      </c>
      <c r="E126" s="712" t="s">
        <v>63</v>
      </c>
      <c r="F126" s="711" t="s">
        <v>2480</v>
      </c>
      <c r="G126" s="711" t="s">
        <v>2505</v>
      </c>
      <c r="H126" s="490" t="s">
        <v>3021</v>
      </c>
      <c r="I126" s="495" t="s">
        <v>2523</v>
      </c>
      <c r="J126" s="711" t="s">
        <v>3017</v>
      </c>
      <c r="K126" s="508" t="s">
        <v>2509</v>
      </c>
      <c r="L126" s="492" t="s">
        <v>2510</v>
      </c>
      <c r="M126" s="540" t="s">
        <v>2499</v>
      </c>
      <c r="N126" s="721">
        <v>0</v>
      </c>
      <c r="O126" s="714" t="s">
        <v>70</v>
      </c>
      <c r="P126" s="715">
        <v>28</v>
      </c>
      <c r="Q126" s="712" t="s">
        <v>3022</v>
      </c>
      <c r="R126" s="724" t="s">
        <v>3023</v>
      </c>
      <c r="S126" s="716" t="s">
        <v>2490</v>
      </c>
      <c r="T126" s="716" t="s">
        <v>2513</v>
      </c>
      <c r="U126" s="712"/>
      <c r="V126" s="712"/>
      <c r="W126" s="712"/>
      <c r="X126" s="719"/>
      <c r="Y126" s="718"/>
      <c r="Z126" s="720"/>
      <c r="AA126" s="505"/>
      <c r="AB126" s="505"/>
      <c r="AC126" s="505"/>
      <c r="AD126" s="505"/>
      <c r="AE126" s="505"/>
      <c r="AF126" s="505"/>
      <c r="AG126" s="505"/>
      <c r="AH126" s="505"/>
      <c r="AI126" s="505"/>
      <c r="AJ126" s="505"/>
      <c r="AK126" s="505"/>
      <c r="AL126" s="505"/>
      <c r="AM126" s="506"/>
      <c r="AN126" s="506"/>
      <c r="AO126" s="506"/>
      <c r="AP126" s="506"/>
      <c r="AQ126" s="506"/>
    </row>
    <row r="127" spans="1:43" ht="75" customHeight="1">
      <c r="A127" s="681">
        <v>128</v>
      </c>
      <c r="B127" s="711" t="s">
        <v>2616</v>
      </c>
      <c r="C127" s="711" t="s">
        <v>3014</v>
      </c>
      <c r="D127" s="711" t="s">
        <v>3024</v>
      </c>
      <c r="E127" s="712" t="s">
        <v>63</v>
      </c>
      <c r="F127" s="711" t="s">
        <v>2480</v>
      </c>
      <c r="G127" s="711" t="s">
        <v>2505</v>
      </c>
      <c r="H127" s="490" t="s">
        <v>3025</v>
      </c>
      <c r="I127" s="495" t="s">
        <v>2523</v>
      </c>
      <c r="J127" s="711" t="s">
        <v>3017</v>
      </c>
      <c r="K127" s="508" t="s">
        <v>2509</v>
      </c>
      <c r="L127" s="492" t="s">
        <v>2510</v>
      </c>
      <c r="M127" s="540" t="s">
        <v>2486</v>
      </c>
      <c r="N127" s="713">
        <f>26/P127</f>
        <v>0.9285714285714286</v>
      </c>
      <c r="O127" s="714" t="s">
        <v>70</v>
      </c>
      <c r="P127" s="715">
        <v>28</v>
      </c>
      <c r="Q127" s="712" t="s">
        <v>2959</v>
      </c>
      <c r="R127" s="724" t="s">
        <v>3026</v>
      </c>
      <c r="S127" s="716" t="s">
        <v>2490</v>
      </c>
      <c r="T127" s="716" t="s">
        <v>2513</v>
      </c>
      <c r="U127" s="712"/>
      <c r="V127" s="712"/>
      <c r="W127" s="718"/>
      <c r="X127" s="719"/>
      <c r="Y127" s="718"/>
      <c r="Z127" s="720"/>
      <c r="AA127" s="505"/>
      <c r="AB127" s="505"/>
      <c r="AC127" s="505"/>
      <c r="AD127" s="505"/>
      <c r="AE127" s="505"/>
      <c r="AF127" s="505"/>
      <c r="AG127" s="505"/>
      <c r="AH127" s="505"/>
      <c r="AI127" s="505"/>
      <c r="AJ127" s="505"/>
      <c r="AK127" s="505"/>
      <c r="AL127" s="505"/>
      <c r="AM127" s="506"/>
      <c r="AN127" s="506"/>
      <c r="AO127" s="506"/>
      <c r="AP127" s="506"/>
      <c r="AQ127" s="506"/>
    </row>
    <row r="128" spans="1:43" ht="75" customHeight="1">
      <c r="A128" s="677">
        <v>129</v>
      </c>
      <c r="B128" s="711" t="s">
        <v>2616</v>
      </c>
      <c r="C128" s="711" t="s">
        <v>3027</v>
      </c>
      <c r="D128" s="711" t="s">
        <v>3028</v>
      </c>
      <c r="E128" s="712" t="s">
        <v>63</v>
      </c>
      <c r="F128" s="711" t="s">
        <v>2480</v>
      </c>
      <c r="G128" s="711" t="s">
        <v>2505</v>
      </c>
      <c r="H128" s="490" t="s">
        <v>3025</v>
      </c>
      <c r="I128" s="495" t="s">
        <v>2523</v>
      </c>
      <c r="J128" s="711" t="s">
        <v>3017</v>
      </c>
      <c r="K128" s="508" t="s">
        <v>2509</v>
      </c>
      <c r="L128" s="492" t="s">
        <v>2510</v>
      </c>
      <c r="M128" s="540" t="s">
        <v>2589</v>
      </c>
      <c r="N128" s="721">
        <v>1</v>
      </c>
      <c r="O128" s="714" t="s">
        <v>70</v>
      </c>
      <c r="P128" s="715">
        <v>1</v>
      </c>
      <c r="Q128" s="712" t="s">
        <v>3029</v>
      </c>
      <c r="R128" s="724" t="s">
        <v>3030</v>
      </c>
      <c r="S128" s="716" t="s">
        <v>2490</v>
      </c>
      <c r="T128" s="716" t="s">
        <v>2513</v>
      </c>
      <c r="U128" s="712"/>
      <c r="V128" s="712"/>
      <c r="W128" s="712"/>
      <c r="X128" s="719"/>
      <c r="Y128" s="712"/>
      <c r="Z128" s="723"/>
      <c r="AA128" s="505"/>
      <c r="AB128" s="505"/>
      <c r="AC128" s="505"/>
      <c r="AD128" s="505"/>
      <c r="AE128" s="505"/>
      <c r="AF128" s="505"/>
      <c r="AG128" s="505"/>
      <c r="AH128" s="505"/>
      <c r="AI128" s="505"/>
      <c r="AJ128" s="505"/>
      <c r="AK128" s="505"/>
      <c r="AL128" s="505"/>
      <c r="AM128" s="506"/>
      <c r="AN128" s="506"/>
      <c r="AO128" s="506"/>
      <c r="AP128" s="506"/>
      <c r="AQ128" s="506"/>
    </row>
    <row r="129" spans="1:43" ht="75" customHeight="1">
      <c r="A129" s="681">
        <v>130</v>
      </c>
      <c r="B129" s="711" t="s">
        <v>2616</v>
      </c>
      <c r="C129" s="711" t="s">
        <v>3027</v>
      </c>
      <c r="D129" s="711" t="s">
        <v>3031</v>
      </c>
      <c r="E129" s="712" t="s">
        <v>63</v>
      </c>
      <c r="F129" s="711" t="s">
        <v>2480</v>
      </c>
      <c r="G129" s="711" t="s">
        <v>2505</v>
      </c>
      <c r="H129" s="490" t="s">
        <v>3025</v>
      </c>
      <c r="I129" s="495" t="s">
        <v>2523</v>
      </c>
      <c r="J129" s="711" t="s">
        <v>3032</v>
      </c>
      <c r="K129" s="508" t="s">
        <v>2509</v>
      </c>
      <c r="L129" s="492" t="s">
        <v>2510</v>
      </c>
      <c r="M129" s="540" t="s">
        <v>2589</v>
      </c>
      <c r="N129" s="721">
        <v>1</v>
      </c>
      <c r="O129" s="714" t="s">
        <v>70</v>
      </c>
      <c r="P129" s="715">
        <v>1</v>
      </c>
      <c r="Q129" s="712" t="s">
        <v>3029</v>
      </c>
      <c r="R129" s="724" t="s">
        <v>3033</v>
      </c>
      <c r="S129" s="716" t="s">
        <v>2490</v>
      </c>
      <c r="T129" s="716" t="s">
        <v>2513</v>
      </c>
      <c r="U129" s="712"/>
      <c r="V129" s="712"/>
      <c r="W129" s="712"/>
      <c r="X129" s="719"/>
      <c r="Y129" s="712"/>
      <c r="Z129" s="723"/>
      <c r="AA129" s="505"/>
      <c r="AB129" s="505"/>
      <c r="AC129" s="505"/>
      <c r="AD129" s="505"/>
      <c r="AE129" s="505"/>
      <c r="AF129" s="505"/>
      <c r="AG129" s="505"/>
      <c r="AH129" s="505"/>
      <c r="AI129" s="505"/>
      <c r="AJ129" s="505"/>
      <c r="AK129" s="505"/>
      <c r="AL129" s="505"/>
      <c r="AM129" s="506"/>
      <c r="AN129" s="506"/>
      <c r="AO129" s="506"/>
      <c r="AP129" s="506"/>
      <c r="AQ129" s="506"/>
    </row>
    <row r="130" spans="1:43" ht="75" customHeight="1">
      <c r="A130" s="681">
        <v>131</v>
      </c>
      <c r="B130" s="711" t="s">
        <v>2616</v>
      </c>
      <c r="C130" s="711" t="s">
        <v>3027</v>
      </c>
      <c r="D130" s="711" t="s">
        <v>3034</v>
      </c>
      <c r="E130" s="712" t="s">
        <v>63</v>
      </c>
      <c r="F130" s="711" t="s">
        <v>2480</v>
      </c>
      <c r="G130" s="711" t="s">
        <v>2505</v>
      </c>
      <c r="H130" s="490" t="s">
        <v>3025</v>
      </c>
      <c r="I130" s="495" t="s">
        <v>2523</v>
      </c>
      <c r="J130" s="711" t="s">
        <v>3032</v>
      </c>
      <c r="K130" s="508" t="s">
        <v>2509</v>
      </c>
      <c r="L130" s="492" t="s">
        <v>2510</v>
      </c>
      <c r="M130" s="540" t="s">
        <v>2486</v>
      </c>
      <c r="N130" s="721">
        <f>26/P130</f>
        <v>0.9285714285714286</v>
      </c>
      <c r="O130" s="714" t="s">
        <v>70</v>
      </c>
      <c r="P130" s="715">
        <v>28</v>
      </c>
      <c r="Q130" s="712" t="s">
        <v>3035</v>
      </c>
      <c r="R130" s="724" t="s">
        <v>3036</v>
      </c>
      <c r="S130" s="716" t="s">
        <v>2490</v>
      </c>
      <c r="T130" s="716" t="s">
        <v>2513</v>
      </c>
      <c r="U130" s="712"/>
      <c r="V130" s="712"/>
      <c r="W130" s="712"/>
      <c r="X130" s="719"/>
      <c r="Y130" s="712"/>
      <c r="Z130" s="723"/>
      <c r="AA130" s="505"/>
      <c r="AB130" s="505"/>
      <c r="AC130" s="505"/>
      <c r="AD130" s="505"/>
      <c r="AE130" s="505"/>
      <c r="AF130" s="505"/>
      <c r="AG130" s="505"/>
      <c r="AH130" s="505"/>
      <c r="AI130" s="505"/>
      <c r="AJ130" s="505"/>
      <c r="AK130" s="505"/>
      <c r="AL130" s="505"/>
      <c r="AM130" s="506"/>
      <c r="AN130" s="506"/>
      <c r="AO130" s="506"/>
      <c r="AP130" s="506"/>
      <c r="AQ130" s="506"/>
    </row>
    <row r="131" spans="1:43" ht="75" customHeight="1">
      <c r="A131" s="681">
        <v>132</v>
      </c>
      <c r="B131" s="711" t="s">
        <v>2616</v>
      </c>
      <c r="C131" s="711" t="s">
        <v>3027</v>
      </c>
      <c r="D131" s="711" t="s">
        <v>3037</v>
      </c>
      <c r="E131" s="712" t="s">
        <v>63</v>
      </c>
      <c r="F131" s="711" t="s">
        <v>2480</v>
      </c>
      <c r="G131" s="711" t="s">
        <v>2505</v>
      </c>
      <c r="H131" s="490" t="s">
        <v>3025</v>
      </c>
      <c r="I131" s="495" t="s">
        <v>2523</v>
      </c>
      <c r="J131" s="711" t="s">
        <v>2543</v>
      </c>
      <c r="K131" s="508" t="s">
        <v>2509</v>
      </c>
      <c r="L131" s="492" t="s">
        <v>2510</v>
      </c>
      <c r="M131" s="540" t="s">
        <v>2589</v>
      </c>
      <c r="N131" s="725">
        <v>1</v>
      </c>
      <c r="O131" s="714" t="s">
        <v>70</v>
      </c>
      <c r="P131" s="726">
        <v>1</v>
      </c>
      <c r="Q131" s="712" t="s">
        <v>3038</v>
      </c>
      <c r="R131" s="724" t="s">
        <v>3039</v>
      </c>
      <c r="S131" s="716" t="s">
        <v>2490</v>
      </c>
      <c r="T131" s="716" t="s">
        <v>2513</v>
      </c>
      <c r="U131" s="712"/>
      <c r="V131" s="712"/>
      <c r="W131" s="712"/>
      <c r="X131" s="719"/>
      <c r="Y131" s="712"/>
      <c r="Z131" s="723"/>
      <c r="AA131" s="505"/>
      <c r="AB131" s="505"/>
      <c r="AC131" s="505"/>
      <c r="AD131" s="505"/>
      <c r="AE131" s="505"/>
      <c r="AF131" s="505"/>
      <c r="AG131" s="505"/>
      <c r="AH131" s="505"/>
      <c r="AI131" s="505"/>
      <c r="AJ131" s="505"/>
      <c r="AK131" s="505"/>
      <c r="AL131" s="505"/>
      <c r="AM131" s="506"/>
      <c r="AN131" s="506"/>
      <c r="AO131" s="506"/>
      <c r="AP131" s="506"/>
      <c r="AQ131" s="506"/>
    </row>
    <row r="132" spans="1:43" ht="75" customHeight="1">
      <c r="A132" s="677">
        <v>133</v>
      </c>
      <c r="B132" s="711" t="s">
        <v>2616</v>
      </c>
      <c r="C132" s="711" t="s">
        <v>3027</v>
      </c>
      <c r="D132" s="711" t="s">
        <v>3040</v>
      </c>
      <c r="E132" s="712" t="s">
        <v>63</v>
      </c>
      <c r="F132" s="711" t="s">
        <v>2480</v>
      </c>
      <c r="G132" s="711" t="s">
        <v>2505</v>
      </c>
      <c r="H132" s="490" t="s">
        <v>3025</v>
      </c>
      <c r="I132" s="495" t="s">
        <v>2523</v>
      </c>
      <c r="J132" s="711" t="s">
        <v>3032</v>
      </c>
      <c r="K132" s="508" t="s">
        <v>2509</v>
      </c>
      <c r="L132" s="492" t="s">
        <v>2510</v>
      </c>
      <c r="M132" s="540" t="s">
        <v>2486</v>
      </c>
      <c r="N132" s="725">
        <f>6/P132</f>
        <v>0.4</v>
      </c>
      <c r="O132" s="714" t="s">
        <v>70</v>
      </c>
      <c r="P132" s="726">
        <v>15</v>
      </c>
      <c r="Q132" s="712" t="s">
        <v>3018</v>
      </c>
      <c r="R132" s="724" t="s">
        <v>3041</v>
      </c>
      <c r="S132" s="716" t="s">
        <v>2490</v>
      </c>
      <c r="T132" s="716" t="s">
        <v>2513</v>
      </c>
      <c r="U132" s="712"/>
      <c r="V132" s="712"/>
      <c r="W132" s="712"/>
      <c r="X132" s="719"/>
      <c r="Y132" s="712"/>
      <c r="Z132" s="723"/>
      <c r="AA132" s="505"/>
      <c r="AB132" s="505"/>
      <c r="AC132" s="505"/>
      <c r="AD132" s="505"/>
      <c r="AE132" s="505"/>
      <c r="AF132" s="505"/>
      <c r="AG132" s="505"/>
      <c r="AH132" s="505"/>
      <c r="AI132" s="505"/>
      <c r="AJ132" s="505"/>
      <c r="AK132" s="505"/>
      <c r="AL132" s="505"/>
      <c r="AM132" s="506"/>
      <c r="AN132" s="506"/>
      <c r="AO132" s="506"/>
      <c r="AP132" s="506"/>
      <c r="AQ132" s="506"/>
    </row>
    <row r="133" spans="1:43" ht="75" customHeight="1">
      <c r="A133" s="681">
        <v>133</v>
      </c>
      <c r="B133" s="727"/>
      <c r="C133" s="727"/>
      <c r="D133" s="727"/>
      <c r="E133" s="727"/>
      <c r="F133" s="727"/>
      <c r="G133" s="728"/>
      <c r="H133" s="728"/>
      <c r="I133" s="728"/>
      <c r="J133" s="728"/>
      <c r="K133" s="728"/>
      <c r="L133" s="729"/>
      <c r="M133" s="729"/>
      <c r="N133" s="730"/>
      <c r="O133" s="731"/>
      <c r="P133" s="732"/>
      <c r="Q133" s="733"/>
      <c r="R133" s="734"/>
      <c r="S133" s="733"/>
      <c r="T133" s="733"/>
      <c r="U133" s="733"/>
      <c r="V133" s="733"/>
      <c r="W133" s="733"/>
      <c r="X133" s="712"/>
      <c r="Y133" s="712"/>
      <c r="Z133" s="723"/>
      <c r="AA133" s="505"/>
      <c r="AB133" s="505"/>
      <c r="AC133" s="505"/>
      <c r="AD133" s="505"/>
      <c r="AE133" s="505"/>
      <c r="AF133" s="505"/>
      <c r="AG133" s="505"/>
      <c r="AH133" s="505"/>
      <c r="AI133" s="505"/>
      <c r="AJ133" s="505"/>
      <c r="AK133" s="505"/>
      <c r="AL133" s="505"/>
      <c r="AM133" s="506"/>
      <c r="AN133" s="506"/>
      <c r="AO133" s="506"/>
      <c r="AP133" s="506"/>
      <c r="AQ133" s="506"/>
    </row>
    <row r="134" spans="1:43" ht="75" customHeight="1">
      <c r="A134" s="681">
        <v>134</v>
      </c>
      <c r="B134" s="490"/>
      <c r="C134" s="490"/>
      <c r="D134" s="490"/>
      <c r="E134" s="490"/>
      <c r="F134" s="490"/>
      <c r="G134" s="493"/>
      <c r="H134" s="493"/>
      <c r="I134" s="493"/>
      <c r="J134" s="493"/>
      <c r="K134" s="493"/>
      <c r="L134" s="492"/>
      <c r="M134" s="492"/>
      <c r="N134" s="497"/>
      <c r="O134" s="735"/>
      <c r="P134" s="736"/>
      <c r="Q134" s="712"/>
      <c r="R134" s="737"/>
      <c r="S134" s="712"/>
      <c r="T134" s="712"/>
      <c r="U134" s="712"/>
      <c r="V134" s="712"/>
      <c r="W134" s="712"/>
      <c r="X134" s="712"/>
      <c r="Y134" s="712"/>
      <c r="Z134" s="723"/>
      <c r="AA134" s="505"/>
      <c r="AB134" s="505"/>
      <c r="AC134" s="505"/>
      <c r="AD134" s="505"/>
      <c r="AE134" s="505"/>
      <c r="AF134" s="505"/>
      <c r="AG134" s="505"/>
      <c r="AH134" s="505"/>
      <c r="AI134" s="505"/>
      <c r="AJ134" s="505"/>
      <c r="AK134" s="505"/>
      <c r="AL134" s="505"/>
      <c r="AM134" s="506"/>
      <c r="AN134" s="506"/>
      <c r="AO134" s="506"/>
      <c r="AP134" s="506"/>
      <c r="AQ134" s="506"/>
    </row>
    <row r="135" spans="1:43" ht="75" customHeight="1">
      <c r="A135" s="681">
        <v>135</v>
      </c>
      <c r="B135" s="738"/>
      <c r="C135" s="739"/>
      <c r="D135" s="740"/>
      <c r="E135" s="741"/>
      <c r="F135" s="741"/>
      <c r="G135" s="742"/>
      <c r="H135" s="742"/>
      <c r="I135" s="742"/>
      <c r="J135" s="742"/>
      <c r="K135" s="742"/>
      <c r="L135" s="743"/>
      <c r="M135" s="647"/>
      <c r="N135" s="744"/>
      <c r="O135" s="745"/>
      <c r="P135" s="746"/>
      <c r="Q135" s="747"/>
      <c r="R135" s="748"/>
      <c r="S135" s="749"/>
      <c r="T135" s="750"/>
      <c r="U135" s="750"/>
      <c r="V135" s="750"/>
      <c r="W135" s="750"/>
      <c r="X135" s="750"/>
      <c r="Y135" s="750"/>
      <c r="Z135" s="751"/>
    </row>
    <row r="136" spans="1:43" ht="75" customHeight="1">
      <c r="A136" s="677">
        <v>154</v>
      </c>
      <c r="B136" s="500"/>
      <c r="C136" s="752"/>
      <c r="D136" s="753"/>
      <c r="E136" s="754"/>
      <c r="F136" s="754"/>
      <c r="G136" s="755"/>
      <c r="H136" s="755"/>
      <c r="I136" s="755"/>
      <c r="J136" s="755"/>
      <c r="K136" s="755"/>
      <c r="L136" s="756"/>
      <c r="M136" s="540"/>
      <c r="N136" s="757"/>
      <c r="O136" s="758"/>
      <c r="P136" s="759"/>
      <c r="Q136" s="760"/>
      <c r="R136" s="669"/>
      <c r="S136" s="761"/>
      <c r="T136" s="762"/>
      <c r="U136" s="762"/>
      <c r="V136" s="762"/>
      <c r="W136" s="762"/>
      <c r="X136" s="762"/>
      <c r="Y136" s="762"/>
      <c r="Z136" s="763"/>
    </row>
    <row r="137" spans="1:43" ht="75" customHeight="1">
      <c r="A137" s="681">
        <v>155</v>
      </c>
      <c r="B137" s="500"/>
      <c r="C137" s="752"/>
      <c r="D137" s="753"/>
      <c r="E137" s="754"/>
      <c r="F137" s="754"/>
      <c r="G137" s="755"/>
      <c r="H137" s="755"/>
      <c r="I137" s="755"/>
      <c r="J137" s="755"/>
      <c r="K137" s="755"/>
      <c r="L137" s="756"/>
      <c r="M137" s="540"/>
      <c r="N137" s="764"/>
      <c r="O137" s="758"/>
      <c r="P137" s="759"/>
      <c r="Q137" s="760"/>
      <c r="R137" s="669"/>
      <c r="S137" s="761"/>
      <c r="T137" s="762"/>
      <c r="U137" s="762"/>
      <c r="V137" s="762"/>
      <c r="W137" s="762"/>
      <c r="X137" s="762"/>
      <c r="Y137" s="762"/>
      <c r="Z137" s="763"/>
    </row>
    <row r="138" spans="1:43" ht="75" customHeight="1">
      <c r="A138" s="681">
        <v>156</v>
      </c>
      <c r="B138" s="500"/>
      <c r="C138" s="752"/>
      <c r="D138" s="753"/>
      <c r="E138" s="754"/>
      <c r="F138" s="754"/>
      <c r="G138" s="755"/>
      <c r="H138" s="755"/>
      <c r="I138" s="755"/>
      <c r="J138" s="755"/>
      <c r="K138" s="755"/>
      <c r="L138" s="756"/>
      <c r="M138" s="540"/>
      <c r="N138" s="757"/>
      <c r="O138" s="758"/>
      <c r="P138" s="759"/>
      <c r="Q138" s="760"/>
      <c r="R138" s="669"/>
      <c r="S138" s="761"/>
      <c r="T138" s="762"/>
      <c r="U138" s="762"/>
      <c r="V138" s="762"/>
      <c r="W138" s="762"/>
      <c r="X138" s="762"/>
      <c r="Y138" s="762"/>
      <c r="Z138" s="763"/>
    </row>
    <row r="139" spans="1:43" ht="75" customHeight="1">
      <c r="A139" s="681">
        <v>157</v>
      </c>
      <c r="B139" s="500"/>
      <c r="C139" s="752"/>
      <c r="D139" s="753"/>
      <c r="E139" s="754"/>
      <c r="F139" s="754"/>
      <c r="G139" s="755"/>
      <c r="H139" s="755"/>
      <c r="I139" s="755"/>
      <c r="J139" s="755"/>
      <c r="K139" s="755"/>
      <c r="L139" s="756"/>
      <c r="M139" s="540"/>
      <c r="N139" s="757"/>
      <c r="O139" s="758"/>
      <c r="P139" s="759"/>
      <c r="Q139" s="760"/>
      <c r="R139" s="669"/>
      <c r="S139" s="761"/>
      <c r="T139" s="762"/>
      <c r="U139" s="762"/>
      <c r="V139" s="762"/>
      <c r="W139" s="762"/>
      <c r="X139" s="762"/>
      <c r="Y139" s="762"/>
      <c r="Z139" s="763"/>
    </row>
    <row r="140" spans="1:43" ht="75" customHeight="1">
      <c r="A140" s="677">
        <v>158</v>
      </c>
      <c r="B140" s="500"/>
      <c r="C140" s="752"/>
      <c r="D140" s="753"/>
      <c r="E140" s="754"/>
      <c r="F140" s="754"/>
      <c r="G140" s="755"/>
      <c r="H140" s="755"/>
      <c r="I140" s="755"/>
      <c r="J140" s="755"/>
      <c r="K140" s="755"/>
      <c r="L140" s="756"/>
      <c r="M140" s="496"/>
      <c r="N140" s="757"/>
      <c r="O140" s="758"/>
      <c r="P140" s="759"/>
      <c r="Q140" s="760"/>
      <c r="R140" s="669"/>
      <c r="S140" s="761"/>
      <c r="T140" s="762"/>
      <c r="U140" s="762"/>
      <c r="V140" s="762"/>
      <c r="W140" s="762"/>
      <c r="X140" s="762"/>
      <c r="Y140" s="762"/>
      <c r="Z140" s="763"/>
    </row>
    <row r="141" spans="1:43" ht="75" customHeight="1">
      <c r="A141" s="681">
        <v>159</v>
      </c>
      <c r="B141" s="500"/>
      <c r="C141" s="752"/>
      <c r="D141" s="753"/>
      <c r="E141" s="754"/>
      <c r="F141" s="754"/>
      <c r="G141" s="755"/>
      <c r="H141" s="755"/>
      <c r="I141" s="755"/>
      <c r="J141" s="755"/>
      <c r="K141" s="755"/>
      <c r="L141" s="756"/>
      <c r="M141" s="496"/>
      <c r="N141" s="757"/>
      <c r="O141" s="758"/>
      <c r="P141" s="759"/>
      <c r="Q141" s="760"/>
      <c r="R141" s="669"/>
      <c r="S141" s="761"/>
      <c r="T141" s="762"/>
      <c r="U141" s="762"/>
      <c r="V141" s="762"/>
      <c r="W141" s="762"/>
      <c r="X141" s="762"/>
      <c r="Y141" s="762"/>
      <c r="Z141" s="763"/>
    </row>
  </sheetData>
  <mergeCells count="22">
    <mergeCell ref="C113:C116"/>
    <mergeCell ref="C117:C118"/>
    <mergeCell ref="C119:C120"/>
    <mergeCell ref="C121:C122"/>
    <mergeCell ref="C76:C77"/>
    <mergeCell ref="C78:C86"/>
    <mergeCell ref="C87:C91"/>
    <mergeCell ref="C92:C95"/>
    <mergeCell ref="C96:C98"/>
    <mergeCell ref="C99:C112"/>
    <mergeCell ref="AN1:AO1"/>
    <mergeCell ref="R50:R53"/>
    <mergeCell ref="C62:C65"/>
    <mergeCell ref="C66:C68"/>
    <mergeCell ref="C70:C71"/>
    <mergeCell ref="S1:T1"/>
    <mergeCell ref="U1:AL1"/>
    <mergeCell ref="C72:C74"/>
    <mergeCell ref="A1:B1"/>
    <mergeCell ref="C1:K1"/>
    <mergeCell ref="L1:O1"/>
    <mergeCell ref="P1:R1"/>
  </mergeCells>
  <conditionalFormatting sqref="M3:M141">
    <cfRule type="containsBlanks" dxfId="14" priority="1">
      <formula>LEN(TRIM(M3))=0</formula>
    </cfRule>
    <cfRule type="containsText" dxfId="13" priority="2" operator="containsText" text="Vencido">
      <formula>NOT(ISERROR(SEARCH("Vencido",M3)))</formula>
    </cfRule>
    <cfRule type="containsText" dxfId="12" priority="3" operator="containsText" text="En progreso">
      <formula>NOT(ISERROR(SEARCH("En progreso",M3)))</formula>
    </cfRule>
    <cfRule type="containsText" dxfId="11" priority="4" operator="containsText" text="En espera">
      <formula>NOT(ISERROR(SEARCH("En espera",M3)))</formula>
    </cfRule>
    <cfRule type="containsText" dxfId="10" priority="5" operator="containsText" text="Completo">
      <formula>NOT(ISERROR(SEARCH("Completo",M3)))</formula>
    </cfRule>
  </conditionalFormatting>
  <conditionalFormatting sqref="N72:N74">
    <cfRule type="colorScale" priority="36">
      <colorScale>
        <cfvo type="min"/>
        <cfvo type="max"/>
        <color rgb="FF63BE7B"/>
        <color rgb="FFFFEF9C"/>
      </colorScale>
    </cfRule>
  </conditionalFormatting>
  <conditionalFormatting sqref="N96:N112 N121:N122">
    <cfRule type="colorScale" priority="37">
      <colorScale>
        <cfvo type="formula" val="0%"/>
        <cfvo type="formula" val="50%"/>
        <cfvo type="formula" val="100%"/>
        <color rgb="FFF3F3F3"/>
        <color rgb="FF6AA84F"/>
        <color rgb="FF38761D"/>
      </colorScale>
    </cfRule>
  </conditionalFormatting>
  <conditionalFormatting sqref="N96:N116">
    <cfRule type="colorScale" priority="38">
      <colorScale>
        <cfvo type="min"/>
        <cfvo type="max"/>
        <color rgb="FF63BE7B"/>
        <color rgb="FFFFEF9C"/>
      </colorScale>
    </cfRule>
  </conditionalFormatting>
  <conditionalFormatting sqref="N117">
    <cfRule type="colorScale" priority="33">
      <colorScale>
        <cfvo type="formula" val="0%"/>
        <cfvo type="formula" val="50%"/>
        <cfvo type="formula" val="100%"/>
        <color rgb="FFF3F3F3"/>
        <color rgb="FF6AA84F"/>
        <color rgb="FF38761D"/>
      </colorScale>
    </cfRule>
  </conditionalFormatting>
  <conditionalFormatting sqref="N117:N118">
    <cfRule type="colorScale" priority="35">
      <colorScale>
        <cfvo type="min"/>
        <cfvo type="max"/>
        <color rgb="FF63BE7B"/>
        <color rgb="FFFFEF9C"/>
      </colorScale>
    </cfRule>
  </conditionalFormatting>
  <conditionalFormatting sqref="N118">
    <cfRule type="colorScale" priority="34">
      <colorScale>
        <cfvo type="formula" val="0%"/>
        <cfvo type="formula" val="50%"/>
        <cfvo type="formula" val="100%"/>
        <color rgb="FFF3F3F3"/>
        <color rgb="FF6AA84F"/>
        <color rgb="FF38761D"/>
      </colorScale>
    </cfRule>
  </conditionalFormatting>
  <conditionalFormatting sqref="N119">
    <cfRule type="colorScale" priority="32">
      <colorScale>
        <cfvo type="formula" val="0%"/>
        <cfvo type="formula" val="50%"/>
        <cfvo type="formula" val="100%"/>
        <color rgb="FFF3F3F3"/>
        <color rgb="FF6AA84F"/>
        <color rgb="FF38761D"/>
      </colorScale>
    </cfRule>
  </conditionalFormatting>
  <conditionalFormatting sqref="N119:N122">
    <cfRule type="colorScale" priority="47">
      <colorScale>
        <cfvo type="min"/>
        <cfvo type="max"/>
        <color rgb="FF63BE7B"/>
        <color rgb="FFFFEF9C"/>
      </colorScale>
    </cfRule>
  </conditionalFormatting>
  <conditionalFormatting sqref="N120">
    <cfRule type="colorScale" priority="31">
      <colorScale>
        <cfvo type="formula" val="0%"/>
        <cfvo type="formula" val="50%"/>
        <cfvo type="formula" val="100%"/>
        <color rgb="FFF3F3F3"/>
        <color rgb="FF6AA84F"/>
        <color rgb="FF38761D"/>
      </colorScale>
    </cfRule>
  </conditionalFormatting>
  <conditionalFormatting sqref="N133">
    <cfRule type="colorScale" priority="29">
      <colorScale>
        <cfvo type="formula" val="0%"/>
        <cfvo type="formula" val="50%"/>
        <cfvo type="formula" val="100%"/>
        <color rgb="FFF3F3F3"/>
        <color rgb="FF6AA84F"/>
        <color rgb="FF38761D"/>
      </colorScale>
    </cfRule>
  </conditionalFormatting>
  <conditionalFormatting sqref="N133:N141">
    <cfRule type="colorScale" priority="30">
      <colorScale>
        <cfvo type="min"/>
        <cfvo type="max"/>
        <color rgb="FF63BE7B"/>
        <color rgb="FFFFEF9C"/>
      </colorScale>
    </cfRule>
  </conditionalFormatting>
  <conditionalFormatting sqref="N134">
    <cfRule type="colorScale" priority="28">
      <colorScale>
        <cfvo type="formula" val="0%"/>
        <cfvo type="formula" val="50%"/>
        <cfvo type="formula" val="100%"/>
        <color rgb="FFF3F3F3"/>
        <color rgb="FF6AA84F"/>
        <color rgb="FF38761D"/>
      </colorScale>
    </cfRule>
  </conditionalFormatting>
  <conditionalFormatting sqref="N135">
    <cfRule type="colorScale" priority="27">
      <colorScale>
        <cfvo type="formula" val="0%"/>
        <cfvo type="formula" val="50%"/>
        <cfvo type="formula" val="100%"/>
        <color rgb="FFF3F3F3"/>
        <color rgb="FF6AA84F"/>
        <color rgb="FF38761D"/>
      </colorScale>
    </cfRule>
  </conditionalFormatting>
  <conditionalFormatting sqref="N136">
    <cfRule type="colorScale" priority="26">
      <colorScale>
        <cfvo type="formula" val="0%"/>
        <cfvo type="formula" val="50%"/>
        <cfvo type="formula" val="100%"/>
        <color rgb="FFF3F3F3"/>
        <color rgb="FF6AA84F"/>
        <color rgb="FF38761D"/>
      </colorScale>
    </cfRule>
  </conditionalFormatting>
  <conditionalFormatting sqref="N137:N138 N140">
    <cfRule type="colorScale" priority="25">
      <colorScale>
        <cfvo type="formula" val="0%"/>
        <cfvo type="formula" val="50%"/>
        <cfvo type="formula" val="100%"/>
        <color rgb="FFF3F3F3"/>
        <color rgb="FF6AA84F"/>
        <color rgb="FF38761D"/>
      </colorScale>
    </cfRule>
  </conditionalFormatting>
  <conditionalFormatting sqref="N139">
    <cfRule type="colorScale" priority="24">
      <colorScale>
        <cfvo type="formula" val="0%"/>
        <cfvo type="formula" val="50%"/>
        <cfvo type="formula" val="100%"/>
        <color rgb="FFF3F3F3"/>
        <color rgb="FF6AA84F"/>
        <color rgb="FF38761D"/>
      </colorScale>
    </cfRule>
  </conditionalFormatting>
  <conditionalFormatting sqref="N141">
    <cfRule type="colorScale" priority="23">
      <colorScale>
        <cfvo type="formula" val="0%"/>
        <cfvo type="formula" val="50%"/>
        <cfvo type="formula" val="100%"/>
        <color rgb="FFF3F3F3"/>
        <color rgb="FF6AA84F"/>
        <color rgb="FF38761D"/>
      </colorScale>
    </cfRule>
  </conditionalFormatting>
  <conditionalFormatting sqref="O1:O122 O133:O1048576">
    <cfRule type="cellIs" dxfId="9" priority="16" operator="equal">
      <formula>"MEDIO"</formula>
    </cfRule>
  </conditionalFormatting>
  <conditionalFormatting sqref="O3:O71">
    <cfRule type="containsText" dxfId="8" priority="44" operator="containsText" text="Alto">
      <formula>NOT(ISERROR(SEARCH("Alto",O3)))</formula>
    </cfRule>
    <cfRule type="containsBlanks" dxfId="7" priority="45">
      <formula>LEN(TRIM(O3))=0</formula>
    </cfRule>
    <cfRule type="containsText" dxfId="6" priority="46" operator="containsText" text="Medio">
      <formula>NOT(ISERROR(SEARCH("Medio",O3)))</formula>
    </cfRule>
  </conditionalFormatting>
  <conditionalFormatting sqref="P41">
    <cfRule type="containsText" dxfId="5" priority="22" operator="containsText" text="Medio">
      <formula>NOT(ISERROR(SEARCH("Medio",P41)))</formula>
    </cfRule>
    <cfRule type="containsBlanks" dxfId="4" priority="21">
      <formula>LEN(TRIM(P41))=0</formula>
    </cfRule>
    <cfRule type="containsText" dxfId="3" priority="20" operator="containsText" text="Alto">
      <formula>NOT(ISERROR(SEARCH("Alto",P41)))</formula>
    </cfRule>
  </conditionalFormatting>
  <conditionalFormatting sqref="P46">
    <cfRule type="containsText" dxfId="2" priority="19" operator="containsText" text="Medio">
      <formula>NOT(ISERROR(SEARCH("Medio",P46)))</formula>
    </cfRule>
    <cfRule type="containsBlanks" dxfId="1" priority="18">
      <formula>LEN(TRIM(P46))=0</formula>
    </cfRule>
    <cfRule type="containsText" dxfId="0" priority="17" operator="containsText" text="Alto">
      <formula>NOT(ISERROR(SEARCH("Alto",P46)))</formula>
    </cfRule>
  </conditionalFormatting>
  <dataValidations count="4">
    <dataValidation type="list" allowBlank="1" showInputMessage="1" showErrorMessage="1" sqref="M3:M141" xr:uid="{3FA562F3-18C6-43F9-A451-6D4D2D81A929}">
      <formula1>"Completo , En espera , En progreso , Vencido"</formula1>
    </dataValidation>
    <dataValidation type="list" allowBlank="1" showInputMessage="1" showErrorMessage="1" sqref="E3:E116" xr:uid="{229C0EA4-2CFF-49F6-8B9E-24CB4DD63728}">
      <formula1>"Acción de gestión , Acción derivada de un proyecto de inversión"</formula1>
    </dataValidation>
    <dataValidation type="list" allowBlank="1" showInputMessage="1" showErrorMessage="1" sqref="K19 K21:K24 K47 K44:K45 K28:K39 K75:K95" xr:uid="{2DEB2570-8329-4E9C-864C-717E8A25E497}">
      <formula1>"Plan Inst,Gest Presupuesto,Compras y contratación,Talento Humano,Integridad,Transparencia,Fortal organizacional,Servicio al ciud,Racionalización de trámites,Gestión doc,Gob Digital,Defensa jurídica,Gestión del conocim y la innovación,Seg y eval del desemp"</formula1>
    </dataValidation>
    <dataValidation type="list" allowBlank="1" showInputMessage="1" showErrorMessage="1" sqref="O3:O40 P41 O42:O45 P46 O47:O74" xr:uid="{9A925A42-FC27-4B74-AFCD-7C64D0F171A3}">
      <formula1>"Alto , Medio"</formula1>
    </dataValidation>
  </dataValidations>
  <hyperlinks>
    <hyperlink ref="R3" r:id="rId1" xr:uid="{7727882E-4576-4A3C-B292-CDC3A10AE873}"/>
    <hyperlink ref="R4" r:id="rId2" xr:uid="{BF6C4F4F-74D0-47AA-9108-D818BE19D0D1}"/>
    <hyperlink ref="R20" r:id="rId3" xr:uid="{1C42C851-AF19-47F2-8E1F-664E594642AB}"/>
    <hyperlink ref="R25" r:id="rId4" xr:uid="{3D85D0E7-2125-4B0B-8410-ACB2F680E9CA}"/>
    <hyperlink ref="R26" r:id="rId5" xr:uid="{FC978FF8-F804-43F8-B99E-5E6F5A2F060E}"/>
    <hyperlink ref="R27" r:id="rId6" xr:uid="{80DE98D1-8897-4FD1-880F-C889FB2401C5}"/>
    <hyperlink ref="R40" r:id="rId7" xr:uid="{D7A23FAF-FBE5-452B-9A5B-A7974617A519}"/>
    <hyperlink ref="R43" r:id="rId8" xr:uid="{AEEDFF3E-932B-42AB-AA91-4C4F1F80D6FD}"/>
    <hyperlink ref="R48" r:id="rId9" xr:uid="{2D864330-43AE-49F1-A04E-6884BD3C5ACC}"/>
    <hyperlink ref="R49" r:id="rId10" xr:uid="{F31A1EF4-C679-4406-B532-C9F5BBFAFE6E}"/>
    <hyperlink ref="R50" r:id="rId11" xr:uid="{7CBEB4DB-14FA-4E7F-8D27-25994AC34062}"/>
    <hyperlink ref="R54" r:id="rId12" xr:uid="{1B7B9BD6-4F34-4578-BEED-24A52CE06BCA}"/>
    <hyperlink ref="R5" r:id="rId13" xr:uid="{98A954C2-0631-472B-B5EE-0A81EEA820CF}"/>
    <hyperlink ref="R6" r:id="rId14" xr:uid="{BBC138FD-4F96-4806-9030-763CF61DCF98}"/>
    <hyperlink ref="R7" r:id="rId15" xr:uid="{DF7D886B-926B-45B0-B45C-0741ACE260DB}"/>
    <hyperlink ref="R8" r:id="rId16" xr:uid="{F8EE9E0C-C17D-40F5-A1A2-A90E493A6BA3}"/>
    <hyperlink ref="R9" r:id="rId17" xr:uid="{06EE5A8C-52F5-4F5E-8C4B-929BA9040607}"/>
    <hyperlink ref="R10" r:id="rId18" xr:uid="{BA3FB392-3977-427B-8A2C-57A6F4E1BE15}"/>
    <hyperlink ref="R11" r:id="rId19" xr:uid="{A651BF12-04F0-4360-9314-4402B1BED07F}"/>
    <hyperlink ref="R12" r:id="rId20" xr:uid="{8B76B112-9033-4B68-B3BB-15C9AD1B4CBA}"/>
    <hyperlink ref="R13" r:id="rId21" xr:uid="{CBA53C41-8418-49F1-BDF3-C35A121E3F6A}"/>
    <hyperlink ref="R14" r:id="rId22" xr:uid="{46F0D0AC-71CA-4FD5-9E99-8D0D175CE178}"/>
    <hyperlink ref="R15" r:id="rId23" xr:uid="{8C72F862-B653-4E92-A500-B5FF025DBFD1}"/>
    <hyperlink ref="R17" r:id="rId24" xr:uid="{008E1F79-2B30-4BC0-8786-303905C56EE5}"/>
    <hyperlink ref="R18" r:id="rId25" xr:uid="{AE7A8B21-7259-4D48-92D7-2D7B6103F585}"/>
    <hyperlink ref="R42" r:id="rId26" xr:uid="{591765A9-52EB-43F1-B3E4-353C3FFF184B}"/>
    <hyperlink ref="S41" r:id="rId27" xr:uid="{FEF86610-FF9A-4DB7-A6D9-8B5A2C249780}"/>
    <hyperlink ref="R19" r:id="rId28" xr:uid="{14641167-120A-4721-B502-A98CB9656A2C}"/>
    <hyperlink ref="R21" r:id="rId29" xr:uid="{7D7A9062-B824-4893-A80A-6B4909949478}"/>
    <hyperlink ref="R22:R24" r:id="rId30" display="https://drive.google.com/drive/folders/19fHyVo-_ztobMpxl6AQYHZujn8rKM3ud" xr:uid="{8E15CCD9-44F4-471A-A8DF-D38922C738BC}"/>
    <hyperlink ref="R24" r:id="rId31" xr:uid="{59E6D379-8455-4D9B-804D-19B060B2BD9A}"/>
    <hyperlink ref="R23" r:id="rId32" xr:uid="{490D8014-FB6C-4383-B67A-D9F4F9F60CB2}"/>
    <hyperlink ref="R38" r:id="rId33" xr:uid="{C0A2F2C2-0A9C-4907-AE09-FBC026440B3B}"/>
    <hyperlink ref="R37" r:id="rId34" xr:uid="{A6A8E4A5-1870-4621-8904-3915B66766DD}"/>
    <hyperlink ref="R36" r:id="rId35" xr:uid="{77D68138-EDDC-4C61-A003-3E513C6115DD}"/>
    <hyperlink ref="R35" r:id="rId36" xr:uid="{A111FBBC-2853-4AB4-91B4-637CCE24F072}"/>
    <hyperlink ref="R34" r:id="rId37" xr:uid="{02F4AC64-9AF7-47EC-AB33-1657B99DD477}"/>
    <hyperlink ref="R33" r:id="rId38" xr:uid="{B5856ADC-42AA-4A7E-82A5-B9466F0AF70B}"/>
    <hyperlink ref="R32" r:id="rId39" xr:uid="{AD5C3765-6F4B-4E34-9EDB-8B2838CB3AB7}"/>
    <hyperlink ref="R31" r:id="rId40" xr:uid="{5EE18741-89CF-4B2F-A6EB-CF8104E2ECBE}"/>
    <hyperlink ref="R30" r:id="rId41" xr:uid="{233D73D3-13E2-4BA7-BA26-7EF3071198A0}"/>
    <hyperlink ref="R29" r:id="rId42" xr:uid="{969F1A1F-8A30-44C5-9756-387E63FC2393}"/>
    <hyperlink ref="R28" r:id="rId43" xr:uid="{D793C546-9E2A-42AD-9585-9624CBD5CA6D}"/>
    <hyperlink ref="R44" r:id="rId44" xr:uid="{C6136F3C-B2B9-4915-BC42-95BDB4D96DCB}"/>
    <hyperlink ref="R39" r:id="rId45" xr:uid="{7221A861-DC30-4531-894D-4F2CDD3C8A77}"/>
    <hyperlink ref="R45" r:id="rId46" xr:uid="{F094E031-401C-4C6C-B4E9-9129465253C9}"/>
    <hyperlink ref="R47" r:id="rId47" xr:uid="{0F221E9E-BE95-474A-BE47-2DB8D434601F}"/>
    <hyperlink ref="R89" r:id="rId48" xr:uid="{1DB76960-4E9B-4C6A-B4F9-0274ADFFE020}"/>
    <hyperlink ref="R59" r:id="rId49" xr:uid="{AF5691F5-0ECE-41A6-A3F9-9048D0CAA45B}"/>
    <hyperlink ref="R60" r:id="rId50" xr:uid="{AD913CED-DDD9-4763-8644-4668DF3F432C}"/>
    <hyperlink ref="R61" r:id="rId51" xr:uid="{CCE66EF5-CC2E-4AAB-B9E1-75AC9904DB58}"/>
    <hyperlink ref="R62" r:id="rId52" xr:uid="{18BF0233-5D04-4EC2-87C5-093924907FEA}"/>
    <hyperlink ref="R63" r:id="rId53" xr:uid="{BF107839-0A57-4968-ACD1-75D53DB581D3}"/>
    <hyperlink ref="R64" r:id="rId54" xr:uid="{845C5A8C-B86E-4D06-80DF-9CC147FC23E7}"/>
    <hyperlink ref="R65" r:id="rId55" xr:uid="{AB077A8B-86C9-4714-A36D-062BA4437448}"/>
    <hyperlink ref="R66" r:id="rId56" xr:uid="{AD477ED6-68D0-4BE0-8554-6033B5C75EA8}"/>
    <hyperlink ref="R67" r:id="rId57" xr:uid="{E2A04A07-EDEE-43A5-ACBC-7C5414308D20}"/>
    <hyperlink ref="R68" r:id="rId58" xr:uid="{7034B05D-93EB-4AF1-BBA9-BD13E4B34D0F}"/>
    <hyperlink ref="R69" r:id="rId59" xr:uid="{C3BF859E-2D0D-4B64-A468-DE20DB0A8E39}"/>
    <hyperlink ref="R70" r:id="rId60" xr:uid="{2B300F45-8EE0-41DE-9179-672A9CDA4A7B}"/>
    <hyperlink ref="R71" r:id="rId61" xr:uid="{6DDE9B46-C396-4DE0-BF06-A1B4B0857508}"/>
    <hyperlink ref="R72" r:id="rId62" xr:uid="{6CAAC68F-62DC-4C4B-AF25-6608C34090A2}"/>
    <hyperlink ref="R73" r:id="rId63" xr:uid="{31516A81-6BE1-483F-AD1B-5C98A3E51872}"/>
    <hyperlink ref="R74" r:id="rId64" xr:uid="{BFD13D17-B568-4594-8ACD-B0101AD83D76}"/>
    <hyperlink ref="R96" r:id="rId65" xr:uid="{29B93434-96BC-4B0E-AFA5-E1C156FB2D38}"/>
    <hyperlink ref="R97" r:id="rId66" xr:uid="{E07F09EF-B624-4A80-84A7-5287F04AA62A}"/>
    <hyperlink ref="R98" r:id="rId67" xr:uid="{BEE2CCFF-37F5-4030-90C4-4CAD1DE0104D}"/>
    <hyperlink ref="R99" r:id="rId68" xr:uid="{90AF46DE-5704-4FB5-9DF3-3935BFC1C808}"/>
    <hyperlink ref="R100" r:id="rId69" xr:uid="{4F4DEE2C-31A5-4904-8591-5E3E06D7DE86}"/>
    <hyperlink ref="R101" r:id="rId70" xr:uid="{EBE859B4-26CA-4F74-98AD-A4AA4EAE531D}"/>
    <hyperlink ref="R102" r:id="rId71" xr:uid="{7BEA3561-61B9-4B2A-9DCA-BAF82356CEC9}"/>
    <hyperlink ref="R103" r:id="rId72" xr:uid="{522A4B14-1115-4026-AE10-AF7B8E963734}"/>
    <hyperlink ref="R104" r:id="rId73" xr:uid="{24C86062-3302-4300-A463-62C1F25D1F4E}"/>
    <hyperlink ref="R105" r:id="rId74" xr:uid="{FC0F8C7F-A1A3-4C13-AED8-FD9E1DB56CE5}"/>
    <hyperlink ref="R106" r:id="rId75" xr:uid="{9FF3281E-1E30-41E9-BB15-B3DD0E673F88}"/>
    <hyperlink ref="R107" r:id="rId76" xr:uid="{DFB528CF-FDE4-4AD3-8B2A-91B13B274E50}"/>
    <hyperlink ref="R108" r:id="rId77" xr:uid="{6F76FB29-8711-4756-98EE-089FC2E7D844}"/>
    <hyperlink ref="R109" r:id="rId78" xr:uid="{464B7E13-6372-475F-BDA8-413A44253033}"/>
    <hyperlink ref="R110" r:id="rId79" xr:uid="{59E6EB30-34E0-4DA3-845F-83C497DC3801}"/>
    <hyperlink ref="R111" r:id="rId80" xr:uid="{8BDFC488-8ECE-41A0-B9C0-7FCC595351F8}"/>
    <hyperlink ref="R112" r:id="rId81" xr:uid="{6AD4E6AF-9043-416F-9255-928E80A15344}"/>
    <hyperlink ref="R113" r:id="rId82" xr:uid="{3E78B11C-6BF1-4BD7-AF99-7FF1512D09F0}"/>
    <hyperlink ref="R114" r:id="rId83" xr:uid="{5B2F7F8A-F75E-49E7-B91D-F33FCBFABC0E}"/>
    <hyperlink ref="R115" r:id="rId84" xr:uid="{419DEBBC-06AF-44F3-85F0-22994744B6E6}"/>
    <hyperlink ref="R116" r:id="rId85" xr:uid="{E25508F0-96CB-47AA-89AA-06795ED8608E}"/>
    <hyperlink ref="R117" r:id="rId86" xr:uid="{7DEED78B-C070-4A2E-A66D-29DFF3A3912A}"/>
    <hyperlink ref="R118" r:id="rId87" xr:uid="{045DC9CE-6D52-462A-B1ED-2D91DD3A888B}"/>
    <hyperlink ref="R119" r:id="rId88" xr:uid="{FEC23CC2-A46F-4E7A-9DEE-C163403A4BB7}"/>
    <hyperlink ref="R120" r:id="rId89" xr:uid="{E3922D19-0500-424A-B462-49D33BEB163E}"/>
    <hyperlink ref="R121" r:id="rId90" xr:uid="{98438568-7351-4EC5-8561-9948C8268120}"/>
    <hyperlink ref="R122" r:id="rId91" xr:uid="{518D4762-9EF8-46F9-8F81-907BCB03B8C4}"/>
    <hyperlink ref="R78" r:id="rId92" xr:uid="{08CF3B59-7A08-4517-8D3D-D260F7E029D1}"/>
    <hyperlink ref="R79" r:id="rId93" xr:uid="{46AF7080-6D1F-440F-BA28-45A2E84A6C6D}"/>
    <hyperlink ref="R80" r:id="rId94" xr:uid="{91DD6CB5-E097-4290-B340-15FE7FB439E6}"/>
    <hyperlink ref="R81" r:id="rId95" xr:uid="{7B77AEDC-253D-42AC-8E81-BFCEFC61E2F8}"/>
    <hyperlink ref="R82" r:id="rId96" xr:uid="{964D51B0-6402-4103-BE0F-89AEC12DC630}"/>
    <hyperlink ref="R83" r:id="rId97" xr:uid="{81716E2F-2056-4675-89AD-3FF45516E5B4}"/>
    <hyperlink ref="R84" r:id="rId98" xr:uid="{1CBB4EF7-79E9-4ADF-B03C-BBB0E0AD9701}"/>
    <hyperlink ref="R85" r:id="rId99" xr:uid="{AB806727-5428-4ADE-A82C-EA379A1F9566}"/>
    <hyperlink ref="R86" r:id="rId100" xr:uid="{0195B056-827C-4CE5-8EDC-E96E7B4FA13F}"/>
    <hyperlink ref="R87" r:id="rId101" xr:uid="{83A5B48D-A0F5-4E60-BD79-FF970C58B2D3}"/>
    <hyperlink ref="R88" r:id="rId102" xr:uid="{11716D34-2EBF-4E11-8092-ECB63072C1BB}"/>
    <hyperlink ref="R75" r:id="rId103" xr:uid="{820AEA5F-98FA-4E0D-A5B6-363D652250A6}"/>
    <hyperlink ref="R76" r:id="rId104" xr:uid="{D6B7A1A0-9F38-46EE-88FF-3E21C8552AE1}"/>
    <hyperlink ref="R77" r:id="rId105" xr:uid="{7433A693-1CDF-428C-8C05-F992D14A7619}"/>
    <hyperlink ref="R90" r:id="rId106" xr:uid="{1F924B3F-F74C-469F-8532-E934C6D4D461}"/>
    <hyperlink ref="R91" r:id="rId107" xr:uid="{AC875607-E240-40B0-BDD1-69CA82E24B9D}"/>
    <hyperlink ref="R92" r:id="rId108" xr:uid="{A00EA833-2908-4E3F-AEE6-307C1A4720FD}"/>
    <hyperlink ref="R93" r:id="rId109" xr:uid="{28F1C7DD-286F-4BDE-99E7-502EFC3732F8}"/>
    <hyperlink ref="R94" r:id="rId110" xr:uid="{FFB51F36-B859-4E10-9486-75FE9191E488}"/>
    <hyperlink ref="R95" r:id="rId111" xr:uid="{1024DFB9-30F6-42C0-9B51-8AB4C5EADA47}"/>
    <hyperlink ref="R124" r:id="rId112" xr:uid="{DFB164D9-7D9D-42FC-B4B1-92AD4B2907A8}"/>
    <hyperlink ref="R123" r:id="rId113" xr:uid="{3CC8D24A-1F44-4B55-907A-4E56C18C48A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624F-A08D-48B4-B481-10AC19690EA9}">
  <dimension ref="A1:AQ853"/>
  <sheetViews>
    <sheetView topLeftCell="AJ17" zoomScale="75" zoomScaleNormal="75" workbookViewId="0">
      <selection activeCell="AO18" sqref="AO18"/>
    </sheetView>
  </sheetViews>
  <sheetFormatPr baseColWidth="10" defaultColWidth="14.42578125" defaultRowHeight="15.75" outlineLevelCol="1"/>
  <cols>
    <col min="1" max="1" width="4" style="1017" customWidth="1"/>
    <col min="2" max="2" width="20.5703125" style="1017" customWidth="1"/>
    <col min="3" max="3" width="59" style="1017" customWidth="1"/>
    <col min="4" max="4" width="25.42578125" style="1017" customWidth="1"/>
    <col min="5" max="5" width="46.28515625" style="1017" customWidth="1"/>
    <col min="6" max="6" width="59.5703125" style="1017" customWidth="1"/>
    <col min="7" max="7" width="25.7109375" style="1017" customWidth="1"/>
    <col min="8" max="8" width="33.28515625" style="1017" customWidth="1"/>
    <col min="9" max="9" width="28" style="1017" customWidth="1"/>
    <col min="10" max="10" width="25.7109375" style="1017" customWidth="1"/>
    <col min="11" max="11" width="31.28515625" style="1082" customWidth="1" outlineLevel="1"/>
    <col min="12" max="12" width="18" style="1082" customWidth="1" outlineLevel="1"/>
    <col min="13" max="13" width="16" style="1017" hidden="1" customWidth="1"/>
    <col min="14" max="14" width="11" style="1017" hidden="1" customWidth="1"/>
    <col min="15" max="15" width="10.7109375" style="1017" hidden="1" customWidth="1"/>
    <col min="16" max="16" width="10.5703125" style="1017" hidden="1" customWidth="1" collapsed="1"/>
    <col min="17" max="17" width="10.5703125" style="1017" hidden="1" customWidth="1" outlineLevel="1"/>
    <col min="18" max="18" width="10.28515625" style="1017" customWidth="1" collapsed="1"/>
    <col min="19" max="19" width="17.28515625" style="1017" customWidth="1"/>
    <col min="20" max="20" width="15.85546875" style="1017" customWidth="1"/>
    <col min="21" max="21" width="12.7109375" style="1017" customWidth="1"/>
    <col min="22" max="22" width="11.28515625" style="1017" customWidth="1"/>
    <col min="23" max="23" width="16.140625" style="1017" customWidth="1"/>
    <col min="24" max="24" width="15.28515625" style="1017" customWidth="1"/>
    <col min="25" max="25" width="12.7109375" style="1017" customWidth="1"/>
    <col min="26" max="26" width="16.42578125" style="1017" customWidth="1"/>
    <col min="27" max="27" width="14.85546875" style="1017" customWidth="1"/>
    <col min="28" max="28" width="17" style="1017" customWidth="1"/>
    <col min="29" max="29" width="12.85546875" style="1017" customWidth="1"/>
    <col min="30" max="30" width="17.7109375" style="1017" customWidth="1"/>
    <col min="31" max="31" width="13.140625" style="1017" customWidth="1"/>
    <col min="32" max="32" width="13.28515625" style="1017" customWidth="1"/>
    <col min="33" max="33" width="8.5703125" style="1017" customWidth="1"/>
    <col min="34" max="34" width="8.85546875" style="1017" customWidth="1" outlineLevel="1"/>
    <col min="35" max="35" width="27.140625" style="1017" customWidth="1" outlineLevel="1"/>
    <col min="36" max="36" width="21.5703125" style="1017" customWidth="1" outlineLevel="1"/>
    <col min="37" max="38" width="18.140625" style="1017" customWidth="1" outlineLevel="1"/>
    <col min="39" max="39" width="17.85546875" style="1017" customWidth="1" outlineLevel="1"/>
    <col min="40" max="40" width="31.42578125" style="1017" customWidth="1" outlineLevel="1"/>
    <col min="41" max="41" width="97" style="1017" customWidth="1"/>
    <col min="42" max="42" width="14.42578125" style="1017"/>
    <col min="43" max="43" width="46.5703125" style="1017" customWidth="1"/>
    <col min="44" max="16384" width="14.42578125" style="1017"/>
  </cols>
  <sheetData>
    <row r="1" spans="1:43">
      <c r="A1" s="1645"/>
      <c r="B1" s="1645"/>
      <c r="C1" s="1645"/>
      <c r="D1" s="1645"/>
      <c r="E1" s="1645"/>
      <c r="F1" s="1646" t="s">
        <v>345</v>
      </c>
      <c r="G1" s="1647"/>
      <c r="H1" s="1647"/>
      <c r="I1" s="1647"/>
      <c r="J1" s="1647"/>
      <c r="K1" s="1647"/>
      <c r="L1" s="1647"/>
      <c r="M1" s="1647"/>
      <c r="N1" s="1647"/>
      <c r="O1" s="1647"/>
      <c r="P1" s="1647"/>
      <c r="Q1" s="1647"/>
      <c r="R1" s="1647"/>
      <c r="S1" s="1647"/>
      <c r="T1" s="1648"/>
      <c r="U1" s="1045"/>
      <c r="V1" s="1045"/>
      <c r="W1" s="1045"/>
      <c r="X1" s="1045"/>
      <c r="Y1" s="1045"/>
      <c r="Z1" s="1045"/>
      <c r="AA1" s="1045"/>
      <c r="AB1" s="1045"/>
      <c r="AC1" s="1045"/>
      <c r="AD1" s="1045"/>
      <c r="AE1" s="1223" t="s">
        <v>346</v>
      </c>
      <c r="AF1" s="1045"/>
      <c r="AG1" s="1646"/>
      <c r="AH1" s="1647"/>
      <c r="AI1" s="1647"/>
      <c r="AJ1" s="1647"/>
      <c r="AK1" s="1647"/>
      <c r="AL1" s="1647"/>
      <c r="AM1" s="1647"/>
      <c r="AN1" s="1647"/>
      <c r="AO1" s="1648"/>
    </row>
    <row r="2" spans="1:43">
      <c r="A2" s="1645"/>
      <c r="B2" s="1645"/>
      <c r="C2" s="1645"/>
      <c r="D2" s="1645"/>
      <c r="E2" s="1645"/>
      <c r="F2" s="1649"/>
      <c r="G2" s="1650"/>
      <c r="H2" s="1650"/>
      <c r="I2" s="1650"/>
      <c r="J2" s="1650"/>
      <c r="K2" s="1650"/>
      <c r="L2" s="1650"/>
      <c r="M2" s="1650"/>
      <c r="N2" s="1650"/>
      <c r="O2" s="1650"/>
      <c r="P2" s="1650"/>
      <c r="Q2" s="1650"/>
      <c r="R2" s="1650"/>
      <c r="S2" s="1650"/>
      <c r="T2" s="1651"/>
      <c r="U2" s="1045"/>
      <c r="V2" s="1045"/>
      <c r="W2" s="1045"/>
      <c r="X2" s="1045"/>
      <c r="Y2" s="1045"/>
      <c r="Z2" s="1045"/>
      <c r="AA2" s="1045"/>
      <c r="AB2" s="1045"/>
      <c r="AC2" s="1045"/>
      <c r="AD2" s="1045"/>
      <c r="AE2" s="1223" t="s">
        <v>347</v>
      </c>
      <c r="AF2" s="1045"/>
      <c r="AG2" s="1649"/>
      <c r="AH2" s="1650"/>
      <c r="AI2" s="1650"/>
      <c r="AJ2" s="1650"/>
      <c r="AK2" s="1650"/>
      <c r="AL2" s="1650"/>
      <c r="AM2" s="1650"/>
      <c r="AN2" s="1650"/>
      <c r="AO2" s="1651"/>
    </row>
    <row r="3" spans="1:43" ht="54.75" customHeight="1">
      <c r="A3" s="1652" t="s">
        <v>348</v>
      </c>
      <c r="B3" s="1652"/>
      <c r="C3" s="1652" t="s">
        <v>349</v>
      </c>
      <c r="D3" s="1652"/>
      <c r="E3" s="1652"/>
      <c r="F3" s="1652"/>
      <c r="G3" s="1652"/>
      <c r="H3" s="1652"/>
      <c r="I3" s="1652"/>
      <c r="J3" s="1652"/>
      <c r="K3" s="1652"/>
      <c r="L3" s="1652" t="s">
        <v>350</v>
      </c>
      <c r="M3" s="1652"/>
      <c r="N3" s="1652"/>
      <c r="O3" s="1652"/>
      <c r="P3" s="1652"/>
      <c r="Q3" s="1652"/>
      <c r="R3" s="1652"/>
      <c r="S3" s="1039"/>
      <c r="T3" s="1039"/>
      <c r="U3" s="1652" t="s">
        <v>351</v>
      </c>
      <c r="V3" s="1652"/>
      <c r="W3" s="1652"/>
      <c r="X3" s="1652"/>
      <c r="Y3" s="1652"/>
      <c r="Z3" s="1652"/>
      <c r="AA3" s="1652"/>
      <c r="AB3" s="1652"/>
      <c r="AC3" s="1652"/>
      <c r="AD3" s="1652"/>
      <c r="AE3" s="1652"/>
      <c r="AF3" s="1652"/>
      <c r="AG3" s="1653" t="s">
        <v>352</v>
      </c>
      <c r="AH3" s="1654"/>
      <c r="AI3" s="1654"/>
      <c r="AJ3" s="1654"/>
      <c r="AK3" s="1654"/>
      <c r="AL3" s="1654"/>
      <c r="AM3" s="1654"/>
      <c r="AN3" s="1654"/>
      <c r="AO3" s="1655"/>
    </row>
    <row r="4" spans="1:43" ht="78.75">
      <c r="A4" s="1046" t="s">
        <v>17</v>
      </c>
      <c r="B4" s="1046" t="s">
        <v>353</v>
      </c>
      <c r="C4" s="1046" t="s">
        <v>354</v>
      </c>
      <c r="D4" s="1047" t="s">
        <v>355</v>
      </c>
      <c r="E4" s="1047" t="s">
        <v>356</v>
      </c>
      <c r="F4" s="1046" t="s">
        <v>357</v>
      </c>
      <c r="G4" s="1046" t="s">
        <v>358</v>
      </c>
      <c r="H4" s="1046" t="s">
        <v>359</v>
      </c>
      <c r="I4" s="1046" t="s">
        <v>360</v>
      </c>
      <c r="J4" s="1046" t="s">
        <v>361</v>
      </c>
      <c r="K4" s="1046" t="s">
        <v>27</v>
      </c>
      <c r="L4" s="1046" t="s">
        <v>362</v>
      </c>
      <c r="M4" s="1046" t="s">
        <v>363</v>
      </c>
      <c r="N4" s="1046" t="s">
        <v>364</v>
      </c>
      <c r="O4" s="1046" t="s">
        <v>35</v>
      </c>
      <c r="P4" s="1046" t="s">
        <v>36</v>
      </c>
      <c r="Q4" s="1046" t="s">
        <v>29</v>
      </c>
      <c r="R4" s="1046" t="s">
        <v>365</v>
      </c>
      <c r="S4" s="1046" t="s">
        <v>366</v>
      </c>
      <c r="T4" s="1046" t="s">
        <v>367</v>
      </c>
      <c r="U4" s="1048" t="s">
        <v>368</v>
      </c>
      <c r="V4" s="1048" t="s">
        <v>369</v>
      </c>
      <c r="W4" s="1048" t="s">
        <v>370</v>
      </c>
      <c r="X4" s="1048" t="s">
        <v>371</v>
      </c>
      <c r="Y4" s="1048" t="s">
        <v>372</v>
      </c>
      <c r="Z4" s="1048" t="s">
        <v>373</v>
      </c>
      <c r="AA4" s="1048" t="s">
        <v>374</v>
      </c>
      <c r="AB4" s="1048" t="s">
        <v>375</v>
      </c>
      <c r="AC4" s="1048" t="s">
        <v>376</v>
      </c>
      <c r="AD4" s="1048" t="s">
        <v>377</v>
      </c>
      <c r="AE4" s="1048" t="s">
        <v>378</v>
      </c>
      <c r="AF4" s="1048" t="s">
        <v>379</v>
      </c>
      <c r="AG4" s="1046" t="s">
        <v>3637</v>
      </c>
      <c r="AH4" s="1046" t="s">
        <v>3638</v>
      </c>
      <c r="AI4" s="1046" t="s">
        <v>380</v>
      </c>
      <c r="AJ4" s="1046" t="s">
        <v>381</v>
      </c>
      <c r="AK4" s="1046" t="s">
        <v>382</v>
      </c>
      <c r="AL4" s="1046" t="s">
        <v>31</v>
      </c>
      <c r="AM4" s="1049" t="s">
        <v>33</v>
      </c>
      <c r="AN4" s="1049" t="s">
        <v>383</v>
      </c>
      <c r="AO4" s="1049" t="s">
        <v>3639</v>
      </c>
    </row>
    <row r="5" spans="1:43" ht="110.25">
      <c r="A5" s="1050">
        <v>1</v>
      </c>
      <c r="B5" s="1051" t="s">
        <v>384</v>
      </c>
      <c r="C5" s="1052"/>
      <c r="D5" s="1052"/>
      <c r="E5" s="1053" t="s">
        <v>385</v>
      </c>
      <c r="F5" s="1054" t="s">
        <v>120</v>
      </c>
      <c r="G5" s="1054" t="s">
        <v>120</v>
      </c>
      <c r="H5" s="1054" t="s">
        <v>120</v>
      </c>
      <c r="I5" s="1054" t="s">
        <v>120</v>
      </c>
      <c r="J5" s="1054" t="s">
        <v>120</v>
      </c>
      <c r="K5" s="1055" t="s">
        <v>386</v>
      </c>
      <c r="L5" s="1053" t="s">
        <v>387</v>
      </c>
      <c r="M5" s="1055" t="s">
        <v>388</v>
      </c>
      <c r="N5" s="1056" t="s">
        <v>389</v>
      </c>
      <c r="O5" s="1057">
        <v>45689</v>
      </c>
      <c r="P5" s="1057">
        <v>46022</v>
      </c>
      <c r="Q5" s="1058"/>
      <c r="R5" s="1059">
        <v>4</v>
      </c>
      <c r="S5" s="1059"/>
      <c r="T5" s="1059"/>
      <c r="U5" s="1055">
        <v>0</v>
      </c>
      <c r="V5" s="1055">
        <v>0</v>
      </c>
      <c r="W5" s="1055">
        <v>0</v>
      </c>
      <c r="X5" s="1055">
        <v>1</v>
      </c>
      <c r="Y5" s="1055">
        <v>0</v>
      </c>
      <c r="Z5" s="1055">
        <v>1</v>
      </c>
      <c r="AA5" s="1055"/>
      <c r="AB5" s="1055"/>
      <c r="AC5" s="1055"/>
      <c r="AD5" s="1055"/>
      <c r="AE5" s="1055"/>
      <c r="AF5" s="1055"/>
      <c r="AG5" s="1059">
        <f t="shared" ref="AG5:AG10" si="0">SUM(U5:AF5)</f>
        <v>2</v>
      </c>
      <c r="AH5" s="1060">
        <f t="shared" ref="AH5:AH11" si="1">AG5/R5</f>
        <v>0.5</v>
      </c>
      <c r="AI5" s="1041"/>
      <c r="AJ5" s="1041"/>
      <c r="AK5" s="1041"/>
      <c r="AL5" s="1041"/>
      <c r="AM5" s="1061" t="s">
        <v>390</v>
      </c>
      <c r="AN5" s="1061"/>
      <c r="AO5" s="1062" t="s">
        <v>391</v>
      </c>
    </row>
    <row r="6" spans="1:43" ht="63">
      <c r="A6" s="1050">
        <v>2</v>
      </c>
      <c r="B6" s="1656" t="s">
        <v>392</v>
      </c>
      <c r="C6" s="1657"/>
      <c r="D6" s="1063"/>
      <c r="E6" s="1053" t="s">
        <v>3609</v>
      </c>
      <c r="F6" s="1054" t="s">
        <v>120</v>
      </c>
      <c r="G6" s="1054" t="s">
        <v>120</v>
      </c>
      <c r="H6" s="1054" t="s">
        <v>120</v>
      </c>
      <c r="I6" s="1054" t="s">
        <v>120</v>
      </c>
      <c r="J6" s="1054" t="s">
        <v>120</v>
      </c>
      <c r="K6" s="1055" t="s">
        <v>121</v>
      </c>
      <c r="L6" s="1053" t="s">
        <v>3610</v>
      </c>
      <c r="M6" s="1055" t="s">
        <v>393</v>
      </c>
      <c r="N6" s="1056" t="s">
        <v>394</v>
      </c>
      <c r="O6" s="1057">
        <v>45689</v>
      </c>
      <c r="P6" s="1057">
        <v>46022</v>
      </c>
      <c r="Q6" s="1224"/>
      <c r="R6" s="1059">
        <v>1</v>
      </c>
      <c r="S6" s="1059"/>
      <c r="T6" s="1059"/>
      <c r="U6" s="1055">
        <v>0</v>
      </c>
      <c r="V6" s="1055">
        <v>0</v>
      </c>
      <c r="W6" s="1055">
        <v>0</v>
      </c>
      <c r="X6" s="1055">
        <v>0</v>
      </c>
      <c r="Y6" s="1055">
        <v>0</v>
      </c>
      <c r="Z6" s="1055">
        <v>0</v>
      </c>
      <c r="AA6" s="1055"/>
      <c r="AB6" s="1055"/>
      <c r="AC6" s="1055"/>
      <c r="AD6" s="1055"/>
      <c r="AE6" s="1055"/>
      <c r="AF6" s="1055"/>
      <c r="AG6" s="1059">
        <f t="shared" si="0"/>
        <v>0</v>
      </c>
      <c r="AH6" s="1060">
        <f t="shared" si="1"/>
        <v>0</v>
      </c>
      <c r="AI6" s="1041"/>
      <c r="AJ6" s="1041"/>
      <c r="AK6" s="1041"/>
      <c r="AL6" s="1041"/>
      <c r="AM6" s="1061" t="s">
        <v>3611</v>
      </c>
      <c r="AN6" s="1064"/>
      <c r="AO6" s="1065" t="s">
        <v>395</v>
      </c>
    </row>
    <row r="7" spans="1:43" ht="126">
      <c r="A7" s="1050">
        <v>3</v>
      </c>
      <c r="B7" s="1656"/>
      <c r="C7" s="1658"/>
      <c r="D7" s="1066"/>
      <c r="E7" s="1053" t="s">
        <v>3612</v>
      </c>
      <c r="F7" s="1054" t="s">
        <v>120</v>
      </c>
      <c r="G7" s="1054" t="s">
        <v>120</v>
      </c>
      <c r="H7" s="1054" t="s">
        <v>120</v>
      </c>
      <c r="I7" s="1054" t="s">
        <v>120</v>
      </c>
      <c r="J7" s="1054" t="s">
        <v>120</v>
      </c>
      <c r="K7" s="1055" t="s">
        <v>3613</v>
      </c>
      <c r="L7" s="1053" t="s">
        <v>3614</v>
      </c>
      <c r="M7" s="1055" t="s">
        <v>393</v>
      </c>
      <c r="N7" s="1056" t="s">
        <v>394</v>
      </c>
      <c r="O7" s="1057">
        <v>45689</v>
      </c>
      <c r="P7" s="1057">
        <v>46022</v>
      </c>
      <c r="Q7" s="1058"/>
      <c r="R7" s="1059">
        <v>10</v>
      </c>
      <c r="S7" s="1059"/>
      <c r="T7" s="1059"/>
      <c r="U7" s="1055">
        <v>1</v>
      </c>
      <c r="V7" s="1055">
        <v>1</v>
      </c>
      <c r="W7" s="1055">
        <v>1</v>
      </c>
      <c r="X7" s="1055">
        <v>1</v>
      </c>
      <c r="Y7" s="1055">
        <v>1</v>
      </c>
      <c r="Z7" s="1055">
        <v>1</v>
      </c>
      <c r="AA7" s="1055"/>
      <c r="AB7" s="1055"/>
      <c r="AC7" s="1055"/>
      <c r="AD7" s="1055"/>
      <c r="AE7" s="1055"/>
      <c r="AF7" s="1055"/>
      <c r="AG7" s="1059">
        <f t="shared" si="0"/>
        <v>6</v>
      </c>
      <c r="AH7" s="1060">
        <f t="shared" si="1"/>
        <v>0.6</v>
      </c>
      <c r="AI7" s="1041"/>
      <c r="AJ7" s="1041"/>
      <c r="AK7" s="1041"/>
      <c r="AL7" s="1041"/>
      <c r="AM7" s="1061" t="s">
        <v>396</v>
      </c>
      <c r="AN7" s="1064"/>
      <c r="AO7" s="1062" t="s">
        <v>3615</v>
      </c>
    </row>
    <row r="8" spans="1:43" ht="63">
      <c r="A8" s="1050">
        <v>4</v>
      </c>
      <c r="B8" s="1656"/>
      <c r="C8" s="1659"/>
      <c r="D8" s="1067"/>
      <c r="E8" s="1053" t="s">
        <v>3616</v>
      </c>
      <c r="F8" s="1054" t="s">
        <v>120</v>
      </c>
      <c r="G8" s="1054" t="s">
        <v>120</v>
      </c>
      <c r="H8" s="1054" t="s">
        <v>120</v>
      </c>
      <c r="I8" s="1054" t="s">
        <v>120</v>
      </c>
      <c r="J8" s="1054" t="s">
        <v>120</v>
      </c>
      <c r="K8" s="1055" t="s">
        <v>397</v>
      </c>
      <c r="L8" s="1053" t="s">
        <v>3617</v>
      </c>
      <c r="M8" s="1055" t="s">
        <v>393</v>
      </c>
      <c r="N8" s="1056" t="s">
        <v>394</v>
      </c>
      <c r="O8" s="1057">
        <v>45689</v>
      </c>
      <c r="P8" s="1057">
        <v>46022</v>
      </c>
      <c r="Q8" s="1058"/>
      <c r="R8" s="1059">
        <v>3</v>
      </c>
      <c r="S8" s="1059"/>
      <c r="T8" s="1059"/>
      <c r="U8" s="1055">
        <v>0</v>
      </c>
      <c r="V8" s="1055">
        <v>0</v>
      </c>
      <c r="W8" s="1055">
        <v>0</v>
      </c>
      <c r="X8" s="1055">
        <v>1</v>
      </c>
      <c r="Y8" s="1055">
        <v>0</v>
      </c>
      <c r="Z8" s="1055">
        <v>0</v>
      </c>
      <c r="AA8" s="1055"/>
      <c r="AB8" s="1055"/>
      <c r="AC8" s="1055"/>
      <c r="AD8" s="1055"/>
      <c r="AE8" s="1055"/>
      <c r="AF8" s="1055"/>
      <c r="AG8" s="1059">
        <f t="shared" si="0"/>
        <v>1</v>
      </c>
      <c r="AH8" s="1060">
        <f t="shared" si="1"/>
        <v>0.33333333333333331</v>
      </c>
      <c r="AI8" s="1041"/>
      <c r="AJ8" s="1041"/>
      <c r="AK8" s="1041"/>
      <c r="AL8" s="1041"/>
      <c r="AM8" s="1061" t="s">
        <v>398</v>
      </c>
      <c r="AN8" s="1061"/>
      <c r="AO8" s="1062" t="s">
        <v>399</v>
      </c>
    </row>
    <row r="9" spans="1:43" ht="110.25">
      <c r="A9" s="1050">
        <v>5</v>
      </c>
      <c r="B9" s="1051" t="s">
        <v>400</v>
      </c>
      <c r="C9" s="1052"/>
      <c r="D9" s="1052"/>
      <c r="E9" s="1053" t="s">
        <v>3618</v>
      </c>
      <c r="F9" s="1054" t="s">
        <v>120</v>
      </c>
      <c r="G9" s="1054" t="s">
        <v>120</v>
      </c>
      <c r="H9" s="1054" t="s">
        <v>120</v>
      </c>
      <c r="I9" s="1054" t="s">
        <v>120</v>
      </c>
      <c r="J9" s="1054" t="s">
        <v>120</v>
      </c>
      <c r="K9" s="1055" t="s">
        <v>401</v>
      </c>
      <c r="L9" s="1053" t="s">
        <v>402</v>
      </c>
      <c r="M9" s="1055" t="s">
        <v>403</v>
      </c>
      <c r="N9" s="1056" t="s">
        <v>404</v>
      </c>
      <c r="O9" s="1057">
        <v>45689</v>
      </c>
      <c r="P9" s="1057">
        <v>46022</v>
      </c>
      <c r="Q9" s="1058"/>
      <c r="R9" s="1059">
        <v>30</v>
      </c>
      <c r="S9" s="1059"/>
      <c r="T9" s="1059"/>
      <c r="U9" s="1055">
        <v>0</v>
      </c>
      <c r="V9" s="1055">
        <v>1</v>
      </c>
      <c r="W9" s="1055">
        <v>3</v>
      </c>
      <c r="X9" s="1055">
        <v>4</v>
      </c>
      <c r="Y9" s="1055">
        <v>3</v>
      </c>
      <c r="Z9" s="1055">
        <v>3</v>
      </c>
      <c r="AA9" s="1055"/>
      <c r="AB9" s="1055"/>
      <c r="AC9" s="1055"/>
      <c r="AD9" s="1055"/>
      <c r="AE9" s="1055"/>
      <c r="AF9" s="1055"/>
      <c r="AG9" s="1059">
        <f t="shared" si="0"/>
        <v>14</v>
      </c>
      <c r="AH9" s="1060">
        <f t="shared" si="1"/>
        <v>0.46666666666666667</v>
      </c>
      <c r="AI9" s="1041"/>
      <c r="AJ9" s="1041"/>
      <c r="AK9" s="1041"/>
      <c r="AL9" s="1041"/>
      <c r="AM9" s="1061" t="s">
        <v>405</v>
      </c>
      <c r="AN9" s="1064" t="s">
        <v>406</v>
      </c>
      <c r="AO9" s="1068" t="s">
        <v>3619</v>
      </c>
    </row>
    <row r="10" spans="1:43" ht="94.5">
      <c r="A10" s="1050">
        <v>6</v>
      </c>
      <c r="B10" s="1051" t="s">
        <v>407</v>
      </c>
      <c r="C10" s="1052"/>
      <c r="D10" s="1052"/>
      <c r="E10" s="1053" t="s">
        <v>408</v>
      </c>
      <c r="F10" s="1054" t="s">
        <v>120</v>
      </c>
      <c r="G10" s="1054" t="s">
        <v>120</v>
      </c>
      <c r="H10" s="1054" t="s">
        <v>120</v>
      </c>
      <c r="I10" s="1054" t="s">
        <v>120</v>
      </c>
      <c r="J10" s="1054" t="s">
        <v>120</v>
      </c>
      <c r="K10" s="1055" t="s">
        <v>409</v>
      </c>
      <c r="L10" s="1053" t="s">
        <v>410</v>
      </c>
      <c r="M10" s="1055" t="s">
        <v>393</v>
      </c>
      <c r="N10" s="1056" t="s">
        <v>394</v>
      </c>
      <c r="O10" s="1057">
        <v>45689</v>
      </c>
      <c r="P10" s="1057">
        <v>46022</v>
      </c>
      <c r="Q10" s="1058"/>
      <c r="R10" s="1059">
        <v>1</v>
      </c>
      <c r="S10" s="1059"/>
      <c r="T10" s="1059"/>
      <c r="U10" s="1055">
        <v>0</v>
      </c>
      <c r="V10" s="1055">
        <v>0</v>
      </c>
      <c r="W10" s="1055">
        <v>0</v>
      </c>
      <c r="X10" s="1055">
        <v>0</v>
      </c>
      <c r="Y10" s="1055">
        <v>0</v>
      </c>
      <c r="Z10" s="1055">
        <v>0</v>
      </c>
      <c r="AA10" s="1055"/>
      <c r="AB10" s="1055"/>
      <c r="AC10" s="1055"/>
      <c r="AD10" s="1055"/>
      <c r="AE10" s="1055"/>
      <c r="AF10" s="1055"/>
      <c r="AG10" s="1059">
        <f t="shared" si="0"/>
        <v>0</v>
      </c>
      <c r="AH10" s="1060">
        <f t="shared" si="1"/>
        <v>0</v>
      </c>
      <c r="AI10" s="1041"/>
      <c r="AJ10" s="1041"/>
      <c r="AK10" s="1041"/>
      <c r="AL10" s="1041"/>
      <c r="AM10" s="1061" t="s">
        <v>411</v>
      </c>
      <c r="AN10" s="1064"/>
      <c r="AO10" s="1068" t="s">
        <v>3620</v>
      </c>
    </row>
    <row r="11" spans="1:43" ht="63">
      <c r="A11" s="1050">
        <v>7</v>
      </c>
      <c r="B11" s="1051" t="s">
        <v>412</v>
      </c>
      <c r="C11" s="1052"/>
      <c r="D11" s="1052"/>
      <c r="E11" s="1053" t="s">
        <v>413</v>
      </c>
      <c r="F11" s="1054" t="s">
        <v>120</v>
      </c>
      <c r="G11" s="1054" t="s">
        <v>120</v>
      </c>
      <c r="H11" s="1051" t="s">
        <v>120</v>
      </c>
      <c r="I11" s="1054" t="s">
        <v>120</v>
      </c>
      <c r="J11" s="1054" t="s">
        <v>120</v>
      </c>
      <c r="K11" s="1055" t="s">
        <v>414</v>
      </c>
      <c r="L11" s="1053" t="s">
        <v>415</v>
      </c>
      <c r="M11" s="1055" t="s">
        <v>393</v>
      </c>
      <c r="N11" s="1056" t="s">
        <v>394</v>
      </c>
      <c r="O11" s="1057">
        <v>45689</v>
      </c>
      <c r="P11" s="1057">
        <v>46022</v>
      </c>
      <c r="Q11" s="1058"/>
      <c r="R11" s="1059">
        <v>1</v>
      </c>
      <c r="S11" s="1059"/>
      <c r="T11" s="1059"/>
      <c r="U11" s="1055">
        <v>0</v>
      </c>
      <c r="V11" s="1055">
        <v>0</v>
      </c>
      <c r="W11" s="1055">
        <v>0</v>
      </c>
      <c r="X11" s="1055">
        <v>0</v>
      </c>
      <c r="Y11" s="1055">
        <v>0</v>
      </c>
      <c r="Z11" s="1055">
        <v>0</v>
      </c>
      <c r="AA11" s="1055"/>
      <c r="AB11" s="1055"/>
      <c r="AC11" s="1055"/>
      <c r="AD11" s="1055"/>
      <c r="AE11" s="1055"/>
      <c r="AF11" s="1055"/>
      <c r="AG11" s="1059">
        <v>0</v>
      </c>
      <c r="AH11" s="1060">
        <f t="shared" si="1"/>
        <v>0</v>
      </c>
      <c r="AI11" s="1041"/>
      <c r="AJ11" s="1041"/>
      <c r="AK11" s="1041"/>
      <c r="AL11" s="1041"/>
      <c r="AM11" s="1061" t="s">
        <v>416</v>
      </c>
      <c r="AN11" s="1061"/>
      <c r="AO11" s="1065" t="s">
        <v>417</v>
      </c>
    </row>
    <row r="12" spans="1:43" ht="110.25">
      <c r="A12" s="1069">
        <v>8</v>
      </c>
      <c r="B12" s="1070" t="s">
        <v>3588</v>
      </c>
      <c r="C12" s="1071" t="s">
        <v>3589</v>
      </c>
      <c r="D12" s="1070" t="s">
        <v>418</v>
      </c>
      <c r="E12" s="1070" t="s">
        <v>419</v>
      </c>
      <c r="F12" s="1070" t="s">
        <v>3590</v>
      </c>
      <c r="G12" s="1070" t="s">
        <v>3591</v>
      </c>
      <c r="H12" s="1070" t="s">
        <v>420</v>
      </c>
      <c r="I12" s="1072" t="s">
        <v>421</v>
      </c>
      <c r="J12" s="1051" t="s">
        <v>422</v>
      </c>
      <c r="K12" s="1073"/>
      <c r="L12" s="1074" t="s">
        <v>423</v>
      </c>
      <c r="M12" s="1660" t="s">
        <v>424</v>
      </c>
      <c r="N12" s="1663" t="s">
        <v>425</v>
      </c>
      <c r="O12" s="1666">
        <v>45658</v>
      </c>
      <c r="P12" s="1666">
        <v>46022</v>
      </c>
      <c r="Q12" s="1680" t="s">
        <v>426</v>
      </c>
      <c r="R12" s="1073">
        <v>40000</v>
      </c>
      <c r="S12" s="1075" t="s">
        <v>427</v>
      </c>
      <c r="T12" s="1076">
        <v>3000</v>
      </c>
      <c r="U12" s="1077">
        <v>0</v>
      </c>
      <c r="V12" s="1077">
        <v>0</v>
      </c>
      <c r="W12" s="1077">
        <v>0</v>
      </c>
      <c r="X12" s="1077">
        <v>300</v>
      </c>
      <c r="Y12" s="1073">
        <v>356</v>
      </c>
      <c r="Z12" s="1073">
        <v>0</v>
      </c>
      <c r="AA12" s="1078"/>
      <c r="AB12" s="1078"/>
      <c r="AC12" s="1078"/>
      <c r="AD12" s="1073"/>
      <c r="AE12" s="1073"/>
      <c r="AF12" s="1073"/>
      <c r="AG12" s="1040">
        <f t="shared" ref="AG12:AG26" si="2">SUM(U12:AF12)</f>
        <v>656</v>
      </c>
      <c r="AH12" s="1041">
        <f t="shared" ref="AH12:AH21" si="3">AG12/T12</f>
        <v>0.21866666666666668</v>
      </c>
      <c r="AI12" s="1674">
        <v>4416593236.1199999</v>
      </c>
      <c r="AJ12" s="1684">
        <v>1049186666</v>
      </c>
      <c r="AK12" s="1676">
        <f>AJ12/AI12</f>
        <v>0.23755564751118352</v>
      </c>
      <c r="AL12" s="1041" t="s">
        <v>428</v>
      </c>
      <c r="AM12" s="1079" t="s">
        <v>429</v>
      </c>
      <c r="AN12" s="1080" t="s">
        <v>430</v>
      </c>
      <c r="AO12" s="1081" t="s">
        <v>3592</v>
      </c>
      <c r="AP12" s="1082" t="s">
        <v>431</v>
      </c>
    </row>
    <row r="13" spans="1:43" ht="220.5">
      <c r="A13" s="1069">
        <v>9</v>
      </c>
      <c r="B13" s="1070" t="s">
        <v>3588</v>
      </c>
      <c r="C13" s="1071" t="s">
        <v>3589</v>
      </c>
      <c r="D13" s="1070" t="s">
        <v>418</v>
      </c>
      <c r="E13" s="1070" t="s">
        <v>419</v>
      </c>
      <c r="F13" s="1070" t="s">
        <v>3593</v>
      </c>
      <c r="G13" s="1070" t="s">
        <v>3591</v>
      </c>
      <c r="H13" s="1070" t="s">
        <v>420</v>
      </c>
      <c r="I13" s="1070" t="s">
        <v>421</v>
      </c>
      <c r="J13" s="1072" t="s">
        <v>422</v>
      </c>
      <c r="K13" s="1083"/>
      <c r="L13" s="1074" t="s">
        <v>423</v>
      </c>
      <c r="M13" s="1661"/>
      <c r="N13" s="1664"/>
      <c r="O13" s="1667"/>
      <c r="P13" s="1667"/>
      <c r="Q13" s="1681"/>
      <c r="R13" s="1073">
        <v>40000</v>
      </c>
      <c r="S13" s="1075" t="s">
        <v>432</v>
      </c>
      <c r="T13" s="1077">
        <v>3000</v>
      </c>
      <c r="U13" s="1077">
        <v>0</v>
      </c>
      <c r="V13" s="1077">
        <v>0</v>
      </c>
      <c r="W13" s="1077">
        <v>384</v>
      </c>
      <c r="X13" s="1077">
        <v>691</v>
      </c>
      <c r="Y13" s="1073">
        <v>408</v>
      </c>
      <c r="Z13" s="1073">
        <v>906</v>
      </c>
      <c r="AA13" s="1078"/>
      <c r="AB13" s="1078"/>
      <c r="AC13" s="1078"/>
      <c r="AD13" s="1073"/>
      <c r="AE13" s="1073"/>
      <c r="AF13" s="1073"/>
      <c r="AG13" s="1040">
        <f t="shared" si="2"/>
        <v>2389</v>
      </c>
      <c r="AH13" s="1041">
        <f t="shared" si="3"/>
        <v>0.79633333333333334</v>
      </c>
      <c r="AI13" s="1683"/>
      <c r="AJ13" s="1684"/>
      <c r="AK13" s="1685"/>
      <c r="AL13" s="1041" t="s">
        <v>428</v>
      </c>
      <c r="AM13" s="1079" t="s">
        <v>429</v>
      </c>
      <c r="AN13" s="1080" t="s">
        <v>433</v>
      </c>
      <c r="AO13" s="1084" t="s">
        <v>3621</v>
      </c>
      <c r="AP13" s="1082" t="s">
        <v>434</v>
      </c>
      <c r="AQ13" s="1082"/>
    </row>
    <row r="14" spans="1:43" ht="126">
      <c r="A14" s="1069">
        <v>10</v>
      </c>
      <c r="B14" s="1070" t="s">
        <v>3588</v>
      </c>
      <c r="C14" s="1071" t="s">
        <v>3589</v>
      </c>
      <c r="D14" s="1070" t="s">
        <v>418</v>
      </c>
      <c r="E14" s="1070" t="s">
        <v>419</v>
      </c>
      <c r="F14" s="1070" t="s">
        <v>3593</v>
      </c>
      <c r="G14" s="1070" t="s">
        <v>3591</v>
      </c>
      <c r="H14" s="1070" t="s">
        <v>420</v>
      </c>
      <c r="I14" s="1070" t="s">
        <v>421</v>
      </c>
      <c r="J14" s="1070" t="s">
        <v>422</v>
      </c>
      <c r="K14" s="1073"/>
      <c r="L14" s="1074" t="s">
        <v>423</v>
      </c>
      <c r="M14" s="1661"/>
      <c r="N14" s="1664"/>
      <c r="O14" s="1667"/>
      <c r="P14" s="1667"/>
      <c r="Q14" s="1681"/>
      <c r="R14" s="1073">
        <v>40000</v>
      </c>
      <c r="S14" s="1075" t="s">
        <v>435</v>
      </c>
      <c r="T14" s="1077">
        <v>1000</v>
      </c>
      <c r="U14" s="1077">
        <v>0</v>
      </c>
      <c r="V14" s="1077">
        <v>0</v>
      </c>
      <c r="W14" s="1077">
        <v>143</v>
      </c>
      <c r="X14" s="1077">
        <v>236</v>
      </c>
      <c r="Y14" s="1073">
        <v>230</v>
      </c>
      <c r="Z14" s="1073">
        <v>260</v>
      </c>
      <c r="AA14" s="1078"/>
      <c r="AB14" s="1078"/>
      <c r="AC14" s="1078"/>
      <c r="AD14" s="1073"/>
      <c r="AE14" s="1073"/>
      <c r="AF14" s="1073"/>
      <c r="AG14" s="1040">
        <f t="shared" si="2"/>
        <v>869</v>
      </c>
      <c r="AH14" s="1041">
        <f t="shared" si="3"/>
        <v>0.86899999999999999</v>
      </c>
      <c r="AI14" s="1683"/>
      <c r="AJ14" s="1684"/>
      <c r="AK14" s="1685"/>
      <c r="AL14" s="1041" t="s">
        <v>428</v>
      </c>
      <c r="AM14" s="1079" t="s">
        <v>429</v>
      </c>
      <c r="AN14" s="1010" t="s">
        <v>436</v>
      </c>
      <c r="AO14" s="1081" t="s">
        <v>3622</v>
      </c>
      <c r="AP14" s="1082" t="s">
        <v>437</v>
      </c>
      <c r="AQ14" s="1082"/>
    </row>
    <row r="15" spans="1:43" ht="141.75">
      <c r="A15" s="1069">
        <v>11</v>
      </c>
      <c r="B15" s="1070" t="s">
        <v>3588</v>
      </c>
      <c r="C15" s="1071" t="s">
        <v>3589</v>
      </c>
      <c r="D15" s="1070" t="s">
        <v>418</v>
      </c>
      <c r="E15" s="1070" t="s">
        <v>419</v>
      </c>
      <c r="F15" s="1070" t="s">
        <v>3593</v>
      </c>
      <c r="G15" s="1070" t="s">
        <v>3591</v>
      </c>
      <c r="H15" s="1070" t="s">
        <v>420</v>
      </c>
      <c r="I15" s="1070" t="s">
        <v>421</v>
      </c>
      <c r="J15" s="1070" t="s">
        <v>422</v>
      </c>
      <c r="K15" s="1083"/>
      <c r="L15" s="1074" t="s">
        <v>423</v>
      </c>
      <c r="M15" s="1661"/>
      <c r="N15" s="1664"/>
      <c r="O15" s="1667"/>
      <c r="P15" s="1667"/>
      <c r="Q15" s="1681"/>
      <c r="R15" s="1073">
        <v>40000</v>
      </c>
      <c r="S15" s="1075" t="s">
        <v>438</v>
      </c>
      <c r="T15" s="1077">
        <v>4000</v>
      </c>
      <c r="U15" s="1077">
        <v>0</v>
      </c>
      <c r="V15" s="1077">
        <v>0</v>
      </c>
      <c r="W15" s="1077">
        <v>510</v>
      </c>
      <c r="X15" s="1077">
        <v>3135</v>
      </c>
      <c r="Y15" s="1073">
        <v>735</v>
      </c>
      <c r="Z15" s="1073">
        <v>547</v>
      </c>
      <c r="AA15" s="1078"/>
      <c r="AB15" s="1078"/>
      <c r="AC15" s="1078"/>
      <c r="AD15" s="1073"/>
      <c r="AE15" s="1073"/>
      <c r="AF15" s="1073"/>
      <c r="AG15" s="1040">
        <f t="shared" si="2"/>
        <v>4927</v>
      </c>
      <c r="AH15" s="1041">
        <f t="shared" si="3"/>
        <v>1.2317499999999999</v>
      </c>
      <c r="AI15" s="1683"/>
      <c r="AJ15" s="1684"/>
      <c r="AK15" s="1685"/>
      <c r="AL15" s="1041" t="s">
        <v>428</v>
      </c>
      <c r="AM15" s="1079" t="s">
        <v>429</v>
      </c>
      <c r="AN15" s="1080" t="s">
        <v>439</v>
      </c>
      <c r="AO15" s="1084" t="s">
        <v>3623</v>
      </c>
      <c r="AP15" s="1082" t="s">
        <v>437</v>
      </c>
      <c r="AQ15" s="1082"/>
    </row>
    <row r="16" spans="1:43" ht="110.25">
      <c r="A16" s="1069">
        <v>12</v>
      </c>
      <c r="B16" s="1070" t="s">
        <v>3588</v>
      </c>
      <c r="C16" s="1071" t="s">
        <v>3589</v>
      </c>
      <c r="D16" s="1070" t="s">
        <v>418</v>
      </c>
      <c r="E16" s="1070" t="s">
        <v>419</v>
      </c>
      <c r="F16" s="1070" t="s">
        <v>3593</v>
      </c>
      <c r="G16" s="1070" t="s">
        <v>3591</v>
      </c>
      <c r="H16" s="1070" t="s">
        <v>420</v>
      </c>
      <c r="I16" s="1070" t="s">
        <v>421</v>
      </c>
      <c r="J16" s="1070" t="s">
        <v>422</v>
      </c>
      <c r="K16" s="1073"/>
      <c r="L16" s="1074" t="s">
        <v>423</v>
      </c>
      <c r="M16" s="1661"/>
      <c r="N16" s="1664"/>
      <c r="O16" s="1667"/>
      <c r="P16" s="1667"/>
      <c r="Q16" s="1681"/>
      <c r="R16" s="1073">
        <v>40000</v>
      </c>
      <c r="S16" s="1075" t="s">
        <v>440</v>
      </c>
      <c r="T16" s="1077">
        <v>7000</v>
      </c>
      <c r="U16" s="1077">
        <v>0</v>
      </c>
      <c r="V16" s="1077">
        <v>0</v>
      </c>
      <c r="W16" s="1077">
        <v>1480</v>
      </c>
      <c r="X16" s="1077">
        <v>400</v>
      </c>
      <c r="Y16" s="1073">
        <v>1800</v>
      </c>
      <c r="Z16" s="1073">
        <v>1256</v>
      </c>
      <c r="AA16" s="1078"/>
      <c r="AB16" s="1078"/>
      <c r="AC16" s="1078"/>
      <c r="AD16" s="1073"/>
      <c r="AE16" s="1073"/>
      <c r="AF16" s="1073"/>
      <c r="AG16" s="1042">
        <f t="shared" si="2"/>
        <v>4936</v>
      </c>
      <c r="AH16" s="1041">
        <f t="shared" si="3"/>
        <v>0.70514285714285718</v>
      </c>
      <c r="AI16" s="1683"/>
      <c r="AJ16" s="1684"/>
      <c r="AK16" s="1685"/>
      <c r="AL16" s="1041" t="s">
        <v>428</v>
      </c>
      <c r="AM16" s="1079" t="s">
        <v>429</v>
      </c>
      <c r="AN16" s="1080" t="s">
        <v>441</v>
      </c>
      <c r="AO16" s="1085" t="s">
        <v>3624</v>
      </c>
      <c r="AP16" s="1082" t="s">
        <v>442</v>
      </c>
      <c r="AQ16" s="1082"/>
    </row>
    <row r="17" spans="1:43" ht="157.5">
      <c r="A17" s="1069">
        <v>13</v>
      </c>
      <c r="B17" s="1070" t="s">
        <v>3588</v>
      </c>
      <c r="C17" s="1071" t="s">
        <v>3589</v>
      </c>
      <c r="D17" s="1070" t="s">
        <v>418</v>
      </c>
      <c r="E17" s="1070" t="s">
        <v>419</v>
      </c>
      <c r="F17" s="1070" t="s">
        <v>3593</v>
      </c>
      <c r="G17" s="1070" t="s">
        <v>3591</v>
      </c>
      <c r="H17" s="1070" t="s">
        <v>420</v>
      </c>
      <c r="I17" s="1070" t="s">
        <v>421</v>
      </c>
      <c r="J17" s="1070" t="s">
        <v>422</v>
      </c>
      <c r="K17" s="1073"/>
      <c r="L17" s="1074" t="s">
        <v>423</v>
      </c>
      <c r="M17" s="1661"/>
      <c r="N17" s="1664"/>
      <c r="O17" s="1667"/>
      <c r="P17" s="1667"/>
      <c r="Q17" s="1681"/>
      <c r="R17" s="1073">
        <v>40000</v>
      </c>
      <c r="S17" s="1075" t="s">
        <v>443</v>
      </c>
      <c r="T17" s="1077">
        <v>3000</v>
      </c>
      <c r="U17" s="1077">
        <v>0</v>
      </c>
      <c r="V17" s="1077">
        <v>0</v>
      </c>
      <c r="W17" s="1077">
        <v>235</v>
      </c>
      <c r="X17" s="1086">
        <v>5526</v>
      </c>
      <c r="Y17" s="1073">
        <v>3568</v>
      </c>
      <c r="Z17" s="1073">
        <v>1911</v>
      </c>
      <c r="AA17" s="1078"/>
      <c r="AB17" s="1078"/>
      <c r="AC17" s="1078"/>
      <c r="AD17" s="1073"/>
      <c r="AE17" s="1073"/>
      <c r="AF17" s="1073"/>
      <c r="AG17" s="1042">
        <f t="shared" si="2"/>
        <v>11240</v>
      </c>
      <c r="AH17" s="1041">
        <f t="shared" si="3"/>
        <v>3.7466666666666666</v>
      </c>
      <c r="AI17" s="1683"/>
      <c r="AJ17" s="1684"/>
      <c r="AK17" s="1685"/>
      <c r="AL17" s="1041" t="s">
        <v>428</v>
      </c>
      <c r="AM17" s="1079" t="s">
        <v>429</v>
      </c>
      <c r="AN17" s="1080" t="s">
        <v>444</v>
      </c>
      <c r="AO17" s="1084" t="s">
        <v>3625</v>
      </c>
      <c r="AP17" s="1082" t="s">
        <v>445</v>
      </c>
      <c r="AQ17" s="1082"/>
    </row>
    <row r="18" spans="1:43" ht="110.25">
      <c r="A18" s="1069">
        <v>14</v>
      </c>
      <c r="B18" s="1070" t="s">
        <v>3588</v>
      </c>
      <c r="C18" s="1071" t="s">
        <v>3589</v>
      </c>
      <c r="D18" s="1070" t="s">
        <v>418</v>
      </c>
      <c r="E18" s="1070" t="s">
        <v>419</v>
      </c>
      <c r="F18" s="1070" t="s">
        <v>3593</v>
      </c>
      <c r="G18" s="1070" t="s">
        <v>3591</v>
      </c>
      <c r="H18" s="1070" t="s">
        <v>420</v>
      </c>
      <c r="I18" s="1070" t="s">
        <v>421</v>
      </c>
      <c r="J18" s="1070" t="s">
        <v>422</v>
      </c>
      <c r="K18" s="1083"/>
      <c r="L18" s="1074" t="s">
        <v>423</v>
      </c>
      <c r="M18" s="1661"/>
      <c r="N18" s="1664"/>
      <c r="O18" s="1667"/>
      <c r="P18" s="1667"/>
      <c r="Q18" s="1681"/>
      <c r="R18" s="1073">
        <v>40000</v>
      </c>
      <c r="S18" s="1075" t="s">
        <v>446</v>
      </c>
      <c r="T18" s="1077">
        <v>2000</v>
      </c>
      <c r="U18" s="1077">
        <v>0</v>
      </c>
      <c r="V18" s="1077">
        <v>0</v>
      </c>
      <c r="W18" s="1077">
        <v>26</v>
      </c>
      <c r="X18" s="1077">
        <v>112</v>
      </c>
      <c r="Y18" s="1073">
        <v>7</v>
      </c>
      <c r="Z18" s="1078">
        <v>0</v>
      </c>
      <c r="AA18" s="1078"/>
      <c r="AB18" s="1078"/>
      <c r="AC18" s="1078"/>
      <c r="AD18" s="1073"/>
      <c r="AE18" s="1073"/>
      <c r="AF18" s="1073"/>
      <c r="AG18" s="1040">
        <f t="shared" si="2"/>
        <v>145</v>
      </c>
      <c r="AH18" s="1041">
        <f t="shared" si="3"/>
        <v>7.2499999999999995E-2</v>
      </c>
      <c r="AI18" s="1683"/>
      <c r="AJ18" s="1684"/>
      <c r="AK18" s="1685"/>
      <c r="AL18" s="1041" t="s">
        <v>428</v>
      </c>
      <c r="AM18" s="1079" t="s">
        <v>429</v>
      </c>
      <c r="AN18" s="1080" t="s">
        <v>447</v>
      </c>
      <c r="AO18" s="1087" t="s">
        <v>3640</v>
      </c>
      <c r="AP18" s="1082" t="s">
        <v>448</v>
      </c>
      <c r="AQ18" s="1082"/>
    </row>
    <row r="19" spans="1:43" ht="126">
      <c r="A19" s="1069">
        <v>15</v>
      </c>
      <c r="B19" s="1070" t="s">
        <v>3588</v>
      </c>
      <c r="C19" s="1071" t="s">
        <v>3589</v>
      </c>
      <c r="D19" s="1070" t="s">
        <v>418</v>
      </c>
      <c r="E19" s="1070" t="s">
        <v>419</v>
      </c>
      <c r="F19" s="1070" t="s">
        <v>3593</v>
      </c>
      <c r="G19" s="1070" t="s">
        <v>3591</v>
      </c>
      <c r="H19" s="1070" t="s">
        <v>420</v>
      </c>
      <c r="I19" s="1070" t="s">
        <v>421</v>
      </c>
      <c r="J19" s="1070" t="s">
        <v>422</v>
      </c>
      <c r="K19" s="1073"/>
      <c r="L19" s="1074" t="s">
        <v>423</v>
      </c>
      <c r="M19" s="1661"/>
      <c r="N19" s="1664"/>
      <c r="O19" s="1667"/>
      <c r="P19" s="1667"/>
      <c r="Q19" s="1681"/>
      <c r="R19" s="1073">
        <v>40000</v>
      </c>
      <c r="S19" s="1075" t="s">
        <v>449</v>
      </c>
      <c r="T19" s="1077">
        <v>16000</v>
      </c>
      <c r="U19" s="1077">
        <v>0</v>
      </c>
      <c r="V19" s="1077">
        <v>0</v>
      </c>
      <c r="W19" s="1086">
        <v>0</v>
      </c>
      <c r="X19" s="1086">
        <v>12749</v>
      </c>
      <c r="Y19" s="1077">
        <v>1761</v>
      </c>
      <c r="Z19" s="1077">
        <v>867</v>
      </c>
      <c r="AA19" s="1078"/>
      <c r="AB19" s="1078"/>
      <c r="AC19" s="1078"/>
      <c r="AD19" s="1073"/>
      <c r="AE19" s="1073"/>
      <c r="AF19" s="1073"/>
      <c r="AG19" s="1042">
        <f t="shared" si="2"/>
        <v>15377</v>
      </c>
      <c r="AH19" s="1041">
        <f t="shared" si="3"/>
        <v>0.96106250000000004</v>
      </c>
      <c r="AI19" s="1675"/>
      <c r="AJ19" s="1684"/>
      <c r="AK19" s="1685"/>
      <c r="AL19" s="1041" t="s">
        <v>428</v>
      </c>
      <c r="AM19" s="1079" t="s">
        <v>429</v>
      </c>
      <c r="AN19" s="1080" t="s">
        <v>450</v>
      </c>
      <c r="AO19" s="1085" t="s">
        <v>3626</v>
      </c>
      <c r="AP19" s="1082" t="s">
        <v>451</v>
      </c>
      <c r="AQ19" s="1082"/>
    </row>
    <row r="20" spans="1:43" ht="94.5">
      <c r="A20" s="1069">
        <v>16</v>
      </c>
      <c r="B20" s="1070" t="s">
        <v>3588</v>
      </c>
      <c r="C20" s="1071" t="s">
        <v>3589</v>
      </c>
      <c r="D20" s="1088" t="s">
        <v>452</v>
      </c>
      <c r="E20" s="1089" t="s">
        <v>453</v>
      </c>
      <c r="F20" s="1070" t="s">
        <v>3593</v>
      </c>
      <c r="G20" s="1070" t="s">
        <v>3591</v>
      </c>
      <c r="H20" s="1070" t="s">
        <v>420</v>
      </c>
      <c r="I20" s="1070" t="s">
        <v>421</v>
      </c>
      <c r="J20" s="1089" t="s">
        <v>454</v>
      </c>
      <c r="K20" s="1040"/>
      <c r="L20" s="1090" t="s">
        <v>455</v>
      </c>
      <c r="M20" s="1661"/>
      <c r="N20" s="1664"/>
      <c r="O20" s="1667"/>
      <c r="P20" s="1667"/>
      <c r="Q20" s="1681"/>
      <c r="R20" s="1225">
        <v>400</v>
      </c>
      <c r="S20" s="1091" t="s">
        <v>456</v>
      </c>
      <c r="T20" s="1225">
        <v>400</v>
      </c>
      <c r="U20" s="1042">
        <v>46</v>
      </c>
      <c r="V20" s="1042">
        <v>151</v>
      </c>
      <c r="W20" s="1040">
        <v>200</v>
      </c>
      <c r="X20" s="1040">
        <v>200</v>
      </c>
      <c r="Y20" s="1040">
        <v>27</v>
      </c>
      <c r="Z20" s="1040">
        <v>60</v>
      </c>
      <c r="AA20" s="1069"/>
      <c r="AB20" s="1069"/>
      <c r="AC20" s="1069"/>
      <c r="AD20" s="1040"/>
      <c r="AE20" s="1040"/>
      <c r="AF20" s="1040"/>
      <c r="AG20" s="1040">
        <f t="shared" si="2"/>
        <v>684</v>
      </c>
      <c r="AH20" s="1041">
        <f t="shared" si="3"/>
        <v>1.71</v>
      </c>
      <c r="AI20" s="1674">
        <v>380000000</v>
      </c>
      <c r="AJ20" s="1674">
        <v>267800000</v>
      </c>
      <c r="AK20" s="1676">
        <f>AJ20/AI20</f>
        <v>0.70473684210526311</v>
      </c>
      <c r="AL20" s="1041" t="s">
        <v>428</v>
      </c>
      <c r="AM20" s="1079" t="s">
        <v>429</v>
      </c>
      <c r="AN20" s="1080" t="s">
        <v>457</v>
      </c>
      <c r="AO20" s="1669" t="s">
        <v>3627</v>
      </c>
      <c r="AP20" s="1082" t="s">
        <v>458</v>
      </c>
      <c r="AQ20" s="1082"/>
    </row>
    <row r="21" spans="1:43" ht="126">
      <c r="A21" s="1069">
        <v>17</v>
      </c>
      <c r="B21" s="1070" t="s">
        <v>3588</v>
      </c>
      <c r="C21" s="1071" t="s">
        <v>3589</v>
      </c>
      <c r="D21" s="1088" t="s">
        <v>452</v>
      </c>
      <c r="E21" s="1089" t="s">
        <v>459</v>
      </c>
      <c r="F21" s="1070" t="s">
        <v>3593</v>
      </c>
      <c r="G21" s="1070" t="s">
        <v>3591</v>
      </c>
      <c r="H21" s="1070" t="s">
        <v>420</v>
      </c>
      <c r="I21" s="1070" t="s">
        <v>421</v>
      </c>
      <c r="J21" s="1092" t="s">
        <v>460</v>
      </c>
      <c r="K21" s="1040"/>
      <c r="L21" s="1093" t="s">
        <v>3628</v>
      </c>
      <c r="M21" s="1661"/>
      <c r="N21" s="1664"/>
      <c r="O21" s="1667"/>
      <c r="P21" s="1667"/>
      <c r="Q21" s="1681"/>
      <c r="R21" s="1040">
        <v>9</v>
      </c>
      <c r="S21" s="1094" t="s">
        <v>461</v>
      </c>
      <c r="T21" s="1040">
        <v>9</v>
      </c>
      <c r="U21" s="1040">
        <v>0</v>
      </c>
      <c r="V21" s="1040">
        <v>1</v>
      </c>
      <c r="W21" s="1040">
        <v>1</v>
      </c>
      <c r="X21" s="1040">
        <v>1</v>
      </c>
      <c r="Y21" s="1040">
        <v>1</v>
      </c>
      <c r="Z21" s="1040">
        <v>1</v>
      </c>
      <c r="AA21" s="1069"/>
      <c r="AB21" s="1069"/>
      <c r="AC21" s="1069"/>
      <c r="AD21" s="1040"/>
      <c r="AE21" s="1040"/>
      <c r="AF21" s="1040"/>
      <c r="AG21" s="1040">
        <f t="shared" si="2"/>
        <v>5</v>
      </c>
      <c r="AH21" s="1041">
        <f t="shared" si="3"/>
        <v>0.55555555555555558</v>
      </c>
      <c r="AI21" s="1675"/>
      <c r="AJ21" s="1675"/>
      <c r="AK21" s="1677"/>
      <c r="AL21" s="1041" t="s">
        <v>428</v>
      </c>
      <c r="AM21" s="1079" t="s">
        <v>429</v>
      </c>
      <c r="AN21" s="1080" t="s">
        <v>462</v>
      </c>
      <c r="AO21" s="1670"/>
      <c r="AP21" s="1082" t="s">
        <v>463</v>
      </c>
      <c r="AQ21" s="1082"/>
    </row>
    <row r="22" spans="1:43" ht="94.5">
      <c r="A22" s="1069">
        <v>18</v>
      </c>
      <c r="B22" s="1070" t="s">
        <v>3588</v>
      </c>
      <c r="C22" s="1071" t="s">
        <v>3589</v>
      </c>
      <c r="D22" s="1088" t="s">
        <v>464</v>
      </c>
      <c r="E22" s="1088" t="s">
        <v>465</v>
      </c>
      <c r="F22" s="1070" t="s">
        <v>3593</v>
      </c>
      <c r="G22" s="1070" t="s">
        <v>3591</v>
      </c>
      <c r="H22" s="1070" t="s">
        <v>420</v>
      </c>
      <c r="I22" s="1070" t="s">
        <v>421</v>
      </c>
      <c r="J22" s="1088" t="s">
        <v>466</v>
      </c>
      <c r="K22" s="1671"/>
      <c r="L22" s="1673" t="s">
        <v>3629</v>
      </c>
      <c r="M22" s="1661"/>
      <c r="N22" s="1664"/>
      <c r="O22" s="1667"/>
      <c r="P22" s="1667"/>
      <c r="Q22" s="1681"/>
      <c r="R22" s="1040">
        <v>8</v>
      </c>
      <c r="S22" s="1095" t="s">
        <v>467</v>
      </c>
      <c r="T22" s="1040">
        <v>8</v>
      </c>
      <c r="U22" s="1040"/>
      <c r="V22" s="1040">
        <v>1</v>
      </c>
      <c r="W22" s="1040">
        <v>2</v>
      </c>
      <c r="X22" s="1040">
        <v>1</v>
      </c>
      <c r="Y22" s="1040">
        <v>1</v>
      </c>
      <c r="Z22" s="1040">
        <v>1</v>
      </c>
      <c r="AA22" s="1069"/>
      <c r="AB22" s="1069"/>
      <c r="AC22" s="1069"/>
      <c r="AD22" s="1040"/>
      <c r="AE22" s="1040"/>
      <c r="AF22" s="1040"/>
      <c r="AG22" s="1040">
        <f t="shared" si="2"/>
        <v>6</v>
      </c>
      <c r="AH22" s="1041">
        <f t="shared" ref="AH22:AH28" si="4">AG22/R22</f>
        <v>0.75</v>
      </c>
      <c r="AI22" s="1674">
        <v>1312356777.8499999</v>
      </c>
      <c r="AJ22" s="1674">
        <v>676600000</v>
      </c>
      <c r="AK22" s="1676">
        <f>AJ22/AI22</f>
        <v>0.51556102076788624</v>
      </c>
      <c r="AL22" s="1041" t="s">
        <v>428</v>
      </c>
      <c r="AM22" s="1079" t="s">
        <v>429</v>
      </c>
      <c r="AN22" s="1080" t="s">
        <v>468</v>
      </c>
      <c r="AO22" s="1678" t="s">
        <v>3630</v>
      </c>
      <c r="AP22" s="1082" t="s">
        <v>469</v>
      </c>
      <c r="AQ22" s="1082"/>
    </row>
    <row r="23" spans="1:43" ht="94.5">
      <c r="A23" s="1069">
        <v>19</v>
      </c>
      <c r="B23" s="1070" t="s">
        <v>3588</v>
      </c>
      <c r="C23" s="1071" t="s">
        <v>3589</v>
      </c>
      <c r="D23" s="1088" t="s">
        <v>464</v>
      </c>
      <c r="E23" s="1096" t="s">
        <v>465</v>
      </c>
      <c r="F23" s="1070" t="s">
        <v>3593</v>
      </c>
      <c r="G23" s="1070" t="s">
        <v>3591</v>
      </c>
      <c r="H23" s="1070" t="s">
        <v>420</v>
      </c>
      <c r="I23" s="1070" t="s">
        <v>421</v>
      </c>
      <c r="J23" s="1088" t="s">
        <v>466</v>
      </c>
      <c r="K23" s="1672"/>
      <c r="L23" s="1673"/>
      <c r="M23" s="1662"/>
      <c r="N23" s="1665"/>
      <c r="O23" s="1668"/>
      <c r="P23" s="1668"/>
      <c r="Q23" s="1682"/>
      <c r="R23" s="1097">
        <v>2000</v>
      </c>
      <c r="S23" s="1098" t="s">
        <v>470</v>
      </c>
      <c r="T23" s="1097">
        <v>2000</v>
      </c>
      <c r="U23" s="1040"/>
      <c r="V23" s="1040">
        <v>156</v>
      </c>
      <c r="W23" s="1040">
        <f>1200+200</f>
        <v>1400</v>
      </c>
      <c r="X23" s="1040">
        <v>120</v>
      </c>
      <c r="Y23" s="1040">
        <v>400</v>
      </c>
      <c r="Z23" s="1040">
        <v>200</v>
      </c>
      <c r="AA23" s="1069"/>
      <c r="AB23" s="1069"/>
      <c r="AC23" s="1069"/>
      <c r="AD23" s="1040"/>
      <c r="AE23" s="1040"/>
      <c r="AF23" s="1040"/>
      <c r="AG23" s="1040">
        <f t="shared" si="2"/>
        <v>2276</v>
      </c>
      <c r="AH23" s="1041">
        <f t="shared" si="4"/>
        <v>1.1379999999999999</v>
      </c>
      <c r="AI23" s="1675"/>
      <c r="AJ23" s="1675"/>
      <c r="AK23" s="1677"/>
      <c r="AL23" s="1041" t="s">
        <v>428</v>
      </c>
      <c r="AM23" s="1079" t="s">
        <v>429</v>
      </c>
      <c r="AN23" s="1080" t="s">
        <v>471</v>
      </c>
      <c r="AO23" s="1679"/>
      <c r="AP23" s="1082" t="s">
        <v>472</v>
      </c>
      <c r="AQ23" s="1082"/>
    </row>
    <row r="24" spans="1:43" ht="157.5">
      <c r="A24" s="1099">
        <v>20</v>
      </c>
      <c r="B24" s="1100" t="s">
        <v>473</v>
      </c>
      <c r="C24" s="1100" t="s">
        <v>3594</v>
      </c>
      <c r="D24" s="1101" t="s">
        <v>474</v>
      </c>
      <c r="E24" s="1102" t="s">
        <v>475</v>
      </c>
      <c r="F24" s="1100" t="s">
        <v>3593</v>
      </c>
      <c r="G24" s="1100" t="s">
        <v>3595</v>
      </c>
      <c r="H24" s="1100" t="s">
        <v>476</v>
      </c>
      <c r="I24" s="1101" t="s">
        <v>3596</v>
      </c>
      <c r="J24" s="1103" t="s">
        <v>477</v>
      </c>
      <c r="K24" s="1104"/>
      <c r="L24" s="1105" t="s">
        <v>478</v>
      </c>
      <c r="M24" s="1686" t="s">
        <v>424</v>
      </c>
      <c r="N24" s="1689" t="s">
        <v>425</v>
      </c>
      <c r="O24" s="1106">
        <v>45658</v>
      </c>
      <c r="P24" s="1106">
        <v>46022</v>
      </c>
      <c r="Q24" s="1107" t="s">
        <v>426</v>
      </c>
      <c r="R24" s="1104">
        <v>90</v>
      </c>
      <c r="S24" s="1104" t="s">
        <v>479</v>
      </c>
      <c r="T24" s="1104">
        <v>90</v>
      </c>
      <c r="U24" s="1104">
        <v>0</v>
      </c>
      <c r="V24" s="1104">
        <v>0</v>
      </c>
      <c r="W24" s="1104">
        <v>0</v>
      </c>
      <c r="X24" s="1104">
        <v>0</v>
      </c>
      <c r="Y24" s="1104">
        <v>0</v>
      </c>
      <c r="Z24" s="1104">
        <v>0</v>
      </c>
      <c r="AA24" s="1099"/>
      <c r="AB24" s="1099"/>
      <c r="AC24" s="1099"/>
      <c r="AD24" s="1104"/>
      <c r="AE24" s="1104"/>
      <c r="AF24" s="1104"/>
      <c r="AG24" s="1099">
        <f t="shared" si="2"/>
        <v>0</v>
      </c>
      <c r="AH24" s="1108">
        <f t="shared" si="4"/>
        <v>0</v>
      </c>
      <c r="AI24" s="1043">
        <v>428800000</v>
      </c>
      <c r="AJ24" s="1043">
        <v>66800000</v>
      </c>
      <c r="AK24" s="1109">
        <f>AJ24/AI24</f>
        <v>0.15578358208955223</v>
      </c>
      <c r="AL24" s="1041" t="s">
        <v>428</v>
      </c>
      <c r="AM24" s="1079" t="s">
        <v>429</v>
      </c>
      <c r="AN24" s="1080" t="s">
        <v>480</v>
      </c>
      <c r="AO24" s="1678" t="s">
        <v>481</v>
      </c>
      <c r="AP24" s="1082" t="s">
        <v>482</v>
      </c>
      <c r="AQ24" s="1082"/>
    </row>
    <row r="25" spans="1:43" ht="141.75">
      <c r="A25" s="1099">
        <v>21</v>
      </c>
      <c r="B25" s="1100" t="s">
        <v>473</v>
      </c>
      <c r="C25" s="1100" t="s">
        <v>3594</v>
      </c>
      <c r="D25" s="1101" t="s">
        <v>483</v>
      </c>
      <c r="E25" s="1102" t="s">
        <v>484</v>
      </c>
      <c r="F25" s="1100" t="s">
        <v>3593</v>
      </c>
      <c r="G25" s="1100" t="s">
        <v>3595</v>
      </c>
      <c r="H25" s="1100" t="s">
        <v>476</v>
      </c>
      <c r="I25" s="1101" t="s">
        <v>3596</v>
      </c>
      <c r="J25" s="1103" t="s">
        <v>485</v>
      </c>
      <c r="K25" s="1104"/>
      <c r="L25" s="1105" t="s">
        <v>486</v>
      </c>
      <c r="M25" s="1687"/>
      <c r="N25" s="1690"/>
      <c r="O25" s="1106">
        <v>45659</v>
      </c>
      <c r="P25" s="1106">
        <v>46022</v>
      </c>
      <c r="Q25" s="1107" t="s">
        <v>426</v>
      </c>
      <c r="R25" s="1104">
        <v>25</v>
      </c>
      <c r="S25" s="1104" t="s">
        <v>487</v>
      </c>
      <c r="T25" s="1104">
        <v>25</v>
      </c>
      <c r="U25" s="1104">
        <v>0</v>
      </c>
      <c r="V25" s="1104">
        <v>0</v>
      </c>
      <c r="W25" s="1104">
        <v>0</v>
      </c>
      <c r="X25" s="1104">
        <v>0</v>
      </c>
      <c r="Y25" s="1104">
        <v>0</v>
      </c>
      <c r="Z25" s="1104">
        <v>0</v>
      </c>
      <c r="AA25" s="1099"/>
      <c r="AB25" s="1099"/>
      <c r="AC25" s="1099"/>
      <c r="AD25" s="1104"/>
      <c r="AE25" s="1104"/>
      <c r="AF25" s="1104"/>
      <c r="AG25" s="1099">
        <f t="shared" si="2"/>
        <v>0</v>
      </c>
      <c r="AH25" s="1108">
        <f t="shared" si="4"/>
        <v>0</v>
      </c>
      <c r="AI25" s="1043">
        <v>428800000</v>
      </c>
      <c r="AJ25" s="1043">
        <v>25800000</v>
      </c>
      <c r="AK25" s="1109">
        <f>AJ25/AI25</f>
        <v>6.0167910447761194E-2</v>
      </c>
      <c r="AL25" s="1041" t="s">
        <v>428</v>
      </c>
      <c r="AM25" s="1079" t="s">
        <v>429</v>
      </c>
      <c r="AN25" s="1010" t="s">
        <v>488</v>
      </c>
      <c r="AO25" s="1692"/>
      <c r="AP25" s="1082" t="s">
        <v>489</v>
      </c>
      <c r="AQ25" s="1082"/>
    </row>
    <row r="26" spans="1:43" ht="141.75">
      <c r="A26" s="1099">
        <v>22</v>
      </c>
      <c r="B26" s="1100" t="s">
        <v>3597</v>
      </c>
      <c r="C26" s="1100" t="s">
        <v>3594</v>
      </c>
      <c r="D26" s="1101" t="s">
        <v>490</v>
      </c>
      <c r="E26" s="1102" t="s">
        <v>491</v>
      </c>
      <c r="F26" s="1100" t="s">
        <v>3593</v>
      </c>
      <c r="G26" s="1100" t="s">
        <v>3595</v>
      </c>
      <c r="H26" s="1100" t="s">
        <v>476</v>
      </c>
      <c r="I26" s="1101" t="s">
        <v>3596</v>
      </c>
      <c r="J26" s="1103" t="s">
        <v>492</v>
      </c>
      <c r="K26" s="1104"/>
      <c r="L26" s="1105" t="s">
        <v>493</v>
      </c>
      <c r="M26" s="1687"/>
      <c r="N26" s="1690"/>
      <c r="O26" s="1106">
        <v>45658</v>
      </c>
      <c r="P26" s="1106">
        <v>46022</v>
      </c>
      <c r="Q26" s="1107" t="s">
        <v>426</v>
      </c>
      <c r="R26" s="1104">
        <v>20</v>
      </c>
      <c r="S26" s="1104" t="s">
        <v>494</v>
      </c>
      <c r="T26" s="1104">
        <v>20</v>
      </c>
      <c r="U26" s="1104">
        <v>0</v>
      </c>
      <c r="V26" s="1104">
        <v>0</v>
      </c>
      <c r="W26" s="1104">
        <v>0</v>
      </c>
      <c r="X26" s="1104">
        <v>0</v>
      </c>
      <c r="Y26" s="1104">
        <v>7</v>
      </c>
      <c r="Z26" s="1099">
        <v>5</v>
      </c>
      <c r="AA26" s="1099"/>
      <c r="AB26" s="1099"/>
      <c r="AC26" s="1099"/>
      <c r="AD26" s="1104"/>
      <c r="AE26" s="1104"/>
      <c r="AF26" s="1104"/>
      <c r="AG26" s="1099">
        <f t="shared" si="2"/>
        <v>12</v>
      </c>
      <c r="AH26" s="1108">
        <f t="shared" si="4"/>
        <v>0.6</v>
      </c>
      <c r="AI26" s="1043">
        <v>528800000</v>
      </c>
      <c r="AJ26" s="1043">
        <v>131000000</v>
      </c>
      <c r="AK26" s="1109">
        <f>AJ26/AI26</f>
        <v>0.24773071104387293</v>
      </c>
      <c r="AL26" s="1041" t="s">
        <v>428</v>
      </c>
      <c r="AM26" s="1079" t="s">
        <v>429</v>
      </c>
      <c r="AN26" s="1080" t="s">
        <v>495</v>
      </c>
      <c r="AO26" s="1692"/>
      <c r="AP26" s="1082" t="s">
        <v>496</v>
      </c>
      <c r="AQ26" s="1082"/>
    </row>
    <row r="27" spans="1:43" ht="126">
      <c r="A27" s="1099">
        <v>23</v>
      </c>
      <c r="B27" s="1100" t="s">
        <v>3597</v>
      </c>
      <c r="C27" s="1100" t="s">
        <v>3594</v>
      </c>
      <c r="D27" s="1110" t="s">
        <v>497</v>
      </c>
      <c r="E27" s="1102" t="s">
        <v>498</v>
      </c>
      <c r="F27" s="1100" t="s">
        <v>3593</v>
      </c>
      <c r="G27" s="1100" t="s">
        <v>3595</v>
      </c>
      <c r="H27" s="1100" t="s">
        <v>476</v>
      </c>
      <c r="I27" s="1101" t="s">
        <v>3596</v>
      </c>
      <c r="J27" s="1103" t="s">
        <v>499</v>
      </c>
      <c r="K27" s="1104"/>
      <c r="L27" s="1105" t="s">
        <v>500</v>
      </c>
      <c r="M27" s="1688"/>
      <c r="N27" s="1691"/>
      <c r="O27" s="1106">
        <v>45658</v>
      </c>
      <c r="P27" s="1106">
        <v>46022</v>
      </c>
      <c r="Q27" s="1107" t="s">
        <v>426</v>
      </c>
      <c r="R27" s="1104">
        <v>3</v>
      </c>
      <c r="S27" s="1104" t="s">
        <v>501</v>
      </c>
      <c r="T27" s="1104">
        <v>3</v>
      </c>
      <c r="U27" s="1104">
        <v>0</v>
      </c>
      <c r="V27" s="1104">
        <v>0</v>
      </c>
      <c r="W27" s="1104">
        <v>0</v>
      </c>
      <c r="X27" s="1104">
        <v>0</v>
      </c>
      <c r="Y27" s="1104">
        <v>0</v>
      </c>
      <c r="Z27" s="1099">
        <v>0</v>
      </c>
      <c r="AA27" s="1099"/>
      <c r="AB27" s="1099"/>
      <c r="AC27" s="1099"/>
      <c r="AD27" s="1104"/>
      <c r="AE27" s="1104"/>
      <c r="AF27" s="1104"/>
      <c r="AG27" s="1099">
        <v>0</v>
      </c>
      <c r="AH27" s="1108">
        <f t="shared" si="4"/>
        <v>0</v>
      </c>
      <c r="AI27" s="1043">
        <v>348800000</v>
      </c>
      <c r="AJ27" s="1043">
        <v>18400000</v>
      </c>
      <c r="AK27" s="1109">
        <f>AJ27/AI27</f>
        <v>5.2752293577981654E-2</v>
      </c>
      <c r="AL27" s="1041" t="s">
        <v>428</v>
      </c>
      <c r="AM27" s="1079" t="s">
        <v>429</v>
      </c>
      <c r="AN27" s="1010" t="s">
        <v>502</v>
      </c>
      <c r="AO27" s="1679"/>
      <c r="AP27" s="1111" t="s">
        <v>472</v>
      </c>
      <c r="AQ27" s="1082"/>
    </row>
    <row r="28" spans="1:43" ht="157.5">
      <c r="A28" s="1112">
        <v>24</v>
      </c>
      <c r="B28" s="1113" t="s">
        <v>3598</v>
      </c>
      <c r="C28" s="1113" t="s">
        <v>3599</v>
      </c>
      <c r="D28" s="1113" t="s">
        <v>503</v>
      </c>
      <c r="E28" s="1113" t="s">
        <v>504</v>
      </c>
      <c r="F28" s="1113" t="s">
        <v>3593</v>
      </c>
      <c r="G28" s="1113" t="s">
        <v>3595</v>
      </c>
      <c r="H28" s="1113" t="s">
        <v>505</v>
      </c>
      <c r="I28" s="1113" t="s">
        <v>506</v>
      </c>
      <c r="J28" s="1113" t="s">
        <v>507</v>
      </c>
      <c r="K28" s="1114"/>
      <c r="L28" s="1113" t="s">
        <v>508</v>
      </c>
      <c r="M28" s="1693" t="s">
        <v>424</v>
      </c>
      <c r="N28" s="1695" t="s">
        <v>425</v>
      </c>
      <c r="O28" s="1697">
        <v>45658</v>
      </c>
      <c r="P28" s="1697">
        <v>46022</v>
      </c>
      <c r="Q28" s="1699" t="s">
        <v>426</v>
      </c>
      <c r="R28" s="1115">
        <v>4000</v>
      </c>
      <c r="S28" s="1114" t="s">
        <v>509</v>
      </c>
      <c r="T28" s="1114">
        <v>3</v>
      </c>
      <c r="U28" s="1114">
        <v>0</v>
      </c>
      <c r="V28" s="1114">
        <v>0</v>
      </c>
      <c r="W28" s="1114">
        <v>0</v>
      </c>
      <c r="X28" s="1116">
        <v>0</v>
      </c>
      <c r="Y28" s="1117">
        <v>2</v>
      </c>
      <c r="Z28" s="1117">
        <v>0</v>
      </c>
      <c r="AA28" s="1117"/>
      <c r="AB28" s="1117"/>
      <c r="AC28" s="1117"/>
      <c r="AD28" s="1118"/>
      <c r="AE28" s="1118"/>
      <c r="AF28" s="1118"/>
      <c r="AG28" s="1114">
        <f t="shared" ref="AG28:AG41" si="5">SUM(U28:AF28)</f>
        <v>2</v>
      </c>
      <c r="AH28" s="1109">
        <f t="shared" si="4"/>
        <v>5.0000000000000001E-4</v>
      </c>
      <c r="AI28" s="1701">
        <v>573181677.95000005</v>
      </c>
      <c r="AJ28" s="1674">
        <v>290800000</v>
      </c>
      <c r="AK28" s="1676">
        <f>AJ28/AI28</f>
        <v>0.50734350239535597</v>
      </c>
      <c r="AL28" s="1041" t="s">
        <v>428</v>
      </c>
      <c r="AM28" s="1079" t="s">
        <v>429</v>
      </c>
      <c r="AN28" s="1080" t="s">
        <v>510</v>
      </c>
      <c r="AO28" s="1119" t="s">
        <v>511</v>
      </c>
      <c r="AP28" s="1111" t="s">
        <v>472</v>
      </c>
      <c r="AQ28" s="1082"/>
    </row>
    <row r="29" spans="1:43" ht="157.5">
      <c r="A29" s="1112">
        <v>24</v>
      </c>
      <c r="B29" s="1113" t="s">
        <v>3598</v>
      </c>
      <c r="C29" s="1113" t="s">
        <v>3599</v>
      </c>
      <c r="D29" s="1113" t="s">
        <v>503</v>
      </c>
      <c r="E29" s="1113" t="s">
        <v>504</v>
      </c>
      <c r="F29" s="1113" t="s">
        <v>3593</v>
      </c>
      <c r="G29" s="1113" t="s">
        <v>3595</v>
      </c>
      <c r="H29" s="1113" t="s">
        <v>505</v>
      </c>
      <c r="I29" s="1113" t="s">
        <v>506</v>
      </c>
      <c r="J29" s="1113" t="s">
        <v>507</v>
      </c>
      <c r="K29" s="1114"/>
      <c r="L29" s="1113" t="s">
        <v>508</v>
      </c>
      <c r="M29" s="1694"/>
      <c r="N29" s="1696"/>
      <c r="O29" s="1698"/>
      <c r="P29" s="1698"/>
      <c r="Q29" s="1700"/>
      <c r="R29" s="1115">
        <v>4000</v>
      </c>
      <c r="S29" s="1114" t="s">
        <v>512</v>
      </c>
      <c r="T29" s="1114">
        <v>30</v>
      </c>
      <c r="U29" s="1114">
        <v>0</v>
      </c>
      <c r="V29" s="1114">
        <v>0</v>
      </c>
      <c r="W29" s="1114">
        <v>3</v>
      </c>
      <c r="X29" s="1116">
        <v>5</v>
      </c>
      <c r="Y29" s="1117">
        <v>10</v>
      </c>
      <c r="Z29" s="1117">
        <v>5</v>
      </c>
      <c r="AA29" s="1117"/>
      <c r="AB29" s="1117"/>
      <c r="AC29" s="1117"/>
      <c r="AD29" s="1118"/>
      <c r="AE29" s="1118"/>
      <c r="AF29" s="1118"/>
      <c r="AG29" s="1114">
        <f t="shared" si="5"/>
        <v>23</v>
      </c>
      <c r="AH29" s="1120">
        <f>AG29/T29</f>
        <v>0.76666666666666672</v>
      </c>
      <c r="AI29" s="1702"/>
      <c r="AJ29" s="1683"/>
      <c r="AK29" s="1685"/>
      <c r="AL29" s="1041" t="s">
        <v>428</v>
      </c>
      <c r="AM29" s="1079" t="s">
        <v>429</v>
      </c>
      <c r="AN29" s="1080" t="s">
        <v>513</v>
      </c>
      <c r="AO29" s="1121" t="s">
        <v>514</v>
      </c>
      <c r="AP29" s="1082" t="s">
        <v>437</v>
      </c>
      <c r="AQ29" s="1082"/>
    </row>
    <row r="30" spans="1:43" ht="157.5">
      <c r="A30" s="1112">
        <v>24</v>
      </c>
      <c r="B30" s="1113" t="s">
        <v>3598</v>
      </c>
      <c r="C30" s="1113" t="s">
        <v>3599</v>
      </c>
      <c r="D30" s="1113" t="s">
        <v>503</v>
      </c>
      <c r="E30" s="1113" t="s">
        <v>504</v>
      </c>
      <c r="F30" s="1113" t="s">
        <v>3593</v>
      </c>
      <c r="G30" s="1113" t="s">
        <v>3595</v>
      </c>
      <c r="H30" s="1113" t="s">
        <v>505</v>
      </c>
      <c r="I30" s="1113" t="s">
        <v>506</v>
      </c>
      <c r="J30" s="1113" t="s">
        <v>507</v>
      </c>
      <c r="K30" s="1114"/>
      <c r="L30" s="1113" t="s">
        <v>508</v>
      </c>
      <c r="M30" s="1122"/>
      <c r="N30" s="1123"/>
      <c r="O30" s="1124"/>
      <c r="P30" s="1124"/>
      <c r="Q30" s="1125"/>
      <c r="R30" s="1115">
        <v>4000</v>
      </c>
      <c r="S30" s="1114" t="s">
        <v>515</v>
      </c>
      <c r="T30" s="1114">
        <v>4000</v>
      </c>
      <c r="U30" s="1114">
        <v>0</v>
      </c>
      <c r="V30" s="1114">
        <v>0</v>
      </c>
      <c r="W30" s="1114">
        <v>0</v>
      </c>
      <c r="X30" s="1116">
        <v>438</v>
      </c>
      <c r="Y30" s="1117">
        <v>1244</v>
      </c>
      <c r="Z30" s="1117">
        <v>413</v>
      </c>
      <c r="AA30" s="1117"/>
      <c r="AB30" s="1117"/>
      <c r="AC30" s="1117"/>
      <c r="AD30" s="1118"/>
      <c r="AE30" s="1118"/>
      <c r="AF30" s="1118"/>
      <c r="AG30" s="1114">
        <f t="shared" si="5"/>
        <v>2095</v>
      </c>
      <c r="AH30" s="1126">
        <f>AG30/T30</f>
        <v>0.52375000000000005</v>
      </c>
      <c r="AI30" s="1703"/>
      <c r="AJ30" s="1675"/>
      <c r="AK30" s="1677"/>
      <c r="AL30" s="1041"/>
      <c r="AM30" s="1079"/>
      <c r="AN30" s="1080"/>
      <c r="AO30" s="1121"/>
    </row>
    <row r="31" spans="1:43" ht="78.75">
      <c r="A31" s="1127">
        <v>25</v>
      </c>
      <c r="B31" s="1128" t="s">
        <v>3600</v>
      </c>
      <c r="C31" s="1129" t="s">
        <v>3631</v>
      </c>
      <c r="D31" s="1130" t="s">
        <v>516</v>
      </c>
      <c r="E31" s="1131" t="s">
        <v>517</v>
      </c>
      <c r="F31" s="1129" t="s">
        <v>3601</v>
      </c>
      <c r="G31" s="1129" t="s">
        <v>3602</v>
      </c>
      <c r="H31" s="1129" t="s">
        <v>518</v>
      </c>
      <c r="I31" s="1129" t="s">
        <v>421</v>
      </c>
      <c r="J31" s="1130" t="s">
        <v>516</v>
      </c>
      <c r="K31" s="1132"/>
      <c r="L31" s="1131" t="s">
        <v>519</v>
      </c>
      <c r="M31" s="1704" t="s">
        <v>393</v>
      </c>
      <c r="N31" s="1707" t="s">
        <v>394</v>
      </c>
      <c r="O31" s="1710">
        <v>45658</v>
      </c>
      <c r="P31" s="1710">
        <v>46022</v>
      </c>
      <c r="Q31" s="1710"/>
      <c r="R31" s="1130">
        <v>4</v>
      </c>
      <c r="S31" s="1130" t="s">
        <v>516</v>
      </c>
      <c r="T31" s="1130">
        <v>4</v>
      </c>
      <c r="U31" s="1133">
        <v>0</v>
      </c>
      <c r="V31" s="1133">
        <v>0</v>
      </c>
      <c r="W31" s="1133">
        <v>0.1</v>
      </c>
      <c r="X31" s="1133">
        <v>0.1</v>
      </c>
      <c r="Y31" s="1133">
        <v>0.1</v>
      </c>
      <c r="Z31" s="1133">
        <v>0.2</v>
      </c>
      <c r="AA31" s="1133"/>
      <c r="AB31" s="1133"/>
      <c r="AC31" s="1133"/>
      <c r="AD31" s="1133"/>
      <c r="AE31" s="1133"/>
      <c r="AF31" s="1133"/>
      <c r="AG31" s="1133">
        <f t="shared" si="5"/>
        <v>0.5</v>
      </c>
      <c r="AH31" s="1134">
        <f t="shared" ref="AH31:AH41" si="6">AG31/R31</f>
        <v>0.125</v>
      </c>
      <c r="AI31" s="1135">
        <v>6297945371.3900003</v>
      </c>
      <c r="AJ31" s="1136">
        <v>893624402</v>
      </c>
      <c r="AK31" s="1041">
        <f t="shared" ref="AK31:AK41" si="7">AJ31/AI31</f>
        <v>0.1418914184393395</v>
      </c>
      <c r="AL31" s="1041" t="s">
        <v>428</v>
      </c>
      <c r="AM31" s="1079" t="s">
        <v>429</v>
      </c>
      <c r="AN31" s="1080" t="s">
        <v>520</v>
      </c>
      <c r="AO31" s="1137"/>
      <c r="AP31" s="1082" t="s">
        <v>521</v>
      </c>
      <c r="AQ31" s="1082"/>
    </row>
    <row r="32" spans="1:43" ht="78.75">
      <c r="A32" s="1127">
        <v>26</v>
      </c>
      <c r="B32" s="1128" t="s">
        <v>3600</v>
      </c>
      <c r="C32" s="1129" t="s">
        <v>3632</v>
      </c>
      <c r="D32" s="1130" t="s">
        <v>522</v>
      </c>
      <c r="E32" s="1131" t="s">
        <v>523</v>
      </c>
      <c r="F32" s="1129" t="s">
        <v>3601</v>
      </c>
      <c r="G32" s="1129" t="s">
        <v>3602</v>
      </c>
      <c r="H32" s="1129" t="s">
        <v>518</v>
      </c>
      <c r="I32" s="1129" t="s">
        <v>421</v>
      </c>
      <c r="J32" s="1130" t="s">
        <v>524</v>
      </c>
      <c r="K32" s="1138"/>
      <c r="L32" s="1139" t="s">
        <v>525</v>
      </c>
      <c r="M32" s="1705"/>
      <c r="N32" s="1708"/>
      <c r="O32" s="1711"/>
      <c r="P32" s="1711"/>
      <c r="Q32" s="1711"/>
      <c r="R32" s="1130">
        <v>2</v>
      </c>
      <c r="S32" s="1130" t="s">
        <v>524</v>
      </c>
      <c r="T32" s="1226">
        <v>2</v>
      </c>
      <c r="U32" s="1140">
        <v>0</v>
      </c>
      <c r="V32" s="1140">
        <v>0</v>
      </c>
      <c r="W32" s="1140">
        <v>0</v>
      </c>
      <c r="X32" s="1140">
        <v>0</v>
      </c>
      <c r="Y32" s="1140">
        <v>0</v>
      </c>
      <c r="Z32" s="1140">
        <v>0</v>
      </c>
      <c r="AA32" s="1140"/>
      <c r="AB32" s="1140"/>
      <c r="AC32" s="1140"/>
      <c r="AD32" s="1133"/>
      <c r="AE32" s="1133"/>
      <c r="AF32" s="1133"/>
      <c r="AG32" s="1133">
        <f t="shared" si="5"/>
        <v>0</v>
      </c>
      <c r="AH32" s="1134">
        <f t="shared" si="6"/>
        <v>0</v>
      </c>
      <c r="AI32" s="1135">
        <v>990000000</v>
      </c>
      <c r="AJ32" s="1141">
        <v>0</v>
      </c>
      <c r="AK32" s="1041">
        <f t="shared" si="7"/>
        <v>0</v>
      </c>
      <c r="AL32" s="1041" t="s">
        <v>428</v>
      </c>
      <c r="AM32" s="1079" t="s">
        <v>526</v>
      </c>
      <c r="AN32" s="1080" t="s">
        <v>520</v>
      </c>
      <c r="AO32" s="1137"/>
      <c r="AP32" s="1082" t="s">
        <v>521</v>
      </c>
      <c r="AQ32" s="1082"/>
    </row>
    <row r="33" spans="1:43" ht="78.75">
      <c r="A33" s="1127">
        <v>27</v>
      </c>
      <c r="B33" s="1128" t="s">
        <v>3600</v>
      </c>
      <c r="C33" s="1129" t="s">
        <v>3631</v>
      </c>
      <c r="D33" s="1130" t="s">
        <v>527</v>
      </c>
      <c r="E33" s="1131" t="s">
        <v>528</v>
      </c>
      <c r="F33" s="1129" t="s">
        <v>3601</v>
      </c>
      <c r="G33" s="1129" t="s">
        <v>3602</v>
      </c>
      <c r="H33" s="1129" t="s">
        <v>518</v>
      </c>
      <c r="I33" s="1129" t="s">
        <v>421</v>
      </c>
      <c r="J33" s="1130" t="s">
        <v>529</v>
      </c>
      <c r="K33" s="1138"/>
      <c r="L33" s="1139" t="s">
        <v>519</v>
      </c>
      <c r="M33" s="1705"/>
      <c r="N33" s="1708"/>
      <c r="O33" s="1711"/>
      <c r="P33" s="1711"/>
      <c r="Q33" s="1711"/>
      <c r="R33" s="1130">
        <v>2</v>
      </c>
      <c r="S33" s="1130" t="s">
        <v>529</v>
      </c>
      <c r="T33" s="1226">
        <v>2</v>
      </c>
      <c r="U33" s="1140">
        <v>0</v>
      </c>
      <c r="V33" s="1140">
        <v>0</v>
      </c>
      <c r="W33" s="1140">
        <v>0.1</v>
      </c>
      <c r="X33" s="1140">
        <v>0.1</v>
      </c>
      <c r="Y33" s="1140">
        <v>0.1</v>
      </c>
      <c r="Z33" s="1140">
        <v>0.2</v>
      </c>
      <c r="AA33" s="1140"/>
      <c r="AB33" s="1140"/>
      <c r="AC33" s="1140"/>
      <c r="AD33" s="1133"/>
      <c r="AE33" s="1133"/>
      <c r="AF33" s="1133"/>
      <c r="AG33" s="1133">
        <f t="shared" si="5"/>
        <v>0.5</v>
      </c>
      <c r="AH33" s="1134">
        <f t="shared" si="6"/>
        <v>0.25</v>
      </c>
      <c r="AI33" s="1135">
        <v>848152069</v>
      </c>
      <c r="AJ33" s="1141">
        <v>0</v>
      </c>
      <c r="AK33" s="1041">
        <f t="shared" si="7"/>
        <v>0</v>
      </c>
      <c r="AL33" s="1041" t="s">
        <v>428</v>
      </c>
      <c r="AM33" s="1079" t="s">
        <v>429</v>
      </c>
      <c r="AN33" s="1080" t="s">
        <v>520</v>
      </c>
      <c r="AO33" s="1137"/>
      <c r="AP33" s="1082" t="s">
        <v>521</v>
      </c>
      <c r="AQ33" s="1082"/>
    </row>
    <row r="34" spans="1:43" ht="78.75">
      <c r="A34" s="1127">
        <v>28</v>
      </c>
      <c r="B34" s="1128" t="s">
        <v>3600</v>
      </c>
      <c r="C34" s="1129" t="s">
        <v>3632</v>
      </c>
      <c r="D34" s="1130" t="s">
        <v>530</v>
      </c>
      <c r="E34" s="1131" t="s">
        <v>531</v>
      </c>
      <c r="F34" s="1129" t="s">
        <v>3601</v>
      </c>
      <c r="G34" s="1129" t="s">
        <v>3602</v>
      </c>
      <c r="H34" s="1129" t="s">
        <v>518</v>
      </c>
      <c r="I34" s="1129" t="s">
        <v>421</v>
      </c>
      <c r="J34" s="1130" t="s">
        <v>530</v>
      </c>
      <c r="K34" s="1138"/>
      <c r="L34" s="1139" t="s">
        <v>532</v>
      </c>
      <c r="M34" s="1706"/>
      <c r="N34" s="1709"/>
      <c r="O34" s="1712"/>
      <c r="P34" s="1712"/>
      <c r="Q34" s="1712"/>
      <c r="R34" s="1130">
        <v>2</v>
      </c>
      <c r="S34" s="1130" t="s">
        <v>530</v>
      </c>
      <c r="T34" s="1226">
        <v>2</v>
      </c>
      <c r="U34" s="1140">
        <v>0</v>
      </c>
      <c r="V34" s="1140">
        <v>0</v>
      </c>
      <c r="W34" s="1140">
        <v>0.1</v>
      </c>
      <c r="X34" s="1140">
        <v>0.1</v>
      </c>
      <c r="Y34" s="1140">
        <v>0.1</v>
      </c>
      <c r="Z34" s="1140">
        <v>0.2</v>
      </c>
      <c r="AA34" s="1140"/>
      <c r="AB34" s="1140"/>
      <c r="AC34" s="1140"/>
      <c r="AD34" s="1133"/>
      <c r="AE34" s="1133"/>
      <c r="AF34" s="1133"/>
      <c r="AG34" s="1133">
        <f t="shared" si="5"/>
        <v>0.5</v>
      </c>
      <c r="AH34" s="1134">
        <f t="shared" si="6"/>
        <v>0.25</v>
      </c>
      <c r="AI34" s="1135">
        <v>500000000</v>
      </c>
      <c r="AJ34" s="1141">
        <v>0</v>
      </c>
      <c r="AK34" s="1041">
        <f t="shared" si="7"/>
        <v>0</v>
      </c>
      <c r="AL34" s="1041" t="s">
        <v>428</v>
      </c>
      <c r="AM34" s="1079" t="s">
        <v>429</v>
      </c>
      <c r="AN34" s="1080" t="s">
        <v>520</v>
      </c>
      <c r="AO34" s="1137"/>
      <c r="AP34" s="1082" t="s">
        <v>521</v>
      </c>
      <c r="AQ34" s="1082"/>
    </row>
    <row r="35" spans="1:43" ht="173.25">
      <c r="A35" s="1142">
        <v>29</v>
      </c>
      <c r="B35" s="1075" t="s">
        <v>3603</v>
      </c>
      <c r="C35" s="1075" t="s">
        <v>3604</v>
      </c>
      <c r="D35" s="1075" t="s">
        <v>522</v>
      </c>
      <c r="E35" s="1075" t="s">
        <v>533</v>
      </c>
      <c r="F35" s="1143" t="s">
        <v>3593</v>
      </c>
      <c r="G35" s="1143" t="s">
        <v>3595</v>
      </c>
      <c r="H35" s="1144" t="s">
        <v>518</v>
      </c>
      <c r="I35" s="1075" t="s">
        <v>421</v>
      </c>
      <c r="J35" s="1075" t="s">
        <v>524</v>
      </c>
      <c r="K35" s="1145"/>
      <c r="L35" s="1075" t="s">
        <v>525</v>
      </c>
      <c r="M35" s="1143" t="s">
        <v>393</v>
      </c>
      <c r="N35" s="1146" t="s">
        <v>394</v>
      </c>
      <c r="O35" s="1147">
        <v>45658</v>
      </c>
      <c r="P35" s="1147">
        <v>46022</v>
      </c>
      <c r="Q35" s="1148" t="s">
        <v>426</v>
      </c>
      <c r="R35" s="1143">
        <v>1</v>
      </c>
      <c r="S35" s="1143" t="s">
        <v>524</v>
      </c>
      <c r="T35" s="1143">
        <v>1</v>
      </c>
      <c r="U35" s="1149">
        <v>0</v>
      </c>
      <c r="V35" s="1149">
        <v>0.4</v>
      </c>
      <c r="W35" s="1149">
        <v>0.1</v>
      </c>
      <c r="X35" s="1149">
        <v>0.05</v>
      </c>
      <c r="Y35" s="1150">
        <v>0.05</v>
      </c>
      <c r="Z35" s="1150">
        <v>0</v>
      </c>
      <c r="AA35" s="1150"/>
      <c r="AB35" s="1150"/>
      <c r="AC35" s="1150"/>
      <c r="AD35" s="1150"/>
      <c r="AE35" s="1150"/>
      <c r="AF35" s="1150"/>
      <c r="AG35" s="1149">
        <f t="shared" si="5"/>
        <v>0.60000000000000009</v>
      </c>
      <c r="AH35" s="1151">
        <f t="shared" si="6"/>
        <v>0.60000000000000009</v>
      </c>
      <c r="AI35" s="1141">
        <v>120000000</v>
      </c>
      <c r="AJ35" s="1136">
        <v>102400000</v>
      </c>
      <c r="AK35" s="1041">
        <f t="shared" si="7"/>
        <v>0.85333333333333339</v>
      </c>
      <c r="AL35" s="1041" t="s">
        <v>428</v>
      </c>
      <c r="AM35" s="1119" t="s">
        <v>534</v>
      </c>
      <c r="AN35" s="1080" t="s">
        <v>535</v>
      </c>
      <c r="AO35" s="1152" t="s">
        <v>536</v>
      </c>
      <c r="AP35" s="1082" t="s">
        <v>472</v>
      </c>
      <c r="AQ35" s="1082"/>
    </row>
    <row r="36" spans="1:43" ht="78.75">
      <c r="A36" s="1153">
        <v>30</v>
      </c>
      <c r="B36" s="1154" t="s">
        <v>3603</v>
      </c>
      <c r="C36" s="1155" t="s">
        <v>3605</v>
      </c>
      <c r="D36" s="1156" t="s">
        <v>537</v>
      </c>
      <c r="E36" s="1157" t="s">
        <v>538</v>
      </c>
      <c r="F36" s="1158" t="s">
        <v>3593</v>
      </c>
      <c r="G36" s="1158" t="s">
        <v>3595</v>
      </c>
      <c r="H36" s="1154" t="s">
        <v>518</v>
      </c>
      <c r="I36" s="1154" t="s">
        <v>539</v>
      </c>
      <c r="J36" s="1157" t="s">
        <v>540</v>
      </c>
      <c r="K36" s="1159"/>
      <c r="L36" s="1157" t="s">
        <v>541</v>
      </c>
      <c r="M36" s="1717" t="s">
        <v>393</v>
      </c>
      <c r="N36" s="1719" t="s">
        <v>394</v>
      </c>
      <c r="O36" s="1721">
        <v>45659</v>
      </c>
      <c r="P36" s="1721">
        <v>46022</v>
      </c>
      <c r="Q36" s="1723" t="s">
        <v>426</v>
      </c>
      <c r="R36" s="1094">
        <v>1</v>
      </c>
      <c r="S36" s="1094" t="s">
        <v>540</v>
      </c>
      <c r="T36" s="1094">
        <v>1</v>
      </c>
      <c r="U36" s="1160">
        <v>0</v>
      </c>
      <c r="V36" s="1160">
        <v>0</v>
      </c>
      <c r="W36" s="1160">
        <v>0.1</v>
      </c>
      <c r="X36" s="1160">
        <v>0.1</v>
      </c>
      <c r="Y36" s="1161">
        <v>0.1</v>
      </c>
      <c r="Z36" s="1161">
        <v>0.1</v>
      </c>
      <c r="AA36" s="1161"/>
      <c r="AB36" s="1161"/>
      <c r="AC36" s="1161"/>
      <c r="AD36" s="1161"/>
      <c r="AE36" s="1161"/>
      <c r="AF36" s="1162"/>
      <c r="AG36" s="1163">
        <f t="shared" si="5"/>
        <v>0.4</v>
      </c>
      <c r="AH36" s="1164">
        <f t="shared" si="6"/>
        <v>0.4</v>
      </c>
      <c r="AI36" s="1141">
        <v>429871331.41000003</v>
      </c>
      <c r="AJ36" s="1136">
        <v>95000000</v>
      </c>
      <c r="AK36" s="1041">
        <f t="shared" si="7"/>
        <v>0.22099636113996046</v>
      </c>
      <c r="AL36" s="1041" t="s">
        <v>428</v>
      </c>
      <c r="AM36" s="1152" t="s">
        <v>429</v>
      </c>
      <c r="AN36" s="1080" t="s">
        <v>542</v>
      </c>
      <c r="AO36" s="1152" t="s">
        <v>543</v>
      </c>
      <c r="AP36" s="1082" t="s">
        <v>544</v>
      </c>
      <c r="AQ36" s="1082"/>
    </row>
    <row r="37" spans="1:43" ht="78.75">
      <c r="A37" s="1153">
        <v>31</v>
      </c>
      <c r="B37" s="1154" t="s">
        <v>3603</v>
      </c>
      <c r="C37" s="1155" t="s">
        <v>3605</v>
      </c>
      <c r="D37" s="1165" t="s">
        <v>545</v>
      </c>
      <c r="E37" s="1166" t="s">
        <v>546</v>
      </c>
      <c r="F37" s="1158" t="s">
        <v>3593</v>
      </c>
      <c r="G37" s="1158" t="s">
        <v>3595</v>
      </c>
      <c r="H37" s="1154" t="s">
        <v>518</v>
      </c>
      <c r="I37" s="1154" t="s">
        <v>539</v>
      </c>
      <c r="J37" s="1157" t="s">
        <v>545</v>
      </c>
      <c r="K37" s="1167"/>
      <c r="L37" s="1166" t="s">
        <v>547</v>
      </c>
      <c r="M37" s="1718"/>
      <c r="N37" s="1720"/>
      <c r="O37" s="1722"/>
      <c r="P37" s="1722"/>
      <c r="Q37" s="1724"/>
      <c r="R37" s="1168">
        <v>1</v>
      </c>
      <c r="S37" s="1169" t="s">
        <v>545</v>
      </c>
      <c r="T37" s="1169">
        <v>1</v>
      </c>
      <c r="U37" s="1163">
        <v>0</v>
      </c>
      <c r="V37" s="1163">
        <v>0.2</v>
      </c>
      <c r="W37" s="1163">
        <v>0.05</v>
      </c>
      <c r="X37" s="1163">
        <v>0.1</v>
      </c>
      <c r="Y37" s="1170">
        <v>0.1</v>
      </c>
      <c r="Z37" s="1170">
        <v>0.1</v>
      </c>
      <c r="AA37" s="1170"/>
      <c r="AB37" s="1170"/>
      <c r="AC37" s="1170"/>
      <c r="AD37" s="1170"/>
      <c r="AE37" s="1170"/>
      <c r="AF37" s="1171"/>
      <c r="AG37" s="1160">
        <f t="shared" si="5"/>
        <v>0.54999999999999993</v>
      </c>
      <c r="AH37" s="1164">
        <f t="shared" si="6"/>
        <v>0.54999999999999993</v>
      </c>
      <c r="AI37" s="1141">
        <v>860000000</v>
      </c>
      <c r="AJ37" s="1136">
        <v>325414760</v>
      </c>
      <c r="AK37" s="1041">
        <f t="shared" si="7"/>
        <v>0.3783892558139535</v>
      </c>
      <c r="AL37" s="1041" t="s">
        <v>428</v>
      </c>
      <c r="AM37" s="1172" t="s">
        <v>429</v>
      </c>
      <c r="AN37" s="1080" t="s">
        <v>548</v>
      </c>
      <c r="AO37" s="1172" t="s">
        <v>3633</v>
      </c>
      <c r="AP37" s="1082" t="s">
        <v>549</v>
      </c>
      <c r="AQ37" s="1082"/>
    </row>
    <row r="38" spans="1:43" ht="78.75">
      <c r="A38" s="1173">
        <v>32</v>
      </c>
      <c r="B38" s="1174" t="s">
        <v>3603</v>
      </c>
      <c r="C38" s="1175" t="s">
        <v>3606</v>
      </c>
      <c r="D38" s="1176" t="s">
        <v>530</v>
      </c>
      <c r="E38" s="1177" t="s">
        <v>550</v>
      </c>
      <c r="F38" s="1178" t="s">
        <v>3593</v>
      </c>
      <c r="G38" s="1178" t="s">
        <v>3595</v>
      </c>
      <c r="H38" s="1179" t="s">
        <v>518</v>
      </c>
      <c r="I38" s="1176" t="s">
        <v>551</v>
      </c>
      <c r="J38" s="1180" t="s">
        <v>530</v>
      </c>
      <c r="K38" s="1178"/>
      <c r="L38" s="1176" t="s">
        <v>552</v>
      </c>
      <c r="M38" s="1178" t="s">
        <v>393</v>
      </c>
      <c r="N38" s="1181" t="s">
        <v>394</v>
      </c>
      <c r="O38" s="1182">
        <v>45658</v>
      </c>
      <c r="P38" s="1182">
        <v>46022</v>
      </c>
      <c r="Q38" s="1183" t="s">
        <v>426</v>
      </c>
      <c r="R38" s="1178">
        <v>1</v>
      </c>
      <c r="S38" s="1180" t="s">
        <v>530</v>
      </c>
      <c r="T38" s="1178">
        <v>1</v>
      </c>
      <c r="U38" s="1184">
        <v>0</v>
      </c>
      <c r="V38" s="1184">
        <v>0</v>
      </c>
      <c r="W38" s="1184">
        <v>0.1</v>
      </c>
      <c r="X38" s="1184">
        <v>0.05</v>
      </c>
      <c r="Y38" s="1184">
        <v>0</v>
      </c>
      <c r="Z38" s="1184"/>
      <c r="AA38" s="1184"/>
      <c r="AB38" s="1184"/>
      <c r="AC38" s="1184"/>
      <c r="AD38" s="1184"/>
      <c r="AE38" s="1184"/>
      <c r="AF38" s="1184"/>
      <c r="AG38" s="1184">
        <f t="shared" si="5"/>
        <v>0.15000000000000002</v>
      </c>
      <c r="AH38" s="1185">
        <f t="shared" si="6"/>
        <v>0.15000000000000002</v>
      </c>
      <c r="AI38" s="1186">
        <v>200000000</v>
      </c>
      <c r="AJ38" s="1186"/>
      <c r="AK38" s="1185">
        <f t="shared" si="7"/>
        <v>0</v>
      </c>
      <c r="AL38" s="1185" t="s">
        <v>428</v>
      </c>
      <c r="AM38" s="1176" t="s">
        <v>553</v>
      </c>
      <c r="AN38" s="1187" t="s">
        <v>554</v>
      </c>
      <c r="AO38" s="1174" t="s">
        <v>555</v>
      </c>
      <c r="AP38" s="1082" t="s">
        <v>556</v>
      </c>
      <c r="AQ38" s="1082"/>
    </row>
    <row r="39" spans="1:43" ht="78.75">
      <c r="A39" s="1188">
        <v>33</v>
      </c>
      <c r="B39" s="1189" t="s">
        <v>3603</v>
      </c>
      <c r="C39" s="1190" t="s">
        <v>3607</v>
      </c>
      <c r="D39" s="1191" t="s">
        <v>557</v>
      </c>
      <c r="E39" s="1192" t="s">
        <v>558</v>
      </c>
      <c r="F39" s="1193" t="s">
        <v>3593</v>
      </c>
      <c r="G39" s="1193" t="s">
        <v>3595</v>
      </c>
      <c r="H39" s="1194" t="s">
        <v>518</v>
      </c>
      <c r="I39" s="1191" t="s">
        <v>559</v>
      </c>
      <c r="J39" s="1195" t="s">
        <v>560</v>
      </c>
      <c r="K39" s="1193"/>
      <c r="L39" s="1191" t="s">
        <v>552</v>
      </c>
      <c r="M39" s="1193" t="s">
        <v>393</v>
      </c>
      <c r="N39" s="1196" t="s">
        <v>394</v>
      </c>
      <c r="O39" s="1197">
        <v>45658</v>
      </c>
      <c r="P39" s="1197">
        <v>46022</v>
      </c>
      <c r="Q39" s="1198" t="s">
        <v>426</v>
      </c>
      <c r="R39" s="1193">
        <v>1</v>
      </c>
      <c r="S39" s="1195" t="s">
        <v>560</v>
      </c>
      <c r="T39" s="1193">
        <v>1</v>
      </c>
      <c r="U39" s="1199">
        <v>0</v>
      </c>
      <c r="V39" s="1199">
        <v>0</v>
      </c>
      <c r="W39" s="1199">
        <v>0.1</v>
      </c>
      <c r="X39" s="1199">
        <v>0.05</v>
      </c>
      <c r="Y39" s="1199">
        <v>0</v>
      </c>
      <c r="Z39" s="1199"/>
      <c r="AA39" s="1199"/>
      <c r="AB39" s="1199"/>
      <c r="AC39" s="1199"/>
      <c r="AD39" s="1199"/>
      <c r="AE39" s="1199"/>
      <c r="AF39" s="1199"/>
      <c r="AG39" s="1200">
        <f t="shared" si="5"/>
        <v>0.15000000000000002</v>
      </c>
      <c r="AH39" s="1201">
        <f t="shared" si="6"/>
        <v>0.15000000000000002</v>
      </c>
      <c r="AI39" s="1202">
        <v>200000000</v>
      </c>
      <c r="AJ39" s="1202">
        <v>0</v>
      </c>
      <c r="AK39" s="1201">
        <f t="shared" si="7"/>
        <v>0</v>
      </c>
      <c r="AL39" s="1201" t="s">
        <v>428</v>
      </c>
      <c r="AM39" s="1191" t="s">
        <v>429</v>
      </c>
      <c r="AN39" s="1203" t="s">
        <v>561</v>
      </c>
      <c r="AO39" s="1189" t="s">
        <v>555</v>
      </c>
      <c r="AP39" s="1082" t="s">
        <v>562</v>
      </c>
      <c r="AQ39" s="1082"/>
    </row>
    <row r="40" spans="1:43" ht="141.75">
      <c r="A40" s="1204">
        <v>34</v>
      </c>
      <c r="B40" s="1205" t="s">
        <v>3603</v>
      </c>
      <c r="C40" s="1206" t="s">
        <v>3608</v>
      </c>
      <c r="D40" s="1207" t="s">
        <v>529</v>
      </c>
      <c r="E40" s="1208" t="s">
        <v>563</v>
      </c>
      <c r="F40" s="1209" t="s">
        <v>3593</v>
      </c>
      <c r="G40" s="1209" t="s">
        <v>3595</v>
      </c>
      <c r="H40" s="1210" t="s">
        <v>518</v>
      </c>
      <c r="I40" s="1210" t="s">
        <v>559</v>
      </c>
      <c r="J40" s="1208" t="s">
        <v>529</v>
      </c>
      <c r="K40" s="1211"/>
      <c r="L40" s="1207" t="s">
        <v>519</v>
      </c>
      <c r="M40" s="1713" t="s">
        <v>393</v>
      </c>
      <c r="N40" s="1714" t="s">
        <v>394</v>
      </c>
      <c r="O40" s="1715">
        <v>45658</v>
      </c>
      <c r="P40" s="1715">
        <v>46022</v>
      </c>
      <c r="Q40" s="1716" t="s">
        <v>426</v>
      </c>
      <c r="R40" s="1211">
        <v>75</v>
      </c>
      <c r="S40" s="1208" t="s">
        <v>529</v>
      </c>
      <c r="T40" s="1211">
        <v>75</v>
      </c>
      <c r="U40" s="1212">
        <v>0</v>
      </c>
      <c r="V40" s="1212">
        <v>0</v>
      </c>
      <c r="W40" s="1212">
        <v>0</v>
      </c>
      <c r="X40" s="1212">
        <v>0</v>
      </c>
      <c r="Y40" s="1212">
        <v>0</v>
      </c>
      <c r="Z40" s="1212">
        <v>0</v>
      </c>
      <c r="AA40" s="1212"/>
      <c r="AB40" s="1212"/>
      <c r="AC40" s="1212"/>
      <c r="AD40" s="1212"/>
      <c r="AE40" s="1212"/>
      <c r="AF40" s="1212"/>
      <c r="AG40" s="1212">
        <f t="shared" si="5"/>
        <v>0</v>
      </c>
      <c r="AH40" s="1213">
        <f t="shared" si="6"/>
        <v>0</v>
      </c>
      <c r="AI40" s="1214">
        <v>15250000000</v>
      </c>
      <c r="AJ40" s="1214">
        <v>0</v>
      </c>
      <c r="AK40" s="1213">
        <f t="shared" si="7"/>
        <v>0</v>
      </c>
      <c r="AL40" s="1215" t="s">
        <v>428</v>
      </c>
      <c r="AM40" s="1210" t="s">
        <v>429</v>
      </c>
      <c r="AN40" s="1216" t="s">
        <v>564</v>
      </c>
      <c r="AO40" s="1205" t="s">
        <v>565</v>
      </c>
      <c r="AP40" s="1082" t="s">
        <v>566</v>
      </c>
      <c r="AQ40" s="1082"/>
    </row>
    <row r="41" spans="1:43" ht="173.25">
      <c r="A41" s="1217">
        <v>35</v>
      </c>
      <c r="B41" s="1205" t="s">
        <v>3603</v>
      </c>
      <c r="C41" s="1206" t="s">
        <v>3634</v>
      </c>
      <c r="D41" s="1207" t="s">
        <v>529</v>
      </c>
      <c r="E41" s="1218" t="s">
        <v>3635</v>
      </c>
      <c r="F41" s="1209" t="s">
        <v>3593</v>
      </c>
      <c r="G41" s="1209" t="s">
        <v>3595</v>
      </c>
      <c r="H41" s="1210" t="s">
        <v>518</v>
      </c>
      <c r="I41" s="1210" t="s">
        <v>559</v>
      </c>
      <c r="J41" s="1208" t="s">
        <v>567</v>
      </c>
      <c r="K41" s="1211"/>
      <c r="L41" s="1207" t="s">
        <v>3636</v>
      </c>
      <c r="M41" s="1713"/>
      <c r="N41" s="1714"/>
      <c r="O41" s="1715"/>
      <c r="P41" s="1715"/>
      <c r="Q41" s="1716"/>
      <c r="R41" s="1211">
        <v>75</v>
      </c>
      <c r="S41" s="1208" t="s">
        <v>568</v>
      </c>
      <c r="T41" s="1211">
        <v>75</v>
      </c>
      <c r="U41" s="1212">
        <v>0</v>
      </c>
      <c r="V41" s="1212">
        <v>0</v>
      </c>
      <c r="W41" s="1212">
        <v>0</v>
      </c>
      <c r="X41" s="1212">
        <v>0</v>
      </c>
      <c r="Y41" s="1212">
        <v>0</v>
      </c>
      <c r="Z41" s="1212">
        <v>0</v>
      </c>
      <c r="AA41" s="1212"/>
      <c r="AB41" s="1212"/>
      <c r="AC41" s="1212"/>
      <c r="AD41" s="1212"/>
      <c r="AE41" s="1212"/>
      <c r="AF41" s="1212"/>
      <c r="AG41" s="1212">
        <f t="shared" si="5"/>
        <v>0</v>
      </c>
      <c r="AH41" s="1213">
        <f t="shared" si="6"/>
        <v>0</v>
      </c>
      <c r="AI41" s="1214">
        <v>15250000000</v>
      </c>
      <c r="AJ41" s="1214">
        <v>0</v>
      </c>
      <c r="AK41" s="1213">
        <f t="shared" si="7"/>
        <v>0</v>
      </c>
      <c r="AL41" s="1215" t="s">
        <v>428</v>
      </c>
      <c r="AM41" s="1210" t="s">
        <v>429</v>
      </c>
      <c r="AN41" s="1216" t="s">
        <v>569</v>
      </c>
      <c r="AO41" s="1205" t="s">
        <v>565</v>
      </c>
      <c r="AP41" s="1082" t="s">
        <v>437</v>
      </c>
      <c r="AQ41" s="1082"/>
    </row>
    <row r="42" spans="1:43">
      <c r="A42" s="1219"/>
      <c r="B42" s="1219"/>
      <c r="C42" s="1044"/>
      <c r="D42" s="1044"/>
      <c r="E42" s="969"/>
      <c r="F42" s="969"/>
      <c r="G42" s="969"/>
      <c r="H42" s="969"/>
      <c r="I42" s="969"/>
      <c r="J42" s="969"/>
      <c r="K42" s="1044"/>
      <c r="L42" s="1044"/>
      <c r="M42" s="1044"/>
      <c r="N42" s="1044"/>
      <c r="O42" s="1044"/>
      <c r="P42" s="1044"/>
      <c r="Q42" s="1044"/>
      <c r="R42" s="969"/>
      <c r="S42" s="969"/>
      <c r="T42" s="969"/>
      <c r="U42" s="969"/>
      <c r="V42" s="969"/>
      <c r="W42" s="969"/>
      <c r="X42" s="969"/>
      <c r="Y42" s="969"/>
      <c r="Z42" s="969"/>
      <c r="AA42" s="969"/>
      <c r="AB42" s="969"/>
      <c r="AC42" s="969"/>
      <c r="AD42" s="969"/>
      <c r="AE42" s="969"/>
      <c r="AF42" s="969"/>
      <c r="AG42" s="969"/>
      <c r="AH42" s="1044"/>
      <c r="AI42" s="1044"/>
      <c r="AJ42" s="1044"/>
      <c r="AK42" s="1044"/>
      <c r="AL42" s="1044"/>
      <c r="AM42" s="1044"/>
      <c r="AN42" s="1044"/>
    </row>
    <row r="43" spans="1:43">
      <c r="A43" s="1219"/>
      <c r="B43" s="1219"/>
      <c r="C43" s="1044"/>
      <c r="D43" s="1044"/>
      <c r="E43" s="969"/>
      <c r="F43" s="969"/>
      <c r="G43" s="969"/>
      <c r="H43" s="969"/>
      <c r="I43" s="969"/>
      <c r="J43" s="969"/>
      <c r="K43" s="1044"/>
      <c r="L43" s="1044"/>
      <c r="M43" s="1044"/>
      <c r="N43" s="1044"/>
      <c r="O43" s="1044"/>
      <c r="P43" s="1044"/>
      <c r="Q43" s="1044"/>
      <c r="R43" s="969"/>
      <c r="S43" s="969"/>
      <c r="T43" s="969"/>
      <c r="U43" s="969"/>
      <c r="V43" s="969"/>
      <c r="W43" s="969"/>
      <c r="X43" s="969"/>
      <c r="Y43" s="969"/>
      <c r="Z43" s="969"/>
      <c r="AA43" s="969"/>
      <c r="AB43" s="969"/>
      <c r="AC43" s="969"/>
      <c r="AD43" s="969"/>
      <c r="AE43" s="969"/>
      <c r="AF43" s="969"/>
      <c r="AG43" s="969"/>
      <c r="AH43" s="1044"/>
      <c r="AI43" s="1044"/>
      <c r="AJ43" s="1044"/>
      <c r="AK43" s="1044"/>
      <c r="AL43" s="1044"/>
      <c r="AM43" s="1044"/>
      <c r="AN43" s="1044"/>
    </row>
    <row r="44" spans="1:43">
      <c r="A44" s="1219"/>
      <c r="B44" s="1219"/>
      <c r="C44" s="1044"/>
      <c r="D44" s="1044"/>
      <c r="E44" s="969"/>
      <c r="F44" s="969"/>
      <c r="G44" s="969"/>
      <c r="H44" s="969"/>
      <c r="I44" s="969"/>
      <c r="J44" s="969"/>
      <c r="K44" s="1044"/>
      <c r="L44" s="1044"/>
      <c r="M44" s="1044"/>
      <c r="N44" s="1044"/>
      <c r="O44" s="1044"/>
      <c r="P44" s="1044"/>
      <c r="Q44" s="1044"/>
      <c r="R44" s="969"/>
      <c r="S44" s="969"/>
      <c r="T44" s="969"/>
      <c r="U44" s="969"/>
      <c r="V44" s="969"/>
      <c r="W44" s="969"/>
      <c r="X44" s="969"/>
      <c r="Y44" s="969"/>
      <c r="Z44" s="969"/>
      <c r="AA44" s="969"/>
      <c r="AB44" s="969"/>
      <c r="AC44" s="969"/>
      <c r="AD44" s="969"/>
      <c r="AE44" s="969"/>
      <c r="AF44" s="969"/>
      <c r="AG44" s="969"/>
      <c r="AH44" s="1044"/>
      <c r="AI44" s="1044"/>
      <c r="AJ44" s="1044"/>
      <c r="AK44" s="1044"/>
      <c r="AL44" s="1044"/>
      <c r="AM44" s="1044"/>
      <c r="AN44" s="1044"/>
    </row>
    <row r="45" spans="1:43">
      <c r="A45" s="1219"/>
      <c r="B45" s="1219"/>
      <c r="C45" s="1044"/>
      <c r="D45" s="1044"/>
      <c r="E45" s="969"/>
      <c r="F45" s="969"/>
      <c r="G45" s="969"/>
      <c r="H45" s="969"/>
      <c r="I45" s="969"/>
      <c r="J45" s="969"/>
      <c r="K45" s="1044"/>
      <c r="L45" s="1044"/>
      <c r="M45" s="1044"/>
      <c r="N45" s="1044"/>
      <c r="O45" s="1044"/>
      <c r="P45" s="1044"/>
      <c r="Q45" s="1044"/>
      <c r="R45" s="969"/>
      <c r="S45" s="969"/>
      <c r="T45" s="969"/>
      <c r="U45" s="969"/>
      <c r="V45" s="969"/>
      <c r="W45" s="969"/>
      <c r="X45" s="969"/>
      <c r="Y45" s="969"/>
      <c r="Z45" s="969"/>
      <c r="AA45" s="969"/>
      <c r="AB45" s="969"/>
      <c r="AC45" s="969"/>
      <c r="AD45" s="969"/>
      <c r="AE45" s="969"/>
      <c r="AF45" s="969"/>
      <c r="AG45" s="969"/>
      <c r="AH45" s="1044"/>
      <c r="AI45" s="1044"/>
      <c r="AJ45" s="1044"/>
      <c r="AK45" s="1044"/>
      <c r="AL45" s="1044"/>
      <c r="AM45" s="1044"/>
      <c r="AN45" s="1044"/>
    </row>
    <row r="46" spans="1:43">
      <c r="A46" s="1219"/>
      <c r="B46" s="1219"/>
      <c r="C46" s="1044"/>
      <c r="D46" s="1044"/>
      <c r="E46" s="969"/>
      <c r="F46" s="969"/>
      <c r="G46" s="969"/>
      <c r="H46" s="969"/>
      <c r="I46" s="969"/>
      <c r="J46" s="969"/>
      <c r="K46" s="1044"/>
      <c r="L46" s="1044"/>
      <c r="M46" s="1044"/>
      <c r="N46" s="1044"/>
      <c r="O46" s="1044"/>
      <c r="P46" s="1044"/>
      <c r="Q46" s="1044"/>
      <c r="R46" s="969"/>
      <c r="S46" s="969"/>
      <c r="T46" s="969"/>
      <c r="U46" s="969"/>
      <c r="V46" s="969"/>
      <c r="W46" s="969"/>
      <c r="X46" s="969"/>
      <c r="Y46" s="969"/>
      <c r="Z46" s="969"/>
      <c r="AA46" s="969"/>
      <c r="AB46" s="969"/>
      <c r="AC46" s="969"/>
      <c r="AD46" s="969"/>
      <c r="AE46" s="969"/>
      <c r="AF46" s="969"/>
      <c r="AG46" s="969"/>
      <c r="AH46" s="1044"/>
      <c r="AI46" s="1044"/>
      <c r="AJ46" s="1044"/>
      <c r="AK46" s="1044"/>
      <c r="AL46" s="1044"/>
      <c r="AM46" s="1044"/>
      <c r="AN46" s="1044"/>
    </row>
    <row r="47" spans="1:43">
      <c r="A47" s="1219"/>
      <c r="B47" s="1219"/>
      <c r="C47" s="1044"/>
      <c r="D47" s="1044"/>
      <c r="E47" s="969"/>
      <c r="F47" s="969"/>
      <c r="G47" s="969"/>
      <c r="H47" s="969"/>
      <c r="I47" s="969"/>
      <c r="J47" s="969"/>
      <c r="K47" s="1044"/>
      <c r="L47" s="1044"/>
      <c r="M47" s="1044"/>
      <c r="N47" s="1044"/>
      <c r="O47" s="1044"/>
      <c r="P47" s="1044"/>
      <c r="Q47" s="1044"/>
      <c r="R47" s="969"/>
      <c r="S47" s="969"/>
      <c r="T47" s="969"/>
      <c r="U47" s="969"/>
      <c r="V47" s="969"/>
      <c r="W47" s="969"/>
      <c r="X47" s="969"/>
      <c r="Y47" s="969"/>
      <c r="Z47" s="969"/>
      <c r="AA47" s="969"/>
      <c r="AB47" s="969"/>
      <c r="AC47" s="969"/>
      <c r="AD47" s="969"/>
      <c r="AE47" s="969"/>
      <c r="AF47" s="969"/>
      <c r="AG47" s="969"/>
      <c r="AH47" s="1044"/>
      <c r="AI47" s="1044"/>
      <c r="AJ47" s="1044"/>
      <c r="AK47" s="1044"/>
      <c r="AL47" s="1044"/>
      <c r="AM47" s="1044"/>
      <c r="AN47" s="1044"/>
    </row>
    <row r="48" spans="1:43">
      <c r="A48" s="1219"/>
      <c r="B48" s="1219"/>
      <c r="C48" s="1044"/>
      <c r="D48" s="1044"/>
      <c r="E48" s="969"/>
      <c r="F48" s="969"/>
      <c r="G48" s="969"/>
      <c r="H48" s="969"/>
      <c r="I48" s="969"/>
      <c r="J48" s="969"/>
      <c r="K48" s="1044"/>
      <c r="L48" s="1044"/>
      <c r="M48" s="1044"/>
      <c r="N48" s="1044"/>
      <c r="O48" s="1044"/>
      <c r="P48" s="1044"/>
      <c r="Q48" s="1044"/>
      <c r="R48" s="969"/>
      <c r="S48" s="969"/>
      <c r="T48" s="969"/>
      <c r="U48" s="969"/>
      <c r="V48" s="969"/>
      <c r="W48" s="969"/>
      <c r="X48" s="969"/>
      <c r="Y48" s="969"/>
      <c r="Z48" s="969"/>
      <c r="AA48" s="969"/>
      <c r="AB48" s="969"/>
      <c r="AC48" s="969"/>
      <c r="AD48" s="969"/>
      <c r="AE48" s="969"/>
      <c r="AF48" s="969"/>
      <c r="AG48" s="969"/>
      <c r="AH48" s="1044"/>
      <c r="AI48" s="1044"/>
      <c r="AJ48" s="1044"/>
      <c r="AK48" s="1044"/>
      <c r="AL48" s="1044"/>
      <c r="AM48" s="1044"/>
      <c r="AN48" s="1044"/>
    </row>
    <row r="49" spans="1:40">
      <c r="A49" s="1219"/>
      <c r="B49" s="1219"/>
      <c r="C49" s="1044"/>
      <c r="D49" s="1044"/>
      <c r="E49" s="969"/>
      <c r="F49" s="969"/>
      <c r="G49" s="969"/>
      <c r="H49" s="969"/>
      <c r="I49" s="969"/>
      <c r="J49" s="969"/>
      <c r="K49" s="1044"/>
      <c r="L49" s="1044"/>
      <c r="M49" s="1044"/>
      <c r="N49" s="1044"/>
      <c r="O49" s="1044"/>
      <c r="P49" s="1044"/>
      <c r="Q49" s="1044"/>
      <c r="R49" s="969"/>
      <c r="S49" s="969"/>
      <c r="T49" s="969"/>
      <c r="U49" s="969"/>
      <c r="V49" s="969"/>
      <c r="W49" s="969"/>
      <c r="X49" s="969"/>
      <c r="Y49" s="969"/>
      <c r="Z49" s="969"/>
      <c r="AA49" s="969"/>
      <c r="AB49" s="969"/>
      <c r="AC49" s="969"/>
      <c r="AD49" s="969"/>
      <c r="AE49" s="969"/>
      <c r="AF49" s="969"/>
      <c r="AG49" s="969"/>
      <c r="AH49" s="1044"/>
      <c r="AI49" s="1044"/>
      <c r="AJ49" s="1044"/>
      <c r="AK49" s="1044"/>
      <c r="AL49" s="1044"/>
      <c r="AM49" s="1044"/>
      <c r="AN49" s="1044"/>
    </row>
    <row r="50" spans="1:40">
      <c r="A50" s="1219"/>
      <c r="B50" s="1219"/>
      <c r="C50" s="1044"/>
      <c r="D50" s="1044"/>
      <c r="E50" s="969"/>
      <c r="F50" s="969"/>
      <c r="G50" s="969"/>
      <c r="H50" s="969"/>
      <c r="I50" s="969"/>
      <c r="J50" s="969"/>
      <c r="K50" s="1044"/>
      <c r="L50" s="1044"/>
      <c r="M50" s="1044"/>
      <c r="N50" s="1044"/>
      <c r="O50" s="1044"/>
      <c r="P50" s="1044"/>
      <c r="Q50" s="1044"/>
      <c r="R50" s="969"/>
      <c r="S50" s="969"/>
      <c r="T50" s="969"/>
      <c r="U50" s="969"/>
      <c r="V50" s="969"/>
      <c r="W50" s="969"/>
      <c r="X50" s="969"/>
      <c r="Y50" s="969"/>
      <c r="Z50" s="969"/>
      <c r="AA50" s="969"/>
      <c r="AB50" s="969"/>
      <c r="AC50" s="969"/>
      <c r="AD50" s="969"/>
      <c r="AE50" s="969"/>
      <c r="AF50" s="969"/>
      <c r="AG50" s="969"/>
      <c r="AH50" s="1044"/>
      <c r="AI50" s="1044"/>
      <c r="AJ50" s="1044"/>
      <c r="AK50" s="1044"/>
      <c r="AL50" s="1044"/>
      <c r="AM50" s="1044"/>
      <c r="AN50" s="1044"/>
    </row>
    <row r="51" spans="1:40">
      <c r="A51" s="1219"/>
      <c r="B51" s="1219"/>
      <c r="C51" s="1044"/>
      <c r="D51" s="1044"/>
      <c r="E51" s="969"/>
      <c r="F51" s="969"/>
      <c r="G51" s="969"/>
      <c r="H51" s="969"/>
      <c r="I51" s="969"/>
      <c r="J51" s="969"/>
      <c r="K51" s="1044"/>
      <c r="L51" s="1044"/>
      <c r="M51" s="1044"/>
      <c r="N51" s="1044"/>
      <c r="O51" s="1044"/>
      <c r="P51" s="1044"/>
      <c r="Q51" s="1044"/>
      <c r="R51" s="969"/>
      <c r="S51" s="969"/>
      <c r="T51" s="969"/>
      <c r="U51" s="969"/>
      <c r="V51" s="969"/>
      <c r="W51" s="969"/>
      <c r="X51" s="969"/>
      <c r="Y51" s="969"/>
      <c r="Z51" s="969"/>
      <c r="AA51" s="969"/>
      <c r="AB51" s="969"/>
      <c r="AC51" s="969"/>
      <c r="AD51" s="969"/>
      <c r="AE51" s="969"/>
      <c r="AF51" s="969"/>
      <c r="AG51" s="969"/>
      <c r="AH51" s="1044"/>
      <c r="AI51" s="1044"/>
      <c r="AJ51" s="1044"/>
      <c r="AK51" s="1044"/>
      <c r="AL51" s="1044"/>
      <c r="AM51" s="1044"/>
      <c r="AN51" s="1044"/>
    </row>
    <row r="52" spans="1:40">
      <c r="A52" s="1219"/>
      <c r="B52" s="1219"/>
      <c r="C52" s="1044"/>
      <c r="D52" s="1044"/>
      <c r="E52" s="969"/>
      <c r="F52" s="969"/>
      <c r="G52" s="969"/>
      <c r="H52" s="969"/>
      <c r="I52" s="969"/>
      <c r="J52" s="969"/>
      <c r="K52" s="1044"/>
      <c r="L52" s="1044"/>
      <c r="M52" s="1044"/>
      <c r="N52" s="1044"/>
      <c r="O52" s="1044"/>
      <c r="P52" s="1044"/>
      <c r="Q52" s="1044"/>
      <c r="R52" s="969"/>
      <c r="S52" s="969"/>
      <c r="T52" s="969"/>
      <c r="U52" s="969"/>
      <c r="V52" s="969"/>
      <c r="W52" s="969"/>
      <c r="X52" s="969"/>
      <c r="Y52" s="969"/>
      <c r="Z52" s="969"/>
      <c r="AA52" s="969"/>
      <c r="AB52" s="969"/>
      <c r="AC52" s="969"/>
      <c r="AD52" s="969"/>
      <c r="AE52" s="969"/>
      <c r="AF52" s="969"/>
      <c r="AG52" s="969"/>
      <c r="AH52" s="1044"/>
      <c r="AI52" s="1044"/>
      <c r="AJ52" s="1044"/>
      <c r="AK52" s="1044"/>
      <c r="AL52" s="1044"/>
      <c r="AM52" s="1044"/>
      <c r="AN52" s="1044"/>
    </row>
    <row r="53" spans="1:40">
      <c r="A53" s="1219"/>
      <c r="B53" s="1219"/>
      <c r="C53" s="1044"/>
      <c r="D53" s="1044"/>
      <c r="E53" s="969"/>
      <c r="F53" s="969"/>
      <c r="G53" s="969"/>
      <c r="H53" s="969"/>
      <c r="I53" s="969"/>
      <c r="J53" s="969"/>
      <c r="K53" s="1044"/>
      <c r="L53" s="1044"/>
      <c r="M53" s="1044"/>
      <c r="N53" s="1044"/>
      <c r="O53" s="1044"/>
      <c r="P53" s="1044"/>
      <c r="Q53" s="1044"/>
      <c r="R53" s="969"/>
      <c r="S53" s="969"/>
      <c r="T53" s="969"/>
      <c r="U53" s="969"/>
      <c r="V53" s="969"/>
      <c r="W53" s="969"/>
      <c r="X53" s="969"/>
      <c r="Y53" s="969"/>
      <c r="Z53" s="969"/>
      <c r="AA53" s="969"/>
      <c r="AB53" s="969"/>
      <c r="AC53" s="969"/>
      <c r="AD53" s="969"/>
      <c r="AE53" s="969"/>
      <c r="AF53" s="969"/>
      <c r="AG53" s="969"/>
      <c r="AH53" s="1044"/>
      <c r="AI53" s="1044"/>
      <c r="AJ53" s="1044"/>
      <c r="AK53" s="1044"/>
      <c r="AL53" s="1044"/>
      <c r="AM53" s="1044"/>
      <c r="AN53" s="1044"/>
    </row>
    <row r="54" spans="1:40">
      <c r="A54" s="1219"/>
      <c r="B54" s="1219"/>
      <c r="C54" s="1044"/>
      <c r="D54" s="1044"/>
      <c r="E54" s="969"/>
      <c r="F54" s="969"/>
      <c r="G54" s="969"/>
      <c r="H54" s="969"/>
      <c r="I54" s="969"/>
      <c r="J54" s="969"/>
      <c r="K54" s="1044"/>
      <c r="L54" s="1044"/>
      <c r="M54" s="1044"/>
      <c r="N54" s="1044"/>
      <c r="O54" s="1044"/>
      <c r="P54" s="1044"/>
      <c r="Q54" s="1044"/>
      <c r="R54" s="969"/>
      <c r="S54" s="969"/>
      <c r="T54" s="969"/>
      <c r="U54" s="969"/>
      <c r="V54" s="969"/>
      <c r="W54" s="969"/>
      <c r="X54" s="969"/>
      <c r="Y54" s="969"/>
      <c r="Z54" s="969"/>
      <c r="AA54" s="969"/>
      <c r="AB54" s="969"/>
      <c r="AC54" s="969"/>
      <c r="AD54" s="969"/>
      <c r="AE54" s="969"/>
      <c r="AF54" s="969"/>
      <c r="AG54" s="969"/>
      <c r="AH54" s="1044"/>
      <c r="AI54" s="1044"/>
      <c r="AJ54" s="1044"/>
      <c r="AK54" s="1044"/>
      <c r="AL54" s="1044"/>
      <c r="AM54" s="1044"/>
      <c r="AN54" s="1044"/>
    </row>
    <row r="55" spans="1:40">
      <c r="A55" s="1219"/>
      <c r="B55" s="1219"/>
      <c r="C55" s="1044"/>
      <c r="D55" s="1044"/>
      <c r="E55" s="969"/>
      <c r="F55" s="969"/>
      <c r="G55" s="969"/>
      <c r="H55" s="969"/>
      <c r="I55" s="969"/>
      <c r="J55" s="969"/>
      <c r="K55" s="1044"/>
      <c r="L55" s="1044"/>
      <c r="M55" s="1044"/>
      <c r="N55" s="1044"/>
      <c r="O55" s="1044"/>
      <c r="P55" s="1044"/>
      <c r="Q55" s="1044"/>
      <c r="R55" s="969"/>
      <c r="S55" s="969"/>
      <c r="T55" s="969"/>
      <c r="U55" s="969"/>
      <c r="V55" s="969"/>
      <c r="W55" s="969"/>
      <c r="X55" s="969"/>
      <c r="Y55" s="969"/>
      <c r="Z55" s="969"/>
      <c r="AA55" s="969"/>
      <c r="AB55" s="969"/>
      <c r="AC55" s="969"/>
      <c r="AD55" s="969"/>
      <c r="AE55" s="969"/>
      <c r="AF55" s="969"/>
      <c r="AG55" s="969"/>
      <c r="AH55" s="1044"/>
      <c r="AI55" s="1044"/>
      <c r="AJ55" s="1044"/>
      <c r="AK55" s="1044"/>
      <c r="AL55" s="1044"/>
      <c r="AM55" s="1044"/>
      <c r="AN55" s="1044"/>
    </row>
    <row r="56" spans="1:40">
      <c r="A56" s="1219"/>
      <c r="B56" s="1219"/>
      <c r="C56" s="1044"/>
      <c r="D56" s="1044"/>
      <c r="E56" s="969"/>
      <c r="F56" s="969"/>
      <c r="G56" s="969"/>
      <c r="H56" s="969"/>
      <c r="I56" s="969"/>
      <c r="J56" s="969"/>
      <c r="K56" s="1044"/>
      <c r="L56" s="1044"/>
      <c r="M56" s="1044"/>
      <c r="N56" s="1044"/>
      <c r="O56" s="1044"/>
      <c r="P56" s="1044"/>
      <c r="Q56" s="1044"/>
      <c r="R56" s="969"/>
      <c r="S56" s="969"/>
      <c r="T56" s="969"/>
      <c r="U56" s="969"/>
      <c r="V56" s="969"/>
      <c r="W56" s="969"/>
      <c r="X56" s="969"/>
      <c r="Y56" s="969"/>
      <c r="Z56" s="969"/>
      <c r="AA56" s="969"/>
      <c r="AB56" s="969"/>
      <c r="AC56" s="969"/>
      <c r="AD56" s="969"/>
      <c r="AE56" s="969"/>
      <c r="AF56" s="969"/>
      <c r="AG56" s="969"/>
      <c r="AH56" s="1044"/>
      <c r="AI56" s="1044"/>
      <c r="AJ56" s="1044"/>
      <c r="AK56" s="1044"/>
      <c r="AL56" s="1044"/>
      <c r="AM56" s="1044"/>
      <c r="AN56" s="1044"/>
    </row>
    <row r="57" spans="1:40">
      <c r="A57" s="1219"/>
      <c r="B57" s="1219"/>
      <c r="C57" s="1044"/>
      <c r="D57" s="1044"/>
      <c r="E57" s="969"/>
      <c r="F57" s="969"/>
      <c r="G57" s="969"/>
      <c r="H57" s="969"/>
      <c r="I57" s="969"/>
      <c r="J57" s="969"/>
      <c r="K57" s="1044"/>
      <c r="L57" s="1044"/>
      <c r="M57" s="1044"/>
      <c r="N57" s="1044"/>
      <c r="O57" s="1044"/>
      <c r="P57" s="1044"/>
      <c r="Q57" s="1044"/>
      <c r="R57" s="969"/>
      <c r="S57" s="969"/>
      <c r="T57" s="969"/>
      <c r="U57" s="969"/>
      <c r="V57" s="969"/>
      <c r="W57" s="969"/>
      <c r="X57" s="969"/>
      <c r="Y57" s="969"/>
      <c r="Z57" s="969"/>
      <c r="AA57" s="969"/>
      <c r="AB57" s="969"/>
      <c r="AC57" s="969"/>
      <c r="AD57" s="969"/>
      <c r="AE57" s="969"/>
      <c r="AF57" s="969"/>
      <c r="AG57" s="969"/>
      <c r="AH57" s="1044"/>
      <c r="AI57" s="1044"/>
      <c r="AJ57" s="1044"/>
      <c r="AK57" s="1044"/>
      <c r="AL57" s="1044"/>
      <c r="AM57" s="1044"/>
      <c r="AN57" s="1044"/>
    </row>
    <row r="58" spans="1:40">
      <c r="A58" s="1219"/>
      <c r="B58" s="1219"/>
      <c r="C58" s="1044"/>
      <c r="D58" s="1044"/>
      <c r="E58" s="969"/>
      <c r="F58" s="969"/>
      <c r="G58" s="969"/>
      <c r="H58" s="969"/>
      <c r="I58" s="969"/>
      <c r="J58" s="969"/>
      <c r="K58" s="1044"/>
      <c r="L58" s="1044"/>
      <c r="M58" s="1044"/>
      <c r="N58" s="1044"/>
      <c r="O58" s="1044"/>
      <c r="P58" s="1044"/>
      <c r="Q58" s="1044"/>
      <c r="R58" s="969"/>
      <c r="S58" s="969"/>
      <c r="T58" s="969"/>
      <c r="U58" s="969"/>
      <c r="V58" s="969"/>
      <c r="W58" s="969"/>
      <c r="X58" s="969"/>
      <c r="Y58" s="969"/>
      <c r="Z58" s="969"/>
      <c r="AA58" s="969"/>
      <c r="AB58" s="969"/>
      <c r="AC58" s="969"/>
      <c r="AD58" s="969"/>
      <c r="AE58" s="969"/>
      <c r="AF58" s="969"/>
      <c r="AG58" s="969"/>
      <c r="AH58" s="1044"/>
      <c r="AI58" s="1044"/>
      <c r="AJ58" s="1044"/>
      <c r="AK58" s="1044"/>
      <c r="AL58" s="1044"/>
      <c r="AM58" s="1044"/>
      <c r="AN58" s="1044"/>
    </row>
    <row r="59" spans="1:40">
      <c r="A59" s="1219"/>
      <c r="B59" s="1219"/>
      <c r="C59" s="1044"/>
      <c r="D59" s="1044"/>
      <c r="E59" s="969"/>
      <c r="F59" s="969"/>
      <c r="G59" s="969"/>
      <c r="H59" s="969"/>
      <c r="I59" s="969"/>
      <c r="J59" s="969"/>
      <c r="K59" s="1044"/>
      <c r="L59" s="1044"/>
      <c r="M59" s="1044"/>
      <c r="N59" s="1044"/>
      <c r="O59" s="1044"/>
      <c r="P59" s="1044"/>
      <c r="Q59" s="1044"/>
      <c r="R59" s="969"/>
      <c r="S59" s="969"/>
      <c r="T59" s="969"/>
      <c r="U59" s="969"/>
      <c r="V59" s="969"/>
      <c r="W59" s="969"/>
      <c r="X59" s="969"/>
      <c r="Y59" s="969"/>
      <c r="Z59" s="969"/>
      <c r="AA59" s="969"/>
      <c r="AB59" s="969"/>
      <c r="AC59" s="969"/>
      <c r="AD59" s="969"/>
      <c r="AE59" s="969"/>
      <c r="AF59" s="969"/>
      <c r="AG59" s="969"/>
      <c r="AH59" s="1044"/>
      <c r="AI59" s="1044"/>
      <c r="AJ59" s="1044"/>
      <c r="AK59" s="1044"/>
      <c r="AL59" s="1044"/>
      <c r="AM59" s="1044"/>
      <c r="AN59" s="1044"/>
    </row>
    <row r="60" spans="1:40">
      <c r="A60" s="1219"/>
      <c r="B60" s="1219"/>
      <c r="C60" s="1044"/>
      <c r="D60" s="1044"/>
      <c r="E60" s="969"/>
      <c r="F60" s="969"/>
      <c r="G60" s="969"/>
      <c r="H60" s="969"/>
      <c r="I60" s="969"/>
      <c r="J60" s="969"/>
      <c r="K60" s="1044"/>
      <c r="L60" s="1044"/>
      <c r="M60" s="1044"/>
      <c r="N60" s="1044"/>
      <c r="O60" s="1044"/>
      <c r="P60" s="1044"/>
      <c r="Q60" s="1044"/>
      <c r="R60" s="969"/>
      <c r="S60" s="969"/>
      <c r="T60" s="969"/>
      <c r="U60" s="969"/>
      <c r="V60" s="969"/>
      <c r="W60" s="969"/>
      <c r="X60" s="969"/>
      <c r="Y60" s="969"/>
      <c r="Z60" s="969"/>
      <c r="AA60" s="969"/>
      <c r="AB60" s="969"/>
      <c r="AC60" s="969"/>
      <c r="AD60" s="969"/>
      <c r="AE60" s="969"/>
      <c r="AF60" s="969"/>
      <c r="AG60" s="969"/>
      <c r="AH60" s="1044"/>
      <c r="AI60" s="1044"/>
      <c r="AJ60" s="1044"/>
      <c r="AK60" s="1044"/>
      <c r="AL60" s="1044"/>
      <c r="AM60" s="1044"/>
      <c r="AN60" s="1044"/>
    </row>
    <row r="61" spans="1:40">
      <c r="A61" s="1219"/>
      <c r="B61" s="1219"/>
      <c r="C61" s="1044"/>
      <c r="D61" s="1044"/>
      <c r="E61" s="969"/>
      <c r="F61" s="969"/>
      <c r="G61" s="969"/>
      <c r="H61" s="969"/>
      <c r="I61" s="969"/>
      <c r="J61" s="969"/>
      <c r="K61" s="1044"/>
      <c r="L61" s="1044"/>
      <c r="M61" s="1044"/>
      <c r="N61" s="1044"/>
      <c r="O61" s="1044"/>
      <c r="P61" s="1044"/>
      <c r="Q61" s="1044"/>
      <c r="R61" s="969"/>
      <c r="S61" s="969"/>
      <c r="T61" s="969"/>
      <c r="U61" s="969"/>
      <c r="V61" s="969"/>
      <c r="W61" s="969"/>
      <c r="X61" s="969"/>
      <c r="Y61" s="969"/>
      <c r="Z61" s="969"/>
      <c r="AA61" s="969"/>
      <c r="AB61" s="969"/>
      <c r="AC61" s="969"/>
      <c r="AD61" s="969"/>
      <c r="AE61" s="969"/>
      <c r="AF61" s="969"/>
      <c r="AG61" s="969"/>
      <c r="AH61" s="1044"/>
      <c r="AI61" s="1044"/>
      <c r="AJ61" s="1044"/>
      <c r="AK61" s="1044"/>
      <c r="AL61" s="1044"/>
      <c r="AM61" s="1044"/>
      <c r="AN61" s="1044"/>
    </row>
    <row r="62" spans="1:40">
      <c r="A62" s="1219"/>
      <c r="B62" s="1219"/>
      <c r="C62" s="1044"/>
      <c r="D62" s="1044"/>
      <c r="E62" s="969"/>
      <c r="F62" s="969"/>
      <c r="G62" s="969"/>
      <c r="H62" s="969"/>
      <c r="I62" s="969"/>
      <c r="J62" s="969"/>
      <c r="K62" s="1044"/>
      <c r="L62" s="1044"/>
      <c r="M62" s="1044"/>
      <c r="N62" s="1044"/>
      <c r="O62" s="1044"/>
      <c r="P62" s="1044"/>
      <c r="Q62" s="1044"/>
      <c r="R62" s="969"/>
      <c r="S62" s="969"/>
      <c r="T62" s="969"/>
      <c r="U62" s="969"/>
      <c r="V62" s="969"/>
      <c r="W62" s="969"/>
      <c r="X62" s="969"/>
      <c r="Y62" s="969"/>
      <c r="Z62" s="969"/>
      <c r="AA62" s="969"/>
      <c r="AB62" s="969"/>
      <c r="AC62" s="969"/>
      <c r="AD62" s="969"/>
      <c r="AE62" s="969"/>
      <c r="AF62" s="969"/>
      <c r="AG62" s="969"/>
      <c r="AH62" s="1044"/>
      <c r="AI62" s="1044"/>
      <c r="AJ62" s="1044"/>
      <c r="AK62" s="1044"/>
      <c r="AL62" s="1044"/>
      <c r="AM62" s="1044"/>
      <c r="AN62" s="1044"/>
    </row>
    <row r="63" spans="1:40">
      <c r="A63" s="1219"/>
      <c r="B63" s="1219"/>
      <c r="C63" s="1044"/>
      <c r="D63" s="1044"/>
      <c r="E63" s="969"/>
      <c r="F63" s="969"/>
      <c r="G63" s="969"/>
      <c r="H63" s="969"/>
      <c r="I63" s="969"/>
      <c r="J63" s="969"/>
      <c r="K63" s="1044"/>
      <c r="L63" s="1044"/>
      <c r="M63" s="1044"/>
      <c r="N63" s="1044"/>
      <c r="O63" s="1044"/>
      <c r="P63" s="1044"/>
      <c r="Q63" s="1044"/>
      <c r="R63" s="969"/>
      <c r="S63" s="969"/>
      <c r="T63" s="969"/>
      <c r="U63" s="969"/>
      <c r="V63" s="969"/>
      <c r="W63" s="969"/>
      <c r="X63" s="969"/>
      <c r="Y63" s="969"/>
      <c r="Z63" s="969"/>
      <c r="AA63" s="969"/>
      <c r="AB63" s="969"/>
      <c r="AC63" s="969"/>
      <c r="AD63" s="969"/>
      <c r="AE63" s="969"/>
      <c r="AF63" s="969"/>
      <c r="AG63" s="969"/>
      <c r="AH63" s="1044"/>
      <c r="AI63" s="1044"/>
      <c r="AJ63" s="1044"/>
      <c r="AK63" s="1044"/>
      <c r="AL63" s="1044"/>
      <c r="AM63" s="1044"/>
      <c r="AN63" s="1044"/>
    </row>
    <row r="64" spans="1:40">
      <c r="A64" s="1219"/>
      <c r="B64" s="1219"/>
      <c r="C64" s="1044"/>
      <c r="D64" s="1044"/>
      <c r="E64" s="969"/>
      <c r="F64" s="969"/>
      <c r="G64" s="969"/>
      <c r="H64" s="969"/>
      <c r="I64" s="969"/>
      <c r="J64" s="969"/>
      <c r="K64" s="1044"/>
      <c r="L64" s="1044"/>
      <c r="M64" s="1044"/>
      <c r="N64" s="1044"/>
      <c r="O64" s="1044"/>
      <c r="P64" s="1044"/>
      <c r="Q64" s="1044"/>
      <c r="R64" s="969"/>
      <c r="S64" s="969"/>
      <c r="T64" s="969"/>
      <c r="U64" s="969"/>
      <c r="V64" s="969"/>
      <c r="W64" s="969"/>
      <c r="X64" s="969"/>
      <c r="Y64" s="969"/>
      <c r="Z64" s="969"/>
      <c r="AA64" s="969"/>
      <c r="AB64" s="969"/>
      <c r="AC64" s="969"/>
      <c r="AD64" s="969"/>
      <c r="AE64" s="969"/>
      <c r="AF64" s="969"/>
      <c r="AG64" s="969"/>
      <c r="AH64" s="1044"/>
      <c r="AI64" s="1044"/>
      <c r="AJ64" s="1044"/>
      <c r="AK64" s="1044"/>
      <c r="AL64" s="1044"/>
      <c r="AM64" s="1044"/>
      <c r="AN64" s="1044"/>
    </row>
    <row r="65" spans="1:40">
      <c r="A65" s="1219"/>
      <c r="B65" s="1219"/>
      <c r="C65" s="1044"/>
      <c r="D65" s="1044"/>
      <c r="E65" s="969"/>
      <c r="F65" s="969"/>
      <c r="G65" s="969"/>
      <c r="H65" s="969"/>
      <c r="I65" s="969"/>
      <c r="J65" s="969"/>
      <c r="K65" s="1044"/>
      <c r="L65" s="1044"/>
      <c r="M65" s="1044"/>
      <c r="N65" s="1044"/>
      <c r="O65" s="1044"/>
      <c r="P65" s="1044"/>
      <c r="Q65" s="1044"/>
      <c r="R65" s="969"/>
      <c r="S65" s="969"/>
      <c r="T65" s="969"/>
      <c r="U65" s="969"/>
      <c r="V65" s="969"/>
      <c r="W65" s="969"/>
      <c r="X65" s="969"/>
      <c r="Y65" s="969"/>
      <c r="Z65" s="969"/>
      <c r="AA65" s="969"/>
      <c r="AB65" s="969"/>
      <c r="AC65" s="969"/>
      <c r="AD65" s="969"/>
      <c r="AE65" s="969"/>
      <c r="AF65" s="969"/>
      <c r="AG65" s="969"/>
      <c r="AH65" s="1044"/>
      <c r="AI65" s="1044"/>
      <c r="AJ65" s="1044"/>
      <c r="AK65" s="1044"/>
      <c r="AL65" s="1044"/>
      <c r="AM65" s="1044"/>
      <c r="AN65" s="1044"/>
    </row>
    <row r="66" spans="1:40">
      <c r="A66" s="1219"/>
      <c r="B66" s="1219"/>
      <c r="C66" s="1044"/>
      <c r="D66" s="1044"/>
      <c r="E66" s="969"/>
      <c r="F66" s="969"/>
      <c r="G66" s="969"/>
      <c r="H66" s="969"/>
      <c r="I66" s="969"/>
      <c r="J66" s="969"/>
      <c r="K66" s="1044"/>
      <c r="L66" s="1044"/>
      <c r="M66" s="1044"/>
      <c r="N66" s="1044"/>
      <c r="O66" s="1044"/>
      <c r="P66" s="1044"/>
      <c r="Q66" s="1044"/>
      <c r="R66" s="969"/>
      <c r="S66" s="969"/>
      <c r="T66" s="969"/>
      <c r="U66" s="969"/>
      <c r="V66" s="969"/>
      <c r="W66" s="969"/>
      <c r="X66" s="969"/>
      <c r="Y66" s="969"/>
      <c r="Z66" s="969"/>
      <c r="AA66" s="969"/>
      <c r="AB66" s="969"/>
      <c r="AC66" s="969"/>
      <c r="AD66" s="969"/>
      <c r="AE66" s="969"/>
      <c r="AF66" s="969"/>
      <c r="AG66" s="969"/>
      <c r="AH66" s="1044"/>
      <c r="AI66" s="1044"/>
      <c r="AJ66" s="1044"/>
      <c r="AK66" s="1044"/>
      <c r="AL66" s="1044"/>
      <c r="AM66" s="1044"/>
      <c r="AN66" s="1044"/>
    </row>
    <row r="67" spans="1:40">
      <c r="A67" s="1219"/>
      <c r="B67" s="1219"/>
      <c r="C67" s="1044"/>
      <c r="D67" s="1044"/>
      <c r="E67" s="969"/>
      <c r="F67" s="969"/>
      <c r="G67" s="969"/>
      <c r="H67" s="969"/>
      <c r="I67" s="969"/>
      <c r="J67" s="969"/>
      <c r="K67" s="1044"/>
      <c r="L67" s="1044"/>
      <c r="M67" s="1044"/>
      <c r="N67" s="1044"/>
      <c r="O67" s="1044"/>
      <c r="P67" s="1044"/>
      <c r="Q67" s="1044"/>
      <c r="R67" s="969"/>
      <c r="S67" s="969"/>
      <c r="T67" s="969"/>
      <c r="U67" s="969"/>
      <c r="V67" s="969"/>
      <c r="W67" s="969"/>
      <c r="X67" s="969"/>
      <c r="Y67" s="969"/>
      <c r="Z67" s="969"/>
      <c r="AA67" s="969"/>
      <c r="AB67" s="969"/>
      <c r="AC67" s="969"/>
      <c r="AD67" s="969"/>
      <c r="AE67" s="969"/>
      <c r="AF67" s="969"/>
      <c r="AG67" s="969"/>
      <c r="AH67" s="1044"/>
      <c r="AI67" s="1044"/>
      <c r="AJ67" s="1044"/>
      <c r="AK67" s="1044"/>
      <c r="AL67" s="1044"/>
      <c r="AM67" s="1044"/>
      <c r="AN67" s="1044"/>
    </row>
    <row r="68" spans="1:40">
      <c r="A68" s="1219"/>
      <c r="B68" s="1219"/>
      <c r="C68" s="1044"/>
      <c r="D68" s="1044"/>
      <c r="E68" s="969"/>
      <c r="F68" s="969"/>
      <c r="G68" s="969"/>
      <c r="H68" s="969"/>
      <c r="I68" s="969"/>
      <c r="J68" s="969"/>
      <c r="K68" s="1044"/>
      <c r="L68" s="1044"/>
      <c r="M68" s="1044"/>
      <c r="N68" s="1044"/>
      <c r="O68" s="1044"/>
      <c r="P68" s="1044"/>
      <c r="Q68" s="1044"/>
      <c r="R68" s="969"/>
      <c r="S68" s="969"/>
      <c r="T68" s="969"/>
      <c r="U68" s="969"/>
      <c r="V68" s="969"/>
      <c r="W68" s="969"/>
      <c r="X68" s="969"/>
      <c r="Y68" s="969"/>
      <c r="Z68" s="969"/>
      <c r="AA68" s="969"/>
      <c r="AB68" s="969"/>
      <c r="AC68" s="969"/>
      <c r="AD68" s="969"/>
      <c r="AE68" s="969"/>
      <c r="AF68" s="969"/>
      <c r="AG68" s="969"/>
      <c r="AH68" s="1044"/>
      <c r="AI68" s="1044"/>
      <c r="AJ68" s="1044"/>
      <c r="AK68" s="1044"/>
      <c r="AL68" s="1044"/>
      <c r="AM68" s="1044"/>
      <c r="AN68" s="1044"/>
    </row>
    <row r="69" spans="1:40">
      <c r="A69" s="1219"/>
      <c r="B69" s="1219"/>
      <c r="C69" s="1044"/>
      <c r="D69" s="1044"/>
      <c r="E69" s="969"/>
      <c r="F69" s="969"/>
      <c r="G69" s="969"/>
      <c r="H69" s="969"/>
      <c r="I69" s="969"/>
      <c r="J69" s="969"/>
      <c r="K69" s="1044"/>
      <c r="L69" s="1044"/>
      <c r="M69" s="1044"/>
      <c r="N69" s="1044"/>
      <c r="O69" s="1044"/>
      <c r="P69" s="1044"/>
      <c r="Q69" s="1044"/>
      <c r="R69" s="969"/>
      <c r="S69" s="969"/>
      <c r="T69" s="969"/>
      <c r="U69" s="969"/>
      <c r="V69" s="969"/>
      <c r="W69" s="969"/>
      <c r="X69" s="969"/>
      <c r="Y69" s="969"/>
      <c r="Z69" s="969"/>
      <c r="AA69" s="969"/>
      <c r="AB69" s="969"/>
      <c r="AC69" s="969"/>
      <c r="AD69" s="969"/>
      <c r="AE69" s="969"/>
      <c r="AF69" s="969"/>
      <c r="AG69" s="969"/>
      <c r="AH69" s="1044"/>
      <c r="AI69" s="1044"/>
      <c r="AJ69" s="1044"/>
      <c r="AK69" s="1044"/>
      <c r="AL69" s="1044"/>
      <c r="AM69" s="1044"/>
      <c r="AN69" s="1044"/>
    </row>
    <row r="70" spans="1:40">
      <c r="A70" s="1219"/>
      <c r="B70" s="1219"/>
      <c r="C70" s="1044"/>
      <c r="D70" s="1044"/>
      <c r="E70" s="969"/>
      <c r="F70" s="969"/>
      <c r="G70" s="969"/>
      <c r="H70" s="969"/>
      <c r="I70" s="969"/>
      <c r="J70" s="969"/>
      <c r="K70" s="1044"/>
      <c r="L70" s="1044"/>
      <c r="M70" s="1044"/>
      <c r="N70" s="1044"/>
      <c r="O70" s="1044"/>
      <c r="P70" s="1044"/>
      <c r="Q70" s="1044"/>
      <c r="R70" s="969"/>
      <c r="S70" s="969"/>
      <c r="T70" s="969"/>
      <c r="U70" s="969"/>
      <c r="V70" s="969"/>
      <c r="W70" s="969"/>
      <c r="X70" s="969"/>
      <c r="Y70" s="969"/>
      <c r="Z70" s="969"/>
      <c r="AA70" s="969"/>
      <c r="AB70" s="969"/>
      <c r="AC70" s="969"/>
      <c r="AD70" s="969"/>
      <c r="AE70" s="969"/>
      <c r="AF70" s="969"/>
      <c r="AG70" s="969"/>
      <c r="AH70" s="1044"/>
      <c r="AI70" s="1044"/>
      <c r="AJ70" s="1044"/>
      <c r="AK70" s="1044"/>
      <c r="AL70" s="1044"/>
      <c r="AM70" s="1044"/>
      <c r="AN70" s="1044"/>
    </row>
    <row r="71" spans="1:40">
      <c r="A71" s="1219"/>
      <c r="B71" s="1219"/>
      <c r="C71" s="1044"/>
      <c r="D71" s="1044"/>
      <c r="E71" s="969"/>
      <c r="F71" s="969"/>
      <c r="G71" s="969"/>
      <c r="H71" s="969"/>
      <c r="I71" s="969"/>
      <c r="J71" s="969"/>
      <c r="K71" s="1044"/>
      <c r="L71" s="1044"/>
      <c r="M71" s="1044"/>
      <c r="N71" s="1044"/>
      <c r="O71" s="1044"/>
      <c r="P71" s="1044"/>
      <c r="Q71" s="1044"/>
      <c r="R71" s="969"/>
      <c r="S71" s="969"/>
      <c r="T71" s="969"/>
      <c r="U71" s="969"/>
      <c r="V71" s="969"/>
      <c r="W71" s="969"/>
      <c r="X71" s="969"/>
      <c r="Y71" s="969"/>
      <c r="Z71" s="969"/>
      <c r="AA71" s="969"/>
      <c r="AB71" s="969"/>
      <c r="AC71" s="969"/>
      <c r="AD71" s="969"/>
      <c r="AE71" s="969"/>
      <c r="AF71" s="969"/>
      <c r="AG71" s="969"/>
      <c r="AH71" s="1044"/>
      <c r="AI71" s="1044"/>
      <c r="AJ71" s="1044"/>
      <c r="AK71" s="1044"/>
      <c r="AL71" s="1044"/>
      <c r="AM71" s="1044"/>
      <c r="AN71" s="1044"/>
    </row>
    <row r="72" spans="1:40">
      <c r="A72" s="1219"/>
      <c r="B72" s="1219"/>
      <c r="C72" s="1044"/>
      <c r="D72" s="1044"/>
      <c r="E72" s="969"/>
      <c r="F72" s="969"/>
      <c r="G72" s="969"/>
      <c r="H72" s="969"/>
      <c r="I72" s="969"/>
      <c r="J72" s="969"/>
      <c r="K72" s="1044"/>
      <c r="L72" s="1044"/>
      <c r="M72" s="1044"/>
      <c r="N72" s="1044"/>
      <c r="O72" s="1044"/>
      <c r="P72" s="1044"/>
      <c r="Q72" s="1044"/>
      <c r="R72" s="969"/>
      <c r="S72" s="969"/>
      <c r="T72" s="969"/>
      <c r="U72" s="969"/>
      <c r="V72" s="969"/>
      <c r="W72" s="969"/>
      <c r="X72" s="969"/>
      <c r="Y72" s="969"/>
      <c r="Z72" s="969"/>
      <c r="AA72" s="969"/>
      <c r="AB72" s="969"/>
      <c r="AC72" s="969"/>
      <c r="AD72" s="969"/>
      <c r="AE72" s="969"/>
      <c r="AF72" s="969"/>
      <c r="AG72" s="969"/>
      <c r="AH72" s="1044"/>
      <c r="AI72" s="1044"/>
      <c r="AJ72" s="1044"/>
      <c r="AK72" s="1044"/>
      <c r="AL72" s="1044"/>
      <c r="AM72" s="1044"/>
      <c r="AN72" s="1044"/>
    </row>
    <row r="73" spans="1:40">
      <c r="A73" s="1219"/>
      <c r="B73" s="1219"/>
      <c r="C73" s="1044"/>
      <c r="D73" s="1044"/>
      <c r="E73" s="969"/>
      <c r="F73" s="969"/>
      <c r="G73" s="969"/>
      <c r="H73" s="969"/>
      <c r="I73" s="969"/>
      <c r="J73" s="969"/>
      <c r="K73" s="1044"/>
      <c r="L73" s="1044"/>
      <c r="M73" s="1044"/>
      <c r="N73" s="1044"/>
      <c r="O73" s="1044"/>
      <c r="P73" s="1044"/>
      <c r="Q73" s="1044"/>
      <c r="R73" s="969"/>
      <c r="S73" s="969"/>
      <c r="T73" s="969"/>
      <c r="U73" s="969"/>
      <c r="V73" s="969"/>
      <c r="W73" s="969"/>
      <c r="X73" s="969"/>
      <c r="Y73" s="969"/>
      <c r="Z73" s="969"/>
      <c r="AA73" s="969"/>
      <c r="AB73" s="969"/>
      <c r="AC73" s="969"/>
      <c r="AD73" s="969"/>
      <c r="AE73" s="969"/>
      <c r="AF73" s="969"/>
      <c r="AG73" s="969"/>
      <c r="AH73" s="1044"/>
      <c r="AI73" s="1044"/>
      <c r="AJ73" s="1044"/>
      <c r="AK73" s="1044"/>
      <c r="AL73" s="1044"/>
      <c r="AM73" s="1044"/>
      <c r="AN73" s="1044"/>
    </row>
    <row r="74" spans="1:40">
      <c r="A74" s="1219"/>
      <c r="B74" s="1219"/>
      <c r="C74" s="1044"/>
      <c r="D74" s="1044"/>
      <c r="E74" s="969"/>
      <c r="F74" s="969"/>
      <c r="G74" s="969"/>
      <c r="H74" s="969"/>
      <c r="I74" s="969"/>
      <c r="J74" s="969"/>
      <c r="K74" s="1044"/>
      <c r="L74" s="1044"/>
      <c r="M74" s="1044"/>
      <c r="N74" s="1044"/>
      <c r="O74" s="1044"/>
      <c r="P74" s="1044"/>
      <c r="Q74" s="1044"/>
      <c r="R74" s="969"/>
      <c r="S74" s="969"/>
      <c r="T74" s="969"/>
      <c r="U74" s="969"/>
      <c r="V74" s="969"/>
      <c r="W74" s="969"/>
      <c r="X74" s="969"/>
      <c r="Y74" s="969"/>
      <c r="Z74" s="969"/>
      <c r="AA74" s="969"/>
      <c r="AB74" s="969"/>
      <c r="AC74" s="969"/>
      <c r="AD74" s="969"/>
      <c r="AE74" s="969"/>
      <c r="AF74" s="969"/>
      <c r="AG74" s="969"/>
      <c r="AH74" s="1044"/>
      <c r="AI74" s="1044"/>
      <c r="AJ74" s="1044"/>
      <c r="AK74" s="1044"/>
      <c r="AL74" s="1044"/>
      <c r="AM74" s="1044"/>
      <c r="AN74" s="1044"/>
    </row>
    <row r="75" spans="1:40">
      <c r="A75" s="1219"/>
      <c r="B75" s="1219"/>
      <c r="C75" s="1044"/>
      <c r="D75" s="1044"/>
      <c r="E75" s="969"/>
      <c r="F75" s="969"/>
      <c r="G75" s="969"/>
      <c r="H75" s="969"/>
      <c r="I75" s="969"/>
      <c r="J75" s="969"/>
      <c r="K75" s="1044"/>
      <c r="L75" s="1044"/>
      <c r="M75" s="1044"/>
      <c r="N75" s="1044"/>
      <c r="O75" s="1044"/>
      <c r="P75" s="1044"/>
      <c r="Q75" s="1044"/>
      <c r="R75" s="969"/>
      <c r="S75" s="969"/>
      <c r="T75" s="969"/>
      <c r="U75" s="969"/>
      <c r="V75" s="969"/>
      <c r="W75" s="969"/>
      <c r="X75" s="969"/>
      <c r="Y75" s="969"/>
      <c r="Z75" s="969"/>
      <c r="AA75" s="969"/>
      <c r="AB75" s="969"/>
      <c r="AC75" s="969"/>
      <c r="AD75" s="969"/>
      <c r="AE75" s="969"/>
      <c r="AF75" s="969"/>
      <c r="AG75" s="969"/>
      <c r="AH75" s="1044"/>
      <c r="AI75" s="1044"/>
      <c r="AJ75" s="1044"/>
      <c r="AK75" s="1044"/>
      <c r="AL75" s="1044"/>
      <c r="AM75" s="1044"/>
      <c r="AN75" s="1044"/>
    </row>
    <row r="76" spans="1:40">
      <c r="A76" s="1219"/>
      <c r="B76" s="1219"/>
      <c r="C76" s="1044"/>
      <c r="D76" s="1044"/>
      <c r="E76" s="969"/>
      <c r="F76" s="969"/>
      <c r="G76" s="969"/>
      <c r="H76" s="969"/>
      <c r="I76" s="969"/>
      <c r="J76" s="969"/>
      <c r="K76" s="1044"/>
      <c r="L76" s="1044"/>
      <c r="M76" s="1044"/>
      <c r="N76" s="1044"/>
      <c r="O76" s="1044"/>
      <c r="P76" s="1044"/>
      <c r="Q76" s="1044"/>
      <c r="R76" s="969"/>
      <c r="S76" s="969"/>
      <c r="T76" s="969"/>
      <c r="U76" s="969"/>
      <c r="V76" s="969"/>
      <c r="W76" s="969"/>
      <c r="X76" s="969"/>
      <c r="Y76" s="969"/>
      <c r="Z76" s="969"/>
      <c r="AA76" s="969"/>
      <c r="AB76" s="969"/>
      <c r="AC76" s="969"/>
      <c r="AD76" s="969"/>
      <c r="AE76" s="969"/>
      <c r="AF76" s="969"/>
      <c r="AG76" s="969"/>
      <c r="AH76" s="1044"/>
      <c r="AI76" s="1044"/>
      <c r="AJ76" s="1044"/>
      <c r="AK76" s="1044"/>
      <c r="AL76" s="1044"/>
      <c r="AM76" s="1044"/>
      <c r="AN76" s="1044"/>
    </row>
    <row r="77" spans="1:40">
      <c r="A77" s="1219"/>
      <c r="B77" s="1219"/>
      <c r="C77" s="1044"/>
      <c r="D77" s="1044"/>
      <c r="E77" s="969"/>
      <c r="F77" s="969"/>
      <c r="G77" s="969"/>
      <c r="H77" s="969"/>
      <c r="I77" s="969"/>
      <c r="J77" s="969"/>
      <c r="K77" s="1044"/>
      <c r="L77" s="1044"/>
      <c r="M77" s="1044"/>
      <c r="N77" s="1044"/>
      <c r="O77" s="1044"/>
      <c r="P77" s="1044"/>
      <c r="Q77" s="1044"/>
      <c r="R77" s="969"/>
      <c r="S77" s="969"/>
      <c r="T77" s="969"/>
      <c r="U77" s="969"/>
      <c r="V77" s="969"/>
      <c r="W77" s="969"/>
      <c r="X77" s="969"/>
      <c r="Y77" s="969"/>
      <c r="Z77" s="969"/>
      <c r="AA77" s="969"/>
      <c r="AB77" s="969"/>
      <c r="AC77" s="969"/>
      <c r="AD77" s="969"/>
      <c r="AE77" s="969"/>
      <c r="AF77" s="969"/>
      <c r="AG77" s="969"/>
      <c r="AH77" s="1044"/>
      <c r="AI77" s="1044"/>
      <c r="AJ77" s="1044"/>
      <c r="AK77" s="1044"/>
      <c r="AL77" s="1044"/>
      <c r="AM77" s="1044"/>
      <c r="AN77" s="1044"/>
    </row>
    <row r="78" spans="1:40">
      <c r="A78" s="1219"/>
      <c r="B78" s="1219"/>
      <c r="C78" s="1044"/>
      <c r="D78" s="1044"/>
      <c r="E78" s="969"/>
      <c r="F78" s="969"/>
      <c r="G78" s="969"/>
      <c r="H78" s="969"/>
      <c r="I78" s="969"/>
      <c r="J78" s="969"/>
      <c r="K78" s="1044"/>
      <c r="L78" s="1044"/>
      <c r="M78" s="1044"/>
      <c r="N78" s="1044"/>
      <c r="O78" s="1044"/>
      <c r="P78" s="1044"/>
      <c r="Q78" s="1044"/>
      <c r="R78" s="969"/>
      <c r="S78" s="969"/>
      <c r="T78" s="969"/>
      <c r="U78" s="969"/>
      <c r="V78" s="969"/>
      <c r="W78" s="969"/>
      <c r="X78" s="969"/>
      <c r="Y78" s="969"/>
      <c r="Z78" s="969"/>
      <c r="AA78" s="969"/>
      <c r="AB78" s="969"/>
      <c r="AC78" s="969"/>
      <c r="AD78" s="969"/>
      <c r="AE78" s="969"/>
      <c r="AF78" s="969"/>
      <c r="AG78" s="969"/>
      <c r="AH78" s="1044"/>
      <c r="AI78" s="1044"/>
      <c r="AJ78" s="1044"/>
      <c r="AK78" s="1044"/>
      <c r="AL78" s="1044"/>
      <c r="AM78" s="1044"/>
      <c r="AN78" s="1044"/>
    </row>
    <row r="79" spans="1:40">
      <c r="A79" s="1219"/>
      <c r="B79" s="1219"/>
      <c r="C79" s="1044"/>
      <c r="D79" s="1044"/>
      <c r="E79" s="969"/>
      <c r="F79" s="969"/>
      <c r="G79" s="969"/>
      <c r="H79" s="969"/>
      <c r="I79" s="969"/>
      <c r="J79" s="969"/>
      <c r="K79" s="1044"/>
      <c r="L79" s="1044"/>
      <c r="M79" s="1044"/>
      <c r="N79" s="1044"/>
      <c r="O79" s="1044"/>
      <c r="P79" s="1044"/>
      <c r="Q79" s="1044"/>
      <c r="R79" s="969"/>
      <c r="S79" s="969"/>
      <c r="T79" s="969"/>
      <c r="U79" s="969"/>
      <c r="V79" s="969"/>
      <c r="W79" s="969"/>
      <c r="X79" s="969"/>
      <c r="Y79" s="969"/>
      <c r="Z79" s="969"/>
      <c r="AA79" s="969"/>
      <c r="AB79" s="969"/>
      <c r="AC79" s="969"/>
      <c r="AD79" s="969"/>
      <c r="AE79" s="969"/>
      <c r="AF79" s="969"/>
      <c r="AG79" s="969"/>
      <c r="AH79" s="1044"/>
      <c r="AI79" s="1044"/>
      <c r="AJ79" s="1044"/>
      <c r="AK79" s="1044"/>
      <c r="AL79" s="1044"/>
      <c r="AM79" s="1044"/>
      <c r="AN79" s="1044"/>
    </row>
    <row r="80" spans="1:40">
      <c r="A80" s="1219"/>
      <c r="B80" s="1219"/>
      <c r="C80" s="1044"/>
      <c r="D80" s="1044"/>
      <c r="E80" s="969"/>
      <c r="F80" s="969"/>
      <c r="G80" s="969"/>
      <c r="H80" s="969"/>
      <c r="I80" s="969"/>
      <c r="J80" s="969"/>
      <c r="K80" s="1044"/>
      <c r="L80" s="1044"/>
      <c r="M80" s="1044"/>
      <c r="N80" s="1044"/>
      <c r="O80" s="1044"/>
      <c r="P80" s="1044"/>
      <c r="Q80" s="1044"/>
      <c r="R80" s="969"/>
      <c r="S80" s="969"/>
      <c r="T80" s="969"/>
      <c r="U80" s="969"/>
      <c r="V80" s="969"/>
      <c r="W80" s="969"/>
      <c r="X80" s="969"/>
      <c r="Y80" s="969"/>
      <c r="Z80" s="969"/>
      <c r="AA80" s="969"/>
      <c r="AB80" s="969"/>
      <c r="AC80" s="969"/>
      <c r="AD80" s="969"/>
      <c r="AE80" s="969"/>
      <c r="AF80" s="969"/>
      <c r="AG80" s="969"/>
      <c r="AH80" s="1044"/>
      <c r="AI80" s="1044"/>
      <c r="AJ80" s="1044"/>
      <c r="AK80" s="1044"/>
      <c r="AL80" s="1044"/>
      <c r="AM80" s="1044"/>
      <c r="AN80" s="1044"/>
    </row>
    <row r="81" spans="1:40">
      <c r="A81" s="1219"/>
      <c r="B81" s="1219"/>
      <c r="C81" s="1044"/>
      <c r="D81" s="1044"/>
      <c r="E81" s="969"/>
      <c r="F81" s="969"/>
      <c r="G81" s="969"/>
      <c r="H81" s="969"/>
      <c r="I81" s="969"/>
      <c r="J81" s="969"/>
      <c r="K81" s="1044"/>
      <c r="L81" s="1044"/>
      <c r="M81" s="1044"/>
      <c r="N81" s="1044"/>
      <c r="O81" s="1044"/>
      <c r="P81" s="1044"/>
      <c r="Q81" s="1044"/>
      <c r="R81" s="969"/>
      <c r="S81" s="969"/>
      <c r="T81" s="969"/>
      <c r="U81" s="969"/>
      <c r="V81" s="969"/>
      <c r="W81" s="969"/>
      <c r="X81" s="969"/>
      <c r="Y81" s="969"/>
      <c r="Z81" s="969"/>
      <c r="AA81" s="969"/>
      <c r="AB81" s="969"/>
      <c r="AC81" s="969"/>
      <c r="AD81" s="969"/>
      <c r="AE81" s="969"/>
      <c r="AF81" s="969"/>
      <c r="AG81" s="969"/>
      <c r="AH81" s="1044"/>
      <c r="AI81" s="1044"/>
      <c r="AJ81" s="1044"/>
      <c r="AK81" s="1044"/>
      <c r="AL81" s="1044"/>
      <c r="AM81" s="1044"/>
      <c r="AN81" s="1044"/>
    </row>
    <row r="82" spans="1:40">
      <c r="A82" s="1219"/>
      <c r="B82" s="1219"/>
      <c r="C82" s="1044"/>
      <c r="D82" s="1044"/>
      <c r="E82" s="969"/>
      <c r="F82" s="969"/>
      <c r="G82" s="969"/>
      <c r="H82" s="969"/>
      <c r="I82" s="969"/>
      <c r="J82" s="969"/>
      <c r="K82" s="1044"/>
      <c r="L82" s="1044"/>
      <c r="M82" s="1044"/>
      <c r="N82" s="1044"/>
      <c r="O82" s="1044"/>
      <c r="P82" s="1044"/>
      <c r="Q82" s="1044"/>
      <c r="R82" s="969"/>
      <c r="S82" s="969"/>
      <c r="T82" s="969"/>
      <c r="U82" s="969"/>
      <c r="V82" s="969"/>
      <c r="W82" s="969"/>
      <c r="X82" s="969"/>
      <c r="Y82" s="969"/>
      <c r="Z82" s="969"/>
      <c r="AA82" s="969"/>
      <c r="AB82" s="969"/>
      <c r="AC82" s="969"/>
      <c r="AD82" s="969"/>
      <c r="AE82" s="969"/>
      <c r="AF82" s="969"/>
      <c r="AG82" s="969"/>
      <c r="AH82" s="1044"/>
      <c r="AI82" s="1044"/>
      <c r="AJ82" s="1044"/>
      <c r="AK82" s="1044"/>
      <c r="AL82" s="1044"/>
      <c r="AM82" s="1044"/>
      <c r="AN82" s="1044"/>
    </row>
    <row r="83" spans="1:40">
      <c r="A83" s="1219"/>
      <c r="B83" s="1219"/>
      <c r="C83" s="1044"/>
      <c r="D83" s="1044"/>
      <c r="E83" s="969"/>
      <c r="F83" s="969"/>
      <c r="G83" s="969"/>
      <c r="H83" s="969"/>
      <c r="I83" s="969"/>
      <c r="J83" s="969"/>
      <c r="K83" s="1044"/>
      <c r="L83" s="1044"/>
      <c r="M83" s="1044"/>
      <c r="N83" s="1044"/>
      <c r="O83" s="1044"/>
      <c r="P83" s="1044"/>
      <c r="Q83" s="1044"/>
      <c r="R83" s="969"/>
      <c r="S83" s="969"/>
      <c r="T83" s="969"/>
      <c r="U83" s="969"/>
      <c r="V83" s="969"/>
      <c r="W83" s="969"/>
      <c r="X83" s="969"/>
      <c r="Y83" s="969"/>
      <c r="Z83" s="969"/>
      <c r="AA83" s="969"/>
      <c r="AB83" s="969"/>
      <c r="AC83" s="969"/>
      <c r="AD83" s="969"/>
      <c r="AE83" s="969"/>
      <c r="AF83" s="969"/>
      <c r="AG83" s="969"/>
      <c r="AH83" s="1044"/>
      <c r="AI83" s="1044"/>
      <c r="AJ83" s="1044"/>
      <c r="AK83" s="1044"/>
      <c r="AL83" s="1044"/>
      <c r="AM83" s="1044"/>
      <c r="AN83" s="1044"/>
    </row>
    <row r="84" spans="1:40">
      <c r="A84" s="1219"/>
      <c r="B84" s="1219"/>
      <c r="C84" s="1044"/>
      <c r="D84" s="1044"/>
      <c r="E84" s="969"/>
      <c r="F84" s="969"/>
      <c r="G84" s="969"/>
      <c r="H84" s="969"/>
      <c r="I84" s="969"/>
      <c r="J84" s="969"/>
      <c r="K84" s="1044"/>
      <c r="L84" s="1044"/>
      <c r="M84" s="1044"/>
      <c r="N84" s="1044"/>
      <c r="O84" s="1044"/>
      <c r="P84" s="1044"/>
      <c r="Q84" s="1044"/>
      <c r="R84" s="969"/>
      <c r="S84" s="969"/>
      <c r="T84" s="969"/>
      <c r="U84" s="969"/>
      <c r="V84" s="969"/>
      <c r="W84" s="969"/>
      <c r="X84" s="969"/>
      <c r="Y84" s="969"/>
      <c r="Z84" s="969"/>
      <c r="AA84" s="969"/>
      <c r="AB84" s="969"/>
      <c r="AC84" s="969"/>
      <c r="AD84" s="969"/>
      <c r="AE84" s="969"/>
      <c r="AF84" s="969"/>
      <c r="AG84" s="969"/>
      <c r="AH84" s="1044"/>
      <c r="AI84" s="1044"/>
      <c r="AJ84" s="1044"/>
      <c r="AK84" s="1044"/>
      <c r="AL84" s="1044"/>
      <c r="AM84" s="1044"/>
      <c r="AN84" s="1044"/>
    </row>
    <row r="85" spans="1:40">
      <c r="A85" s="1219"/>
      <c r="B85" s="1219"/>
      <c r="C85" s="1044"/>
      <c r="D85" s="1044"/>
      <c r="E85" s="969"/>
      <c r="F85" s="969"/>
      <c r="G85" s="969"/>
      <c r="H85" s="969"/>
      <c r="I85" s="969"/>
      <c r="J85" s="969"/>
      <c r="K85" s="1044"/>
      <c r="L85" s="1044"/>
      <c r="M85" s="1044"/>
      <c r="N85" s="1044"/>
      <c r="O85" s="1044"/>
      <c r="P85" s="1044"/>
      <c r="Q85" s="1044"/>
      <c r="R85" s="969"/>
      <c r="S85" s="969"/>
      <c r="T85" s="969"/>
      <c r="U85" s="969"/>
      <c r="V85" s="969"/>
      <c r="W85" s="969"/>
      <c r="X85" s="969"/>
      <c r="Y85" s="969"/>
      <c r="Z85" s="969"/>
      <c r="AA85" s="969"/>
      <c r="AB85" s="969"/>
      <c r="AC85" s="969"/>
      <c r="AD85" s="969"/>
      <c r="AE85" s="969"/>
      <c r="AF85" s="969"/>
      <c r="AG85" s="969"/>
      <c r="AH85" s="1044"/>
      <c r="AI85" s="1044"/>
      <c r="AJ85" s="1044"/>
      <c r="AK85" s="1044"/>
      <c r="AL85" s="1044"/>
      <c r="AM85" s="1044"/>
      <c r="AN85" s="1044"/>
    </row>
    <row r="86" spans="1:40">
      <c r="A86" s="1219"/>
      <c r="B86" s="1219"/>
      <c r="C86" s="1044"/>
      <c r="D86" s="1044"/>
      <c r="E86" s="969"/>
      <c r="F86" s="969"/>
      <c r="G86" s="969"/>
      <c r="H86" s="969"/>
      <c r="I86" s="969"/>
      <c r="J86" s="969"/>
      <c r="K86" s="1044"/>
      <c r="L86" s="1044"/>
      <c r="M86" s="1044"/>
      <c r="N86" s="1044"/>
      <c r="O86" s="1044"/>
      <c r="P86" s="1044"/>
      <c r="Q86" s="1044"/>
      <c r="R86" s="969"/>
      <c r="S86" s="969"/>
      <c r="T86" s="969"/>
      <c r="U86" s="969"/>
      <c r="V86" s="969"/>
      <c r="W86" s="969"/>
      <c r="X86" s="969"/>
      <c r="Y86" s="969"/>
      <c r="Z86" s="969"/>
      <c r="AA86" s="969"/>
      <c r="AB86" s="969"/>
      <c r="AC86" s="969"/>
      <c r="AD86" s="969"/>
      <c r="AE86" s="969"/>
      <c r="AF86" s="969"/>
      <c r="AG86" s="969"/>
      <c r="AH86" s="1044"/>
      <c r="AI86" s="1044"/>
      <c r="AJ86" s="1044"/>
      <c r="AK86" s="1044"/>
      <c r="AL86" s="1044"/>
      <c r="AM86" s="1044"/>
      <c r="AN86" s="1044"/>
    </row>
    <row r="87" spans="1:40">
      <c r="A87" s="1219"/>
      <c r="B87" s="1219"/>
      <c r="C87" s="1044"/>
      <c r="D87" s="1044"/>
      <c r="E87" s="969"/>
      <c r="F87" s="969"/>
      <c r="G87" s="969"/>
      <c r="H87" s="969"/>
      <c r="I87" s="969"/>
      <c r="J87" s="969"/>
      <c r="K87" s="1044"/>
      <c r="L87" s="1044"/>
      <c r="M87" s="1044"/>
      <c r="N87" s="1044"/>
      <c r="O87" s="1044"/>
      <c r="P87" s="1044"/>
      <c r="Q87" s="1044"/>
      <c r="R87" s="969"/>
      <c r="S87" s="969"/>
      <c r="T87" s="969"/>
      <c r="U87" s="969"/>
      <c r="V87" s="969"/>
      <c r="W87" s="969"/>
      <c r="X87" s="969"/>
      <c r="Y87" s="969"/>
      <c r="Z87" s="969"/>
      <c r="AA87" s="969"/>
      <c r="AB87" s="969"/>
      <c r="AC87" s="969"/>
      <c r="AD87" s="969"/>
      <c r="AE87" s="969"/>
      <c r="AF87" s="969"/>
      <c r="AG87" s="969"/>
      <c r="AH87" s="1044"/>
      <c r="AI87" s="1044"/>
      <c r="AJ87" s="1044"/>
      <c r="AK87" s="1044"/>
      <c r="AL87" s="1044"/>
      <c r="AM87" s="1044"/>
      <c r="AN87" s="1044"/>
    </row>
    <row r="88" spans="1:40">
      <c r="A88" s="1219"/>
      <c r="B88" s="1219"/>
      <c r="C88" s="1044"/>
      <c r="D88" s="1044"/>
      <c r="E88" s="969"/>
      <c r="F88" s="969"/>
      <c r="G88" s="969"/>
      <c r="H88" s="969"/>
      <c r="I88" s="969"/>
      <c r="J88" s="969"/>
      <c r="K88" s="1044"/>
      <c r="L88" s="1044"/>
      <c r="M88" s="1044"/>
      <c r="N88" s="1044"/>
      <c r="O88" s="1044"/>
      <c r="P88" s="1044"/>
      <c r="Q88" s="1044"/>
      <c r="R88" s="969"/>
      <c r="S88" s="969"/>
      <c r="T88" s="969"/>
      <c r="U88" s="969"/>
      <c r="V88" s="969"/>
      <c r="W88" s="969"/>
      <c r="X88" s="969"/>
      <c r="Y88" s="969"/>
      <c r="Z88" s="969"/>
      <c r="AA88" s="969"/>
      <c r="AB88" s="969"/>
      <c r="AC88" s="969"/>
      <c r="AD88" s="969"/>
      <c r="AE88" s="969"/>
      <c r="AF88" s="969"/>
      <c r="AG88" s="969"/>
      <c r="AH88" s="1044"/>
      <c r="AI88" s="1044"/>
      <c r="AJ88" s="1044"/>
      <c r="AK88" s="1044"/>
      <c r="AL88" s="1044"/>
      <c r="AM88" s="1044"/>
      <c r="AN88" s="1044"/>
    </row>
    <row r="89" spans="1:40">
      <c r="A89" s="1219"/>
      <c r="B89" s="1219"/>
      <c r="C89" s="1044"/>
      <c r="D89" s="1044"/>
      <c r="E89" s="969"/>
      <c r="F89" s="969"/>
      <c r="G89" s="969"/>
      <c r="H89" s="969"/>
      <c r="I89" s="969"/>
      <c r="J89" s="969"/>
      <c r="K89" s="1044"/>
      <c r="L89" s="1044"/>
      <c r="M89" s="1044"/>
      <c r="N89" s="1044"/>
      <c r="O89" s="1044"/>
      <c r="P89" s="1044"/>
      <c r="Q89" s="1044"/>
      <c r="R89" s="969"/>
      <c r="S89" s="969"/>
      <c r="T89" s="969"/>
      <c r="U89" s="969"/>
      <c r="V89" s="969"/>
      <c r="W89" s="969"/>
      <c r="X89" s="969"/>
      <c r="Y89" s="969"/>
      <c r="Z89" s="969"/>
      <c r="AA89" s="969"/>
      <c r="AB89" s="969"/>
      <c r="AC89" s="969"/>
      <c r="AD89" s="969"/>
      <c r="AE89" s="969"/>
      <c r="AF89" s="969"/>
      <c r="AG89" s="969"/>
      <c r="AH89" s="1044"/>
      <c r="AI89" s="1044"/>
      <c r="AJ89" s="1044"/>
      <c r="AK89" s="1044"/>
      <c r="AL89" s="1044"/>
      <c r="AM89" s="1044"/>
      <c r="AN89" s="1044"/>
    </row>
    <row r="90" spans="1:40">
      <c r="A90" s="1219"/>
      <c r="B90" s="1219"/>
      <c r="C90" s="1044"/>
      <c r="D90" s="1044"/>
      <c r="E90" s="969"/>
      <c r="F90" s="969"/>
      <c r="G90" s="969"/>
      <c r="H90" s="969"/>
      <c r="I90" s="969"/>
      <c r="J90" s="969"/>
      <c r="K90" s="1044"/>
      <c r="L90" s="1044"/>
      <c r="M90" s="1044"/>
      <c r="N90" s="1044"/>
      <c r="O90" s="1044"/>
      <c r="P90" s="1044"/>
      <c r="Q90" s="1044"/>
      <c r="R90" s="969"/>
      <c r="S90" s="969"/>
      <c r="T90" s="969"/>
      <c r="U90" s="969"/>
      <c r="V90" s="969"/>
      <c r="W90" s="969"/>
      <c r="X90" s="969"/>
      <c r="Y90" s="969"/>
      <c r="Z90" s="969"/>
      <c r="AA90" s="969"/>
      <c r="AB90" s="969"/>
      <c r="AC90" s="969"/>
      <c r="AD90" s="969"/>
      <c r="AE90" s="969"/>
      <c r="AF90" s="969"/>
      <c r="AG90" s="969"/>
      <c r="AH90" s="1044"/>
      <c r="AI90" s="1044"/>
      <c r="AJ90" s="1044"/>
      <c r="AK90" s="1044"/>
      <c r="AL90" s="1044"/>
      <c r="AM90" s="1044"/>
      <c r="AN90" s="1044"/>
    </row>
    <row r="91" spans="1:40">
      <c r="A91" s="1219"/>
      <c r="B91" s="1219"/>
      <c r="C91" s="1044"/>
      <c r="D91" s="1044"/>
      <c r="E91" s="969"/>
      <c r="F91" s="969"/>
      <c r="G91" s="969"/>
      <c r="H91" s="969"/>
      <c r="I91" s="969"/>
      <c r="J91" s="969"/>
      <c r="K91" s="1044"/>
      <c r="L91" s="1044"/>
      <c r="M91" s="1044"/>
      <c r="N91" s="1044"/>
      <c r="O91" s="1044"/>
      <c r="P91" s="1044"/>
      <c r="Q91" s="1044"/>
      <c r="R91" s="969"/>
      <c r="S91" s="969"/>
      <c r="T91" s="969"/>
      <c r="U91" s="969"/>
      <c r="V91" s="969"/>
      <c r="W91" s="969"/>
      <c r="X91" s="969"/>
      <c r="Y91" s="969"/>
      <c r="Z91" s="969"/>
      <c r="AA91" s="969"/>
      <c r="AB91" s="969"/>
      <c r="AC91" s="969"/>
      <c r="AD91" s="969"/>
      <c r="AE91" s="969"/>
      <c r="AF91" s="969"/>
      <c r="AG91" s="969"/>
      <c r="AH91" s="1044"/>
      <c r="AI91" s="1044"/>
      <c r="AJ91" s="1044"/>
      <c r="AK91" s="1044"/>
      <c r="AL91" s="1044"/>
      <c r="AM91" s="1044"/>
      <c r="AN91" s="1044"/>
    </row>
    <row r="92" spans="1:40">
      <c r="A92" s="1219"/>
      <c r="B92" s="1219"/>
      <c r="C92" s="1044"/>
      <c r="D92" s="1044"/>
      <c r="E92" s="969"/>
      <c r="F92" s="969"/>
      <c r="G92" s="969"/>
      <c r="H92" s="969"/>
      <c r="I92" s="969"/>
      <c r="J92" s="969"/>
      <c r="K92" s="1044"/>
      <c r="L92" s="1044"/>
      <c r="M92" s="1044"/>
      <c r="N92" s="1044"/>
      <c r="O92" s="1044"/>
      <c r="P92" s="1044"/>
      <c r="Q92" s="1044"/>
      <c r="R92" s="969"/>
      <c r="S92" s="969"/>
      <c r="T92" s="969"/>
      <c r="U92" s="969"/>
      <c r="V92" s="969"/>
      <c r="W92" s="969"/>
      <c r="X92" s="969"/>
      <c r="Y92" s="969"/>
      <c r="Z92" s="969"/>
      <c r="AA92" s="969"/>
      <c r="AB92" s="969"/>
      <c r="AC92" s="969"/>
      <c r="AD92" s="969"/>
      <c r="AE92" s="969"/>
      <c r="AF92" s="969"/>
      <c r="AG92" s="969"/>
      <c r="AH92" s="1044"/>
      <c r="AI92" s="1044"/>
      <c r="AJ92" s="1044"/>
      <c r="AK92" s="1044"/>
      <c r="AL92" s="1044"/>
      <c r="AM92" s="1044"/>
      <c r="AN92" s="1044"/>
    </row>
    <row r="93" spans="1:40">
      <c r="A93" s="1219"/>
      <c r="B93" s="1219"/>
      <c r="C93" s="1044"/>
      <c r="D93" s="1044"/>
      <c r="E93" s="969"/>
      <c r="F93" s="969"/>
      <c r="G93" s="969"/>
      <c r="H93" s="969"/>
      <c r="I93" s="969"/>
      <c r="J93" s="969"/>
      <c r="K93" s="1044"/>
      <c r="L93" s="1044"/>
      <c r="M93" s="1044"/>
      <c r="N93" s="1044"/>
      <c r="O93" s="1044"/>
      <c r="P93" s="1044"/>
      <c r="Q93" s="1044"/>
      <c r="R93" s="969"/>
      <c r="S93" s="969"/>
      <c r="T93" s="969"/>
      <c r="U93" s="969"/>
      <c r="V93" s="969"/>
      <c r="W93" s="969"/>
      <c r="X93" s="969"/>
      <c r="Y93" s="969"/>
      <c r="Z93" s="969"/>
      <c r="AA93" s="969"/>
      <c r="AB93" s="969"/>
      <c r="AC93" s="969"/>
      <c r="AD93" s="969"/>
      <c r="AE93" s="969"/>
      <c r="AF93" s="969"/>
      <c r="AG93" s="969"/>
      <c r="AH93" s="1044"/>
      <c r="AI93" s="1044"/>
      <c r="AJ93" s="1044"/>
      <c r="AK93" s="1044"/>
      <c r="AL93" s="1044"/>
      <c r="AM93" s="1044"/>
      <c r="AN93" s="1044"/>
    </row>
    <row r="94" spans="1:40">
      <c r="A94" s="1219"/>
      <c r="B94" s="1219"/>
      <c r="C94" s="1044"/>
      <c r="D94" s="1044"/>
      <c r="E94" s="969"/>
      <c r="F94" s="969"/>
      <c r="G94" s="969"/>
      <c r="H94" s="969"/>
      <c r="I94" s="969"/>
      <c r="J94" s="969"/>
      <c r="K94" s="1044"/>
      <c r="L94" s="1044"/>
      <c r="M94" s="1044"/>
      <c r="N94" s="1044"/>
      <c r="O94" s="1044"/>
      <c r="P94" s="1044"/>
      <c r="Q94" s="1044"/>
      <c r="R94" s="969"/>
      <c r="S94" s="969"/>
      <c r="T94" s="969"/>
      <c r="U94" s="969"/>
      <c r="V94" s="969"/>
      <c r="W94" s="969"/>
      <c r="X94" s="969"/>
      <c r="Y94" s="969"/>
      <c r="Z94" s="969"/>
      <c r="AA94" s="969"/>
      <c r="AB94" s="969"/>
      <c r="AC94" s="969"/>
      <c r="AD94" s="969"/>
      <c r="AE94" s="969"/>
      <c r="AF94" s="969"/>
      <c r="AG94" s="969"/>
      <c r="AH94" s="1044"/>
      <c r="AI94" s="1044"/>
      <c r="AJ94" s="1044"/>
      <c r="AK94" s="1044"/>
      <c r="AL94" s="1044"/>
      <c r="AM94" s="1044"/>
      <c r="AN94" s="1044"/>
    </row>
    <row r="95" spans="1:40">
      <c r="A95" s="1219"/>
      <c r="B95" s="1219"/>
      <c r="C95" s="1044"/>
      <c r="D95" s="1044"/>
      <c r="E95" s="969"/>
      <c r="F95" s="969"/>
      <c r="G95" s="969"/>
      <c r="H95" s="969"/>
      <c r="I95" s="969"/>
      <c r="J95" s="969"/>
      <c r="K95" s="1044"/>
      <c r="L95" s="1044"/>
      <c r="M95" s="1044"/>
      <c r="N95" s="1044"/>
      <c r="O95" s="1044"/>
      <c r="P95" s="1044"/>
      <c r="Q95" s="1044"/>
      <c r="R95" s="969"/>
      <c r="S95" s="969"/>
      <c r="T95" s="969"/>
      <c r="U95" s="969"/>
      <c r="V95" s="969"/>
      <c r="W95" s="969"/>
      <c r="X95" s="969"/>
      <c r="Y95" s="969"/>
      <c r="Z95" s="969"/>
      <c r="AA95" s="969"/>
      <c r="AB95" s="969"/>
      <c r="AC95" s="969"/>
      <c r="AD95" s="969"/>
      <c r="AE95" s="969"/>
      <c r="AF95" s="969"/>
      <c r="AG95" s="969"/>
      <c r="AH95" s="1044"/>
      <c r="AI95" s="1044"/>
      <c r="AJ95" s="1044"/>
      <c r="AK95" s="1044"/>
      <c r="AL95" s="1044"/>
      <c r="AM95" s="1044"/>
      <c r="AN95" s="1044"/>
    </row>
    <row r="96" spans="1:40">
      <c r="A96" s="1219"/>
      <c r="B96" s="1219"/>
      <c r="C96" s="1044"/>
      <c r="D96" s="1044"/>
      <c r="E96" s="969"/>
      <c r="F96" s="969"/>
      <c r="G96" s="969"/>
      <c r="H96" s="969"/>
      <c r="I96" s="969"/>
      <c r="J96" s="969"/>
      <c r="K96" s="1044"/>
      <c r="L96" s="1044"/>
      <c r="M96" s="1044"/>
      <c r="N96" s="1044"/>
      <c r="O96" s="1044"/>
      <c r="P96" s="1044"/>
      <c r="Q96" s="1044"/>
      <c r="R96" s="969"/>
      <c r="S96" s="969"/>
      <c r="T96" s="969"/>
      <c r="U96" s="969"/>
      <c r="V96" s="969"/>
      <c r="W96" s="969"/>
      <c r="X96" s="969"/>
      <c r="Y96" s="969"/>
      <c r="Z96" s="969"/>
      <c r="AA96" s="969"/>
      <c r="AB96" s="969"/>
      <c r="AC96" s="969"/>
      <c r="AD96" s="969"/>
      <c r="AE96" s="969"/>
      <c r="AF96" s="969"/>
      <c r="AG96" s="969"/>
      <c r="AH96" s="1044"/>
      <c r="AI96" s="1044"/>
      <c r="AJ96" s="1044"/>
      <c r="AK96" s="1044"/>
      <c r="AL96" s="1044"/>
      <c r="AM96" s="1044"/>
      <c r="AN96" s="1044"/>
    </row>
    <row r="97" spans="1:40">
      <c r="A97" s="1219"/>
      <c r="B97" s="1219"/>
      <c r="C97" s="1044"/>
      <c r="D97" s="1044"/>
      <c r="E97" s="969"/>
      <c r="F97" s="969"/>
      <c r="G97" s="969"/>
      <c r="H97" s="969"/>
      <c r="I97" s="969"/>
      <c r="J97" s="969"/>
      <c r="K97" s="1044"/>
      <c r="L97" s="1044"/>
      <c r="M97" s="1044"/>
      <c r="N97" s="1044"/>
      <c r="O97" s="1044"/>
      <c r="P97" s="1044"/>
      <c r="Q97" s="1044"/>
      <c r="R97" s="969"/>
      <c r="S97" s="969"/>
      <c r="T97" s="969"/>
      <c r="U97" s="969"/>
      <c r="V97" s="969"/>
      <c r="W97" s="969"/>
      <c r="X97" s="969"/>
      <c r="Y97" s="969"/>
      <c r="Z97" s="969"/>
      <c r="AA97" s="969"/>
      <c r="AB97" s="969"/>
      <c r="AC97" s="969"/>
      <c r="AD97" s="969"/>
      <c r="AE97" s="969"/>
      <c r="AF97" s="969"/>
      <c r="AG97" s="969"/>
      <c r="AH97" s="1044"/>
      <c r="AI97" s="1044"/>
      <c r="AJ97" s="1044"/>
      <c r="AK97" s="1044"/>
      <c r="AL97" s="1044"/>
      <c r="AM97" s="1044"/>
      <c r="AN97" s="1044"/>
    </row>
    <row r="98" spans="1:40">
      <c r="A98" s="1219"/>
      <c r="B98" s="1219"/>
      <c r="C98" s="1044"/>
      <c r="D98" s="1044"/>
      <c r="E98" s="969"/>
      <c r="F98" s="969"/>
      <c r="G98" s="969"/>
      <c r="H98" s="969"/>
      <c r="I98" s="969"/>
      <c r="J98" s="969"/>
      <c r="K98" s="1044"/>
      <c r="L98" s="1044"/>
      <c r="M98" s="1044"/>
      <c r="N98" s="1044"/>
      <c r="O98" s="1044"/>
      <c r="P98" s="1044"/>
      <c r="Q98" s="1044"/>
      <c r="R98" s="969"/>
      <c r="S98" s="969"/>
      <c r="T98" s="969"/>
      <c r="U98" s="969"/>
      <c r="V98" s="969"/>
      <c r="W98" s="969"/>
      <c r="X98" s="969"/>
      <c r="Y98" s="969"/>
      <c r="Z98" s="969"/>
      <c r="AA98" s="969"/>
      <c r="AB98" s="969"/>
      <c r="AC98" s="969"/>
      <c r="AD98" s="969"/>
      <c r="AE98" s="969"/>
      <c r="AF98" s="969"/>
      <c r="AG98" s="969"/>
      <c r="AH98" s="1044"/>
      <c r="AI98" s="1044"/>
      <c r="AJ98" s="1044"/>
      <c r="AK98" s="1044"/>
      <c r="AL98" s="1044"/>
      <c r="AM98" s="1044"/>
      <c r="AN98" s="1044"/>
    </row>
    <row r="99" spans="1:40">
      <c r="A99" s="1219"/>
      <c r="B99" s="1219"/>
      <c r="C99" s="1044"/>
      <c r="D99" s="1044"/>
      <c r="E99" s="969"/>
      <c r="F99" s="969"/>
      <c r="G99" s="969"/>
      <c r="H99" s="969"/>
      <c r="I99" s="969"/>
      <c r="J99" s="969"/>
      <c r="K99" s="1044"/>
      <c r="L99" s="1044"/>
      <c r="M99" s="1044"/>
      <c r="N99" s="1044"/>
      <c r="O99" s="1044"/>
      <c r="P99" s="1044"/>
      <c r="Q99" s="1044"/>
      <c r="R99" s="969"/>
      <c r="S99" s="969"/>
      <c r="T99" s="969"/>
      <c r="U99" s="969"/>
      <c r="V99" s="969"/>
      <c r="W99" s="969"/>
      <c r="X99" s="969"/>
      <c r="Y99" s="969"/>
      <c r="Z99" s="969"/>
      <c r="AA99" s="969"/>
      <c r="AB99" s="969"/>
      <c r="AC99" s="969"/>
      <c r="AD99" s="969"/>
      <c r="AE99" s="969"/>
      <c r="AF99" s="969"/>
      <c r="AG99" s="969"/>
      <c r="AH99" s="1044"/>
      <c r="AI99" s="1044"/>
      <c r="AJ99" s="1044"/>
      <c r="AK99" s="1044"/>
      <c r="AL99" s="1044"/>
      <c r="AM99" s="1044"/>
      <c r="AN99" s="1044"/>
    </row>
    <row r="100" spans="1:40">
      <c r="A100" s="1219"/>
      <c r="B100" s="1219"/>
      <c r="C100" s="1044"/>
      <c r="D100" s="1044"/>
      <c r="E100" s="969"/>
      <c r="F100" s="969"/>
      <c r="G100" s="969"/>
      <c r="H100" s="969"/>
      <c r="I100" s="969"/>
      <c r="J100" s="969"/>
      <c r="K100" s="1044"/>
      <c r="L100" s="1044"/>
      <c r="M100" s="1044"/>
      <c r="N100" s="1044"/>
      <c r="O100" s="1044"/>
      <c r="P100" s="1044"/>
      <c r="Q100" s="1044"/>
      <c r="R100" s="969"/>
      <c r="S100" s="969"/>
      <c r="T100" s="969"/>
      <c r="U100" s="969"/>
      <c r="V100" s="969"/>
      <c r="W100" s="969"/>
      <c r="X100" s="969"/>
      <c r="Y100" s="969"/>
      <c r="Z100" s="969"/>
      <c r="AA100" s="969"/>
      <c r="AB100" s="969"/>
      <c r="AC100" s="969"/>
      <c r="AD100" s="969"/>
      <c r="AE100" s="969"/>
      <c r="AF100" s="969"/>
      <c r="AG100" s="969"/>
      <c r="AH100" s="1044"/>
      <c r="AI100" s="1044"/>
      <c r="AJ100" s="1044"/>
      <c r="AK100" s="1044"/>
      <c r="AL100" s="1044"/>
      <c r="AM100" s="1044"/>
      <c r="AN100" s="1044"/>
    </row>
    <row r="101" spans="1:40">
      <c r="A101" s="1219"/>
      <c r="B101" s="1219"/>
      <c r="C101" s="1044"/>
      <c r="D101" s="1044"/>
      <c r="E101" s="969"/>
      <c r="F101" s="969"/>
      <c r="G101" s="969"/>
      <c r="H101" s="969"/>
      <c r="I101" s="969"/>
      <c r="J101" s="969"/>
      <c r="K101" s="1044"/>
      <c r="L101" s="1044"/>
      <c r="M101" s="1044"/>
      <c r="N101" s="1044"/>
      <c r="O101" s="1044"/>
      <c r="P101" s="1044"/>
      <c r="Q101" s="1044"/>
      <c r="R101" s="969"/>
      <c r="S101" s="969"/>
      <c r="T101" s="969"/>
      <c r="U101" s="969"/>
      <c r="V101" s="969"/>
      <c r="W101" s="969"/>
      <c r="X101" s="969"/>
      <c r="Y101" s="969"/>
      <c r="Z101" s="969"/>
      <c r="AA101" s="969"/>
      <c r="AB101" s="969"/>
      <c r="AC101" s="969"/>
      <c r="AD101" s="969"/>
      <c r="AE101" s="969"/>
      <c r="AF101" s="969"/>
      <c r="AG101" s="969"/>
      <c r="AH101" s="1044"/>
      <c r="AI101" s="1044"/>
      <c r="AJ101" s="1044"/>
      <c r="AK101" s="1044"/>
      <c r="AL101" s="1044"/>
      <c r="AM101" s="1044"/>
      <c r="AN101" s="1044"/>
    </row>
    <row r="102" spans="1:40">
      <c r="A102" s="1219"/>
      <c r="B102" s="1219"/>
      <c r="C102" s="1044"/>
      <c r="D102" s="1044"/>
      <c r="E102" s="969"/>
      <c r="F102" s="969"/>
      <c r="G102" s="969"/>
      <c r="H102" s="969"/>
      <c r="I102" s="969"/>
      <c r="J102" s="969"/>
      <c r="K102" s="1044"/>
      <c r="L102" s="1044"/>
      <c r="M102" s="1044"/>
      <c r="N102" s="1044"/>
      <c r="O102" s="1044"/>
      <c r="P102" s="1044"/>
      <c r="Q102" s="1044"/>
      <c r="R102" s="969"/>
      <c r="S102" s="969"/>
      <c r="T102" s="969"/>
      <c r="U102" s="969"/>
      <c r="V102" s="969"/>
      <c r="W102" s="969"/>
      <c r="X102" s="969"/>
      <c r="Y102" s="969"/>
      <c r="Z102" s="969"/>
      <c r="AA102" s="969"/>
      <c r="AB102" s="969"/>
      <c r="AC102" s="969"/>
      <c r="AD102" s="969"/>
      <c r="AE102" s="969"/>
      <c r="AF102" s="969"/>
      <c r="AG102" s="969"/>
      <c r="AH102" s="1044"/>
      <c r="AI102" s="1044"/>
      <c r="AJ102" s="1044"/>
      <c r="AK102" s="1044"/>
      <c r="AL102" s="1044"/>
      <c r="AM102" s="1044"/>
      <c r="AN102" s="1044"/>
    </row>
    <row r="103" spans="1:40">
      <c r="A103" s="1219"/>
      <c r="B103" s="1219"/>
      <c r="C103" s="1044"/>
      <c r="D103" s="1044"/>
      <c r="E103" s="969"/>
      <c r="F103" s="969"/>
      <c r="G103" s="969"/>
      <c r="H103" s="969"/>
      <c r="I103" s="969"/>
      <c r="J103" s="969"/>
      <c r="K103" s="1044"/>
      <c r="L103" s="1044"/>
      <c r="M103" s="1044"/>
      <c r="N103" s="1044"/>
      <c r="O103" s="1044"/>
      <c r="P103" s="1044"/>
      <c r="Q103" s="1044"/>
      <c r="R103" s="969"/>
      <c r="S103" s="969"/>
      <c r="T103" s="969"/>
      <c r="U103" s="969"/>
      <c r="V103" s="969"/>
      <c r="W103" s="969"/>
      <c r="X103" s="969"/>
      <c r="Y103" s="969"/>
      <c r="Z103" s="969"/>
      <c r="AA103" s="969"/>
      <c r="AB103" s="969"/>
      <c r="AC103" s="969"/>
      <c r="AD103" s="969"/>
      <c r="AE103" s="969"/>
      <c r="AF103" s="969"/>
      <c r="AG103" s="969"/>
      <c r="AH103" s="1044"/>
      <c r="AI103" s="1044"/>
      <c r="AJ103" s="1044"/>
      <c r="AK103" s="1044"/>
      <c r="AL103" s="1044"/>
      <c r="AM103" s="1044"/>
      <c r="AN103" s="1044"/>
    </row>
    <row r="104" spans="1:40">
      <c r="A104" s="1219"/>
      <c r="B104" s="1219"/>
      <c r="C104" s="1044"/>
      <c r="D104" s="1044"/>
      <c r="E104" s="969"/>
      <c r="F104" s="969"/>
      <c r="G104" s="969"/>
      <c r="H104" s="969"/>
      <c r="I104" s="969"/>
      <c r="J104" s="969"/>
      <c r="K104" s="1044"/>
      <c r="L104" s="1044"/>
      <c r="M104" s="1044"/>
      <c r="N104" s="1044"/>
      <c r="O104" s="1044"/>
      <c r="P104" s="1044"/>
      <c r="Q104" s="1044"/>
      <c r="R104" s="969"/>
      <c r="S104" s="969"/>
      <c r="T104" s="969"/>
      <c r="U104" s="969"/>
      <c r="V104" s="969"/>
      <c r="W104" s="969"/>
      <c r="X104" s="969"/>
      <c r="Y104" s="969"/>
      <c r="Z104" s="969"/>
      <c r="AA104" s="969"/>
      <c r="AB104" s="969"/>
      <c r="AC104" s="969"/>
      <c r="AD104" s="969"/>
      <c r="AE104" s="969"/>
      <c r="AF104" s="969"/>
      <c r="AG104" s="969"/>
      <c r="AH104" s="1044"/>
      <c r="AI104" s="1044"/>
      <c r="AJ104" s="1044"/>
      <c r="AK104" s="1044"/>
      <c r="AL104" s="1044"/>
      <c r="AM104" s="1044"/>
      <c r="AN104" s="1044"/>
    </row>
    <row r="105" spans="1:40">
      <c r="A105" s="1219"/>
      <c r="B105" s="1219"/>
      <c r="C105" s="1044"/>
      <c r="D105" s="1044"/>
      <c r="E105" s="969"/>
      <c r="F105" s="969"/>
      <c r="G105" s="969"/>
      <c r="H105" s="969"/>
      <c r="I105" s="969"/>
      <c r="J105" s="969"/>
      <c r="K105" s="1044"/>
      <c r="L105" s="1044"/>
      <c r="M105" s="1044"/>
      <c r="N105" s="1044"/>
      <c r="O105" s="1044"/>
      <c r="P105" s="1044"/>
      <c r="Q105" s="1044"/>
      <c r="R105" s="969"/>
      <c r="S105" s="969"/>
      <c r="T105" s="969"/>
      <c r="U105" s="969"/>
      <c r="V105" s="969"/>
      <c r="W105" s="969"/>
      <c r="X105" s="969"/>
      <c r="Y105" s="969"/>
      <c r="Z105" s="969"/>
      <c r="AA105" s="969"/>
      <c r="AB105" s="969"/>
      <c r="AC105" s="969"/>
      <c r="AD105" s="969"/>
      <c r="AE105" s="969"/>
      <c r="AF105" s="969"/>
      <c r="AG105" s="969"/>
      <c r="AH105" s="1044"/>
      <c r="AI105" s="1044"/>
      <c r="AJ105" s="1044"/>
      <c r="AK105" s="1044"/>
      <c r="AL105" s="1044"/>
      <c r="AM105" s="1044"/>
      <c r="AN105" s="1044"/>
    </row>
    <row r="106" spans="1:40">
      <c r="A106" s="1219"/>
      <c r="B106" s="1219"/>
      <c r="C106" s="1044"/>
      <c r="D106" s="1044"/>
      <c r="E106" s="969"/>
      <c r="F106" s="969"/>
      <c r="G106" s="969"/>
      <c r="H106" s="969"/>
      <c r="I106" s="969"/>
      <c r="J106" s="969"/>
      <c r="K106" s="1044"/>
      <c r="L106" s="1044"/>
      <c r="M106" s="1044"/>
      <c r="N106" s="1044"/>
      <c r="O106" s="1044"/>
      <c r="P106" s="1044"/>
      <c r="Q106" s="1044"/>
      <c r="R106" s="969"/>
      <c r="S106" s="969"/>
      <c r="T106" s="969"/>
      <c r="U106" s="969"/>
      <c r="V106" s="969"/>
      <c r="W106" s="969"/>
      <c r="X106" s="969"/>
      <c r="Y106" s="969"/>
      <c r="Z106" s="969"/>
      <c r="AA106" s="969"/>
      <c r="AB106" s="969"/>
      <c r="AC106" s="969"/>
      <c r="AD106" s="969"/>
      <c r="AE106" s="969"/>
      <c r="AF106" s="969"/>
      <c r="AG106" s="969"/>
      <c r="AH106" s="1044"/>
      <c r="AI106" s="1044"/>
      <c r="AJ106" s="1044"/>
      <c r="AK106" s="1044"/>
      <c r="AL106" s="1044"/>
      <c r="AM106" s="1044"/>
      <c r="AN106" s="1044"/>
    </row>
    <row r="107" spans="1:40">
      <c r="A107" s="1219"/>
      <c r="B107" s="1219"/>
      <c r="C107" s="1044"/>
      <c r="D107" s="1044"/>
      <c r="E107" s="969"/>
      <c r="F107" s="969"/>
      <c r="G107" s="969"/>
      <c r="H107" s="969"/>
      <c r="I107" s="969"/>
      <c r="J107" s="969"/>
      <c r="K107" s="1044"/>
      <c r="L107" s="1044"/>
      <c r="M107" s="1044"/>
      <c r="N107" s="1044"/>
      <c r="O107" s="1044"/>
      <c r="P107" s="1044"/>
      <c r="Q107" s="1044"/>
      <c r="R107" s="969"/>
      <c r="S107" s="969"/>
      <c r="T107" s="969"/>
      <c r="U107" s="969"/>
      <c r="V107" s="969"/>
      <c r="W107" s="969"/>
      <c r="X107" s="969"/>
      <c r="Y107" s="969"/>
      <c r="Z107" s="969"/>
      <c r="AA107" s="969"/>
      <c r="AB107" s="969"/>
      <c r="AC107" s="969"/>
      <c r="AD107" s="969"/>
      <c r="AE107" s="969"/>
      <c r="AF107" s="969"/>
      <c r="AG107" s="969"/>
      <c r="AH107" s="1044"/>
      <c r="AI107" s="1044"/>
      <c r="AJ107" s="1044"/>
      <c r="AK107" s="1044"/>
      <c r="AL107" s="1044"/>
      <c r="AM107" s="1044"/>
      <c r="AN107" s="1044"/>
    </row>
    <row r="108" spans="1:40">
      <c r="A108" s="1219"/>
      <c r="B108" s="1219"/>
      <c r="C108" s="1044"/>
      <c r="D108" s="1044"/>
      <c r="E108" s="969"/>
      <c r="F108" s="969"/>
      <c r="G108" s="969"/>
      <c r="H108" s="969"/>
      <c r="I108" s="969"/>
      <c r="J108" s="969"/>
      <c r="K108" s="1044"/>
      <c r="L108" s="1044"/>
      <c r="M108" s="1044"/>
      <c r="N108" s="1044"/>
      <c r="O108" s="1044"/>
      <c r="P108" s="1044"/>
      <c r="Q108" s="1044"/>
      <c r="R108" s="969"/>
      <c r="S108" s="969"/>
      <c r="T108" s="969"/>
      <c r="U108" s="969"/>
      <c r="V108" s="969"/>
      <c r="W108" s="969"/>
      <c r="X108" s="969"/>
      <c r="Y108" s="969"/>
      <c r="Z108" s="969"/>
      <c r="AA108" s="969"/>
      <c r="AB108" s="969"/>
      <c r="AC108" s="969"/>
      <c r="AD108" s="969"/>
      <c r="AE108" s="969"/>
      <c r="AF108" s="969"/>
      <c r="AG108" s="969"/>
      <c r="AH108" s="1044"/>
      <c r="AI108" s="1044"/>
      <c r="AJ108" s="1044"/>
      <c r="AK108" s="1044"/>
      <c r="AL108" s="1044"/>
      <c r="AM108" s="1044"/>
      <c r="AN108" s="1044"/>
    </row>
    <row r="109" spans="1:40">
      <c r="A109" s="1219"/>
      <c r="B109" s="1219"/>
      <c r="C109" s="1044"/>
      <c r="D109" s="1044"/>
      <c r="E109" s="969"/>
      <c r="F109" s="969"/>
      <c r="G109" s="969"/>
      <c r="H109" s="969"/>
      <c r="I109" s="969"/>
      <c r="J109" s="969"/>
      <c r="K109" s="1044"/>
      <c r="L109" s="1044"/>
      <c r="M109" s="1044"/>
      <c r="N109" s="1044"/>
      <c r="O109" s="1044"/>
      <c r="P109" s="1044"/>
      <c r="Q109" s="1044"/>
      <c r="R109" s="969"/>
      <c r="S109" s="969"/>
      <c r="T109" s="969"/>
      <c r="U109" s="969"/>
      <c r="V109" s="969"/>
      <c r="W109" s="969"/>
      <c r="X109" s="969"/>
      <c r="Y109" s="969"/>
      <c r="Z109" s="969"/>
      <c r="AA109" s="969"/>
      <c r="AB109" s="969"/>
      <c r="AC109" s="969"/>
      <c r="AD109" s="969"/>
      <c r="AE109" s="969"/>
      <c r="AF109" s="969"/>
      <c r="AG109" s="969"/>
      <c r="AH109" s="1044"/>
      <c r="AI109" s="1044"/>
      <c r="AJ109" s="1044"/>
      <c r="AK109" s="1044"/>
      <c r="AL109" s="1044"/>
      <c r="AM109" s="1044"/>
      <c r="AN109" s="1044"/>
    </row>
    <row r="110" spans="1:40">
      <c r="A110" s="1219"/>
      <c r="B110" s="1219"/>
      <c r="C110" s="1044"/>
      <c r="D110" s="1044"/>
      <c r="E110" s="969"/>
      <c r="F110" s="969"/>
      <c r="G110" s="969"/>
      <c r="H110" s="969"/>
      <c r="I110" s="969"/>
      <c r="J110" s="969"/>
      <c r="K110" s="1044"/>
      <c r="L110" s="1044"/>
      <c r="M110" s="1044"/>
      <c r="N110" s="1044"/>
      <c r="O110" s="1044"/>
      <c r="P110" s="1044"/>
      <c r="Q110" s="1044"/>
      <c r="R110" s="969"/>
      <c r="S110" s="969"/>
      <c r="T110" s="969"/>
      <c r="U110" s="969"/>
      <c r="V110" s="969"/>
      <c r="W110" s="969"/>
      <c r="X110" s="969"/>
      <c r="Y110" s="969"/>
      <c r="Z110" s="969"/>
      <c r="AA110" s="969"/>
      <c r="AB110" s="969"/>
      <c r="AC110" s="969"/>
      <c r="AD110" s="969"/>
      <c r="AE110" s="969"/>
      <c r="AF110" s="969"/>
      <c r="AG110" s="969"/>
      <c r="AH110" s="1044"/>
      <c r="AI110" s="1044"/>
      <c r="AJ110" s="1044"/>
      <c r="AK110" s="1044"/>
      <c r="AL110" s="1044"/>
      <c r="AM110" s="1044"/>
      <c r="AN110" s="1044"/>
    </row>
    <row r="111" spans="1:40">
      <c r="A111" s="1219"/>
      <c r="B111" s="1219"/>
      <c r="C111" s="1044"/>
      <c r="D111" s="1044"/>
      <c r="E111" s="969"/>
      <c r="F111" s="969"/>
      <c r="G111" s="969"/>
      <c r="H111" s="969"/>
      <c r="I111" s="969"/>
      <c r="J111" s="969"/>
      <c r="K111" s="1044"/>
      <c r="L111" s="1044"/>
      <c r="M111" s="1044"/>
      <c r="N111" s="1044"/>
      <c r="O111" s="1044"/>
      <c r="P111" s="1044"/>
      <c r="Q111" s="1044"/>
      <c r="R111" s="969"/>
      <c r="S111" s="969"/>
      <c r="T111" s="969"/>
      <c r="U111" s="969"/>
      <c r="V111" s="969"/>
      <c r="W111" s="969"/>
      <c r="X111" s="969"/>
      <c r="Y111" s="969"/>
      <c r="Z111" s="969"/>
      <c r="AA111" s="969"/>
      <c r="AB111" s="969"/>
      <c r="AC111" s="969"/>
      <c r="AD111" s="969"/>
      <c r="AE111" s="969"/>
      <c r="AF111" s="969"/>
      <c r="AG111" s="969"/>
      <c r="AH111" s="1044"/>
      <c r="AI111" s="1044"/>
      <c r="AJ111" s="1044"/>
      <c r="AK111" s="1044"/>
      <c r="AL111" s="1044"/>
      <c r="AM111" s="1044"/>
      <c r="AN111" s="1044"/>
    </row>
    <row r="112" spans="1:40">
      <c r="A112" s="1219"/>
      <c r="B112" s="1219"/>
      <c r="C112" s="1044"/>
      <c r="D112" s="1044"/>
      <c r="E112" s="969"/>
      <c r="F112" s="969"/>
      <c r="G112" s="969"/>
      <c r="H112" s="969"/>
      <c r="I112" s="969"/>
      <c r="J112" s="969"/>
      <c r="K112" s="1044"/>
      <c r="L112" s="1044"/>
      <c r="M112" s="1044"/>
      <c r="N112" s="1044"/>
      <c r="O112" s="1044"/>
      <c r="P112" s="1044"/>
      <c r="Q112" s="1044"/>
      <c r="R112" s="969"/>
      <c r="S112" s="969"/>
      <c r="T112" s="969"/>
      <c r="U112" s="969"/>
      <c r="V112" s="969"/>
      <c r="W112" s="969"/>
      <c r="X112" s="969"/>
      <c r="Y112" s="969"/>
      <c r="Z112" s="969"/>
      <c r="AA112" s="969"/>
      <c r="AB112" s="969"/>
      <c r="AC112" s="969"/>
      <c r="AD112" s="969"/>
      <c r="AE112" s="969"/>
      <c r="AF112" s="969"/>
      <c r="AG112" s="969"/>
      <c r="AH112" s="1044"/>
      <c r="AI112" s="1044"/>
      <c r="AJ112" s="1044"/>
      <c r="AK112" s="1044"/>
      <c r="AL112" s="1044"/>
      <c r="AM112" s="1044"/>
      <c r="AN112" s="1044"/>
    </row>
    <row r="113" spans="1:40">
      <c r="A113" s="1219"/>
      <c r="B113" s="1219"/>
      <c r="C113" s="1044"/>
      <c r="D113" s="1044"/>
      <c r="E113" s="969"/>
      <c r="F113" s="969"/>
      <c r="G113" s="969"/>
      <c r="H113" s="969"/>
      <c r="I113" s="969"/>
      <c r="J113" s="969"/>
      <c r="K113" s="1044"/>
      <c r="L113" s="1044"/>
      <c r="M113" s="1044"/>
      <c r="N113" s="1044"/>
      <c r="O113" s="1044"/>
      <c r="P113" s="1044"/>
      <c r="Q113" s="1044"/>
      <c r="R113" s="969"/>
      <c r="S113" s="969"/>
      <c r="T113" s="969"/>
      <c r="U113" s="969"/>
      <c r="V113" s="969"/>
      <c r="W113" s="969"/>
      <c r="X113" s="969"/>
      <c r="Y113" s="969"/>
      <c r="Z113" s="969"/>
      <c r="AA113" s="969"/>
      <c r="AB113" s="969"/>
      <c r="AC113" s="969"/>
      <c r="AD113" s="969"/>
      <c r="AE113" s="969"/>
      <c r="AF113" s="969"/>
      <c r="AG113" s="969"/>
      <c r="AH113" s="1044"/>
      <c r="AI113" s="1044"/>
      <c r="AJ113" s="1044"/>
      <c r="AK113" s="1044"/>
      <c r="AL113" s="1044"/>
      <c r="AM113" s="1044"/>
      <c r="AN113" s="1044"/>
    </row>
    <row r="114" spans="1:40">
      <c r="A114" s="1219"/>
      <c r="B114" s="1219"/>
      <c r="C114" s="1044"/>
      <c r="D114" s="1044"/>
      <c r="E114" s="969"/>
      <c r="F114" s="969"/>
      <c r="G114" s="969"/>
      <c r="H114" s="969"/>
      <c r="I114" s="969"/>
      <c r="J114" s="969"/>
      <c r="K114" s="1044"/>
      <c r="L114" s="1044"/>
      <c r="M114" s="1044"/>
      <c r="N114" s="1044"/>
      <c r="O114" s="1044"/>
      <c r="P114" s="1044"/>
      <c r="Q114" s="1044"/>
      <c r="R114" s="969"/>
      <c r="S114" s="969"/>
      <c r="T114" s="969"/>
      <c r="U114" s="969"/>
      <c r="V114" s="969"/>
      <c r="W114" s="969"/>
      <c r="X114" s="969"/>
      <c r="Y114" s="969"/>
      <c r="Z114" s="969"/>
      <c r="AA114" s="969"/>
      <c r="AB114" s="969"/>
      <c r="AC114" s="969"/>
      <c r="AD114" s="969"/>
      <c r="AE114" s="969"/>
      <c r="AF114" s="969"/>
      <c r="AG114" s="969"/>
      <c r="AH114" s="1044"/>
      <c r="AI114" s="1044"/>
      <c r="AJ114" s="1044"/>
      <c r="AK114" s="1044"/>
      <c r="AL114" s="1044"/>
      <c r="AM114" s="1044"/>
      <c r="AN114" s="1044"/>
    </row>
    <row r="115" spans="1:40">
      <c r="A115" s="1219"/>
      <c r="B115" s="1219"/>
      <c r="C115" s="1044"/>
      <c r="D115" s="1044"/>
      <c r="E115" s="969"/>
      <c r="F115" s="969"/>
      <c r="G115" s="969"/>
      <c r="H115" s="969"/>
      <c r="I115" s="969"/>
      <c r="J115" s="969"/>
      <c r="K115" s="1044"/>
      <c r="L115" s="1044"/>
      <c r="M115" s="1044"/>
      <c r="N115" s="1044"/>
      <c r="O115" s="1044"/>
      <c r="P115" s="1044"/>
      <c r="Q115" s="1044"/>
      <c r="R115" s="969"/>
      <c r="S115" s="969"/>
      <c r="T115" s="969"/>
      <c r="U115" s="969"/>
      <c r="V115" s="969"/>
      <c r="W115" s="969"/>
      <c r="X115" s="969"/>
      <c r="Y115" s="969"/>
      <c r="Z115" s="969"/>
      <c r="AA115" s="969"/>
      <c r="AB115" s="969"/>
      <c r="AC115" s="969"/>
      <c r="AD115" s="969"/>
      <c r="AE115" s="969"/>
      <c r="AF115" s="969"/>
      <c r="AG115" s="969"/>
      <c r="AH115" s="1044"/>
      <c r="AI115" s="1044"/>
      <c r="AJ115" s="1044"/>
      <c r="AK115" s="1044"/>
      <c r="AL115" s="1044"/>
      <c r="AM115" s="1044"/>
      <c r="AN115" s="1044"/>
    </row>
    <row r="116" spans="1:40">
      <c r="A116" s="1219"/>
      <c r="B116" s="1219"/>
      <c r="C116" s="1044"/>
      <c r="D116" s="1044"/>
      <c r="E116" s="969"/>
      <c r="F116" s="969"/>
      <c r="G116" s="969"/>
      <c r="H116" s="969"/>
      <c r="I116" s="969"/>
      <c r="J116" s="969"/>
      <c r="K116" s="1044"/>
      <c r="L116" s="1044"/>
      <c r="M116" s="1044"/>
      <c r="N116" s="1044"/>
      <c r="O116" s="1044"/>
      <c r="P116" s="1044"/>
      <c r="Q116" s="1044"/>
      <c r="R116" s="969"/>
      <c r="S116" s="969"/>
      <c r="T116" s="969"/>
      <c r="U116" s="969"/>
      <c r="V116" s="969"/>
      <c r="W116" s="969"/>
      <c r="X116" s="969"/>
      <c r="Y116" s="969"/>
      <c r="Z116" s="969"/>
      <c r="AA116" s="969"/>
      <c r="AB116" s="969"/>
      <c r="AC116" s="969"/>
      <c r="AD116" s="969"/>
      <c r="AE116" s="969"/>
      <c r="AF116" s="969"/>
      <c r="AG116" s="969"/>
      <c r="AH116" s="1044"/>
      <c r="AI116" s="1044"/>
      <c r="AJ116" s="1044"/>
      <c r="AK116" s="1044"/>
      <c r="AL116" s="1044"/>
      <c r="AM116" s="1044"/>
      <c r="AN116" s="1044"/>
    </row>
    <row r="117" spans="1:40">
      <c r="A117" s="1219"/>
      <c r="B117" s="1219"/>
      <c r="C117" s="1044"/>
      <c r="D117" s="1044"/>
      <c r="E117" s="969"/>
      <c r="F117" s="969"/>
      <c r="G117" s="969"/>
      <c r="H117" s="969"/>
      <c r="I117" s="969"/>
      <c r="J117" s="969"/>
      <c r="K117" s="1044"/>
      <c r="L117" s="1044"/>
      <c r="M117" s="1044"/>
      <c r="N117" s="1044"/>
      <c r="O117" s="1044"/>
      <c r="P117" s="1044"/>
      <c r="Q117" s="1044"/>
      <c r="R117" s="969"/>
      <c r="S117" s="969"/>
      <c r="T117" s="969"/>
      <c r="U117" s="969"/>
      <c r="V117" s="969"/>
      <c r="W117" s="969"/>
      <c r="X117" s="969"/>
      <c r="Y117" s="969"/>
      <c r="Z117" s="969"/>
      <c r="AA117" s="969"/>
      <c r="AB117" s="969"/>
      <c r="AC117" s="969"/>
      <c r="AD117" s="969"/>
      <c r="AE117" s="969"/>
      <c r="AF117" s="969"/>
      <c r="AG117" s="969"/>
      <c r="AH117" s="1044"/>
      <c r="AI117" s="1044"/>
      <c r="AJ117" s="1044"/>
      <c r="AK117" s="1044"/>
      <c r="AL117" s="1044"/>
      <c r="AM117" s="1044"/>
      <c r="AN117" s="1044"/>
    </row>
    <row r="118" spans="1:40">
      <c r="A118" s="1219"/>
      <c r="B118" s="1219"/>
      <c r="C118" s="1044"/>
      <c r="D118" s="1044"/>
      <c r="E118" s="969"/>
      <c r="F118" s="969"/>
      <c r="G118" s="969"/>
      <c r="H118" s="969"/>
      <c r="I118" s="969"/>
      <c r="J118" s="969"/>
      <c r="K118" s="1044"/>
      <c r="L118" s="1044"/>
      <c r="M118" s="1044"/>
      <c r="N118" s="1044"/>
      <c r="O118" s="1044"/>
      <c r="P118" s="1044"/>
      <c r="Q118" s="1044"/>
      <c r="R118" s="969"/>
      <c r="S118" s="969"/>
      <c r="T118" s="969"/>
      <c r="U118" s="969"/>
      <c r="V118" s="969"/>
      <c r="W118" s="969"/>
      <c r="X118" s="969"/>
      <c r="Y118" s="969"/>
      <c r="Z118" s="969"/>
      <c r="AA118" s="969"/>
      <c r="AB118" s="969"/>
      <c r="AC118" s="969"/>
      <c r="AD118" s="969"/>
      <c r="AE118" s="969"/>
      <c r="AF118" s="969"/>
      <c r="AG118" s="969"/>
      <c r="AH118" s="1044"/>
      <c r="AI118" s="1044"/>
      <c r="AJ118" s="1044"/>
      <c r="AK118" s="1044"/>
      <c r="AL118" s="1044"/>
      <c r="AM118" s="1044"/>
      <c r="AN118" s="1044"/>
    </row>
    <row r="119" spans="1:40">
      <c r="A119" s="1219"/>
      <c r="B119" s="1219"/>
      <c r="C119" s="1044"/>
      <c r="D119" s="1044"/>
      <c r="E119" s="969"/>
      <c r="F119" s="969"/>
      <c r="G119" s="969"/>
      <c r="H119" s="969"/>
      <c r="I119" s="969"/>
      <c r="J119" s="969"/>
      <c r="K119" s="1044"/>
      <c r="L119" s="1044"/>
      <c r="M119" s="1044"/>
      <c r="N119" s="1044"/>
      <c r="O119" s="1044"/>
      <c r="P119" s="1044"/>
      <c r="Q119" s="1044"/>
      <c r="R119" s="969"/>
      <c r="S119" s="969"/>
      <c r="T119" s="969"/>
      <c r="U119" s="969"/>
      <c r="V119" s="969"/>
      <c r="W119" s="969"/>
      <c r="X119" s="969"/>
      <c r="Y119" s="969"/>
      <c r="Z119" s="969"/>
      <c r="AA119" s="969"/>
      <c r="AB119" s="969"/>
      <c r="AC119" s="969"/>
      <c r="AD119" s="969"/>
      <c r="AE119" s="969"/>
      <c r="AF119" s="969"/>
      <c r="AG119" s="969"/>
      <c r="AH119" s="1044"/>
      <c r="AI119" s="1044"/>
      <c r="AJ119" s="1044"/>
      <c r="AK119" s="1044"/>
      <c r="AL119" s="1044"/>
      <c r="AM119" s="1044"/>
      <c r="AN119" s="1044"/>
    </row>
    <row r="120" spans="1:40">
      <c r="A120" s="1219"/>
      <c r="B120" s="1219"/>
      <c r="C120" s="1044"/>
      <c r="D120" s="1044"/>
      <c r="E120" s="969"/>
      <c r="F120" s="969"/>
      <c r="G120" s="969"/>
      <c r="H120" s="969"/>
      <c r="I120" s="969"/>
      <c r="J120" s="969"/>
      <c r="K120" s="1044"/>
      <c r="L120" s="1044"/>
      <c r="M120" s="1044"/>
      <c r="N120" s="1044"/>
      <c r="O120" s="1044"/>
      <c r="P120" s="1044"/>
      <c r="Q120" s="1044"/>
      <c r="R120" s="969"/>
      <c r="S120" s="969"/>
      <c r="T120" s="969"/>
      <c r="U120" s="969"/>
      <c r="V120" s="969"/>
      <c r="W120" s="969"/>
      <c r="X120" s="969"/>
      <c r="Y120" s="969"/>
      <c r="Z120" s="969"/>
      <c r="AA120" s="969"/>
      <c r="AB120" s="969"/>
      <c r="AC120" s="969"/>
      <c r="AD120" s="969"/>
      <c r="AE120" s="969"/>
      <c r="AF120" s="969"/>
      <c r="AG120" s="969"/>
      <c r="AH120" s="1044"/>
      <c r="AI120" s="1044"/>
      <c r="AJ120" s="1044"/>
      <c r="AK120" s="1044"/>
      <c r="AL120" s="1044"/>
      <c r="AM120" s="1044"/>
      <c r="AN120" s="1044"/>
    </row>
    <row r="121" spans="1:40">
      <c r="A121" s="1219"/>
      <c r="B121" s="1219"/>
      <c r="C121" s="1044"/>
      <c r="D121" s="1044"/>
      <c r="E121" s="969"/>
      <c r="F121" s="969"/>
      <c r="G121" s="969"/>
      <c r="H121" s="969"/>
      <c r="I121" s="969"/>
      <c r="J121" s="969"/>
      <c r="K121" s="1044"/>
      <c r="L121" s="1044"/>
      <c r="M121" s="1044"/>
      <c r="N121" s="1044"/>
      <c r="O121" s="1044"/>
      <c r="P121" s="1044"/>
      <c r="Q121" s="1044"/>
      <c r="R121" s="969"/>
      <c r="S121" s="969"/>
      <c r="T121" s="969"/>
      <c r="U121" s="969"/>
      <c r="V121" s="969"/>
      <c r="W121" s="969"/>
      <c r="X121" s="969"/>
      <c r="Y121" s="969"/>
      <c r="Z121" s="969"/>
      <c r="AA121" s="969"/>
      <c r="AB121" s="969"/>
      <c r="AC121" s="969"/>
      <c r="AD121" s="969"/>
      <c r="AE121" s="969"/>
      <c r="AF121" s="969"/>
      <c r="AG121" s="969"/>
      <c r="AH121" s="1044"/>
      <c r="AI121" s="1044"/>
      <c r="AJ121" s="1044"/>
      <c r="AK121" s="1044"/>
      <c r="AL121" s="1044"/>
      <c r="AM121" s="1044"/>
      <c r="AN121" s="1044"/>
    </row>
    <row r="122" spans="1:40">
      <c r="A122" s="1219"/>
      <c r="B122" s="1219"/>
      <c r="C122" s="1044"/>
      <c r="D122" s="1044"/>
      <c r="E122" s="969"/>
      <c r="F122" s="969"/>
      <c r="G122" s="969"/>
      <c r="H122" s="969"/>
      <c r="I122" s="969"/>
      <c r="J122" s="969"/>
      <c r="K122" s="1044"/>
      <c r="L122" s="1044"/>
      <c r="M122" s="1044"/>
      <c r="N122" s="1044"/>
      <c r="O122" s="1044"/>
      <c r="P122" s="1044"/>
      <c r="Q122" s="1044"/>
      <c r="R122" s="969"/>
      <c r="S122" s="969"/>
      <c r="T122" s="969"/>
      <c r="U122" s="969"/>
      <c r="V122" s="969"/>
      <c r="W122" s="969"/>
      <c r="X122" s="969"/>
      <c r="Y122" s="969"/>
      <c r="Z122" s="969"/>
      <c r="AA122" s="969"/>
      <c r="AB122" s="969"/>
      <c r="AC122" s="969"/>
      <c r="AD122" s="969"/>
      <c r="AE122" s="969"/>
      <c r="AF122" s="969"/>
      <c r="AG122" s="969"/>
      <c r="AH122" s="1044"/>
      <c r="AI122" s="1044"/>
      <c r="AJ122" s="1044"/>
      <c r="AK122" s="1044"/>
      <c r="AL122" s="1044"/>
      <c r="AM122" s="1044"/>
      <c r="AN122" s="1044"/>
    </row>
    <row r="123" spans="1:40">
      <c r="A123" s="1219"/>
      <c r="B123" s="1219"/>
      <c r="C123" s="1044"/>
      <c r="D123" s="1044"/>
      <c r="E123" s="969"/>
      <c r="F123" s="969"/>
      <c r="G123" s="969"/>
      <c r="H123" s="969"/>
      <c r="I123" s="969"/>
      <c r="J123" s="969"/>
      <c r="K123" s="1044"/>
      <c r="L123" s="1044"/>
      <c r="M123" s="1044"/>
      <c r="N123" s="1044"/>
      <c r="O123" s="1044"/>
      <c r="P123" s="1044"/>
      <c r="Q123" s="1044"/>
      <c r="R123" s="969"/>
      <c r="S123" s="969"/>
      <c r="T123" s="969"/>
      <c r="U123" s="969"/>
      <c r="V123" s="969"/>
      <c r="W123" s="969"/>
      <c r="X123" s="969"/>
      <c r="Y123" s="969"/>
      <c r="Z123" s="969"/>
      <c r="AA123" s="969"/>
      <c r="AB123" s="969"/>
      <c r="AC123" s="969"/>
      <c r="AD123" s="969"/>
      <c r="AE123" s="969"/>
      <c r="AF123" s="969"/>
      <c r="AG123" s="969"/>
      <c r="AH123" s="1044"/>
      <c r="AI123" s="1044"/>
      <c r="AJ123" s="1044"/>
      <c r="AK123" s="1044"/>
      <c r="AL123" s="1044"/>
      <c r="AM123" s="1044"/>
      <c r="AN123" s="1044"/>
    </row>
    <row r="124" spans="1:40">
      <c r="A124" s="1219"/>
      <c r="B124" s="1219"/>
      <c r="C124" s="1044"/>
      <c r="D124" s="1044"/>
      <c r="E124" s="969"/>
      <c r="F124" s="969"/>
      <c r="G124" s="969"/>
      <c r="H124" s="969"/>
      <c r="I124" s="969"/>
      <c r="J124" s="969"/>
      <c r="K124" s="1044"/>
      <c r="L124" s="1044"/>
      <c r="M124" s="1044"/>
      <c r="N124" s="1044"/>
      <c r="O124" s="1044"/>
      <c r="P124" s="1044"/>
      <c r="Q124" s="1044"/>
      <c r="R124" s="969"/>
      <c r="S124" s="969"/>
      <c r="T124" s="969"/>
      <c r="U124" s="969"/>
      <c r="V124" s="969"/>
      <c r="W124" s="969"/>
      <c r="X124" s="969"/>
      <c r="Y124" s="969"/>
      <c r="Z124" s="969"/>
      <c r="AA124" s="969"/>
      <c r="AB124" s="969"/>
      <c r="AC124" s="969"/>
      <c r="AD124" s="969"/>
      <c r="AE124" s="969"/>
      <c r="AF124" s="969"/>
      <c r="AG124" s="969"/>
      <c r="AH124" s="1044"/>
      <c r="AI124" s="1044"/>
      <c r="AJ124" s="1044"/>
      <c r="AK124" s="1044"/>
      <c r="AL124" s="1044"/>
      <c r="AM124" s="1044"/>
      <c r="AN124" s="1044"/>
    </row>
    <row r="125" spans="1:40">
      <c r="A125" s="1219"/>
      <c r="B125" s="1219"/>
      <c r="C125" s="1044"/>
      <c r="D125" s="1044"/>
      <c r="E125" s="969"/>
      <c r="F125" s="969"/>
      <c r="G125" s="969"/>
      <c r="H125" s="969"/>
      <c r="I125" s="969"/>
      <c r="J125" s="969"/>
      <c r="K125" s="1044"/>
      <c r="L125" s="1044"/>
      <c r="M125" s="1044"/>
      <c r="N125" s="1044"/>
      <c r="O125" s="1044"/>
      <c r="P125" s="1044"/>
      <c r="Q125" s="1044"/>
      <c r="R125" s="969"/>
      <c r="S125" s="969"/>
      <c r="T125" s="969"/>
      <c r="U125" s="969"/>
      <c r="V125" s="969"/>
      <c r="W125" s="969"/>
      <c r="X125" s="969"/>
      <c r="Y125" s="969"/>
      <c r="Z125" s="969"/>
      <c r="AA125" s="969"/>
      <c r="AB125" s="969"/>
      <c r="AC125" s="969"/>
      <c r="AD125" s="969"/>
      <c r="AE125" s="969"/>
      <c r="AF125" s="969"/>
      <c r="AG125" s="969"/>
      <c r="AH125" s="1044"/>
      <c r="AI125" s="1044"/>
      <c r="AJ125" s="1044"/>
      <c r="AK125" s="1044"/>
      <c r="AL125" s="1044"/>
      <c r="AM125" s="1044"/>
      <c r="AN125" s="1044"/>
    </row>
    <row r="126" spans="1:40">
      <c r="A126" s="1219"/>
      <c r="B126" s="1219"/>
      <c r="C126" s="1044"/>
      <c r="D126" s="1044"/>
      <c r="E126" s="969"/>
      <c r="F126" s="969"/>
      <c r="G126" s="969"/>
      <c r="H126" s="969"/>
      <c r="I126" s="969"/>
      <c r="J126" s="969"/>
      <c r="K126" s="1044"/>
      <c r="L126" s="1044"/>
      <c r="M126" s="1044"/>
      <c r="N126" s="1044"/>
      <c r="O126" s="1044"/>
      <c r="P126" s="1044"/>
      <c r="Q126" s="1044"/>
      <c r="R126" s="969"/>
      <c r="S126" s="969"/>
      <c r="T126" s="969"/>
      <c r="U126" s="969"/>
      <c r="V126" s="969"/>
      <c r="W126" s="969"/>
      <c r="X126" s="969"/>
      <c r="Y126" s="969"/>
      <c r="Z126" s="969"/>
      <c r="AA126" s="969"/>
      <c r="AB126" s="969"/>
      <c r="AC126" s="969"/>
      <c r="AD126" s="969"/>
      <c r="AE126" s="969"/>
      <c r="AF126" s="969"/>
      <c r="AG126" s="969"/>
      <c r="AH126" s="1044"/>
      <c r="AI126" s="1044"/>
      <c r="AJ126" s="1044"/>
      <c r="AK126" s="1044"/>
      <c r="AL126" s="1044"/>
      <c r="AM126" s="1044"/>
      <c r="AN126" s="1044"/>
    </row>
    <row r="127" spans="1:40">
      <c r="A127" s="1219"/>
      <c r="B127" s="1219"/>
      <c r="C127" s="1044"/>
      <c r="D127" s="1044"/>
      <c r="E127" s="969"/>
      <c r="F127" s="969"/>
      <c r="G127" s="969"/>
      <c r="H127" s="969"/>
      <c r="I127" s="969"/>
      <c r="J127" s="969"/>
      <c r="K127" s="1044"/>
      <c r="L127" s="1044"/>
      <c r="M127" s="1044"/>
      <c r="N127" s="1044"/>
      <c r="O127" s="1044"/>
      <c r="P127" s="1044"/>
      <c r="Q127" s="1044"/>
      <c r="R127" s="969"/>
      <c r="S127" s="969"/>
      <c r="T127" s="969"/>
      <c r="U127" s="969"/>
      <c r="V127" s="969"/>
      <c r="W127" s="969"/>
      <c r="X127" s="969"/>
      <c r="Y127" s="969"/>
      <c r="Z127" s="969"/>
      <c r="AA127" s="969"/>
      <c r="AB127" s="969"/>
      <c r="AC127" s="969"/>
      <c r="AD127" s="969"/>
      <c r="AE127" s="969"/>
      <c r="AF127" s="969"/>
      <c r="AG127" s="969"/>
      <c r="AH127" s="1044"/>
      <c r="AI127" s="1044"/>
      <c r="AJ127" s="1044"/>
      <c r="AK127" s="1044"/>
      <c r="AL127" s="1044"/>
      <c r="AM127" s="1044"/>
      <c r="AN127" s="1044"/>
    </row>
    <row r="128" spans="1:40">
      <c r="A128" s="1219"/>
      <c r="B128" s="1219"/>
      <c r="C128" s="1044"/>
      <c r="D128" s="1044"/>
      <c r="E128" s="969"/>
      <c r="F128" s="969"/>
      <c r="G128" s="969"/>
      <c r="H128" s="969"/>
      <c r="I128" s="969"/>
      <c r="J128" s="969"/>
      <c r="K128" s="1044"/>
      <c r="L128" s="1044"/>
      <c r="M128" s="1044"/>
      <c r="N128" s="1044"/>
      <c r="O128" s="1044"/>
      <c r="P128" s="1044"/>
      <c r="Q128" s="1044"/>
      <c r="R128" s="969"/>
      <c r="S128" s="969"/>
      <c r="T128" s="969"/>
      <c r="U128" s="969"/>
      <c r="V128" s="969"/>
      <c r="W128" s="969"/>
      <c r="X128" s="969"/>
      <c r="Y128" s="969"/>
      <c r="Z128" s="969"/>
      <c r="AA128" s="969"/>
      <c r="AB128" s="969"/>
      <c r="AC128" s="969"/>
      <c r="AD128" s="969"/>
      <c r="AE128" s="969"/>
      <c r="AF128" s="969"/>
      <c r="AG128" s="969"/>
      <c r="AH128" s="1044"/>
      <c r="AI128" s="1044"/>
      <c r="AJ128" s="1044"/>
      <c r="AK128" s="1044"/>
      <c r="AL128" s="1044"/>
      <c r="AM128" s="1044"/>
      <c r="AN128" s="1044"/>
    </row>
    <row r="129" spans="1:40">
      <c r="A129" s="1219"/>
      <c r="B129" s="1219"/>
      <c r="C129" s="1044"/>
      <c r="D129" s="1044"/>
      <c r="E129" s="969"/>
      <c r="F129" s="969"/>
      <c r="G129" s="969"/>
      <c r="H129" s="969"/>
      <c r="I129" s="969"/>
      <c r="J129" s="969"/>
      <c r="K129" s="1044"/>
      <c r="L129" s="1044"/>
      <c r="M129" s="1044"/>
      <c r="N129" s="1044"/>
      <c r="O129" s="1044"/>
      <c r="P129" s="1044"/>
      <c r="Q129" s="1044"/>
      <c r="R129" s="969"/>
      <c r="S129" s="969"/>
      <c r="T129" s="969"/>
      <c r="U129" s="969"/>
      <c r="V129" s="969"/>
      <c r="W129" s="969"/>
      <c r="X129" s="969"/>
      <c r="Y129" s="969"/>
      <c r="Z129" s="969"/>
      <c r="AA129" s="969"/>
      <c r="AB129" s="969"/>
      <c r="AC129" s="969"/>
      <c r="AD129" s="969"/>
      <c r="AE129" s="969"/>
      <c r="AF129" s="969"/>
      <c r="AG129" s="969"/>
      <c r="AH129" s="1044"/>
      <c r="AI129" s="1044"/>
      <c r="AJ129" s="1044"/>
      <c r="AK129" s="1044"/>
      <c r="AL129" s="1044"/>
      <c r="AM129" s="1044"/>
      <c r="AN129" s="1044"/>
    </row>
    <row r="130" spans="1:40">
      <c r="A130" s="1219"/>
      <c r="B130" s="1219"/>
      <c r="C130" s="1044"/>
      <c r="D130" s="1044"/>
      <c r="E130" s="969"/>
      <c r="F130" s="969"/>
      <c r="G130" s="969"/>
      <c r="H130" s="969"/>
      <c r="I130" s="969"/>
      <c r="J130" s="969"/>
      <c r="K130" s="1044"/>
      <c r="L130" s="1044"/>
      <c r="M130" s="1044"/>
      <c r="N130" s="1044"/>
      <c r="O130" s="1044"/>
      <c r="P130" s="1044"/>
      <c r="Q130" s="1044"/>
      <c r="R130" s="969"/>
      <c r="S130" s="969"/>
      <c r="T130" s="969"/>
      <c r="U130" s="969"/>
      <c r="V130" s="969"/>
      <c r="W130" s="969"/>
      <c r="X130" s="969"/>
      <c r="Y130" s="969"/>
      <c r="Z130" s="969"/>
      <c r="AA130" s="969"/>
      <c r="AB130" s="969"/>
      <c r="AC130" s="969"/>
      <c r="AD130" s="969"/>
      <c r="AE130" s="969"/>
      <c r="AF130" s="969"/>
      <c r="AG130" s="969"/>
      <c r="AH130" s="1044"/>
      <c r="AI130" s="1044"/>
      <c r="AJ130" s="1044"/>
      <c r="AK130" s="1044"/>
      <c r="AL130" s="1044"/>
      <c r="AM130" s="1044"/>
      <c r="AN130" s="1044"/>
    </row>
    <row r="131" spans="1:40">
      <c r="A131" s="1219"/>
      <c r="B131" s="1219"/>
      <c r="C131" s="1044"/>
      <c r="D131" s="1044"/>
      <c r="E131" s="969"/>
      <c r="F131" s="969"/>
      <c r="G131" s="969"/>
      <c r="H131" s="969"/>
      <c r="I131" s="969"/>
      <c r="J131" s="969"/>
      <c r="K131" s="1044"/>
      <c r="L131" s="1044"/>
      <c r="M131" s="1044"/>
      <c r="N131" s="1044"/>
      <c r="O131" s="1044"/>
      <c r="P131" s="1044"/>
      <c r="Q131" s="1044"/>
      <c r="R131" s="969"/>
      <c r="S131" s="969"/>
      <c r="T131" s="969"/>
      <c r="U131" s="969"/>
      <c r="V131" s="969"/>
      <c r="W131" s="969"/>
      <c r="X131" s="969"/>
      <c r="Y131" s="969"/>
      <c r="Z131" s="969"/>
      <c r="AA131" s="969"/>
      <c r="AB131" s="969"/>
      <c r="AC131" s="969"/>
      <c r="AD131" s="969"/>
      <c r="AE131" s="969"/>
      <c r="AF131" s="969"/>
      <c r="AG131" s="969"/>
      <c r="AH131" s="1044"/>
      <c r="AI131" s="1044"/>
      <c r="AJ131" s="1044"/>
      <c r="AK131" s="1044"/>
      <c r="AL131" s="1044"/>
      <c r="AM131" s="1044"/>
      <c r="AN131" s="1044"/>
    </row>
    <row r="132" spans="1:40">
      <c r="A132" s="1219"/>
      <c r="B132" s="1219"/>
      <c r="C132" s="1044"/>
      <c r="D132" s="1044"/>
      <c r="E132" s="969"/>
      <c r="F132" s="969"/>
      <c r="G132" s="969"/>
      <c r="H132" s="969"/>
      <c r="I132" s="969"/>
      <c r="J132" s="969"/>
      <c r="K132" s="1044"/>
      <c r="L132" s="1044"/>
      <c r="M132" s="1044"/>
      <c r="N132" s="1044"/>
      <c r="O132" s="1044"/>
      <c r="P132" s="1044"/>
      <c r="Q132" s="1044"/>
      <c r="R132" s="969"/>
      <c r="S132" s="969"/>
      <c r="T132" s="969"/>
      <c r="U132" s="969"/>
      <c r="V132" s="969"/>
      <c r="W132" s="969"/>
      <c r="X132" s="969"/>
      <c r="Y132" s="969"/>
      <c r="Z132" s="969"/>
      <c r="AA132" s="969"/>
      <c r="AB132" s="969"/>
      <c r="AC132" s="969"/>
      <c r="AD132" s="969"/>
      <c r="AE132" s="969"/>
      <c r="AF132" s="969"/>
      <c r="AG132" s="969"/>
      <c r="AH132" s="1044"/>
      <c r="AI132" s="1044"/>
      <c r="AJ132" s="1044"/>
      <c r="AK132" s="1044"/>
      <c r="AL132" s="1044"/>
      <c r="AM132" s="1044"/>
      <c r="AN132" s="1044"/>
    </row>
    <row r="133" spans="1:40">
      <c r="A133" s="1219"/>
      <c r="B133" s="1219"/>
      <c r="C133" s="1044"/>
      <c r="D133" s="1044"/>
      <c r="E133" s="969"/>
      <c r="F133" s="969"/>
      <c r="G133" s="969"/>
      <c r="H133" s="969"/>
      <c r="I133" s="969"/>
      <c r="J133" s="969"/>
      <c r="K133" s="1044"/>
      <c r="L133" s="1044"/>
      <c r="M133" s="1044"/>
      <c r="N133" s="1044"/>
      <c r="O133" s="1044"/>
      <c r="P133" s="1044"/>
      <c r="Q133" s="1044"/>
      <c r="R133" s="969"/>
      <c r="S133" s="969"/>
      <c r="T133" s="969"/>
      <c r="U133" s="969"/>
      <c r="V133" s="969"/>
      <c r="W133" s="969"/>
      <c r="X133" s="969"/>
      <c r="Y133" s="969"/>
      <c r="Z133" s="969"/>
      <c r="AA133" s="969"/>
      <c r="AB133" s="969"/>
      <c r="AC133" s="969"/>
      <c r="AD133" s="969"/>
      <c r="AE133" s="969"/>
      <c r="AF133" s="969"/>
      <c r="AG133" s="969"/>
      <c r="AH133" s="1044"/>
      <c r="AI133" s="1044"/>
      <c r="AJ133" s="1044"/>
      <c r="AK133" s="1044"/>
      <c r="AL133" s="1044"/>
      <c r="AM133" s="1044"/>
      <c r="AN133" s="1044"/>
    </row>
    <row r="134" spans="1:40">
      <c r="A134" s="1219"/>
      <c r="B134" s="1219"/>
      <c r="C134" s="1044"/>
      <c r="D134" s="1044"/>
      <c r="E134" s="969"/>
      <c r="F134" s="969"/>
      <c r="G134" s="969"/>
      <c r="H134" s="969"/>
      <c r="I134" s="969"/>
      <c r="J134" s="969"/>
      <c r="K134" s="1044"/>
      <c r="L134" s="1044"/>
      <c r="M134" s="1044"/>
      <c r="N134" s="1044"/>
      <c r="O134" s="1044"/>
      <c r="P134" s="1044"/>
      <c r="Q134" s="1044"/>
      <c r="R134" s="969"/>
      <c r="S134" s="969"/>
      <c r="T134" s="969"/>
      <c r="U134" s="969"/>
      <c r="V134" s="969"/>
      <c r="W134" s="969"/>
      <c r="X134" s="969"/>
      <c r="Y134" s="969"/>
      <c r="Z134" s="969"/>
      <c r="AA134" s="969"/>
      <c r="AB134" s="969"/>
      <c r="AC134" s="969"/>
      <c r="AD134" s="969"/>
      <c r="AE134" s="969"/>
      <c r="AF134" s="969"/>
      <c r="AG134" s="969"/>
      <c r="AH134" s="1044"/>
      <c r="AI134" s="1044"/>
      <c r="AJ134" s="1044"/>
      <c r="AK134" s="1044"/>
      <c r="AL134" s="1044"/>
      <c r="AM134" s="1044"/>
      <c r="AN134" s="1044"/>
    </row>
    <row r="135" spans="1:40">
      <c r="A135" s="1219"/>
      <c r="B135" s="1219"/>
      <c r="C135" s="1044"/>
      <c r="D135" s="1044"/>
      <c r="E135" s="969"/>
      <c r="F135" s="969"/>
      <c r="G135" s="969"/>
      <c r="H135" s="969"/>
      <c r="I135" s="969"/>
      <c r="J135" s="969"/>
      <c r="K135" s="1044"/>
      <c r="L135" s="1044"/>
      <c r="M135" s="1044"/>
      <c r="N135" s="1044"/>
      <c r="O135" s="1044"/>
      <c r="P135" s="1044"/>
      <c r="Q135" s="1044"/>
      <c r="R135" s="969"/>
      <c r="S135" s="969"/>
      <c r="T135" s="969"/>
      <c r="U135" s="969"/>
      <c r="V135" s="969"/>
      <c r="W135" s="969"/>
      <c r="X135" s="969"/>
      <c r="Y135" s="969"/>
      <c r="Z135" s="969"/>
      <c r="AA135" s="969"/>
      <c r="AB135" s="969"/>
      <c r="AC135" s="969"/>
      <c r="AD135" s="969"/>
      <c r="AE135" s="969"/>
      <c r="AF135" s="969"/>
      <c r="AG135" s="969"/>
      <c r="AH135" s="1044"/>
      <c r="AI135" s="1044"/>
      <c r="AJ135" s="1044"/>
      <c r="AK135" s="1044"/>
      <c r="AL135" s="1044"/>
      <c r="AM135" s="1044"/>
      <c r="AN135" s="1044"/>
    </row>
    <row r="136" spans="1:40">
      <c r="A136" s="1219"/>
      <c r="B136" s="1219"/>
      <c r="C136" s="1044"/>
      <c r="D136" s="1044"/>
      <c r="E136" s="969"/>
      <c r="F136" s="969"/>
      <c r="G136" s="969"/>
      <c r="H136" s="969"/>
      <c r="I136" s="969"/>
      <c r="J136" s="969"/>
      <c r="K136" s="1044"/>
      <c r="L136" s="1044"/>
      <c r="M136" s="1044"/>
      <c r="N136" s="1044"/>
      <c r="O136" s="1044"/>
      <c r="P136" s="1044"/>
      <c r="Q136" s="1044"/>
      <c r="R136" s="969"/>
      <c r="S136" s="969"/>
      <c r="T136" s="969"/>
      <c r="U136" s="969"/>
      <c r="V136" s="969"/>
      <c r="W136" s="969"/>
      <c r="X136" s="969"/>
      <c r="Y136" s="969"/>
      <c r="Z136" s="969"/>
      <c r="AA136" s="969"/>
      <c r="AB136" s="969"/>
      <c r="AC136" s="969"/>
      <c r="AD136" s="969"/>
      <c r="AE136" s="969"/>
      <c r="AF136" s="969"/>
      <c r="AG136" s="969"/>
      <c r="AH136" s="1044"/>
      <c r="AI136" s="1044"/>
      <c r="AJ136" s="1044"/>
      <c r="AK136" s="1044"/>
      <c r="AL136" s="1044"/>
      <c r="AM136" s="1044"/>
      <c r="AN136" s="1044"/>
    </row>
    <row r="137" spans="1:40">
      <c r="A137" s="1219"/>
      <c r="B137" s="1219"/>
      <c r="C137" s="1044"/>
      <c r="D137" s="1044"/>
      <c r="E137" s="969"/>
      <c r="F137" s="969"/>
      <c r="G137" s="969"/>
      <c r="H137" s="969"/>
      <c r="I137" s="969"/>
      <c r="J137" s="969"/>
      <c r="K137" s="1044"/>
      <c r="L137" s="1044"/>
      <c r="M137" s="1044"/>
      <c r="N137" s="1044"/>
      <c r="O137" s="1044"/>
      <c r="P137" s="1044"/>
      <c r="Q137" s="1044"/>
      <c r="R137" s="969"/>
      <c r="S137" s="969"/>
      <c r="T137" s="969"/>
      <c r="U137" s="969"/>
      <c r="V137" s="969"/>
      <c r="W137" s="969"/>
      <c r="X137" s="969"/>
      <c r="Y137" s="969"/>
      <c r="Z137" s="969"/>
      <c r="AA137" s="969"/>
      <c r="AB137" s="969"/>
      <c r="AC137" s="969"/>
      <c r="AD137" s="969"/>
      <c r="AE137" s="969"/>
      <c r="AF137" s="969"/>
      <c r="AG137" s="969"/>
      <c r="AH137" s="1044"/>
      <c r="AI137" s="1044"/>
      <c r="AJ137" s="1044"/>
      <c r="AK137" s="1044"/>
      <c r="AL137" s="1044"/>
      <c r="AM137" s="1044"/>
      <c r="AN137" s="1044"/>
    </row>
    <row r="138" spans="1:40">
      <c r="A138" s="1219"/>
      <c r="B138" s="1219"/>
      <c r="C138" s="1044"/>
      <c r="D138" s="1044"/>
      <c r="E138" s="969"/>
      <c r="F138" s="969"/>
      <c r="G138" s="969"/>
      <c r="H138" s="969"/>
      <c r="I138" s="969"/>
      <c r="J138" s="969"/>
      <c r="K138" s="1044"/>
      <c r="L138" s="1044"/>
      <c r="M138" s="1044"/>
      <c r="N138" s="1044"/>
      <c r="O138" s="1044"/>
      <c r="P138" s="1044"/>
      <c r="Q138" s="1044"/>
      <c r="R138" s="969"/>
      <c r="S138" s="969"/>
      <c r="T138" s="969"/>
      <c r="U138" s="969"/>
      <c r="V138" s="969"/>
      <c r="W138" s="969"/>
      <c r="X138" s="969"/>
      <c r="Y138" s="969"/>
      <c r="Z138" s="969"/>
      <c r="AA138" s="969"/>
      <c r="AB138" s="969"/>
      <c r="AC138" s="969"/>
      <c r="AD138" s="969"/>
      <c r="AE138" s="969"/>
      <c r="AF138" s="969"/>
      <c r="AG138" s="969"/>
      <c r="AH138" s="1044"/>
      <c r="AI138" s="1044"/>
      <c r="AJ138" s="1044"/>
      <c r="AK138" s="1044"/>
      <c r="AL138" s="1044"/>
      <c r="AM138" s="1044"/>
      <c r="AN138" s="1044"/>
    </row>
    <row r="139" spans="1:40">
      <c r="A139" s="1219"/>
      <c r="B139" s="1219"/>
      <c r="C139" s="1044"/>
      <c r="D139" s="1044"/>
      <c r="E139" s="969"/>
      <c r="F139" s="969"/>
      <c r="G139" s="969"/>
      <c r="H139" s="969"/>
      <c r="I139" s="969"/>
      <c r="J139" s="969"/>
      <c r="K139" s="1044"/>
      <c r="L139" s="1044"/>
      <c r="M139" s="1044"/>
      <c r="N139" s="1044"/>
      <c r="O139" s="1044"/>
      <c r="P139" s="1044"/>
      <c r="Q139" s="1044"/>
      <c r="R139" s="969"/>
      <c r="S139" s="969"/>
      <c r="T139" s="969"/>
      <c r="U139" s="969"/>
      <c r="V139" s="969"/>
      <c r="W139" s="969"/>
      <c r="X139" s="969"/>
      <c r="Y139" s="969"/>
      <c r="Z139" s="969"/>
      <c r="AA139" s="969"/>
      <c r="AB139" s="969"/>
      <c r="AC139" s="969"/>
      <c r="AD139" s="969"/>
      <c r="AE139" s="969"/>
      <c r="AF139" s="969"/>
      <c r="AG139" s="969"/>
      <c r="AH139" s="1044"/>
      <c r="AI139" s="1044"/>
      <c r="AJ139" s="1044"/>
      <c r="AK139" s="1044"/>
      <c r="AL139" s="1044"/>
      <c r="AM139" s="1044"/>
      <c r="AN139" s="1044"/>
    </row>
    <row r="140" spans="1:40">
      <c r="A140" s="1219"/>
      <c r="B140" s="1219"/>
      <c r="C140" s="1044"/>
      <c r="D140" s="1044"/>
      <c r="E140" s="969"/>
      <c r="F140" s="969"/>
      <c r="G140" s="969"/>
      <c r="H140" s="969"/>
      <c r="I140" s="969"/>
      <c r="J140" s="969"/>
      <c r="K140" s="1044"/>
      <c r="L140" s="1044"/>
      <c r="M140" s="1044"/>
      <c r="N140" s="1044"/>
      <c r="O140" s="1044"/>
      <c r="P140" s="1044"/>
      <c r="Q140" s="1044"/>
      <c r="R140" s="969"/>
      <c r="S140" s="969"/>
      <c r="T140" s="969"/>
      <c r="U140" s="969"/>
      <c r="V140" s="969"/>
      <c r="W140" s="969"/>
      <c r="X140" s="969"/>
      <c r="Y140" s="969"/>
      <c r="Z140" s="969"/>
      <c r="AA140" s="969"/>
      <c r="AB140" s="969"/>
      <c r="AC140" s="969"/>
      <c r="AD140" s="969"/>
      <c r="AE140" s="969"/>
      <c r="AF140" s="969"/>
      <c r="AG140" s="969"/>
      <c r="AH140" s="1044"/>
      <c r="AI140" s="1044"/>
      <c r="AJ140" s="1044"/>
      <c r="AK140" s="1044"/>
      <c r="AL140" s="1044"/>
      <c r="AM140" s="1044"/>
      <c r="AN140" s="1044"/>
    </row>
    <row r="141" spans="1:40">
      <c r="A141" s="1219"/>
      <c r="B141" s="1219"/>
      <c r="C141" s="1044"/>
      <c r="D141" s="1044"/>
      <c r="E141" s="969"/>
      <c r="F141" s="969"/>
      <c r="G141" s="969"/>
      <c r="H141" s="969"/>
      <c r="I141" s="969"/>
      <c r="J141" s="969"/>
      <c r="K141" s="1044"/>
      <c r="L141" s="1044"/>
      <c r="M141" s="1044"/>
      <c r="N141" s="1044"/>
      <c r="O141" s="1044"/>
      <c r="P141" s="1044"/>
      <c r="Q141" s="1044"/>
      <c r="R141" s="969"/>
      <c r="S141" s="969"/>
      <c r="T141" s="969"/>
      <c r="U141" s="969"/>
      <c r="V141" s="969"/>
      <c r="W141" s="969"/>
      <c r="X141" s="969"/>
      <c r="Y141" s="969"/>
      <c r="Z141" s="969"/>
      <c r="AA141" s="969"/>
      <c r="AB141" s="969"/>
      <c r="AC141" s="969"/>
      <c r="AD141" s="969"/>
      <c r="AE141" s="969"/>
      <c r="AF141" s="969"/>
      <c r="AG141" s="969"/>
      <c r="AH141" s="1044"/>
      <c r="AI141" s="1044"/>
      <c r="AJ141" s="1044"/>
      <c r="AK141" s="1044"/>
      <c r="AL141" s="1044"/>
      <c r="AM141" s="1044"/>
      <c r="AN141" s="1044"/>
    </row>
    <row r="142" spans="1:40">
      <c r="A142" s="1219"/>
      <c r="B142" s="1219"/>
      <c r="C142" s="1044"/>
      <c r="D142" s="1044"/>
      <c r="E142" s="969"/>
      <c r="F142" s="969"/>
      <c r="G142" s="969"/>
      <c r="H142" s="969"/>
      <c r="I142" s="969"/>
      <c r="J142" s="969"/>
      <c r="K142" s="1044"/>
      <c r="L142" s="1044"/>
      <c r="M142" s="1044"/>
      <c r="N142" s="1044"/>
      <c r="O142" s="1044"/>
      <c r="P142" s="1044"/>
      <c r="Q142" s="1044"/>
      <c r="R142" s="969"/>
      <c r="S142" s="969"/>
      <c r="T142" s="969"/>
      <c r="U142" s="969"/>
      <c r="V142" s="969"/>
      <c r="W142" s="969"/>
      <c r="X142" s="969"/>
      <c r="Y142" s="969"/>
      <c r="Z142" s="969"/>
      <c r="AA142" s="969"/>
      <c r="AB142" s="969"/>
      <c r="AC142" s="969"/>
      <c r="AD142" s="969"/>
      <c r="AE142" s="969"/>
      <c r="AF142" s="969"/>
      <c r="AG142" s="969"/>
      <c r="AH142" s="1044"/>
      <c r="AI142" s="1044"/>
      <c r="AJ142" s="1044"/>
      <c r="AK142" s="1044"/>
      <c r="AL142" s="1044"/>
      <c r="AM142" s="1044"/>
      <c r="AN142" s="1044"/>
    </row>
    <row r="143" spans="1:40">
      <c r="A143" s="1219"/>
      <c r="B143" s="1219"/>
      <c r="C143" s="1044"/>
      <c r="D143" s="1044"/>
      <c r="E143" s="969"/>
      <c r="F143" s="969"/>
      <c r="G143" s="969"/>
      <c r="H143" s="969"/>
      <c r="I143" s="969"/>
      <c r="J143" s="969"/>
      <c r="K143" s="1044"/>
      <c r="L143" s="1044"/>
      <c r="M143" s="1044"/>
      <c r="N143" s="1044"/>
      <c r="O143" s="1044"/>
      <c r="P143" s="1044"/>
      <c r="Q143" s="1044"/>
      <c r="R143" s="969"/>
      <c r="S143" s="969"/>
      <c r="T143" s="969"/>
      <c r="U143" s="969"/>
      <c r="V143" s="969"/>
      <c r="W143" s="969"/>
      <c r="X143" s="969"/>
      <c r="Y143" s="969"/>
      <c r="Z143" s="969"/>
      <c r="AA143" s="969"/>
      <c r="AB143" s="969"/>
      <c r="AC143" s="969"/>
      <c r="AD143" s="969"/>
      <c r="AE143" s="969"/>
      <c r="AF143" s="969"/>
      <c r="AG143" s="969"/>
      <c r="AH143" s="1044"/>
      <c r="AI143" s="1044"/>
      <c r="AJ143" s="1044"/>
      <c r="AK143" s="1044"/>
      <c r="AL143" s="1044"/>
      <c r="AM143" s="1044"/>
      <c r="AN143" s="1044"/>
    </row>
    <row r="144" spans="1:40">
      <c r="A144" s="1219"/>
      <c r="B144" s="1219"/>
      <c r="C144" s="1044"/>
      <c r="D144" s="1044"/>
      <c r="E144" s="969"/>
      <c r="F144" s="969"/>
      <c r="G144" s="969"/>
      <c r="H144" s="969"/>
      <c r="I144" s="969"/>
      <c r="J144" s="969"/>
      <c r="K144" s="1044"/>
      <c r="L144" s="1044"/>
      <c r="M144" s="1044"/>
      <c r="N144" s="1044"/>
      <c r="O144" s="1044"/>
      <c r="P144" s="1044"/>
      <c r="Q144" s="1044"/>
      <c r="R144" s="969"/>
      <c r="S144" s="969"/>
      <c r="T144" s="969"/>
      <c r="U144" s="969"/>
      <c r="V144" s="969"/>
      <c r="W144" s="969"/>
      <c r="X144" s="969"/>
      <c r="Y144" s="969"/>
      <c r="Z144" s="969"/>
      <c r="AA144" s="969"/>
      <c r="AB144" s="969"/>
      <c r="AC144" s="969"/>
      <c r="AD144" s="969"/>
      <c r="AE144" s="969"/>
      <c r="AF144" s="969"/>
      <c r="AG144" s="969"/>
      <c r="AH144" s="1044"/>
      <c r="AI144" s="1044"/>
      <c r="AJ144" s="1044"/>
      <c r="AK144" s="1044"/>
      <c r="AL144" s="1044"/>
      <c r="AM144" s="1044"/>
      <c r="AN144" s="1044"/>
    </row>
    <row r="145" spans="1:40">
      <c r="A145" s="1219"/>
      <c r="B145" s="1219"/>
      <c r="C145" s="1044"/>
      <c r="D145" s="1044"/>
      <c r="E145" s="969"/>
      <c r="F145" s="969"/>
      <c r="G145" s="969"/>
      <c r="H145" s="969"/>
      <c r="I145" s="969"/>
      <c r="J145" s="969"/>
      <c r="K145" s="1044"/>
      <c r="L145" s="1044"/>
      <c r="M145" s="1044"/>
      <c r="N145" s="1044"/>
      <c r="O145" s="1044"/>
      <c r="P145" s="1044"/>
      <c r="Q145" s="1044"/>
      <c r="R145" s="969"/>
      <c r="S145" s="969"/>
      <c r="T145" s="969"/>
      <c r="U145" s="969"/>
      <c r="V145" s="969"/>
      <c r="W145" s="969"/>
      <c r="X145" s="969"/>
      <c r="Y145" s="969"/>
      <c r="Z145" s="969"/>
      <c r="AA145" s="969"/>
      <c r="AB145" s="969"/>
      <c r="AC145" s="969"/>
      <c r="AD145" s="969"/>
      <c r="AE145" s="969"/>
      <c r="AF145" s="969"/>
      <c r="AG145" s="969"/>
      <c r="AH145" s="1044"/>
      <c r="AI145" s="1044"/>
      <c r="AJ145" s="1044"/>
      <c r="AK145" s="1044"/>
      <c r="AL145" s="1044"/>
      <c r="AM145" s="1044"/>
      <c r="AN145" s="1044"/>
    </row>
    <row r="146" spans="1:40">
      <c r="A146" s="1220"/>
      <c r="B146" s="1220"/>
      <c r="C146" s="1221"/>
      <c r="D146" s="1221"/>
      <c r="E146" s="1222"/>
      <c r="F146" s="1222"/>
      <c r="G146" s="1222"/>
      <c r="H146" s="1222"/>
      <c r="I146" s="1222"/>
      <c r="J146" s="1222"/>
      <c r="K146" s="1221"/>
      <c r="L146" s="1221"/>
      <c r="M146" s="1221"/>
      <c r="N146" s="1221"/>
      <c r="O146" s="1221"/>
      <c r="P146" s="1221"/>
      <c r="Q146" s="1221"/>
      <c r="R146" s="1222"/>
      <c r="S146" s="1222"/>
      <c r="T146" s="1222"/>
      <c r="U146" s="1222"/>
      <c r="V146" s="1222"/>
      <c r="W146" s="1222"/>
      <c r="X146" s="1222"/>
      <c r="Y146" s="1222"/>
      <c r="Z146" s="1222"/>
      <c r="AA146" s="1222"/>
      <c r="AB146" s="1222"/>
      <c r="AC146" s="1222"/>
      <c r="AD146" s="1222"/>
      <c r="AE146" s="1222"/>
      <c r="AF146" s="1222"/>
      <c r="AG146" s="1222"/>
      <c r="AH146" s="1221"/>
      <c r="AI146" s="1221"/>
      <c r="AJ146" s="1221"/>
      <c r="AK146" s="1221"/>
      <c r="AL146" s="1221"/>
      <c r="AM146" s="1221"/>
      <c r="AN146" s="1221"/>
    </row>
    <row r="147" spans="1:40">
      <c r="A147" s="1220"/>
      <c r="B147" s="1220"/>
      <c r="C147" s="1221"/>
      <c r="D147" s="1221"/>
      <c r="E147" s="1222"/>
      <c r="F147" s="1222"/>
      <c r="G147" s="1222"/>
      <c r="H147" s="1222"/>
      <c r="I147" s="1222"/>
      <c r="J147" s="1222"/>
      <c r="K147" s="1221"/>
      <c r="L147" s="1221"/>
      <c r="M147" s="1221"/>
      <c r="N147" s="1221"/>
      <c r="O147" s="1221"/>
      <c r="P147" s="1221"/>
      <c r="Q147" s="1221"/>
      <c r="R147" s="1222"/>
      <c r="S147" s="1222"/>
      <c r="T147" s="1222"/>
      <c r="U147" s="1222"/>
      <c r="V147" s="1222"/>
      <c r="W147" s="1222"/>
      <c r="X147" s="1222"/>
      <c r="Y147" s="1222"/>
      <c r="Z147" s="1222"/>
      <c r="AA147" s="1222"/>
      <c r="AB147" s="1222"/>
      <c r="AC147" s="1222"/>
      <c r="AD147" s="1222"/>
      <c r="AE147" s="1222"/>
      <c r="AF147" s="1222"/>
      <c r="AG147" s="1222"/>
      <c r="AH147" s="1221"/>
      <c r="AI147" s="1221"/>
      <c r="AJ147" s="1221"/>
      <c r="AK147" s="1221"/>
      <c r="AL147" s="1221"/>
      <c r="AM147" s="1221"/>
      <c r="AN147" s="1221"/>
    </row>
    <row r="148" spans="1:40">
      <c r="A148" s="1220"/>
      <c r="B148" s="1220"/>
      <c r="C148" s="1221"/>
      <c r="D148" s="1221"/>
      <c r="E148" s="1222"/>
      <c r="F148" s="1222"/>
      <c r="G148" s="1222"/>
      <c r="H148" s="1222"/>
      <c r="I148" s="1222"/>
      <c r="J148" s="1222"/>
      <c r="K148" s="1221"/>
      <c r="L148" s="1221"/>
      <c r="M148" s="1221"/>
      <c r="N148" s="1221"/>
      <c r="O148" s="1221"/>
      <c r="P148" s="1221"/>
      <c r="Q148" s="1221"/>
      <c r="R148" s="1222"/>
      <c r="S148" s="1222"/>
      <c r="T148" s="1222"/>
      <c r="U148" s="1222"/>
      <c r="V148" s="1222"/>
      <c r="W148" s="1222"/>
      <c r="X148" s="1222"/>
      <c r="Y148" s="1222"/>
      <c r="Z148" s="1222"/>
      <c r="AA148" s="1222"/>
      <c r="AB148" s="1222"/>
      <c r="AC148" s="1222"/>
      <c r="AD148" s="1222"/>
      <c r="AE148" s="1222"/>
      <c r="AF148" s="1222"/>
      <c r="AG148" s="1222"/>
      <c r="AH148" s="1221"/>
      <c r="AI148" s="1221"/>
      <c r="AJ148" s="1221"/>
      <c r="AK148" s="1221"/>
      <c r="AL148" s="1221"/>
      <c r="AM148" s="1221"/>
      <c r="AN148" s="1221"/>
    </row>
    <row r="149" spans="1:40">
      <c r="A149" s="1220"/>
      <c r="B149" s="1220"/>
      <c r="C149" s="1221"/>
      <c r="D149" s="1221"/>
      <c r="E149" s="1222"/>
      <c r="F149" s="1222"/>
      <c r="G149" s="1222"/>
      <c r="H149" s="1222"/>
      <c r="I149" s="1222"/>
      <c r="J149" s="1222"/>
      <c r="K149" s="1221"/>
      <c r="L149" s="1221"/>
      <c r="M149" s="1221"/>
      <c r="N149" s="1221"/>
      <c r="O149" s="1221"/>
      <c r="P149" s="1221"/>
      <c r="Q149" s="1221"/>
      <c r="R149" s="1222"/>
      <c r="S149" s="1222"/>
      <c r="T149" s="1222"/>
      <c r="U149" s="1222"/>
      <c r="V149" s="1222"/>
      <c r="W149" s="1222"/>
      <c r="X149" s="1222"/>
      <c r="Y149" s="1222"/>
      <c r="Z149" s="1222"/>
      <c r="AA149" s="1222"/>
      <c r="AB149" s="1222"/>
      <c r="AC149" s="1222"/>
      <c r="AD149" s="1222"/>
      <c r="AE149" s="1222"/>
      <c r="AF149" s="1222"/>
      <c r="AG149" s="1222"/>
      <c r="AH149" s="1221"/>
      <c r="AI149" s="1221"/>
      <c r="AJ149" s="1221"/>
      <c r="AK149" s="1221"/>
      <c r="AL149" s="1221"/>
      <c r="AM149" s="1221"/>
      <c r="AN149" s="1221"/>
    </row>
    <row r="150" spans="1:40">
      <c r="A150" s="1220"/>
      <c r="B150" s="1220"/>
      <c r="C150" s="1221"/>
      <c r="D150" s="1221"/>
      <c r="E150" s="1222"/>
      <c r="F150" s="1222"/>
      <c r="G150" s="1222"/>
      <c r="H150" s="1222"/>
      <c r="I150" s="1222"/>
      <c r="J150" s="1222"/>
      <c r="K150" s="1221"/>
      <c r="L150" s="1221"/>
      <c r="M150" s="1221"/>
      <c r="N150" s="1221"/>
      <c r="O150" s="1221"/>
      <c r="P150" s="1221"/>
      <c r="Q150" s="1221"/>
      <c r="R150" s="1222"/>
      <c r="S150" s="1222"/>
      <c r="T150" s="1222"/>
      <c r="U150" s="1222"/>
      <c r="V150" s="1222"/>
      <c r="W150" s="1222"/>
      <c r="X150" s="1222"/>
      <c r="Y150" s="1222"/>
      <c r="Z150" s="1222"/>
      <c r="AA150" s="1222"/>
      <c r="AB150" s="1222"/>
      <c r="AC150" s="1222"/>
      <c r="AD150" s="1222"/>
      <c r="AE150" s="1222"/>
      <c r="AF150" s="1222"/>
      <c r="AG150" s="1222"/>
      <c r="AH150" s="1221"/>
      <c r="AI150" s="1221"/>
      <c r="AJ150" s="1221"/>
      <c r="AK150" s="1221"/>
      <c r="AL150" s="1221"/>
      <c r="AM150" s="1221"/>
      <c r="AN150" s="1221"/>
    </row>
    <row r="151" spans="1:40">
      <c r="A151" s="1220"/>
      <c r="B151" s="1220"/>
      <c r="C151" s="1221"/>
      <c r="D151" s="1221"/>
      <c r="E151" s="1222"/>
      <c r="F151" s="1222"/>
      <c r="G151" s="1222"/>
      <c r="H151" s="1222"/>
      <c r="I151" s="1222"/>
      <c r="J151" s="1222"/>
      <c r="K151" s="1221"/>
      <c r="L151" s="1221"/>
      <c r="M151" s="1221"/>
      <c r="N151" s="1221"/>
      <c r="O151" s="1221"/>
      <c r="P151" s="1221"/>
      <c r="Q151" s="1221"/>
      <c r="R151" s="1222"/>
      <c r="S151" s="1222"/>
      <c r="T151" s="1222"/>
      <c r="U151" s="1222"/>
      <c r="V151" s="1222"/>
      <c r="W151" s="1222"/>
      <c r="X151" s="1222"/>
      <c r="Y151" s="1222"/>
      <c r="Z151" s="1222"/>
      <c r="AA151" s="1222"/>
      <c r="AB151" s="1222"/>
      <c r="AC151" s="1222"/>
      <c r="AD151" s="1222"/>
      <c r="AE151" s="1222"/>
      <c r="AF151" s="1222"/>
      <c r="AG151" s="1222"/>
      <c r="AH151" s="1221"/>
      <c r="AI151" s="1221"/>
      <c r="AJ151" s="1221"/>
      <c r="AK151" s="1221"/>
      <c r="AL151" s="1221"/>
      <c r="AM151" s="1221"/>
      <c r="AN151" s="1221"/>
    </row>
    <row r="152" spans="1:40">
      <c r="A152" s="1220"/>
      <c r="B152" s="1220"/>
      <c r="C152" s="1221"/>
      <c r="D152" s="1221"/>
      <c r="E152" s="1222"/>
      <c r="F152" s="1222"/>
      <c r="G152" s="1222"/>
      <c r="H152" s="1222"/>
      <c r="I152" s="1222"/>
      <c r="J152" s="1222"/>
      <c r="K152" s="1221"/>
      <c r="L152" s="1221"/>
      <c r="M152" s="1221"/>
      <c r="N152" s="1221"/>
      <c r="O152" s="1221"/>
      <c r="P152" s="1221"/>
      <c r="Q152" s="1221"/>
      <c r="R152" s="1222"/>
      <c r="S152" s="1222"/>
      <c r="T152" s="1222"/>
      <c r="U152" s="1222"/>
      <c r="V152" s="1222"/>
      <c r="W152" s="1222"/>
      <c r="X152" s="1222"/>
      <c r="Y152" s="1222"/>
      <c r="Z152" s="1222"/>
      <c r="AA152" s="1222"/>
      <c r="AB152" s="1222"/>
      <c r="AC152" s="1222"/>
      <c r="AD152" s="1222"/>
      <c r="AE152" s="1222"/>
      <c r="AF152" s="1222"/>
      <c r="AG152" s="1222"/>
      <c r="AH152" s="1221"/>
      <c r="AI152" s="1221"/>
      <c r="AJ152" s="1221"/>
      <c r="AK152" s="1221"/>
      <c r="AL152" s="1221"/>
      <c r="AM152" s="1221"/>
      <c r="AN152" s="1221"/>
    </row>
    <row r="153" spans="1:40">
      <c r="A153" s="1220"/>
      <c r="B153" s="1220"/>
      <c r="C153" s="1221"/>
      <c r="D153" s="1221"/>
      <c r="E153" s="1222"/>
      <c r="F153" s="1222"/>
      <c r="G153" s="1222"/>
      <c r="H153" s="1222"/>
      <c r="I153" s="1222"/>
      <c r="J153" s="1222"/>
      <c r="K153" s="1221"/>
      <c r="L153" s="1221"/>
      <c r="M153" s="1221"/>
      <c r="N153" s="1221"/>
      <c r="O153" s="1221"/>
      <c r="P153" s="1221"/>
      <c r="Q153" s="1221"/>
      <c r="R153" s="1222"/>
      <c r="S153" s="1222"/>
      <c r="T153" s="1222"/>
      <c r="U153" s="1222"/>
      <c r="V153" s="1222"/>
      <c r="W153" s="1222"/>
      <c r="X153" s="1222"/>
      <c r="Y153" s="1222"/>
      <c r="Z153" s="1222"/>
      <c r="AA153" s="1222"/>
      <c r="AB153" s="1222"/>
      <c r="AC153" s="1222"/>
      <c r="AD153" s="1222"/>
      <c r="AE153" s="1222"/>
      <c r="AF153" s="1222"/>
      <c r="AG153" s="1222"/>
      <c r="AH153" s="1221"/>
      <c r="AI153" s="1221"/>
      <c r="AJ153" s="1221"/>
      <c r="AK153" s="1221"/>
      <c r="AL153" s="1221"/>
      <c r="AM153" s="1221"/>
      <c r="AN153" s="1221"/>
    </row>
    <row r="154" spans="1:40">
      <c r="A154" s="1220"/>
      <c r="B154" s="1220"/>
      <c r="C154" s="1221"/>
      <c r="D154" s="1221"/>
      <c r="E154" s="1222"/>
      <c r="F154" s="1222"/>
      <c r="G154" s="1222"/>
      <c r="H154" s="1222"/>
      <c r="I154" s="1222"/>
      <c r="J154" s="1222"/>
      <c r="K154" s="1221"/>
      <c r="L154" s="1221"/>
      <c r="M154" s="1221"/>
      <c r="N154" s="1221"/>
      <c r="O154" s="1221"/>
      <c r="P154" s="1221"/>
      <c r="Q154" s="1221"/>
      <c r="R154" s="1222"/>
      <c r="S154" s="1222"/>
      <c r="T154" s="1222"/>
      <c r="U154" s="1222"/>
      <c r="V154" s="1222"/>
      <c r="W154" s="1222"/>
      <c r="X154" s="1222"/>
      <c r="Y154" s="1222"/>
      <c r="Z154" s="1222"/>
      <c r="AA154" s="1222"/>
      <c r="AB154" s="1222"/>
      <c r="AC154" s="1222"/>
      <c r="AD154" s="1222"/>
      <c r="AE154" s="1222"/>
      <c r="AF154" s="1222"/>
      <c r="AG154" s="1222"/>
      <c r="AH154" s="1221"/>
      <c r="AI154" s="1221"/>
      <c r="AJ154" s="1221"/>
      <c r="AK154" s="1221"/>
      <c r="AL154" s="1221"/>
      <c r="AM154" s="1221"/>
      <c r="AN154" s="1221"/>
    </row>
    <row r="155" spans="1:40">
      <c r="A155" s="1220"/>
      <c r="B155" s="1220"/>
      <c r="C155" s="1221"/>
      <c r="D155" s="1221"/>
      <c r="E155" s="1222"/>
      <c r="F155" s="1222"/>
      <c r="G155" s="1222"/>
      <c r="H155" s="1222"/>
      <c r="I155" s="1222"/>
      <c r="J155" s="1222"/>
      <c r="K155" s="1221"/>
      <c r="L155" s="1221"/>
      <c r="M155" s="1221"/>
      <c r="N155" s="1221"/>
      <c r="O155" s="1221"/>
      <c r="P155" s="1221"/>
      <c r="Q155" s="1221"/>
      <c r="R155" s="1222"/>
      <c r="S155" s="1222"/>
      <c r="T155" s="1222"/>
      <c r="U155" s="1222"/>
      <c r="V155" s="1222"/>
      <c r="W155" s="1222"/>
      <c r="X155" s="1222"/>
      <c r="Y155" s="1222"/>
      <c r="Z155" s="1222"/>
      <c r="AA155" s="1222"/>
      <c r="AB155" s="1222"/>
      <c r="AC155" s="1222"/>
      <c r="AD155" s="1222"/>
      <c r="AE155" s="1222"/>
      <c r="AF155" s="1222"/>
      <c r="AG155" s="1222"/>
      <c r="AH155" s="1221"/>
      <c r="AI155" s="1221"/>
      <c r="AJ155" s="1221"/>
      <c r="AK155" s="1221"/>
      <c r="AL155" s="1221"/>
      <c r="AM155" s="1221"/>
      <c r="AN155" s="1221"/>
    </row>
    <row r="156" spans="1:40">
      <c r="A156" s="1220"/>
      <c r="B156" s="1220"/>
      <c r="C156" s="1221"/>
      <c r="D156" s="1221"/>
      <c r="E156" s="1222"/>
      <c r="F156" s="1222"/>
      <c r="G156" s="1222"/>
      <c r="H156" s="1222"/>
      <c r="I156" s="1222"/>
      <c r="J156" s="1222"/>
      <c r="K156" s="1221"/>
      <c r="L156" s="1221"/>
      <c r="M156" s="1221"/>
      <c r="N156" s="1221"/>
      <c r="O156" s="1221"/>
      <c r="P156" s="1221"/>
      <c r="Q156" s="1221"/>
      <c r="R156" s="1222"/>
      <c r="S156" s="1222"/>
      <c r="T156" s="1222"/>
      <c r="U156" s="1222"/>
      <c r="V156" s="1222"/>
      <c r="W156" s="1222"/>
      <c r="X156" s="1222"/>
      <c r="Y156" s="1222"/>
      <c r="Z156" s="1222"/>
      <c r="AA156" s="1222"/>
      <c r="AB156" s="1222"/>
      <c r="AC156" s="1222"/>
      <c r="AD156" s="1222"/>
      <c r="AE156" s="1222"/>
      <c r="AF156" s="1222"/>
      <c r="AG156" s="1222"/>
      <c r="AH156" s="1221"/>
      <c r="AI156" s="1221"/>
      <c r="AJ156" s="1221"/>
      <c r="AK156" s="1221"/>
      <c r="AL156" s="1221"/>
      <c r="AM156" s="1221"/>
      <c r="AN156" s="1221"/>
    </row>
    <row r="157" spans="1:40">
      <c r="A157" s="1220"/>
      <c r="B157" s="1220"/>
      <c r="C157" s="1221"/>
      <c r="D157" s="1221"/>
      <c r="E157" s="1222"/>
      <c r="F157" s="1222"/>
      <c r="G157" s="1222"/>
      <c r="H157" s="1222"/>
      <c r="I157" s="1222"/>
      <c r="J157" s="1222"/>
      <c r="K157" s="1221"/>
      <c r="L157" s="1221"/>
      <c r="M157" s="1221"/>
      <c r="N157" s="1221"/>
      <c r="O157" s="1221"/>
      <c r="P157" s="1221"/>
      <c r="Q157" s="1221"/>
      <c r="R157" s="1222"/>
      <c r="S157" s="1222"/>
      <c r="T157" s="1222"/>
      <c r="U157" s="1222"/>
      <c r="V157" s="1222"/>
      <c r="W157" s="1222"/>
      <c r="X157" s="1222"/>
      <c r="Y157" s="1222"/>
      <c r="Z157" s="1222"/>
      <c r="AA157" s="1222"/>
      <c r="AB157" s="1222"/>
      <c r="AC157" s="1222"/>
      <c r="AD157" s="1222"/>
      <c r="AE157" s="1222"/>
      <c r="AF157" s="1222"/>
      <c r="AG157" s="1222"/>
      <c r="AH157" s="1221"/>
      <c r="AI157" s="1221"/>
      <c r="AJ157" s="1221"/>
      <c r="AK157" s="1221"/>
      <c r="AL157" s="1221"/>
      <c r="AM157" s="1221"/>
      <c r="AN157" s="1221"/>
    </row>
    <row r="158" spans="1:40">
      <c r="A158" s="1220"/>
      <c r="B158" s="1220"/>
      <c r="C158" s="1221"/>
      <c r="D158" s="1221"/>
      <c r="E158" s="1222"/>
      <c r="F158" s="1222"/>
      <c r="G158" s="1222"/>
      <c r="H158" s="1222"/>
      <c r="I158" s="1222"/>
      <c r="J158" s="1222"/>
      <c r="K158" s="1221"/>
      <c r="L158" s="1221"/>
      <c r="M158" s="1221"/>
      <c r="N158" s="1221"/>
      <c r="O158" s="1221"/>
      <c r="P158" s="1221"/>
      <c r="Q158" s="1221"/>
      <c r="R158" s="1222"/>
      <c r="S158" s="1222"/>
      <c r="T158" s="1222"/>
      <c r="U158" s="1222"/>
      <c r="V158" s="1222"/>
      <c r="W158" s="1222"/>
      <c r="X158" s="1222"/>
      <c r="Y158" s="1222"/>
      <c r="Z158" s="1222"/>
      <c r="AA158" s="1222"/>
      <c r="AB158" s="1222"/>
      <c r="AC158" s="1222"/>
      <c r="AD158" s="1222"/>
      <c r="AE158" s="1222"/>
      <c r="AF158" s="1222"/>
      <c r="AG158" s="1222"/>
      <c r="AH158" s="1221"/>
      <c r="AI158" s="1221"/>
      <c r="AJ158" s="1221"/>
      <c r="AK158" s="1221"/>
      <c r="AL158" s="1221"/>
      <c r="AM158" s="1221"/>
      <c r="AN158" s="1221"/>
    </row>
    <row r="159" spans="1:40">
      <c r="A159" s="1220"/>
      <c r="B159" s="1220"/>
      <c r="C159" s="1221"/>
      <c r="D159" s="1221"/>
      <c r="E159" s="1222"/>
      <c r="F159" s="1222"/>
      <c r="G159" s="1222"/>
      <c r="H159" s="1222"/>
      <c r="I159" s="1222"/>
      <c r="J159" s="1222"/>
      <c r="K159" s="1221"/>
      <c r="L159" s="1221"/>
      <c r="M159" s="1221"/>
      <c r="N159" s="1221"/>
      <c r="O159" s="1221"/>
      <c r="P159" s="1221"/>
      <c r="Q159" s="1221"/>
      <c r="R159" s="1222"/>
      <c r="S159" s="1222"/>
      <c r="T159" s="1222"/>
      <c r="U159" s="1222"/>
      <c r="V159" s="1222"/>
      <c r="W159" s="1222"/>
      <c r="X159" s="1222"/>
      <c r="Y159" s="1222"/>
      <c r="Z159" s="1222"/>
      <c r="AA159" s="1222"/>
      <c r="AB159" s="1222"/>
      <c r="AC159" s="1222"/>
      <c r="AD159" s="1222"/>
      <c r="AE159" s="1222"/>
      <c r="AF159" s="1222"/>
      <c r="AG159" s="1222"/>
      <c r="AH159" s="1221"/>
      <c r="AI159" s="1221"/>
      <c r="AJ159" s="1221"/>
      <c r="AK159" s="1221"/>
      <c r="AL159" s="1221"/>
      <c r="AM159" s="1221"/>
      <c r="AN159" s="1221"/>
    </row>
    <row r="160" spans="1:40">
      <c r="A160" s="1220"/>
      <c r="B160" s="1220"/>
      <c r="C160" s="1221"/>
      <c r="D160" s="1221"/>
      <c r="E160" s="1222"/>
      <c r="F160" s="1222"/>
      <c r="G160" s="1222"/>
      <c r="H160" s="1222"/>
      <c r="I160" s="1222"/>
      <c r="J160" s="1222"/>
      <c r="K160" s="1221"/>
      <c r="L160" s="1221"/>
      <c r="M160" s="1221"/>
      <c r="N160" s="1221"/>
      <c r="O160" s="1221"/>
      <c r="P160" s="1221"/>
      <c r="Q160" s="1221"/>
      <c r="R160" s="1222"/>
      <c r="S160" s="1222"/>
      <c r="T160" s="1222"/>
      <c r="U160" s="1222"/>
      <c r="V160" s="1222"/>
      <c r="W160" s="1222"/>
      <c r="X160" s="1222"/>
      <c r="Y160" s="1222"/>
      <c r="Z160" s="1222"/>
      <c r="AA160" s="1222"/>
      <c r="AB160" s="1222"/>
      <c r="AC160" s="1222"/>
      <c r="AD160" s="1222"/>
      <c r="AE160" s="1222"/>
      <c r="AF160" s="1222"/>
      <c r="AG160" s="1222"/>
      <c r="AH160" s="1221"/>
      <c r="AI160" s="1221"/>
      <c r="AJ160" s="1221"/>
      <c r="AK160" s="1221"/>
      <c r="AL160" s="1221"/>
      <c r="AM160" s="1221"/>
      <c r="AN160" s="1221"/>
    </row>
    <row r="161" spans="1:40">
      <c r="A161" s="1220"/>
      <c r="B161" s="1220"/>
      <c r="C161" s="1221"/>
      <c r="D161" s="1221"/>
      <c r="E161" s="1222"/>
      <c r="F161" s="1222"/>
      <c r="G161" s="1222"/>
      <c r="H161" s="1222"/>
      <c r="I161" s="1222"/>
      <c r="J161" s="1222"/>
      <c r="K161" s="1221"/>
      <c r="L161" s="1221"/>
      <c r="M161" s="1221"/>
      <c r="N161" s="1221"/>
      <c r="O161" s="1221"/>
      <c r="P161" s="1221"/>
      <c r="Q161" s="1221"/>
      <c r="R161" s="1222"/>
      <c r="S161" s="1222"/>
      <c r="T161" s="1222"/>
      <c r="U161" s="1222"/>
      <c r="V161" s="1222"/>
      <c r="W161" s="1222"/>
      <c r="X161" s="1222"/>
      <c r="Y161" s="1222"/>
      <c r="Z161" s="1222"/>
      <c r="AA161" s="1222"/>
      <c r="AB161" s="1222"/>
      <c r="AC161" s="1222"/>
      <c r="AD161" s="1222"/>
      <c r="AE161" s="1222"/>
      <c r="AF161" s="1222"/>
      <c r="AG161" s="1222"/>
      <c r="AH161" s="1221"/>
      <c r="AI161" s="1221"/>
      <c r="AJ161" s="1221"/>
      <c r="AK161" s="1221"/>
      <c r="AL161" s="1221"/>
      <c r="AM161" s="1221"/>
      <c r="AN161" s="1221"/>
    </row>
    <row r="162" spans="1:40">
      <c r="A162" s="1220"/>
      <c r="B162" s="1220"/>
      <c r="C162" s="1221"/>
      <c r="D162" s="1221"/>
      <c r="E162" s="1222"/>
      <c r="F162" s="1222"/>
      <c r="G162" s="1222"/>
      <c r="H162" s="1222"/>
      <c r="I162" s="1222"/>
      <c r="J162" s="1222"/>
      <c r="K162" s="1221"/>
      <c r="L162" s="1221"/>
      <c r="M162" s="1221"/>
      <c r="N162" s="1221"/>
      <c r="O162" s="1221"/>
      <c r="P162" s="1221"/>
      <c r="Q162" s="1221"/>
      <c r="R162" s="1222"/>
      <c r="S162" s="1222"/>
      <c r="T162" s="1222"/>
      <c r="U162" s="1222"/>
      <c r="V162" s="1222"/>
      <c r="W162" s="1222"/>
      <c r="X162" s="1222"/>
      <c r="Y162" s="1222"/>
      <c r="Z162" s="1222"/>
      <c r="AA162" s="1222"/>
      <c r="AB162" s="1222"/>
      <c r="AC162" s="1222"/>
      <c r="AD162" s="1222"/>
      <c r="AE162" s="1222"/>
      <c r="AF162" s="1222"/>
      <c r="AG162" s="1222"/>
      <c r="AH162" s="1221"/>
      <c r="AI162" s="1221"/>
      <c r="AJ162" s="1221"/>
      <c r="AK162" s="1221"/>
      <c r="AL162" s="1221"/>
      <c r="AM162" s="1221"/>
      <c r="AN162" s="1221"/>
    </row>
    <row r="163" spans="1:40">
      <c r="A163" s="1220"/>
      <c r="B163" s="1220"/>
      <c r="C163" s="1221"/>
      <c r="D163" s="1221"/>
      <c r="E163" s="1222"/>
      <c r="F163" s="1222"/>
      <c r="G163" s="1222"/>
      <c r="H163" s="1222"/>
      <c r="I163" s="1222"/>
      <c r="J163" s="1222"/>
      <c r="K163" s="1221"/>
      <c r="L163" s="1221"/>
      <c r="M163" s="1221"/>
      <c r="N163" s="1221"/>
      <c r="O163" s="1221"/>
      <c r="P163" s="1221"/>
      <c r="Q163" s="1221"/>
      <c r="R163" s="1222"/>
      <c r="S163" s="1222"/>
      <c r="T163" s="1222"/>
      <c r="U163" s="1222"/>
      <c r="V163" s="1222"/>
      <c r="W163" s="1222"/>
      <c r="X163" s="1222"/>
      <c r="Y163" s="1222"/>
      <c r="Z163" s="1222"/>
      <c r="AA163" s="1222"/>
      <c r="AB163" s="1222"/>
      <c r="AC163" s="1222"/>
      <c r="AD163" s="1222"/>
      <c r="AE163" s="1222"/>
      <c r="AF163" s="1222"/>
      <c r="AG163" s="1222"/>
      <c r="AH163" s="1221"/>
      <c r="AI163" s="1221"/>
      <c r="AJ163" s="1221"/>
      <c r="AK163" s="1221"/>
      <c r="AL163" s="1221"/>
      <c r="AM163" s="1221"/>
      <c r="AN163" s="1221"/>
    </row>
    <row r="164" spans="1:40">
      <c r="A164" s="1220"/>
      <c r="B164" s="1220"/>
      <c r="C164" s="1221"/>
      <c r="D164" s="1221"/>
      <c r="E164" s="1222"/>
      <c r="F164" s="1222"/>
      <c r="G164" s="1222"/>
      <c r="H164" s="1222"/>
      <c r="I164" s="1222"/>
      <c r="J164" s="1222"/>
      <c r="K164" s="1221"/>
      <c r="L164" s="1221"/>
      <c r="M164" s="1221"/>
      <c r="N164" s="1221"/>
      <c r="O164" s="1221"/>
      <c r="P164" s="1221"/>
      <c r="Q164" s="1221"/>
      <c r="R164" s="1222"/>
      <c r="S164" s="1222"/>
      <c r="T164" s="1222"/>
      <c r="U164" s="1222"/>
      <c r="V164" s="1222"/>
      <c r="W164" s="1222"/>
      <c r="X164" s="1222"/>
      <c r="Y164" s="1222"/>
      <c r="Z164" s="1222"/>
      <c r="AA164" s="1222"/>
      <c r="AB164" s="1222"/>
      <c r="AC164" s="1222"/>
      <c r="AD164" s="1222"/>
      <c r="AE164" s="1222"/>
      <c r="AF164" s="1222"/>
      <c r="AG164" s="1222"/>
      <c r="AH164" s="1221"/>
      <c r="AI164" s="1221"/>
      <c r="AJ164" s="1221"/>
      <c r="AK164" s="1221"/>
      <c r="AL164" s="1221"/>
      <c r="AM164" s="1221"/>
      <c r="AN164" s="1221"/>
    </row>
    <row r="165" spans="1:40">
      <c r="A165" s="1220"/>
      <c r="B165" s="1220"/>
      <c r="C165" s="1221"/>
      <c r="D165" s="1221"/>
      <c r="E165" s="1222"/>
      <c r="F165" s="1222"/>
      <c r="G165" s="1222"/>
      <c r="H165" s="1222"/>
      <c r="I165" s="1222"/>
      <c r="J165" s="1222"/>
      <c r="K165" s="1221"/>
      <c r="L165" s="1221"/>
      <c r="M165" s="1221"/>
      <c r="N165" s="1221"/>
      <c r="O165" s="1221"/>
      <c r="P165" s="1221"/>
      <c r="Q165" s="1221"/>
      <c r="R165" s="1222"/>
      <c r="S165" s="1222"/>
      <c r="T165" s="1222"/>
      <c r="U165" s="1222"/>
      <c r="V165" s="1222"/>
      <c r="W165" s="1222"/>
      <c r="X165" s="1222"/>
      <c r="Y165" s="1222"/>
      <c r="Z165" s="1222"/>
      <c r="AA165" s="1222"/>
      <c r="AB165" s="1222"/>
      <c r="AC165" s="1222"/>
      <c r="AD165" s="1222"/>
      <c r="AE165" s="1222"/>
      <c r="AF165" s="1222"/>
      <c r="AG165" s="1222"/>
      <c r="AH165" s="1221"/>
      <c r="AI165" s="1221"/>
      <c r="AJ165" s="1221"/>
      <c r="AK165" s="1221"/>
      <c r="AL165" s="1221"/>
      <c r="AM165" s="1221"/>
      <c r="AN165" s="1221"/>
    </row>
    <row r="166" spans="1:40">
      <c r="A166" s="1220"/>
      <c r="B166" s="1220"/>
      <c r="C166" s="1221"/>
      <c r="D166" s="1221"/>
      <c r="E166" s="1222"/>
      <c r="F166" s="1222"/>
      <c r="G166" s="1222"/>
      <c r="H166" s="1222"/>
      <c r="I166" s="1222"/>
      <c r="J166" s="1222"/>
      <c r="K166" s="1221"/>
      <c r="L166" s="1221"/>
      <c r="M166" s="1221"/>
      <c r="N166" s="1221"/>
      <c r="O166" s="1221"/>
      <c r="P166" s="1221"/>
      <c r="Q166" s="1221"/>
      <c r="R166" s="1222"/>
      <c r="S166" s="1222"/>
      <c r="T166" s="1222"/>
      <c r="U166" s="1222"/>
      <c r="V166" s="1222"/>
      <c r="W166" s="1222"/>
      <c r="X166" s="1222"/>
      <c r="Y166" s="1222"/>
      <c r="Z166" s="1222"/>
      <c r="AA166" s="1222"/>
      <c r="AB166" s="1222"/>
      <c r="AC166" s="1222"/>
      <c r="AD166" s="1222"/>
      <c r="AE166" s="1222"/>
      <c r="AF166" s="1222"/>
      <c r="AG166" s="1222"/>
      <c r="AH166" s="1221"/>
      <c r="AI166" s="1221"/>
      <c r="AJ166" s="1221"/>
      <c r="AK166" s="1221"/>
      <c r="AL166" s="1221"/>
      <c r="AM166" s="1221"/>
      <c r="AN166" s="1221"/>
    </row>
    <row r="167" spans="1:40">
      <c r="A167" s="1220"/>
      <c r="B167" s="1220"/>
      <c r="C167" s="1221"/>
      <c r="D167" s="1221"/>
      <c r="E167" s="1222"/>
      <c r="F167" s="1222"/>
      <c r="G167" s="1222"/>
      <c r="H167" s="1222"/>
      <c r="I167" s="1222"/>
      <c r="J167" s="1222"/>
      <c r="K167" s="1221"/>
      <c r="L167" s="1221"/>
      <c r="M167" s="1221"/>
      <c r="N167" s="1221"/>
      <c r="O167" s="1221"/>
      <c r="P167" s="1221"/>
      <c r="Q167" s="1221"/>
      <c r="R167" s="1222"/>
      <c r="S167" s="1222"/>
      <c r="T167" s="1222"/>
      <c r="U167" s="1222"/>
      <c r="V167" s="1222"/>
      <c r="W167" s="1222"/>
      <c r="X167" s="1222"/>
      <c r="Y167" s="1222"/>
      <c r="Z167" s="1222"/>
      <c r="AA167" s="1222"/>
      <c r="AB167" s="1222"/>
      <c r="AC167" s="1222"/>
      <c r="AD167" s="1222"/>
      <c r="AE167" s="1222"/>
      <c r="AF167" s="1222"/>
      <c r="AG167" s="1222"/>
      <c r="AH167" s="1221"/>
      <c r="AI167" s="1221"/>
      <c r="AJ167" s="1221"/>
      <c r="AK167" s="1221"/>
      <c r="AL167" s="1221"/>
      <c r="AM167" s="1221"/>
      <c r="AN167" s="1221"/>
    </row>
    <row r="168" spans="1:40">
      <c r="A168" s="1220"/>
      <c r="B168" s="1220"/>
      <c r="C168" s="1221"/>
      <c r="D168" s="1221"/>
      <c r="E168" s="1222"/>
      <c r="F168" s="1222"/>
      <c r="G168" s="1222"/>
      <c r="H168" s="1222"/>
      <c r="I168" s="1222"/>
      <c r="J168" s="1222"/>
      <c r="K168" s="1221"/>
      <c r="L168" s="1221"/>
      <c r="M168" s="1221"/>
      <c r="N168" s="1221"/>
      <c r="O168" s="1221"/>
      <c r="P168" s="1221"/>
      <c r="Q168" s="1221"/>
      <c r="R168" s="1222"/>
      <c r="S168" s="1222"/>
      <c r="T168" s="1222"/>
      <c r="U168" s="1222"/>
      <c r="V168" s="1222"/>
      <c r="W168" s="1222"/>
      <c r="X168" s="1222"/>
      <c r="Y168" s="1222"/>
      <c r="Z168" s="1222"/>
      <c r="AA168" s="1222"/>
      <c r="AB168" s="1222"/>
      <c r="AC168" s="1222"/>
      <c r="AD168" s="1222"/>
      <c r="AE168" s="1222"/>
      <c r="AF168" s="1222"/>
      <c r="AG168" s="1222"/>
      <c r="AH168" s="1221"/>
      <c r="AI168" s="1221"/>
      <c r="AJ168" s="1221"/>
      <c r="AK168" s="1221"/>
      <c r="AL168" s="1221"/>
      <c r="AM168" s="1221"/>
      <c r="AN168" s="1221"/>
    </row>
    <row r="169" spans="1:40">
      <c r="A169" s="1220"/>
      <c r="B169" s="1220"/>
      <c r="C169" s="1221"/>
      <c r="D169" s="1221"/>
      <c r="E169" s="1222"/>
      <c r="F169" s="1222"/>
      <c r="G169" s="1222"/>
      <c r="H169" s="1222"/>
      <c r="I169" s="1222"/>
      <c r="J169" s="1222"/>
      <c r="K169" s="1221"/>
      <c r="L169" s="1221"/>
      <c r="M169" s="1221"/>
      <c r="N169" s="1221"/>
      <c r="O169" s="1221"/>
      <c r="P169" s="1221"/>
      <c r="Q169" s="1221"/>
      <c r="R169" s="1222"/>
      <c r="S169" s="1222"/>
      <c r="T169" s="1222"/>
      <c r="U169" s="1222"/>
      <c r="V169" s="1222"/>
      <c r="W169" s="1222"/>
      <c r="X169" s="1222"/>
      <c r="Y169" s="1222"/>
      <c r="Z169" s="1222"/>
      <c r="AA169" s="1222"/>
      <c r="AB169" s="1222"/>
      <c r="AC169" s="1222"/>
      <c r="AD169" s="1222"/>
      <c r="AE169" s="1222"/>
      <c r="AF169" s="1222"/>
      <c r="AG169" s="1222"/>
      <c r="AH169" s="1221"/>
      <c r="AI169" s="1221"/>
      <c r="AJ169" s="1221"/>
      <c r="AK169" s="1221"/>
      <c r="AL169" s="1221"/>
      <c r="AM169" s="1221"/>
      <c r="AN169" s="1221"/>
    </row>
    <row r="170" spans="1:40">
      <c r="A170" s="1220"/>
      <c r="B170" s="1220"/>
      <c r="C170" s="1221"/>
      <c r="D170" s="1221"/>
      <c r="E170" s="1222"/>
      <c r="F170" s="1222"/>
      <c r="G170" s="1222"/>
      <c r="H170" s="1222"/>
      <c r="I170" s="1222"/>
      <c r="J170" s="1222"/>
      <c r="K170" s="1221"/>
      <c r="L170" s="1221"/>
      <c r="M170" s="1221"/>
      <c r="N170" s="1221"/>
      <c r="O170" s="1221"/>
      <c r="P170" s="1221"/>
      <c r="Q170" s="1221"/>
      <c r="R170" s="1222"/>
      <c r="S170" s="1222"/>
      <c r="T170" s="1222"/>
      <c r="U170" s="1222"/>
      <c r="V170" s="1222"/>
      <c r="W170" s="1222"/>
      <c r="X170" s="1222"/>
      <c r="Y170" s="1222"/>
      <c r="Z170" s="1222"/>
      <c r="AA170" s="1222"/>
      <c r="AB170" s="1222"/>
      <c r="AC170" s="1222"/>
      <c r="AD170" s="1222"/>
      <c r="AE170" s="1222"/>
      <c r="AF170" s="1222"/>
      <c r="AG170" s="1222"/>
      <c r="AH170" s="1221"/>
      <c r="AI170" s="1221"/>
      <c r="AJ170" s="1221"/>
      <c r="AK170" s="1221"/>
      <c r="AL170" s="1221"/>
      <c r="AM170" s="1221"/>
      <c r="AN170" s="1221"/>
    </row>
    <row r="171" spans="1:40">
      <c r="A171" s="1220"/>
      <c r="B171" s="1220"/>
      <c r="C171" s="1221"/>
      <c r="D171" s="1221"/>
      <c r="E171" s="1222"/>
      <c r="F171" s="1222"/>
      <c r="G171" s="1222"/>
      <c r="H171" s="1222"/>
      <c r="I171" s="1222"/>
      <c r="J171" s="1222"/>
      <c r="K171" s="1221"/>
      <c r="L171" s="1221"/>
      <c r="M171" s="1221"/>
      <c r="N171" s="1221"/>
      <c r="O171" s="1221"/>
      <c r="P171" s="1221"/>
      <c r="Q171" s="1221"/>
      <c r="R171" s="1222"/>
      <c r="S171" s="1222"/>
      <c r="T171" s="1222"/>
      <c r="U171" s="1222"/>
      <c r="V171" s="1222"/>
      <c r="W171" s="1222"/>
      <c r="X171" s="1222"/>
      <c r="Y171" s="1222"/>
      <c r="Z171" s="1222"/>
      <c r="AA171" s="1222"/>
      <c r="AB171" s="1222"/>
      <c r="AC171" s="1222"/>
      <c r="AD171" s="1222"/>
      <c r="AE171" s="1222"/>
      <c r="AF171" s="1222"/>
      <c r="AG171" s="1222"/>
      <c r="AH171" s="1221"/>
      <c r="AI171" s="1221"/>
      <c r="AJ171" s="1221"/>
      <c r="AK171" s="1221"/>
      <c r="AL171" s="1221"/>
      <c r="AM171" s="1221"/>
      <c r="AN171" s="1221"/>
    </row>
    <row r="172" spans="1:40">
      <c r="A172" s="1220"/>
      <c r="B172" s="1220"/>
      <c r="C172" s="1221"/>
      <c r="D172" s="1221"/>
      <c r="E172" s="1222"/>
      <c r="F172" s="1222"/>
      <c r="G172" s="1222"/>
      <c r="H172" s="1222"/>
      <c r="I172" s="1222"/>
      <c r="J172" s="1222"/>
      <c r="K172" s="1221"/>
      <c r="L172" s="1221"/>
      <c r="M172" s="1221"/>
      <c r="N172" s="1221"/>
      <c r="O172" s="1221"/>
      <c r="P172" s="1221"/>
      <c r="Q172" s="1221"/>
      <c r="R172" s="1222"/>
      <c r="S172" s="1222"/>
      <c r="T172" s="1222"/>
      <c r="U172" s="1222"/>
      <c r="V172" s="1222"/>
      <c r="W172" s="1222"/>
      <c r="X172" s="1222"/>
      <c r="Y172" s="1222"/>
      <c r="Z172" s="1222"/>
      <c r="AA172" s="1222"/>
      <c r="AB172" s="1222"/>
      <c r="AC172" s="1222"/>
      <c r="AD172" s="1222"/>
      <c r="AE172" s="1222"/>
      <c r="AF172" s="1222"/>
      <c r="AG172" s="1222"/>
      <c r="AH172" s="1221"/>
      <c r="AI172" s="1221"/>
      <c r="AJ172" s="1221"/>
      <c r="AK172" s="1221"/>
      <c r="AL172" s="1221"/>
      <c r="AM172" s="1221"/>
      <c r="AN172" s="1221"/>
    </row>
    <row r="173" spans="1:40">
      <c r="A173" s="1220"/>
      <c r="B173" s="1220"/>
      <c r="C173" s="1221"/>
      <c r="D173" s="1221"/>
      <c r="E173" s="1222"/>
      <c r="F173" s="1222"/>
      <c r="G173" s="1222"/>
      <c r="H173" s="1222"/>
      <c r="I173" s="1222"/>
      <c r="J173" s="1222"/>
      <c r="K173" s="1221"/>
      <c r="L173" s="1221"/>
      <c r="M173" s="1221"/>
      <c r="N173" s="1221"/>
      <c r="O173" s="1221"/>
      <c r="P173" s="1221"/>
      <c r="Q173" s="1221"/>
      <c r="R173" s="1222"/>
      <c r="S173" s="1222"/>
      <c r="T173" s="1222"/>
      <c r="U173" s="1222"/>
      <c r="V173" s="1222"/>
      <c r="W173" s="1222"/>
      <c r="X173" s="1222"/>
      <c r="Y173" s="1222"/>
      <c r="Z173" s="1222"/>
      <c r="AA173" s="1222"/>
      <c r="AB173" s="1222"/>
      <c r="AC173" s="1222"/>
      <c r="AD173" s="1222"/>
      <c r="AE173" s="1222"/>
      <c r="AF173" s="1222"/>
      <c r="AG173" s="1222"/>
      <c r="AH173" s="1221"/>
      <c r="AI173" s="1221"/>
      <c r="AJ173" s="1221"/>
      <c r="AK173" s="1221"/>
      <c r="AL173" s="1221"/>
      <c r="AM173" s="1221"/>
      <c r="AN173" s="1221"/>
    </row>
    <row r="174" spans="1:40">
      <c r="A174" s="1220"/>
      <c r="B174" s="1220"/>
      <c r="C174" s="1221"/>
      <c r="D174" s="1221"/>
      <c r="E174" s="1222"/>
      <c r="F174" s="1222"/>
      <c r="G174" s="1222"/>
      <c r="H174" s="1222"/>
      <c r="I174" s="1222"/>
      <c r="J174" s="1222"/>
      <c r="K174" s="1221"/>
      <c r="L174" s="1221"/>
      <c r="M174" s="1221"/>
      <c r="N174" s="1221"/>
      <c r="O174" s="1221"/>
      <c r="P174" s="1221"/>
      <c r="Q174" s="1221"/>
      <c r="R174" s="1222"/>
      <c r="S174" s="1222"/>
      <c r="T174" s="1222"/>
      <c r="U174" s="1222"/>
      <c r="V174" s="1222"/>
      <c r="W174" s="1222"/>
      <c r="X174" s="1222"/>
      <c r="Y174" s="1222"/>
      <c r="Z174" s="1222"/>
      <c r="AA174" s="1222"/>
      <c r="AB174" s="1222"/>
      <c r="AC174" s="1222"/>
      <c r="AD174" s="1222"/>
      <c r="AE174" s="1222"/>
      <c r="AF174" s="1222"/>
      <c r="AG174" s="1222"/>
      <c r="AH174" s="1221"/>
      <c r="AI174" s="1221"/>
      <c r="AJ174" s="1221"/>
      <c r="AK174" s="1221"/>
      <c r="AL174" s="1221"/>
      <c r="AM174" s="1221"/>
      <c r="AN174" s="1221"/>
    </row>
    <row r="175" spans="1:40">
      <c r="A175" s="1220"/>
      <c r="B175" s="1220"/>
      <c r="C175" s="1221"/>
      <c r="D175" s="1221"/>
      <c r="E175" s="1222"/>
      <c r="F175" s="1222"/>
      <c r="G175" s="1222"/>
      <c r="H175" s="1222"/>
      <c r="I175" s="1222"/>
      <c r="J175" s="1222"/>
      <c r="K175" s="1221"/>
      <c r="L175" s="1221"/>
      <c r="M175" s="1221"/>
      <c r="N175" s="1221"/>
      <c r="O175" s="1221"/>
      <c r="P175" s="1221"/>
      <c r="Q175" s="1221"/>
      <c r="R175" s="1222"/>
      <c r="S175" s="1222"/>
      <c r="T175" s="1222"/>
      <c r="U175" s="1222"/>
      <c r="V175" s="1222"/>
      <c r="W175" s="1222"/>
      <c r="X175" s="1222"/>
      <c r="Y175" s="1222"/>
      <c r="Z175" s="1222"/>
      <c r="AA175" s="1222"/>
      <c r="AB175" s="1222"/>
      <c r="AC175" s="1222"/>
      <c r="AD175" s="1222"/>
      <c r="AE175" s="1222"/>
      <c r="AF175" s="1222"/>
      <c r="AG175" s="1222"/>
      <c r="AH175" s="1221"/>
      <c r="AI175" s="1221"/>
      <c r="AJ175" s="1221"/>
      <c r="AK175" s="1221"/>
      <c r="AL175" s="1221"/>
      <c r="AM175" s="1221"/>
      <c r="AN175" s="1221"/>
    </row>
    <row r="176" spans="1:40">
      <c r="A176" s="1220"/>
      <c r="B176" s="1220"/>
      <c r="C176" s="1221"/>
      <c r="D176" s="1221"/>
      <c r="E176" s="1222"/>
      <c r="F176" s="1222"/>
      <c r="G176" s="1222"/>
      <c r="H176" s="1222"/>
      <c r="I176" s="1222"/>
      <c r="J176" s="1222"/>
      <c r="K176" s="1221"/>
      <c r="L176" s="1221"/>
      <c r="M176" s="1221"/>
      <c r="N176" s="1221"/>
      <c r="O176" s="1221"/>
      <c r="P176" s="1221"/>
      <c r="Q176" s="1221"/>
      <c r="R176" s="1222"/>
      <c r="S176" s="1222"/>
      <c r="T176" s="1222"/>
      <c r="U176" s="1222"/>
      <c r="V176" s="1222"/>
      <c r="W176" s="1222"/>
      <c r="X176" s="1222"/>
      <c r="Y176" s="1222"/>
      <c r="Z176" s="1222"/>
      <c r="AA176" s="1222"/>
      <c r="AB176" s="1222"/>
      <c r="AC176" s="1222"/>
      <c r="AD176" s="1222"/>
      <c r="AE176" s="1222"/>
      <c r="AF176" s="1222"/>
      <c r="AG176" s="1222"/>
      <c r="AH176" s="1221"/>
      <c r="AI176" s="1221"/>
      <c r="AJ176" s="1221"/>
      <c r="AK176" s="1221"/>
      <c r="AL176" s="1221"/>
      <c r="AM176" s="1221"/>
      <c r="AN176" s="1221"/>
    </row>
    <row r="177" spans="1:40">
      <c r="A177" s="1220"/>
      <c r="B177" s="1220"/>
      <c r="C177" s="1221"/>
      <c r="D177" s="1221"/>
      <c r="E177" s="1222"/>
      <c r="F177" s="1222"/>
      <c r="G177" s="1222"/>
      <c r="H177" s="1222"/>
      <c r="I177" s="1222"/>
      <c r="J177" s="1222"/>
      <c r="K177" s="1221"/>
      <c r="L177" s="1221"/>
      <c r="M177" s="1221"/>
      <c r="N177" s="1221"/>
      <c r="O177" s="1221"/>
      <c r="P177" s="1221"/>
      <c r="Q177" s="1221"/>
      <c r="R177" s="1222"/>
      <c r="S177" s="1222"/>
      <c r="T177" s="1222"/>
      <c r="U177" s="1222"/>
      <c r="V177" s="1222"/>
      <c r="W177" s="1222"/>
      <c r="X177" s="1222"/>
      <c r="Y177" s="1222"/>
      <c r="Z177" s="1222"/>
      <c r="AA177" s="1222"/>
      <c r="AB177" s="1222"/>
      <c r="AC177" s="1222"/>
      <c r="AD177" s="1222"/>
      <c r="AE177" s="1222"/>
      <c r="AF177" s="1222"/>
      <c r="AG177" s="1222"/>
      <c r="AH177" s="1221"/>
      <c r="AI177" s="1221"/>
      <c r="AJ177" s="1221"/>
      <c r="AK177" s="1221"/>
      <c r="AL177" s="1221"/>
      <c r="AM177" s="1221"/>
      <c r="AN177" s="1221"/>
    </row>
    <row r="178" spans="1:40">
      <c r="A178" s="1220"/>
      <c r="B178" s="1220"/>
      <c r="C178" s="1221"/>
      <c r="D178" s="1221"/>
      <c r="E178" s="1222"/>
      <c r="F178" s="1222"/>
      <c r="G178" s="1222"/>
      <c r="H178" s="1222"/>
      <c r="I178" s="1222"/>
      <c r="J178" s="1222"/>
      <c r="K178" s="1221"/>
      <c r="L178" s="1221"/>
      <c r="M178" s="1221"/>
      <c r="N178" s="1221"/>
      <c r="O178" s="1221"/>
      <c r="P178" s="1221"/>
      <c r="Q178" s="1221"/>
      <c r="R178" s="1222"/>
      <c r="S178" s="1222"/>
      <c r="T178" s="1222"/>
      <c r="U178" s="1222"/>
      <c r="V178" s="1222"/>
      <c r="W178" s="1222"/>
      <c r="X178" s="1222"/>
      <c r="Y178" s="1222"/>
      <c r="Z178" s="1222"/>
      <c r="AA178" s="1222"/>
      <c r="AB178" s="1222"/>
      <c r="AC178" s="1222"/>
      <c r="AD178" s="1222"/>
      <c r="AE178" s="1222"/>
      <c r="AF178" s="1222"/>
      <c r="AG178" s="1222"/>
      <c r="AH178" s="1221"/>
      <c r="AI178" s="1221"/>
      <c r="AJ178" s="1221"/>
      <c r="AK178" s="1221"/>
      <c r="AL178" s="1221"/>
      <c r="AM178" s="1221"/>
      <c r="AN178" s="1221"/>
    </row>
    <row r="179" spans="1:40">
      <c r="A179" s="1220"/>
      <c r="B179" s="1220"/>
      <c r="C179" s="1221"/>
      <c r="D179" s="1221"/>
      <c r="E179" s="1222"/>
      <c r="F179" s="1222"/>
      <c r="G179" s="1222"/>
      <c r="H179" s="1222"/>
      <c r="I179" s="1222"/>
      <c r="J179" s="1222"/>
      <c r="K179" s="1221"/>
      <c r="L179" s="1221"/>
      <c r="M179" s="1221"/>
      <c r="N179" s="1221"/>
      <c r="O179" s="1221"/>
      <c r="P179" s="1221"/>
      <c r="Q179" s="1221"/>
      <c r="R179" s="1222"/>
      <c r="S179" s="1222"/>
      <c r="T179" s="1222"/>
      <c r="U179" s="1222"/>
      <c r="V179" s="1222"/>
      <c r="W179" s="1222"/>
      <c r="X179" s="1222"/>
      <c r="Y179" s="1222"/>
      <c r="Z179" s="1222"/>
      <c r="AA179" s="1222"/>
      <c r="AB179" s="1222"/>
      <c r="AC179" s="1222"/>
      <c r="AD179" s="1222"/>
      <c r="AE179" s="1222"/>
      <c r="AF179" s="1222"/>
      <c r="AG179" s="1222"/>
      <c r="AH179" s="1221"/>
      <c r="AI179" s="1221"/>
      <c r="AJ179" s="1221"/>
      <c r="AK179" s="1221"/>
      <c r="AL179" s="1221"/>
      <c r="AM179" s="1221"/>
      <c r="AN179" s="1221"/>
    </row>
    <row r="180" spans="1:40">
      <c r="A180" s="1220"/>
      <c r="B180" s="1220"/>
      <c r="C180" s="1221"/>
      <c r="D180" s="1221"/>
      <c r="E180" s="1222"/>
      <c r="F180" s="1222"/>
      <c r="G180" s="1222"/>
      <c r="H180" s="1222"/>
      <c r="I180" s="1222"/>
      <c r="J180" s="1222"/>
      <c r="K180" s="1221"/>
      <c r="L180" s="1221"/>
      <c r="M180" s="1221"/>
      <c r="N180" s="1221"/>
      <c r="O180" s="1221"/>
      <c r="P180" s="1221"/>
      <c r="Q180" s="1221"/>
      <c r="R180" s="1222"/>
      <c r="S180" s="1222"/>
      <c r="T180" s="1222"/>
      <c r="U180" s="1222"/>
      <c r="V180" s="1222"/>
      <c r="W180" s="1222"/>
      <c r="X180" s="1222"/>
      <c r="Y180" s="1222"/>
      <c r="Z180" s="1222"/>
      <c r="AA180" s="1222"/>
      <c r="AB180" s="1222"/>
      <c r="AC180" s="1222"/>
      <c r="AD180" s="1222"/>
      <c r="AE180" s="1222"/>
      <c r="AF180" s="1222"/>
      <c r="AG180" s="1222"/>
      <c r="AH180" s="1221"/>
      <c r="AI180" s="1221"/>
      <c r="AJ180" s="1221"/>
      <c r="AK180" s="1221"/>
      <c r="AL180" s="1221"/>
      <c r="AM180" s="1221"/>
      <c r="AN180" s="1221"/>
    </row>
    <row r="181" spans="1:40">
      <c r="A181" s="1220"/>
      <c r="B181" s="1220"/>
      <c r="C181" s="1221"/>
      <c r="D181" s="1221"/>
      <c r="E181" s="1222"/>
      <c r="F181" s="1222"/>
      <c r="G181" s="1222"/>
      <c r="H181" s="1222"/>
      <c r="I181" s="1222"/>
      <c r="J181" s="1222"/>
      <c r="K181" s="1221"/>
      <c r="L181" s="1221"/>
      <c r="M181" s="1221"/>
      <c r="N181" s="1221"/>
      <c r="O181" s="1221"/>
      <c r="P181" s="1221"/>
      <c r="Q181" s="1221"/>
      <c r="R181" s="1222"/>
      <c r="S181" s="1222"/>
      <c r="T181" s="1222"/>
      <c r="U181" s="1222"/>
      <c r="V181" s="1222"/>
      <c r="W181" s="1222"/>
      <c r="X181" s="1222"/>
      <c r="Y181" s="1222"/>
      <c r="Z181" s="1222"/>
      <c r="AA181" s="1222"/>
      <c r="AB181" s="1222"/>
      <c r="AC181" s="1222"/>
      <c r="AD181" s="1222"/>
      <c r="AE181" s="1222"/>
      <c r="AF181" s="1222"/>
      <c r="AG181" s="1222"/>
      <c r="AH181" s="1221"/>
      <c r="AI181" s="1221"/>
      <c r="AJ181" s="1221"/>
      <c r="AK181" s="1221"/>
      <c r="AL181" s="1221"/>
      <c r="AM181" s="1221"/>
      <c r="AN181" s="1221"/>
    </row>
    <row r="182" spans="1:40">
      <c r="A182" s="1220"/>
      <c r="B182" s="1220"/>
      <c r="C182" s="1221"/>
      <c r="D182" s="1221"/>
      <c r="E182" s="1222"/>
      <c r="F182" s="1222"/>
      <c r="G182" s="1222"/>
      <c r="H182" s="1222"/>
      <c r="I182" s="1222"/>
      <c r="J182" s="1222"/>
      <c r="K182" s="1221"/>
      <c r="L182" s="1221"/>
      <c r="M182" s="1221"/>
      <c r="N182" s="1221"/>
      <c r="O182" s="1221"/>
      <c r="P182" s="1221"/>
      <c r="Q182" s="1221"/>
      <c r="R182" s="1222"/>
      <c r="S182" s="1222"/>
      <c r="T182" s="1222"/>
      <c r="U182" s="1222"/>
      <c r="V182" s="1222"/>
      <c r="W182" s="1222"/>
      <c r="X182" s="1222"/>
      <c r="Y182" s="1222"/>
      <c r="Z182" s="1222"/>
      <c r="AA182" s="1222"/>
      <c r="AB182" s="1222"/>
      <c r="AC182" s="1222"/>
      <c r="AD182" s="1222"/>
      <c r="AE182" s="1222"/>
      <c r="AF182" s="1222"/>
      <c r="AG182" s="1222"/>
      <c r="AH182" s="1221"/>
      <c r="AI182" s="1221"/>
      <c r="AJ182" s="1221"/>
      <c r="AK182" s="1221"/>
      <c r="AL182" s="1221"/>
      <c r="AM182" s="1221"/>
      <c r="AN182" s="1221"/>
    </row>
    <row r="183" spans="1:40">
      <c r="A183" s="1220"/>
      <c r="B183" s="1220"/>
      <c r="C183" s="1221"/>
      <c r="D183" s="1221"/>
      <c r="E183" s="1222"/>
      <c r="F183" s="1222"/>
      <c r="G183" s="1222"/>
      <c r="H183" s="1222"/>
      <c r="I183" s="1222"/>
      <c r="J183" s="1222"/>
      <c r="K183" s="1221"/>
      <c r="L183" s="1221"/>
      <c r="M183" s="1221"/>
      <c r="N183" s="1221"/>
      <c r="O183" s="1221"/>
      <c r="P183" s="1221"/>
      <c r="Q183" s="1221"/>
      <c r="R183" s="1222"/>
      <c r="S183" s="1222"/>
      <c r="T183" s="1222"/>
      <c r="U183" s="1222"/>
      <c r="V183" s="1222"/>
      <c r="W183" s="1222"/>
      <c r="X183" s="1222"/>
      <c r="Y183" s="1222"/>
      <c r="Z183" s="1222"/>
      <c r="AA183" s="1222"/>
      <c r="AB183" s="1222"/>
      <c r="AC183" s="1222"/>
      <c r="AD183" s="1222"/>
      <c r="AE183" s="1222"/>
      <c r="AF183" s="1222"/>
      <c r="AG183" s="1222"/>
      <c r="AH183" s="1221"/>
      <c r="AI183" s="1221"/>
      <c r="AJ183" s="1221"/>
      <c r="AK183" s="1221"/>
      <c r="AL183" s="1221"/>
      <c r="AM183" s="1221"/>
      <c r="AN183" s="1221"/>
    </row>
    <row r="184" spans="1:40">
      <c r="A184" s="1220"/>
      <c r="B184" s="1220"/>
      <c r="C184" s="1221"/>
      <c r="D184" s="1221"/>
      <c r="E184" s="1222"/>
      <c r="F184" s="1222"/>
      <c r="G184" s="1222"/>
      <c r="H184" s="1222"/>
      <c r="I184" s="1222"/>
      <c r="J184" s="1222"/>
      <c r="K184" s="1221"/>
      <c r="L184" s="1221"/>
      <c r="M184" s="1221"/>
      <c r="N184" s="1221"/>
      <c r="O184" s="1221"/>
      <c r="P184" s="1221"/>
      <c r="Q184" s="1221"/>
      <c r="R184" s="1222"/>
      <c r="S184" s="1222"/>
      <c r="T184" s="1222"/>
      <c r="U184" s="1222"/>
      <c r="V184" s="1222"/>
      <c r="W184" s="1222"/>
      <c r="X184" s="1222"/>
      <c r="Y184" s="1222"/>
      <c r="Z184" s="1222"/>
      <c r="AA184" s="1222"/>
      <c r="AB184" s="1222"/>
      <c r="AC184" s="1222"/>
      <c r="AD184" s="1222"/>
      <c r="AE184" s="1222"/>
      <c r="AF184" s="1222"/>
      <c r="AG184" s="1222"/>
      <c r="AH184" s="1221"/>
      <c r="AI184" s="1221"/>
      <c r="AJ184" s="1221"/>
      <c r="AK184" s="1221"/>
      <c r="AL184" s="1221"/>
      <c r="AM184" s="1221"/>
      <c r="AN184" s="1221"/>
    </row>
    <row r="185" spans="1:40">
      <c r="A185" s="1220"/>
      <c r="B185" s="1220"/>
      <c r="C185" s="1221"/>
      <c r="D185" s="1221"/>
      <c r="E185" s="1222"/>
      <c r="F185" s="1222"/>
      <c r="G185" s="1222"/>
      <c r="H185" s="1222"/>
      <c r="I185" s="1222"/>
      <c r="J185" s="1222"/>
      <c r="K185" s="1221"/>
      <c r="L185" s="1221"/>
      <c r="M185" s="1221"/>
      <c r="N185" s="1221"/>
      <c r="O185" s="1221"/>
      <c r="P185" s="1221"/>
      <c r="Q185" s="1221"/>
      <c r="R185" s="1222"/>
      <c r="S185" s="1222"/>
      <c r="T185" s="1222"/>
      <c r="U185" s="1222"/>
      <c r="V185" s="1222"/>
      <c r="W185" s="1222"/>
      <c r="X185" s="1222"/>
      <c r="Y185" s="1222"/>
      <c r="Z185" s="1222"/>
      <c r="AA185" s="1222"/>
      <c r="AB185" s="1222"/>
      <c r="AC185" s="1222"/>
      <c r="AD185" s="1222"/>
      <c r="AE185" s="1222"/>
      <c r="AF185" s="1222"/>
      <c r="AG185" s="1222"/>
      <c r="AH185" s="1221"/>
      <c r="AI185" s="1221"/>
      <c r="AJ185" s="1221"/>
      <c r="AK185" s="1221"/>
      <c r="AL185" s="1221"/>
      <c r="AM185" s="1221"/>
      <c r="AN185" s="1221"/>
    </row>
    <row r="186" spans="1:40">
      <c r="A186" s="1220"/>
      <c r="B186" s="1220"/>
      <c r="C186" s="1221"/>
      <c r="D186" s="1221"/>
      <c r="E186" s="1222"/>
      <c r="F186" s="1222"/>
      <c r="G186" s="1222"/>
      <c r="H186" s="1222"/>
      <c r="I186" s="1222"/>
      <c r="J186" s="1222"/>
      <c r="K186" s="1221"/>
      <c r="L186" s="1221"/>
      <c r="M186" s="1221"/>
      <c r="N186" s="1221"/>
      <c r="O186" s="1221"/>
      <c r="P186" s="1221"/>
      <c r="Q186" s="1221"/>
      <c r="R186" s="1222"/>
      <c r="S186" s="1222"/>
      <c r="T186" s="1222"/>
      <c r="U186" s="1222"/>
      <c r="V186" s="1222"/>
      <c r="W186" s="1222"/>
      <c r="X186" s="1222"/>
      <c r="Y186" s="1222"/>
      <c r="Z186" s="1222"/>
      <c r="AA186" s="1222"/>
      <c r="AB186" s="1222"/>
      <c r="AC186" s="1222"/>
      <c r="AD186" s="1222"/>
      <c r="AE186" s="1222"/>
      <c r="AF186" s="1222"/>
      <c r="AG186" s="1222"/>
      <c r="AH186" s="1221"/>
      <c r="AI186" s="1221"/>
      <c r="AJ186" s="1221"/>
      <c r="AK186" s="1221"/>
      <c r="AL186" s="1221"/>
      <c r="AM186" s="1221"/>
      <c r="AN186" s="1221"/>
    </row>
    <row r="187" spans="1:40">
      <c r="A187" s="1220"/>
      <c r="B187" s="1220"/>
      <c r="C187" s="1221"/>
      <c r="D187" s="1221"/>
      <c r="E187" s="1222"/>
      <c r="F187" s="1222"/>
      <c r="G187" s="1222"/>
      <c r="H187" s="1222"/>
      <c r="I187" s="1222"/>
      <c r="J187" s="1222"/>
      <c r="K187" s="1221"/>
      <c r="L187" s="1221"/>
      <c r="M187" s="1221"/>
      <c r="N187" s="1221"/>
      <c r="O187" s="1221"/>
      <c r="P187" s="1221"/>
      <c r="Q187" s="1221"/>
      <c r="R187" s="1222"/>
      <c r="S187" s="1222"/>
      <c r="T187" s="1222"/>
      <c r="U187" s="1222"/>
      <c r="V187" s="1222"/>
      <c r="W187" s="1222"/>
      <c r="X187" s="1222"/>
      <c r="Y187" s="1222"/>
      <c r="Z187" s="1222"/>
      <c r="AA187" s="1222"/>
      <c r="AB187" s="1222"/>
      <c r="AC187" s="1222"/>
      <c r="AD187" s="1222"/>
      <c r="AE187" s="1222"/>
      <c r="AF187" s="1222"/>
      <c r="AG187" s="1222"/>
      <c r="AH187" s="1221"/>
      <c r="AI187" s="1221"/>
      <c r="AJ187" s="1221"/>
      <c r="AK187" s="1221"/>
      <c r="AL187" s="1221"/>
      <c r="AM187" s="1221"/>
      <c r="AN187" s="1221"/>
    </row>
    <row r="188" spans="1:40">
      <c r="A188" s="1220"/>
      <c r="B188" s="1220"/>
      <c r="C188" s="1221"/>
      <c r="D188" s="1221"/>
      <c r="E188" s="1222"/>
      <c r="F188" s="1222"/>
      <c r="G188" s="1222"/>
      <c r="H188" s="1222"/>
      <c r="I188" s="1222"/>
      <c r="J188" s="1222"/>
      <c r="K188" s="1221"/>
      <c r="L188" s="1221"/>
      <c r="M188" s="1221"/>
      <c r="N188" s="1221"/>
      <c r="O188" s="1221"/>
      <c r="P188" s="1221"/>
      <c r="Q188" s="1221"/>
      <c r="R188" s="1222"/>
      <c r="S188" s="1222"/>
      <c r="T188" s="1222"/>
      <c r="U188" s="1222"/>
      <c r="V188" s="1222"/>
      <c r="W188" s="1222"/>
      <c r="X188" s="1222"/>
      <c r="Y188" s="1222"/>
      <c r="Z188" s="1222"/>
      <c r="AA188" s="1222"/>
      <c r="AB188" s="1222"/>
      <c r="AC188" s="1222"/>
      <c r="AD188" s="1222"/>
      <c r="AE188" s="1222"/>
      <c r="AF188" s="1222"/>
      <c r="AG188" s="1222"/>
      <c r="AH188" s="1221"/>
      <c r="AI188" s="1221"/>
      <c r="AJ188" s="1221"/>
      <c r="AK188" s="1221"/>
      <c r="AL188" s="1221"/>
      <c r="AM188" s="1221"/>
      <c r="AN188" s="1221"/>
    </row>
    <row r="189" spans="1:40">
      <c r="A189" s="1220"/>
      <c r="B189" s="1220"/>
      <c r="C189" s="1221"/>
      <c r="D189" s="1221"/>
      <c r="E189" s="1222"/>
      <c r="F189" s="1222"/>
      <c r="G189" s="1222"/>
      <c r="H189" s="1222"/>
      <c r="I189" s="1222"/>
      <c r="J189" s="1222"/>
      <c r="K189" s="1221"/>
      <c r="L189" s="1221"/>
      <c r="M189" s="1221"/>
      <c r="N189" s="1221"/>
      <c r="O189" s="1221"/>
      <c r="P189" s="1221"/>
      <c r="Q189" s="1221"/>
      <c r="R189" s="1222"/>
      <c r="S189" s="1222"/>
      <c r="T189" s="1222"/>
      <c r="U189" s="1222"/>
      <c r="V189" s="1222"/>
      <c r="W189" s="1222"/>
      <c r="X189" s="1222"/>
      <c r="Y189" s="1222"/>
      <c r="Z189" s="1222"/>
      <c r="AA189" s="1222"/>
      <c r="AB189" s="1222"/>
      <c r="AC189" s="1222"/>
      <c r="AD189" s="1222"/>
      <c r="AE189" s="1222"/>
      <c r="AF189" s="1222"/>
      <c r="AG189" s="1222"/>
      <c r="AH189" s="1221"/>
      <c r="AI189" s="1221"/>
      <c r="AJ189" s="1221"/>
      <c r="AK189" s="1221"/>
      <c r="AL189" s="1221"/>
      <c r="AM189" s="1221"/>
      <c r="AN189" s="1221"/>
    </row>
    <row r="190" spans="1:40">
      <c r="A190" s="1220"/>
      <c r="B190" s="1220"/>
      <c r="C190" s="1221"/>
      <c r="D190" s="1221"/>
      <c r="E190" s="1222"/>
      <c r="F190" s="1222"/>
      <c r="G190" s="1222"/>
      <c r="H190" s="1222"/>
      <c r="I190" s="1222"/>
      <c r="J190" s="1222"/>
      <c r="K190" s="1221"/>
      <c r="L190" s="1221"/>
      <c r="M190" s="1221"/>
      <c r="N190" s="1221"/>
      <c r="O190" s="1221"/>
      <c r="P190" s="1221"/>
      <c r="Q190" s="1221"/>
      <c r="R190" s="1222"/>
      <c r="S190" s="1222"/>
      <c r="T190" s="1222"/>
      <c r="U190" s="1222"/>
      <c r="V190" s="1222"/>
      <c r="W190" s="1222"/>
      <c r="X190" s="1222"/>
      <c r="Y190" s="1222"/>
      <c r="Z190" s="1222"/>
      <c r="AA190" s="1222"/>
      <c r="AB190" s="1222"/>
      <c r="AC190" s="1222"/>
      <c r="AD190" s="1222"/>
      <c r="AE190" s="1222"/>
      <c r="AF190" s="1222"/>
      <c r="AG190" s="1222"/>
      <c r="AH190" s="1221"/>
      <c r="AI190" s="1221"/>
      <c r="AJ190" s="1221"/>
      <c r="AK190" s="1221"/>
      <c r="AL190" s="1221"/>
      <c r="AM190" s="1221"/>
      <c r="AN190" s="1221"/>
    </row>
    <row r="191" spans="1:40">
      <c r="A191" s="1220"/>
      <c r="B191" s="1220"/>
      <c r="C191" s="1221"/>
      <c r="D191" s="1221"/>
      <c r="E191" s="1222"/>
      <c r="F191" s="1222"/>
      <c r="G191" s="1222"/>
      <c r="H191" s="1222"/>
      <c r="I191" s="1222"/>
      <c r="J191" s="1222"/>
      <c r="K191" s="1221"/>
      <c r="L191" s="1221"/>
      <c r="M191" s="1221"/>
      <c r="N191" s="1221"/>
      <c r="O191" s="1221"/>
      <c r="P191" s="1221"/>
      <c r="Q191" s="1221"/>
      <c r="R191" s="1222"/>
      <c r="S191" s="1222"/>
      <c r="T191" s="1222"/>
      <c r="U191" s="1222"/>
      <c r="V191" s="1222"/>
      <c r="W191" s="1222"/>
      <c r="X191" s="1222"/>
      <c r="Y191" s="1222"/>
      <c r="Z191" s="1222"/>
      <c r="AA191" s="1222"/>
      <c r="AB191" s="1222"/>
      <c r="AC191" s="1222"/>
      <c r="AD191" s="1222"/>
      <c r="AE191" s="1222"/>
      <c r="AF191" s="1222"/>
      <c r="AG191" s="1222"/>
      <c r="AH191" s="1221"/>
      <c r="AI191" s="1221"/>
      <c r="AJ191" s="1221"/>
      <c r="AK191" s="1221"/>
      <c r="AL191" s="1221"/>
      <c r="AM191" s="1221"/>
      <c r="AN191" s="1221"/>
    </row>
    <row r="192" spans="1:40">
      <c r="A192" s="1220"/>
      <c r="B192" s="1220"/>
      <c r="C192" s="1221"/>
      <c r="D192" s="1221"/>
      <c r="E192" s="1222"/>
      <c r="F192" s="1222"/>
      <c r="G192" s="1222"/>
      <c r="H192" s="1222"/>
      <c r="I192" s="1222"/>
      <c r="J192" s="1222"/>
      <c r="K192" s="1221"/>
      <c r="L192" s="1221"/>
      <c r="M192" s="1221"/>
      <c r="N192" s="1221"/>
      <c r="O192" s="1221"/>
      <c r="P192" s="1221"/>
      <c r="Q192" s="1221"/>
      <c r="R192" s="1222"/>
      <c r="S192" s="1222"/>
      <c r="T192" s="1222"/>
      <c r="U192" s="1222"/>
      <c r="V192" s="1222"/>
      <c r="W192" s="1222"/>
      <c r="X192" s="1222"/>
      <c r="Y192" s="1222"/>
      <c r="Z192" s="1222"/>
      <c r="AA192" s="1222"/>
      <c r="AB192" s="1222"/>
      <c r="AC192" s="1222"/>
      <c r="AD192" s="1222"/>
      <c r="AE192" s="1222"/>
      <c r="AF192" s="1222"/>
      <c r="AG192" s="1222"/>
      <c r="AH192" s="1221"/>
      <c r="AI192" s="1221"/>
      <c r="AJ192" s="1221"/>
      <c r="AK192" s="1221"/>
      <c r="AL192" s="1221"/>
      <c r="AM192" s="1221"/>
      <c r="AN192" s="1221"/>
    </row>
    <row r="193" spans="1:40">
      <c r="A193" s="1220"/>
      <c r="B193" s="1220"/>
      <c r="C193" s="1221"/>
      <c r="D193" s="1221"/>
      <c r="E193" s="1222"/>
      <c r="F193" s="1222"/>
      <c r="G193" s="1222"/>
      <c r="H193" s="1222"/>
      <c r="I193" s="1222"/>
      <c r="J193" s="1222"/>
      <c r="K193" s="1221"/>
      <c r="L193" s="1221"/>
      <c r="M193" s="1221"/>
      <c r="N193" s="1221"/>
      <c r="O193" s="1221"/>
      <c r="P193" s="1221"/>
      <c r="Q193" s="1221"/>
      <c r="R193" s="1222"/>
      <c r="S193" s="1222"/>
      <c r="T193" s="1222"/>
      <c r="U193" s="1222"/>
      <c r="V193" s="1222"/>
      <c r="W193" s="1222"/>
      <c r="X193" s="1222"/>
      <c r="Y193" s="1222"/>
      <c r="Z193" s="1222"/>
      <c r="AA193" s="1222"/>
      <c r="AB193" s="1222"/>
      <c r="AC193" s="1222"/>
      <c r="AD193" s="1222"/>
      <c r="AE193" s="1222"/>
      <c r="AF193" s="1222"/>
      <c r="AG193" s="1222"/>
      <c r="AH193" s="1221"/>
      <c r="AI193" s="1221"/>
      <c r="AJ193" s="1221"/>
      <c r="AK193" s="1221"/>
      <c r="AL193" s="1221"/>
      <c r="AM193" s="1221"/>
      <c r="AN193" s="1221"/>
    </row>
    <row r="194" spans="1:40">
      <c r="A194" s="1220"/>
      <c r="B194" s="1220"/>
      <c r="C194" s="1221"/>
      <c r="D194" s="1221"/>
      <c r="E194" s="1222"/>
      <c r="F194" s="1222"/>
      <c r="G194" s="1222"/>
      <c r="H194" s="1222"/>
      <c r="I194" s="1222"/>
      <c r="J194" s="1222"/>
      <c r="K194" s="1221"/>
      <c r="L194" s="1221"/>
      <c r="M194" s="1221"/>
      <c r="N194" s="1221"/>
      <c r="O194" s="1221"/>
      <c r="P194" s="1221"/>
      <c r="Q194" s="1221"/>
      <c r="R194" s="1222"/>
      <c r="S194" s="1222"/>
      <c r="T194" s="1222"/>
      <c r="U194" s="1222"/>
      <c r="V194" s="1222"/>
      <c r="W194" s="1222"/>
      <c r="X194" s="1222"/>
      <c r="Y194" s="1222"/>
      <c r="Z194" s="1222"/>
      <c r="AA194" s="1222"/>
      <c r="AB194" s="1222"/>
      <c r="AC194" s="1222"/>
      <c r="AD194" s="1222"/>
      <c r="AE194" s="1222"/>
      <c r="AF194" s="1222"/>
      <c r="AG194" s="1222"/>
      <c r="AH194" s="1221"/>
      <c r="AI194" s="1221"/>
      <c r="AJ194" s="1221"/>
      <c r="AK194" s="1221"/>
      <c r="AL194" s="1221"/>
      <c r="AM194" s="1221"/>
      <c r="AN194" s="1221"/>
    </row>
    <row r="195" spans="1:40">
      <c r="A195" s="1220"/>
      <c r="B195" s="1220"/>
      <c r="C195" s="1221"/>
      <c r="D195" s="1221"/>
      <c r="E195" s="1222"/>
      <c r="F195" s="1222"/>
      <c r="G195" s="1222"/>
      <c r="H195" s="1222"/>
      <c r="I195" s="1222"/>
      <c r="J195" s="1222"/>
      <c r="K195" s="1221"/>
      <c r="L195" s="1221"/>
      <c r="M195" s="1221"/>
      <c r="N195" s="1221"/>
      <c r="O195" s="1221"/>
      <c r="P195" s="1221"/>
      <c r="Q195" s="1221"/>
      <c r="R195" s="1222"/>
      <c r="S195" s="1222"/>
      <c r="T195" s="1222"/>
      <c r="U195" s="1222"/>
      <c r="V195" s="1222"/>
      <c r="W195" s="1222"/>
      <c r="X195" s="1222"/>
      <c r="Y195" s="1222"/>
      <c r="Z195" s="1222"/>
      <c r="AA195" s="1222"/>
      <c r="AB195" s="1222"/>
      <c r="AC195" s="1222"/>
      <c r="AD195" s="1222"/>
      <c r="AE195" s="1222"/>
      <c r="AF195" s="1222"/>
      <c r="AG195" s="1222"/>
      <c r="AH195" s="1221"/>
      <c r="AI195" s="1221"/>
      <c r="AJ195" s="1221"/>
      <c r="AK195" s="1221"/>
      <c r="AL195" s="1221"/>
      <c r="AM195" s="1221"/>
      <c r="AN195" s="1221"/>
    </row>
    <row r="196" spans="1:40">
      <c r="A196" s="1220"/>
      <c r="B196" s="1220"/>
      <c r="C196" s="1221"/>
      <c r="D196" s="1221"/>
      <c r="E196" s="1222"/>
      <c r="F196" s="1222"/>
      <c r="G196" s="1222"/>
      <c r="H196" s="1222"/>
      <c r="I196" s="1222"/>
      <c r="J196" s="1222"/>
      <c r="K196" s="1221"/>
      <c r="L196" s="1221"/>
      <c r="M196" s="1221"/>
      <c r="N196" s="1221"/>
      <c r="O196" s="1221"/>
      <c r="P196" s="1221"/>
      <c r="Q196" s="1221"/>
      <c r="R196" s="1222"/>
      <c r="S196" s="1222"/>
      <c r="T196" s="1222"/>
      <c r="U196" s="1222"/>
      <c r="V196" s="1222"/>
      <c r="W196" s="1222"/>
      <c r="X196" s="1222"/>
      <c r="Y196" s="1222"/>
      <c r="Z196" s="1222"/>
      <c r="AA196" s="1222"/>
      <c r="AB196" s="1222"/>
      <c r="AC196" s="1222"/>
      <c r="AD196" s="1222"/>
      <c r="AE196" s="1222"/>
      <c r="AF196" s="1222"/>
      <c r="AG196" s="1222"/>
      <c r="AH196" s="1221"/>
      <c r="AI196" s="1221"/>
      <c r="AJ196" s="1221"/>
      <c r="AK196" s="1221"/>
      <c r="AL196" s="1221"/>
      <c r="AM196" s="1221"/>
      <c r="AN196" s="1221"/>
    </row>
    <row r="197" spans="1:40">
      <c r="A197" s="1220"/>
      <c r="B197" s="1220"/>
      <c r="C197" s="1221"/>
      <c r="D197" s="1221"/>
      <c r="E197" s="1222"/>
      <c r="F197" s="1222"/>
      <c r="G197" s="1222"/>
      <c r="H197" s="1222"/>
      <c r="I197" s="1222"/>
      <c r="J197" s="1222"/>
      <c r="K197" s="1221"/>
      <c r="L197" s="1221"/>
      <c r="M197" s="1221"/>
      <c r="N197" s="1221"/>
      <c r="O197" s="1221"/>
      <c r="P197" s="1221"/>
      <c r="Q197" s="1221"/>
      <c r="R197" s="1222"/>
      <c r="S197" s="1222"/>
      <c r="T197" s="1222"/>
      <c r="U197" s="1222"/>
      <c r="V197" s="1222"/>
      <c r="W197" s="1222"/>
      <c r="X197" s="1222"/>
      <c r="Y197" s="1222"/>
      <c r="Z197" s="1222"/>
      <c r="AA197" s="1222"/>
      <c r="AB197" s="1222"/>
      <c r="AC197" s="1222"/>
      <c r="AD197" s="1222"/>
      <c r="AE197" s="1222"/>
      <c r="AF197" s="1222"/>
      <c r="AG197" s="1222"/>
      <c r="AH197" s="1221"/>
      <c r="AI197" s="1221"/>
      <c r="AJ197" s="1221"/>
      <c r="AK197" s="1221"/>
      <c r="AL197" s="1221"/>
      <c r="AM197" s="1221"/>
      <c r="AN197" s="1221"/>
    </row>
    <row r="198" spans="1:40">
      <c r="A198" s="1220"/>
      <c r="B198" s="1220"/>
      <c r="C198" s="1221"/>
      <c r="D198" s="1221"/>
      <c r="E198" s="1222"/>
      <c r="F198" s="1222"/>
      <c r="G198" s="1222"/>
      <c r="H198" s="1222"/>
      <c r="I198" s="1222"/>
      <c r="J198" s="1222"/>
      <c r="K198" s="1221"/>
      <c r="L198" s="1221"/>
      <c r="M198" s="1221"/>
      <c r="N198" s="1221"/>
      <c r="O198" s="1221"/>
      <c r="P198" s="1221"/>
      <c r="Q198" s="1221"/>
      <c r="R198" s="1222"/>
      <c r="S198" s="1222"/>
      <c r="T198" s="1222"/>
      <c r="U198" s="1222"/>
      <c r="V198" s="1222"/>
      <c r="W198" s="1222"/>
      <c r="X198" s="1222"/>
      <c r="Y198" s="1222"/>
      <c r="Z198" s="1222"/>
      <c r="AA198" s="1222"/>
      <c r="AB198" s="1222"/>
      <c r="AC198" s="1222"/>
      <c r="AD198" s="1222"/>
      <c r="AE198" s="1222"/>
      <c r="AF198" s="1222"/>
      <c r="AG198" s="1222"/>
      <c r="AH198" s="1221"/>
      <c r="AI198" s="1221"/>
      <c r="AJ198" s="1221"/>
      <c r="AK198" s="1221"/>
      <c r="AL198" s="1221"/>
      <c r="AM198" s="1221"/>
      <c r="AN198" s="1221"/>
    </row>
    <row r="199" spans="1:40">
      <c r="A199" s="1220"/>
      <c r="B199" s="1220"/>
      <c r="C199" s="1221"/>
      <c r="D199" s="1221"/>
      <c r="E199" s="1222"/>
      <c r="F199" s="1222"/>
      <c r="G199" s="1222"/>
      <c r="H199" s="1222"/>
      <c r="I199" s="1222"/>
      <c r="J199" s="1222"/>
      <c r="K199" s="1221"/>
      <c r="L199" s="1221"/>
      <c r="M199" s="1221"/>
      <c r="N199" s="1221"/>
      <c r="O199" s="1221"/>
      <c r="P199" s="1221"/>
      <c r="Q199" s="1221"/>
      <c r="R199" s="1222"/>
      <c r="S199" s="1222"/>
      <c r="T199" s="1222"/>
      <c r="U199" s="1222"/>
      <c r="V199" s="1222"/>
      <c r="W199" s="1222"/>
      <c r="X199" s="1222"/>
      <c r="Y199" s="1222"/>
      <c r="Z199" s="1222"/>
      <c r="AA199" s="1222"/>
      <c r="AB199" s="1222"/>
      <c r="AC199" s="1222"/>
      <c r="AD199" s="1222"/>
      <c r="AE199" s="1222"/>
      <c r="AF199" s="1222"/>
      <c r="AG199" s="1222"/>
      <c r="AH199" s="1221"/>
      <c r="AI199" s="1221"/>
      <c r="AJ199" s="1221"/>
      <c r="AK199" s="1221"/>
      <c r="AL199" s="1221"/>
      <c r="AM199" s="1221"/>
      <c r="AN199" s="1221"/>
    </row>
    <row r="200" spans="1:40">
      <c r="A200" s="1220"/>
      <c r="B200" s="1220"/>
      <c r="C200" s="1221"/>
      <c r="D200" s="1221"/>
      <c r="E200" s="1222"/>
      <c r="F200" s="1222"/>
      <c r="G200" s="1222"/>
      <c r="H200" s="1222"/>
      <c r="I200" s="1222"/>
      <c r="J200" s="1222"/>
      <c r="K200" s="1221"/>
      <c r="L200" s="1221"/>
      <c r="M200" s="1221"/>
      <c r="N200" s="1221"/>
      <c r="O200" s="1221"/>
      <c r="P200" s="1221"/>
      <c r="Q200" s="1221"/>
      <c r="R200" s="1222"/>
      <c r="S200" s="1222"/>
      <c r="T200" s="1222"/>
      <c r="U200" s="1222"/>
      <c r="V200" s="1222"/>
      <c r="W200" s="1222"/>
      <c r="X200" s="1222"/>
      <c r="Y200" s="1222"/>
      <c r="Z200" s="1222"/>
      <c r="AA200" s="1222"/>
      <c r="AB200" s="1222"/>
      <c r="AC200" s="1222"/>
      <c r="AD200" s="1222"/>
      <c r="AE200" s="1222"/>
      <c r="AF200" s="1222"/>
      <c r="AG200" s="1222"/>
      <c r="AH200" s="1221"/>
      <c r="AI200" s="1221"/>
      <c r="AJ200" s="1221"/>
      <c r="AK200" s="1221"/>
      <c r="AL200" s="1221"/>
      <c r="AM200" s="1221"/>
      <c r="AN200" s="1221"/>
    </row>
    <row r="201" spans="1:40">
      <c r="A201" s="1220"/>
      <c r="B201" s="1220"/>
      <c r="C201" s="1221"/>
      <c r="D201" s="1221"/>
      <c r="E201" s="1222"/>
      <c r="F201" s="1222"/>
      <c r="G201" s="1222"/>
      <c r="H201" s="1222"/>
      <c r="I201" s="1222"/>
      <c r="J201" s="1222"/>
      <c r="K201" s="1221"/>
      <c r="L201" s="1221"/>
      <c r="M201" s="1221"/>
      <c r="N201" s="1221"/>
      <c r="O201" s="1221"/>
      <c r="P201" s="1221"/>
      <c r="Q201" s="1221"/>
      <c r="R201" s="1222"/>
      <c r="S201" s="1222"/>
      <c r="T201" s="1222"/>
      <c r="U201" s="1222"/>
      <c r="V201" s="1222"/>
      <c r="W201" s="1222"/>
      <c r="X201" s="1222"/>
      <c r="Y201" s="1222"/>
      <c r="Z201" s="1222"/>
      <c r="AA201" s="1222"/>
      <c r="AB201" s="1222"/>
      <c r="AC201" s="1222"/>
      <c r="AD201" s="1222"/>
      <c r="AE201" s="1222"/>
      <c r="AF201" s="1222"/>
      <c r="AG201" s="1222"/>
      <c r="AH201" s="1221"/>
      <c r="AI201" s="1221"/>
      <c r="AJ201" s="1221"/>
      <c r="AK201" s="1221"/>
      <c r="AL201" s="1221"/>
      <c r="AM201" s="1221"/>
      <c r="AN201" s="1221"/>
    </row>
    <row r="202" spans="1:40">
      <c r="A202" s="1220"/>
      <c r="B202" s="1220"/>
      <c r="C202" s="1221"/>
      <c r="D202" s="1221"/>
      <c r="E202" s="1222"/>
      <c r="F202" s="1222"/>
      <c r="G202" s="1222"/>
      <c r="H202" s="1222"/>
      <c r="I202" s="1222"/>
      <c r="J202" s="1222"/>
      <c r="K202" s="1221"/>
      <c r="L202" s="1221"/>
      <c r="M202" s="1221"/>
      <c r="N202" s="1221"/>
      <c r="O202" s="1221"/>
      <c r="P202" s="1221"/>
      <c r="Q202" s="1221"/>
      <c r="R202" s="1222"/>
      <c r="S202" s="1222"/>
      <c r="T202" s="1222"/>
      <c r="U202" s="1222"/>
      <c r="V202" s="1222"/>
      <c r="W202" s="1222"/>
      <c r="X202" s="1222"/>
      <c r="Y202" s="1222"/>
      <c r="Z202" s="1222"/>
      <c r="AA202" s="1222"/>
      <c r="AB202" s="1222"/>
      <c r="AC202" s="1222"/>
      <c r="AD202" s="1222"/>
      <c r="AE202" s="1222"/>
      <c r="AF202" s="1222"/>
      <c r="AG202" s="1222"/>
      <c r="AH202" s="1221"/>
      <c r="AI202" s="1221"/>
      <c r="AJ202" s="1221"/>
      <c r="AK202" s="1221"/>
      <c r="AL202" s="1221"/>
      <c r="AM202" s="1221"/>
      <c r="AN202" s="1221"/>
    </row>
    <row r="203" spans="1:40">
      <c r="A203" s="1220"/>
      <c r="B203" s="1220"/>
      <c r="C203" s="1221"/>
      <c r="D203" s="1221"/>
      <c r="E203" s="1222"/>
      <c r="F203" s="1222"/>
      <c r="G203" s="1222"/>
      <c r="H203" s="1222"/>
      <c r="I203" s="1222"/>
      <c r="J203" s="1222"/>
      <c r="K203" s="1221"/>
      <c r="L203" s="1221"/>
      <c r="M203" s="1221"/>
      <c r="N203" s="1221"/>
      <c r="O203" s="1221"/>
      <c r="P203" s="1221"/>
      <c r="Q203" s="1221"/>
      <c r="R203" s="1222"/>
      <c r="S203" s="1222"/>
      <c r="T203" s="1222"/>
      <c r="U203" s="1222"/>
      <c r="V203" s="1222"/>
      <c r="W203" s="1222"/>
      <c r="X203" s="1222"/>
      <c r="Y203" s="1222"/>
      <c r="Z203" s="1222"/>
      <c r="AA203" s="1222"/>
      <c r="AB203" s="1222"/>
      <c r="AC203" s="1222"/>
      <c r="AD203" s="1222"/>
      <c r="AE203" s="1222"/>
      <c r="AF203" s="1222"/>
      <c r="AG203" s="1222"/>
      <c r="AH203" s="1221"/>
      <c r="AI203" s="1221"/>
      <c r="AJ203" s="1221"/>
      <c r="AK203" s="1221"/>
      <c r="AL203" s="1221"/>
      <c r="AM203" s="1221"/>
      <c r="AN203" s="1221"/>
    </row>
    <row r="204" spans="1:40">
      <c r="A204" s="1220"/>
      <c r="B204" s="1220"/>
      <c r="C204" s="1221"/>
      <c r="D204" s="1221"/>
      <c r="E204" s="1222"/>
      <c r="F204" s="1222"/>
      <c r="G204" s="1222"/>
      <c r="H204" s="1222"/>
      <c r="I204" s="1222"/>
      <c r="J204" s="1222"/>
      <c r="K204" s="1221"/>
      <c r="L204" s="1221"/>
      <c r="M204" s="1221"/>
      <c r="N204" s="1221"/>
      <c r="O204" s="1221"/>
      <c r="P204" s="1221"/>
      <c r="Q204" s="1221"/>
      <c r="R204" s="1222"/>
      <c r="S204" s="1222"/>
      <c r="T204" s="1222"/>
      <c r="U204" s="1222"/>
      <c r="V204" s="1222"/>
      <c r="W204" s="1222"/>
      <c r="X204" s="1222"/>
      <c r="Y204" s="1222"/>
      <c r="Z204" s="1222"/>
      <c r="AA204" s="1222"/>
      <c r="AB204" s="1222"/>
      <c r="AC204" s="1222"/>
      <c r="AD204" s="1222"/>
      <c r="AE204" s="1222"/>
      <c r="AF204" s="1222"/>
      <c r="AG204" s="1222"/>
      <c r="AH204" s="1221"/>
      <c r="AI204" s="1221"/>
      <c r="AJ204" s="1221"/>
      <c r="AK204" s="1221"/>
      <c r="AL204" s="1221"/>
      <c r="AM204" s="1221"/>
      <c r="AN204" s="1221"/>
    </row>
    <row r="205" spans="1:40">
      <c r="A205" s="1220"/>
      <c r="B205" s="1220"/>
      <c r="C205" s="1221"/>
      <c r="D205" s="1221"/>
      <c r="E205" s="1222"/>
      <c r="F205" s="1222"/>
      <c r="G205" s="1222"/>
      <c r="H205" s="1222"/>
      <c r="I205" s="1222"/>
      <c r="J205" s="1222"/>
      <c r="K205" s="1221"/>
      <c r="L205" s="1221"/>
      <c r="M205" s="1221"/>
      <c r="N205" s="1221"/>
      <c r="O205" s="1221"/>
      <c r="P205" s="1221"/>
      <c r="Q205" s="1221"/>
      <c r="R205" s="1222"/>
      <c r="S205" s="1222"/>
      <c r="T205" s="1222"/>
      <c r="U205" s="1222"/>
      <c r="V205" s="1222"/>
      <c r="W205" s="1222"/>
      <c r="X205" s="1222"/>
      <c r="Y205" s="1222"/>
      <c r="Z205" s="1222"/>
      <c r="AA205" s="1222"/>
      <c r="AB205" s="1222"/>
      <c r="AC205" s="1222"/>
      <c r="AD205" s="1222"/>
      <c r="AE205" s="1222"/>
      <c r="AF205" s="1222"/>
      <c r="AG205" s="1222"/>
      <c r="AH205" s="1221"/>
      <c r="AI205" s="1221"/>
      <c r="AJ205" s="1221"/>
      <c r="AK205" s="1221"/>
      <c r="AL205" s="1221"/>
      <c r="AM205" s="1221"/>
      <c r="AN205" s="1221"/>
    </row>
    <row r="206" spans="1:40">
      <c r="A206" s="1220"/>
      <c r="B206" s="1220"/>
      <c r="C206" s="1221"/>
      <c r="D206" s="1221"/>
      <c r="E206" s="1222"/>
      <c r="F206" s="1222"/>
      <c r="G206" s="1222"/>
      <c r="H206" s="1222"/>
      <c r="I206" s="1222"/>
      <c r="J206" s="1222"/>
      <c r="K206" s="1221"/>
      <c r="L206" s="1221"/>
      <c r="M206" s="1221"/>
      <c r="N206" s="1221"/>
      <c r="O206" s="1221"/>
      <c r="P206" s="1221"/>
      <c r="Q206" s="1221"/>
      <c r="R206" s="1222"/>
      <c r="S206" s="1222"/>
      <c r="T206" s="1222"/>
      <c r="U206" s="1222"/>
      <c r="V206" s="1222"/>
      <c r="W206" s="1222"/>
      <c r="X206" s="1222"/>
      <c r="Y206" s="1222"/>
      <c r="Z206" s="1222"/>
      <c r="AA206" s="1222"/>
      <c r="AB206" s="1222"/>
      <c r="AC206" s="1222"/>
      <c r="AD206" s="1222"/>
      <c r="AE206" s="1222"/>
      <c r="AF206" s="1222"/>
      <c r="AG206" s="1222"/>
      <c r="AH206" s="1221"/>
      <c r="AI206" s="1221"/>
      <c r="AJ206" s="1221"/>
      <c r="AK206" s="1221"/>
      <c r="AL206" s="1221"/>
      <c r="AM206" s="1221"/>
      <c r="AN206" s="1221"/>
    </row>
    <row r="207" spans="1:40">
      <c r="A207" s="1220"/>
      <c r="B207" s="1220"/>
      <c r="C207" s="1221"/>
      <c r="D207" s="1221"/>
      <c r="E207" s="1222"/>
      <c r="F207" s="1222"/>
      <c r="G207" s="1222"/>
      <c r="H207" s="1222"/>
      <c r="I207" s="1222"/>
      <c r="J207" s="1222"/>
      <c r="K207" s="1221"/>
      <c r="L207" s="1221"/>
      <c r="M207" s="1221"/>
      <c r="N207" s="1221"/>
      <c r="O207" s="1221"/>
      <c r="P207" s="1221"/>
      <c r="Q207" s="1221"/>
      <c r="R207" s="1222"/>
      <c r="S207" s="1222"/>
      <c r="T207" s="1222"/>
      <c r="U207" s="1222"/>
      <c r="V207" s="1222"/>
      <c r="W207" s="1222"/>
      <c r="X207" s="1222"/>
      <c r="Y207" s="1222"/>
      <c r="Z207" s="1222"/>
      <c r="AA207" s="1222"/>
      <c r="AB207" s="1222"/>
      <c r="AC207" s="1222"/>
      <c r="AD207" s="1222"/>
      <c r="AE207" s="1222"/>
      <c r="AF207" s="1222"/>
      <c r="AG207" s="1222"/>
      <c r="AH207" s="1221"/>
      <c r="AI207" s="1221"/>
      <c r="AJ207" s="1221"/>
      <c r="AK207" s="1221"/>
      <c r="AL207" s="1221"/>
      <c r="AM207" s="1221"/>
      <c r="AN207" s="1221"/>
    </row>
    <row r="208" spans="1:40">
      <c r="A208" s="1220"/>
      <c r="B208" s="1220"/>
      <c r="C208" s="1221"/>
      <c r="D208" s="1221"/>
      <c r="E208" s="1222"/>
      <c r="F208" s="1222"/>
      <c r="G208" s="1222"/>
      <c r="H208" s="1222"/>
      <c r="I208" s="1222"/>
      <c r="J208" s="1222"/>
      <c r="K208" s="1221"/>
      <c r="L208" s="1221"/>
      <c r="M208" s="1221"/>
      <c r="N208" s="1221"/>
      <c r="O208" s="1221"/>
      <c r="P208" s="1221"/>
      <c r="Q208" s="1221"/>
      <c r="R208" s="1222"/>
      <c r="S208" s="1222"/>
      <c r="T208" s="1222"/>
      <c r="U208" s="1222"/>
      <c r="V208" s="1222"/>
      <c r="W208" s="1222"/>
      <c r="X208" s="1222"/>
      <c r="Y208" s="1222"/>
      <c r="Z208" s="1222"/>
      <c r="AA208" s="1222"/>
      <c r="AB208" s="1222"/>
      <c r="AC208" s="1222"/>
      <c r="AD208" s="1222"/>
      <c r="AE208" s="1222"/>
      <c r="AF208" s="1222"/>
      <c r="AG208" s="1222"/>
      <c r="AH208" s="1221"/>
      <c r="AI208" s="1221"/>
      <c r="AJ208" s="1221"/>
      <c r="AK208" s="1221"/>
      <c r="AL208" s="1221"/>
      <c r="AM208" s="1221"/>
      <c r="AN208" s="1221"/>
    </row>
    <row r="209" spans="1:40">
      <c r="A209" s="1220"/>
      <c r="B209" s="1220"/>
      <c r="C209" s="1221"/>
      <c r="D209" s="1221"/>
      <c r="E209" s="1222"/>
      <c r="F209" s="1222"/>
      <c r="G209" s="1222"/>
      <c r="H209" s="1222"/>
      <c r="I209" s="1222"/>
      <c r="J209" s="1222"/>
      <c r="K209" s="1221"/>
      <c r="L209" s="1221"/>
      <c r="M209" s="1221"/>
      <c r="N209" s="1221"/>
      <c r="O209" s="1221"/>
      <c r="P209" s="1221"/>
      <c r="Q209" s="1221"/>
      <c r="R209" s="1222"/>
      <c r="S209" s="1222"/>
      <c r="T209" s="1222"/>
      <c r="U209" s="1222"/>
      <c r="V209" s="1222"/>
      <c r="W209" s="1222"/>
      <c r="X209" s="1222"/>
      <c r="Y209" s="1222"/>
      <c r="Z209" s="1222"/>
      <c r="AA209" s="1222"/>
      <c r="AB209" s="1222"/>
      <c r="AC209" s="1222"/>
      <c r="AD209" s="1222"/>
      <c r="AE209" s="1222"/>
      <c r="AF209" s="1222"/>
      <c r="AG209" s="1222"/>
      <c r="AH209" s="1221"/>
      <c r="AI209" s="1221"/>
      <c r="AJ209" s="1221"/>
      <c r="AK209" s="1221"/>
      <c r="AL209" s="1221"/>
      <c r="AM209" s="1221"/>
      <c r="AN209" s="1221"/>
    </row>
    <row r="210" spans="1:40">
      <c r="A210" s="1220"/>
      <c r="B210" s="1220"/>
      <c r="C210" s="1221"/>
      <c r="D210" s="1221"/>
      <c r="E210" s="1222"/>
      <c r="F210" s="1222"/>
      <c r="G210" s="1222"/>
      <c r="H210" s="1222"/>
      <c r="I210" s="1222"/>
      <c r="J210" s="1222"/>
      <c r="K210" s="1221"/>
      <c r="L210" s="1221"/>
      <c r="M210" s="1221"/>
      <c r="N210" s="1221"/>
      <c r="O210" s="1221"/>
      <c r="P210" s="1221"/>
      <c r="Q210" s="1221"/>
      <c r="R210" s="1222"/>
      <c r="S210" s="1222"/>
      <c r="T210" s="1222"/>
      <c r="U210" s="1222"/>
      <c r="V210" s="1222"/>
      <c r="W210" s="1222"/>
      <c r="X210" s="1222"/>
      <c r="Y210" s="1222"/>
      <c r="Z210" s="1222"/>
      <c r="AA210" s="1222"/>
      <c r="AB210" s="1222"/>
      <c r="AC210" s="1222"/>
      <c r="AD210" s="1222"/>
      <c r="AE210" s="1222"/>
      <c r="AF210" s="1222"/>
      <c r="AG210" s="1222"/>
      <c r="AH210" s="1221"/>
      <c r="AI210" s="1221"/>
      <c r="AJ210" s="1221"/>
      <c r="AK210" s="1221"/>
      <c r="AL210" s="1221"/>
      <c r="AM210" s="1221"/>
      <c r="AN210" s="1221"/>
    </row>
    <row r="211" spans="1:40">
      <c r="A211" s="1220"/>
      <c r="B211" s="1220"/>
      <c r="C211" s="1221"/>
      <c r="D211" s="1221"/>
      <c r="E211" s="1222"/>
      <c r="F211" s="1222"/>
      <c r="G211" s="1222"/>
      <c r="H211" s="1222"/>
      <c r="I211" s="1222"/>
      <c r="J211" s="1222"/>
      <c r="K211" s="1221"/>
      <c r="L211" s="1221"/>
      <c r="M211" s="1221"/>
      <c r="N211" s="1221"/>
      <c r="O211" s="1221"/>
      <c r="P211" s="1221"/>
      <c r="Q211" s="1221"/>
      <c r="R211" s="1222"/>
      <c r="S211" s="1222"/>
      <c r="T211" s="1222"/>
      <c r="U211" s="1222"/>
      <c r="V211" s="1222"/>
      <c r="W211" s="1222"/>
      <c r="X211" s="1222"/>
      <c r="Y211" s="1222"/>
      <c r="Z211" s="1222"/>
      <c r="AA211" s="1222"/>
      <c r="AB211" s="1222"/>
      <c r="AC211" s="1222"/>
      <c r="AD211" s="1222"/>
      <c r="AE211" s="1222"/>
      <c r="AF211" s="1222"/>
      <c r="AG211" s="1222"/>
      <c r="AH211" s="1221"/>
      <c r="AI211" s="1221"/>
      <c r="AJ211" s="1221"/>
      <c r="AK211" s="1221"/>
      <c r="AL211" s="1221"/>
      <c r="AM211" s="1221"/>
      <c r="AN211" s="1221"/>
    </row>
    <row r="212" spans="1:40">
      <c r="A212" s="1220"/>
      <c r="B212" s="1220"/>
      <c r="C212" s="1221"/>
      <c r="D212" s="1221"/>
      <c r="E212" s="1222"/>
      <c r="F212" s="1222"/>
      <c r="G212" s="1222"/>
      <c r="H212" s="1222"/>
      <c r="I212" s="1222"/>
      <c r="J212" s="1222"/>
      <c r="K212" s="1221"/>
      <c r="L212" s="1221"/>
      <c r="M212" s="1221"/>
      <c r="N212" s="1221"/>
      <c r="O212" s="1221"/>
      <c r="P212" s="1221"/>
      <c r="Q212" s="1221"/>
      <c r="R212" s="1222"/>
      <c r="S212" s="1222"/>
      <c r="T212" s="1222"/>
      <c r="U212" s="1222"/>
      <c r="V212" s="1222"/>
      <c r="W212" s="1222"/>
      <c r="X212" s="1222"/>
      <c r="Y212" s="1222"/>
      <c r="Z212" s="1222"/>
      <c r="AA212" s="1222"/>
      <c r="AB212" s="1222"/>
      <c r="AC212" s="1222"/>
      <c r="AD212" s="1222"/>
      <c r="AE212" s="1222"/>
      <c r="AF212" s="1222"/>
      <c r="AG212" s="1222"/>
      <c r="AH212" s="1221"/>
      <c r="AI212" s="1221"/>
      <c r="AJ212" s="1221"/>
      <c r="AK212" s="1221"/>
      <c r="AL212" s="1221"/>
      <c r="AM212" s="1221"/>
      <c r="AN212" s="1221"/>
    </row>
    <row r="213" spans="1:40">
      <c r="A213" s="1220"/>
      <c r="B213" s="1220"/>
      <c r="C213" s="1221"/>
      <c r="D213" s="1221"/>
      <c r="E213" s="1222"/>
      <c r="F213" s="1222"/>
      <c r="G213" s="1222"/>
      <c r="H213" s="1222"/>
      <c r="I213" s="1222"/>
      <c r="J213" s="1222"/>
      <c r="K213" s="1221"/>
      <c r="L213" s="1221"/>
      <c r="M213" s="1221"/>
      <c r="N213" s="1221"/>
      <c r="O213" s="1221"/>
      <c r="P213" s="1221"/>
      <c r="Q213" s="1221"/>
      <c r="R213" s="1222"/>
      <c r="S213" s="1222"/>
      <c r="T213" s="1222"/>
      <c r="U213" s="1222"/>
      <c r="V213" s="1222"/>
      <c r="W213" s="1222"/>
      <c r="X213" s="1222"/>
      <c r="Y213" s="1222"/>
      <c r="Z213" s="1222"/>
      <c r="AA213" s="1222"/>
      <c r="AB213" s="1222"/>
      <c r="AC213" s="1222"/>
      <c r="AD213" s="1222"/>
      <c r="AE213" s="1222"/>
      <c r="AF213" s="1222"/>
      <c r="AG213" s="1222"/>
      <c r="AH213" s="1221"/>
      <c r="AI213" s="1221"/>
      <c r="AJ213" s="1221"/>
      <c r="AK213" s="1221"/>
      <c r="AL213" s="1221"/>
      <c r="AM213" s="1221"/>
      <c r="AN213" s="1221"/>
    </row>
    <row r="214" spans="1:40">
      <c r="A214" s="1220"/>
      <c r="B214" s="1220"/>
      <c r="C214" s="1221"/>
      <c r="D214" s="1221"/>
      <c r="E214" s="1222"/>
      <c r="F214" s="1222"/>
      <c r="G214" s="1222"/>
      <c r="H214" s="1222"/>
      <c r="I214" s="1222"/>
      <c r="J214" s="1222"/>
      <c r="K214" s="1221"/>
      <c r="L214" s="1221"/>
      <c r="M214" s="1221"/>
      <c r="N214" s="1221"/>
      <c r="O214" s="1221"/>
      <c r="P214" s="1221"/>
      <c r="Q214" s="1221"/>
      <c r="R214" s="1222"/>
      <c r="S214" s="1222"/>
      <c r="T214" s="1222"/>
      <c r="U214" s="1222"/>
      <c r="V214" s="1222"/>
      <c r="W214" s="1222"/>
      <c r="X214" s="1222"/>
      <c r="Y214" s="1222"/>
      <c r="Z214" s="1222"/>
      <c r="AA214" s="1222"/>
      <c r="AB214" s="1222"/>
      <c r="AC214" s="1222"/>
      <c r="AD214" s="1222"/>
      <c r="AE214" s="1222"/>
      <c r="AF214" s="1222"/>
      <c r="AG214" s="1222"/>
      <c r="AH214" s="1221"/>
      <c r="AI214" s="1221"/>
      <c r="AJ214" s="1221"/>
      <c r="AK214" s="1221"/>
      <c r="AL214" s="1221"/>
      <c r="AM214" s="1221"/>
      <c r="AN214" s="1221"/>
    </row>
    <row r="215" spans="1:40">
      <c r="A215" s="1220"/>
      <c r="B215" s="1220"/>
      <c r="C215" s="1221"/>
      <c r="D215" s="1221"/>
      <c r="E215" s="1222"/>
      <c r="F215" s="1222"/>
      <c r="G215" s="1222"/>
      <c r="H215" s="1222"/>
      <c r="I215" s="1222"/>
      <c r="J215" s="1222"/>
      <c r="K215" s="1221"/>
      <c r="L215" s="1221"/>
      <c r="M215" s="1221"/>
      <c r="N215" s="1221"/>
      <c r="O215" s="1221"/>
      <c r="P215" s="1221"/>
      <c r="Q215" s="1221"/>
      <c r="R215" s="1222"/>
      <c r="S215" s="1222"/>
      <c r="T215" s="1222"/>
      <c r="U215" s="1222"/>
      <c r="V215" s="1222"/>
      <c r="W215" s="1222"/>
      <c r="X215" s="1222"/>
      <c r="Y215" s="1222"/>
      <c r="Z215" s="1222"/>
      <c r="AA215" s="1222"/>
      <c r="AB215" s="1222"/>
      <c r="AC215" s="1222"/>
      <c r="AD215" s="1222"/>
      <c r="AE215" s="1222"/>
      <c r="AF215" s="1222"/>
      <c r="AG215" s="1222"/>
      <c r="AH215" s="1221"/>
      <c r="AI215" s="1221"/>
      <c r="AJ215" s="1221"/>
      <c r="AK215" s="1221"/>
      <c r="AL215" s="1221"/>
      <c r="AM215" s="1221"/>
      <c r="AN215" s="1221"/>
    </row>
    <row r="216" spans="1:40">
      <c r="A216" s="1220"/>
      <c r="B216" s="1220"/>
      <c r="C216" s="1221"/>
      <c r="D216" s="1221"/>
      <c r="E216" s="1222"/>
      <c r="F216" s="1222"/>
      <c r="G216" s="1222"/>
      <c r="H216" s="1222"/>
      <c r="I216" s="1222"/>
      <c r="J216" s="1222"/>
      <c r="K216" s="1221"/>
      <c r="L216" s="1221"/>
      <c r="M216" s="1221"/>
      <c r="N216" s="1221"/>
      <c r="O216" s="1221"/>
      <c r="P216" s="1221"/>
      <c r="Q216" s="1221"/>
      <c r="R216" s="1222"/>
      <c r="S216" s="1222"/>
      <c r="T216" s="1222"/>
      <c r="U216" s="1222"/>
      <c r="V216" s="1222"/>
      <c r="W216" s="1222"/>
      <c r="X216" s="1222"/>
      <c r="Y216" s="1222"/>
      <c r="Z216" s="1222"/>
      <c r="AA216" s="1222"/>
      <c r="AB216" s="1222"/>
      <c r="AC216" s="1222"/>
      <c r="AD216" s="1222"/>
      <c r="AE216" s="1222"/>
      <c r="AF216" s="1222"/>
      <c r="AG216" s="1222"/>
      <c r="AH216" s="1221"/>
      <c r="AI216" s="1221"/>
      <c r="AJ216" s="1221"/>
      <c r="AK216" s="1221"/>
      <c r="AL216" s="1221"/>
      <c r="AM216" s="1221"/>
      <c r="AN216" s="1221"/>
    </row>
    <row r="217" spans="1:40">
      <c r="A217" s="1220"/>
      <c r="B217" s="1220"/>
      <c r="C217" s="1221"/>
      <c r="D217" s="1221"/>
      <c r="E217" s="1222"/>
      <c r="F217" s="1222"/>
      <c r="G217" s="1222"/>
      <c r="H217" s="1222"/>
      <c r="I217" s="1222"/>
      <c r="J217" s="1222"/>
      <c r="K217" s="1221"/>
      <c r="L217" s="1221"/>
      <c r="M217" s="1221"/>
      <c r="N217" s="1221"/>
      <c r="O217" s="1221"/>
      <c r="P217" s="1221"/>
      <c r="Q217" s="1221"/>
      <c r="R217" s="1222"/>
      <c r="S217" s="1222"/>
      <c r="T217" s="1222"/>
      <c r="U217" s="1222"/>
      <c r="V217" s="1222"/>
      <c r="W217" s="1222"/>
      <c r="X217" s="1222"/>
      <c r="Y217" s="1222"/>
      <c r="Z217" s="1222"/>
      <c r="AA217" s="1222"/>
      <c r="AB217" s="1222"/>
      <c r="AC217" s="1222"/>
      <c r="AD217" s="1222"/>
      <c r="AE217" s="1222"/>
      <c r="AF217" s="1222"/>
      <c r="AG217" s="1222"/>
      <c r="AH217" s="1221"/>
      <c r="AI217" s="1221"/>
      <c r="AJ217" s="1221"/>
      <c r="AK217" s="1221"/>
      <c r="AL217" s="1221"/>
      <c r="AM217" s="1221"/>
      <c r="AN217" s="1221"/>
    </row>
    <row r="218" spans="1:40">
      <c r="A218" s="1220"/>
      <c r="B218" s="1220"/>
      <c r="C218" s="1221"/>
      <c r="D218" s="1221"/>
      <c r="E218" s="1222"/>
      <c r="F218" s="1222"/>
      <c r="G218" s="1222"/>
      <c r="H218" s="1222"/>
      <c r="I218" s="1222"/>
      <c r="J218" s="1222"/>
      <c r="K218" s="1221"/>
      <c r="L218" s="1221"/>
      <c r="M218" s="1221"/>
      <c r="N218" s="1221"/>
      <c r="O218" s="1221"/>
      <c r="P218" s="1221"/>
      <c r="Q218" s="1221"/>
      <c r="R218" s="1222"/>
      <c r="S218" s="1222"/>
      <c r="T218" s="1222"/>
      <c r="U218" s="1222"/>
      <c r="V218" s="1222"/>
      <c r="W218" s="1222"/>
      <c r="X218" s="1222"/>
      <c r="Y218" s="1222"/>
      <c r="Z218" s="1222"/>
      <c r="AA218" s="1222"/>
      <c r="AB218" s="1222"/>
      <c r="AC218" s="1222"/>
      <c r="AD218" s="1222"/>
      <c r="AE218" s="1222"/>
      <c r="AF218" s="1222"/>
      <c r="AG218" s="1222"/>
      <c r="AH218" s="1221"/>
      <c r="AI218" s="1221"/>
      <c r="AJ218" s="1221"/>
      <c r="AK218" s="1221"/>
      <c r="AL218" s="1221"/>
      <c r="AM218" s="1221"/>
      <c r="AN218" s="1221"/>
    </row>
    <row r="219" spans="1:40">
      <c r="A219" s="1220"/>
      <c r="B219" s="1220"/>
      <c r="C219" s="1221"/>
      <c r="D219" s="1221"/>
      <c r="E219" s="1222"/>
      <c r="F219" s="1222"/>
      <c r="G219" s="1222"/>
      <c r="H219" s="1222"/>
      <c r="I219" s="1222"/>
      <c r="J219" s="1222"/>
      <c r="K219" s="1221"/>
      <c r="L219" s="1221"/>
      <c r="M219" s="1221"/>
      <c r="N219" s="1221"/>
      <c r="O219" s="1221"/>
      <c r="P219" s="1221"/>
      <c r="Q219" s="1221"/>
      <c r="R219" s="1222"/>
      <c r="S219" s="1222"/>
      <c r="T219" s="1222"/>
      <c r="U219" s="1222"/>
      <c r="V219" s="1222"/>
      <c r="W219" s="1222"/>
      <c r="X219" s="1222"/>
      <c r="Y219" s="1222"/>
      <c r="Z219" s="1222"/>
      <c r="AA219" s="1222"/>
      <c r="AB219" s="1222"/>
      <c r="AC219" s="1222"/>
      <c r="AD219" s="1222"/>
      <c r="AE219" s="1222"/>
      <c r="AF219" s="1222"/>
      <c r="AG219" s="1222"/>
      <c r="AH219" s="1221"/>
      <c r="AI219" s="1221"/>
      <c r="AJ219" s="1221"/>
      <c r="AK219" s="1221"/>
      <c r="AL219" s="1221"/>
      <c r="AM219" s="1221"/>
      <c r="AN219" s="1221"/>
    </row>
    <row r="220" spans="1:40">
      <c r="A220" s="1220"/>
      <c r="B220" s="1220"/>
      <c r="C220" s="1221"/>
      <c r="D220" s="1221"/>
      <c r="E220" s="1222"/>
      <c r="F220" s="1222"/>
      <c r="G220" s="1222"/>
      <c r="H220" s="1222"/>
      <c r="I220" s="1222"/>
      <c r="J220" s="1222"/>
      <c r="K220" s="1221"/>
      <c r="L220" s="1221"/>
      <c r="M220" s="1221"/>
      <c r="N220" s="1221"/>
      <c r="O220" s="1221"/>
      <c r="P220" s="1221"/>
      <c r="Q220" s="1221"/>
      <c r="R220" s="1222"/>
      <c r="S220" s="1222"/>
      <c r="T220" s="1222"/>
      <c r="U220" s="1222"/>
      <c r="V220" s="1222"/>
      <c r="W220" s="1222"/>
      <c r="X220" s="1222"/>
      <c r="Y220" s="1222"/>
      <c r="Z220" s="1222"/>
      <c r="AA220" s="1222"/>
      <c r="AB220" s="1222"/>
      <c r="AC220" s="1222"/>
      <c r="AD220" s="1222"/>
      <c r="AE220" s="1222"/>
      <c r="AF220" s="1222"/>
      <c r="AG220" s="1222"/>
      <c r="AH220" s="1221"/>
      <c r="AI220" s="1221"/>
      <c r="AJ220" s="1221"/>
      <c r="AK220" s="1221"/>
      <c r="AL220" s="1221"/>
      <c r="AM220" s="1221"/>
      <c r="AN220" s="1221"/>
    </row>
    <row r="221" spans="1:40">
      <c r="A221" s="1220"/>
      <c r="B221" s="1220"/>
      <c r="C221" s="1221"/>
      <c r="D221" s="1221"/>
      <c r="E221" s="1222"/>
      <c r="F221" s="1222"/>
      <c r="G221" s="1222"/>
      <c r="H221" s="1222"/>
      <c r="I221" s="1222"/>
      <c r="J221" s="1222"/>
      <c r="K221" s="1221"/>
      <c r="L221" s="1221"/>
      <c r="M221" s="1221"/>
      <c r="N221" s="1221"/>
      <c r="O221" s="1221"/>
      <c r="P221" s="1221"/>
      <c r="Q221" s="1221"/>
      <c r="R221" s="1222"/>
      <c r="S221" s="1222"/>
      <c r="T221" s="1222"/>
      <c r="U221" s="1222"/>
      <c r="V221" s="1222"/>
      <c r="W221" s="1222"/>
      <c r="X221" s="1222"/>
      <c r="Y221" s="1222"/>
      <c r="Z221" s="1222"/>
      <c r="AA221" s="1222"/>
      <c r="AB221" s="1222"/>
      <c r="AC221" s="1222"/>
      <c r="AD221" s="1222"/>
      <c r="AE221" s="1222"/>
      <c r="AF221" s="1222"/>
      <c r="AG221" s="1222"/>
      <c r="AH221" s="1221"/>
      <c r="AI221" s="1221"/>
      <c r="AJ221" s="1221"/>
      <c r="AK221" s="1221"/>
      <c r="AL221" s="1221"/>
      <c r="AM221" s="1221"/>
      <c r="AN221" s="1221"/>
    </row>
    <row r="222" spans="1:40">
      <c r="A222" s="1220"/>
      <c r="B222" s="1220"/>
      <c r="C222" s="1221"/>
      <c r="D222" s="1221"/>
      <c r="E222" s="1222"/>
      <c r="F222" s="1222"/>
      <c r="G222" s="1222"/>
      <c r="H222" s="1222"/>
      <c r="I222" s="1222"/>
      <c r="J222" s="1222"/>
      <c r="K222" s="1221"/>
      <c r="L222" s="1221"/>
      <c r="M222" s="1221"/>
      <c r="N222" s="1221"/>
      <c r="O222" s="1221"/>
      <c r="P222" s="1221"/>
      <c r="Q222" s="1221"/>
      <c r="R222" s="1222"/>
      <c r="S222" s="1222"/>
      <c r="T222" s="1222"/>
      <c r="U222" s="1222"/>
      <c r="V222" s="1222"/>
      <c r="W222" s="1222"/>
      <c r="X222" s="1222"/>
      <c r="Y222" s="1222"/>
      <c r="Z222" s="1222"/>
      <c r="AA222" s="1222"/>
      <c r="AB222" s="1222"/>
      <c r="AC222" s="1222"/>
      <c r="AD222" s="1222"/>
      <c r="AE222" s="1222"/>
      <c r="AF222" s="1222"/>
      <c r="AG222" s="1222"/>
      <c r="AH222" s="1221"/>
      <c r="AI222" s="1221"/>
      <c r="AJ222" s="1221"/>
      <c r="AK222" s="1221"/>
      <c r="AL222" s="1221"/>
      <c r="AM222" s="1221"/>
      <c r="AN222" s="1221"/>
    </row>
    <row r="223" spans="1:40">
      <c r="A223" s="1220"/>
      <c r="B223" s="1220"/>
      <c r="C223" s="1221"/>
      <c r="D223" s="1221"/>
      <c r="E223" s="1222"/>
      <c r="F223" s="1222"/>
      <c r="G223" s="1222"/>
      <c r="H223" s="1222"/>
      <c r="I223" s="1222"/>
      <c r="J223" s="1222"/>
      <c r="K223" s="1221"/>
      <c r="L223" s="1221"/>
      <c r="M223" s="1221"/>
      <c r="N223" s="1221"/>
      <c r="O223" s="1221"/>
      <c r="P223" s="1221"/>
      <c r="Q223" s="1221"/>
      <c r="R223" s="1222"/>
      <c r="S223" s="1222"/>
      <c r="T223" s="1222"/>
      <c r="U223" s="1222"/>
      <c r="V223" s="1222"/>
      <c r="W223" s="1222"/>
      <c r="X223" s="1222"/>
      <c r="Y223" s="1222"/>
      <c r="Z223" s="1222"/>
      <c r="AA223" s="1222"/>
      <c r="AB223" s="1222"/>
      <c r="AC223" s="1222"/>
      <c r="AD223" s="1222"/>
      <c r="AE223" s="1222"/>
      <c r="AF223" s="1222"/>
      <c r="AG223" s="1222"/>
      <c r="AH223" s="1221"/>
      <c r="AI223" s="1221"/>
      <c r="AJ223" s="1221"/>
      <c r="AK223" s="1221"/>
      <c r="AL223" s="1221"/>
      <c r="AM223" s="1221"/>
      <c r="AN223" s="1221"/>
    </row>
    <row r="224" spans="1:40">
      <c r="A224" s="1220"/>
      <c r="B224" s="1220"/>
      <c r="C224" s="1221"/>
      <c r="D224" s="1221"/>
      <c r="E224" s="1222"/>
      <c r="F224" s="1222"/>
      <c r="G224" s="1222"/>
      <c r="H224" s="1222"/>
      <c r="I224" s="1222"/>
      <c r="J224" s="1222"/>
      <c r="K224" s="1221"/>
      <c r="L224" s="1221"/>
      <c r="M224" s="1221"/>
      <c r="N224" s="1221"/>
      <c r="O224" s="1221"/>
      <c r="P224" s="1221"/>
      <c r="Q224" s="1221"/>
      <c r="R224" s="1222"/>
      <c r="S224" s="1222"/>
      <c r="T224" s="1222"/>
      <c r="U224" s="1222"/>
      <c r="V224" s="1222"/>
      <c r="W224" s="1222"/>
      <c r="X224" s="1222"/>
      <c r="Y224" s="1222"/>
      <c r="Z224" s="1222"/>
      <c r="AA224" s="1222"/>
      <c r="AB224" s="1222"/>
      <c r="AC224" s="1222"/>
      <c r="AD224" s="1222"/>
      <c r="AE224" s="1222"/>
      <c r="AF224" s="1222"/>
      <c r="AG224" s="1222"/>
      <c r="AH224" s="1221"/>
      <c r="AI224" s="1221"/>
      <c r="AJ224" s="1221"/>
      <c r="AK224" s="1221"/>
      <c r="AL224" s="1221"/>
      <c r="AM224" s="1221"/>
      <c r="AN224" s="1221"/>
    </row>
    <row r="225" spans="1:40">
      <c r="A225" s="1220"/>
      <c r="B225" s="1220"/>
      <c r="C225" s="1221"/>
      <c r="D225" s="1221"/>
      <c r="E225" s="1222"/>
      <c r="F225" s="1222"/>
      <c r="G225" s="1222"/>
      <c r="H225" s="1222"/>
      <c r="I225" s="1222"/>
      <c r="J225" s="1222"/>
      <c r="K225" s="1221"/>
      <c r="L225" s="1221"/>
      <c r="M225" s="1221"/>
      <c r="N225" s="1221"/>
      <c r="O225" s="1221"/>
      <c r="P225" s="1221"/>
      <c r="Q225" s="1221"/>
      <c r="R225" s="1222"/>
      <c r="S225" s="1222"/>
      <c r="T225" s="1222"/>
      <c r="U225" s="1222"/>
      <c r="V225" s="1222"/>
      <c r="W225" s="1222"/>
      <c r="X225" s="1222"/>
      <c r="Y225" s="1222"/>
      <c r="Z225" s="1222"/>
      <c r="AA225" s="1222"/>
      <c r="AB225" s="1222"/>
      <c r="AC225" s="1222"/>
      <c r="AD225" s="1222"/>
      <c r="AE225" s="1222"/>
      <c r="AF225" s="1222"/>
      <c r="AG225" s="1222"/>
      <c r="AH225" s="1221"/>
      <c r="AI225" s="1221"/>
      <c r="AJ225" s="1221"/>
      <c r="AK225" s="1221"/>
      <c r="AL225" s="1221"/>
      <c r="AM225" s="1221"/>
      <c r="AN225" s="1221"/>
    </row>
    <row r="226" spans="1:40">
      <c r="A226" s="1220"/>
      <c r="B226" s="1220"/>
      <c r="C226" s="1221"/>
      <c r="D226" s="1221"/>
      <c r="E226" s="1222"/>
      <c r="F226" s="1222"/>
      <c r="G226" s="1222"/>
      <c r="H226" s="1222"/>
      <c r="I226" s="1222"/>
      <c r="J226" s="1222"/>
      <c r="K226" s="1221"/>
      <c r="L226" s="1221"/>
      <c r="M226" s="1221"/>
      <c r="N226" s="1221"/>
      <c r="O226" s="1221"/>
      <c r="P226" s="1221"/>
      <c r="Q226" s="1221"/>
      <c r="R226" s="1222"/>
      <c r="S226" s="1222"/>
      <c r="T226" s="1222"/>
      <c r="U226" s="1222"/>
      <c r="V226" s="1222"/>
      <c r="W226" s="1222"/>
      <c r="X226" s="1222"/>
      <c r="Y226" s="1222"/>
      <c r="Z226" s="1222"/>
      <c r="AA226" s="1222"/>
      <c r="AB226" s="1222"/>
      <c r="AC226" s="1222"/>
      <c r="AD226" s="1222"/>
      <c r="AE226" s="1222"/>
      <c r="AF226" s="1222"/>
      <c r="AG226" s="1222"/>
      <c r="AH226" s="1221"/>
      <c r="AI226" s="1221"/>
      <c r="AJ226" s="1221"/>
      <c r="AK226" s="1221"/>
      <c r="AL226" s="1221"/>
      <c r="AM226" s="1221"/>
      <c r="AN226" s="1221"/>
    </row>
    <row r="227" spans="1:40">
      <c r="A227" s="1220"/>
      <c r="B227" s="1220"/>
      <c r="C227" s="1221"/>
      <c r="D227" s="1221"/>
      <c r="E227" s="1222"/>
      <c r="F227" s="1222"/>
      <c r="G227" s="1222"/>
      <c r="H227" s="1222"/>
      <c r="I227" s="1222"/>
      <c r="J227" s="1222"/>
      <c r="K227" s="1221"/>
      <c r="L227" s="1221"/>
      <c r="M227" s="1221"/>
      <c r="N227" s="1221"/>
      <c r="O227" s="1221"/>
      <c r="P227" s="1221"/>
      <c r="Q227" s="1221"/>
      <c r="R227" s="1222"/>
      <c r="S227" s="1222"/>
      <c r="T227" s="1222"/>
      <c r="U227" s="1222"/>
      <c r="V227" s="1222"/>
      <c r="W227" s="1222"/>
      <c r="X227" s="1222"/>
      <c r="Y227" s="1222"/>
      <c r="Z227" s="1222"/>
      <c r="AA227" s="1222"/>
      <c r="AB227" s="1222"/>
      <c r="AC227" s="1222"/>
      <c r="AD227" s="1222"/>
      <c r="AE227" s="1222"/>
      <c r="AF227" s="1222"/>
      <c r="AG227" s="1222"/>
      <c r="AH227" s="1221"/>
      <c r="AI227" s="1221"/>
      <c r="AJ227" s="1221"/>
      <c r="AK227" s="1221"/>
      <c r="AL227" s="1221"/>
      <c r="AM227" s="1221"/>
      <c r="AN227" s="1221"/>
    </row>
    <row r="228" spans="1:40">
      <c r="A228" s="1220"/>
      <c r="B228" s="1220"/>
      <c r="C228" s="1221"/>
      <c r="D228" s="1221"/>
      <c r="E228" s="1222"/>
      <c r="F228" s="1222"/>
      <c r="G228" s="1222"/>
      <c r="H228" s="1222"/>
      <c r="I228" s="1222"/>
      <c r="J228" s="1222"/>
      <c r="K228" s="1221"/>
      <c r="L228" s="1221"/>
      <c r="M228" s="1221"/>
      <c r="N228" s="1221"/>
      <c r="O228" s="1221"/>
      <c r="P228" s="1221"/>
      <c r="Q228" s="1221"/>
      <c r="R228" s="1222"/>
      <c r="S228" s="1222"/>
      <c r="T228" s="1222"/>
      <c r="U228" s="1222"/>
      <c r="V228" s="1222"/>
      <c r="W228" s="1222"/>
      <c r="X228" s="1222"/>
      <c r="Y228" s="1222"/>
      <c r="Z228" s="1222"/>
      <c r="AA228" s="1222"/>
      <c r="AB228" s="1222"/>
      <c r="AC228" s="1222"/>
      <c r="AD228" s="1222"/>
      <c r="AE228" s="1222"/>
      <c r="AF228" s="1222"/>
      <c r="AG228" s="1222"/>
      <c r="AH228" s="1221"/>
      <c r="AI228" s="1221"/>
      <c r="AJ228" s="1221"/>
      <c r="AK228" s="1221"/>
      <c r="AL228" s="1221"/>
      <c r="AM228" s="1221"/>
      <c r="AN228" s="1221"/>
    </row>
    <row r="229" spans="1:40">
      <c r="A229" s="1220"/>
      <c r="B229" s="1220"/>
      <c r="C229" s="1221"/>
      <c r="D229" s="1221"/>
      <c r="E229" s="1222"/>
      <c r="F229" s="1222"/>
      <c r="G229" s="1222"/>
      <c r="H229" s="1222"/>
      <c r="I229" s="1222"/>
      <c r="J229" s="1222"/>
      <c r="K229" s="1221"/>
      <c r="L229" s="1221"/>
      <c r="M229" s="1221"/>
      <c r="N229" s="1221"/>
      <c r="O229" s="1221"/>
      <c r="P229" s="1221"/>
      <c r="Q229" s="1221"/>
      <c r="R229" s="1222"/>
      <c r="S229" s="1222"/>
      <c r="T229" s="1222"/>
      <c r="U229" s="1222"/>
      <c r="V229" s="1222"/>
      <c r="W229" s="1222"/>
      <c r="X229" s="1222"/>
      <c r="Y229" s="1222"/>
      <c r="Z229" s="1222"/>
      <c r="AA229" s="1222"/>
      <c r="AB229" s="1222"/>
      <c r="AC229" s="1222"/>
      <c r="AD229" s="1222"/>
      <c r="AE229" s="1222"/>
      <c r="AF229" s="1222"/>
      <c r="AG229" s="1222"/>
      <c r="AH229" s="1221"/>
      <c r="AI229" s="1221"/>
      <c r="AJ229" s="1221"/>
      <c r="AK229" s="1221"/>
      <c r="AL229" s="1221"/>
      <c r="AM229" s="1221"/>
      <c r="AN229" s="1221"/>
    </row>
    <row r="230" spans="1:40">
      <c r="A230" s="1220"/>
      <c r="B230" s="1220"/>
      <c r="C230" s="1221"/>
      <c r="D230" s="1221"/>
      <c r="E230" s="1222"/>
      <c r="F230" s="1222"/>
      <c r="G230" s="1222"/>
      <c r="H230" s="1222"/>
      <c r="I230" s="1222"/>
      <c r="J230" s="1222"/>
      <c r="K230" s="1221"/>
      <c r="L230" s="1221"/>
      <c r="M230" s="1221"/>
      <c r="N230" s="1221"/>
      <c r="O230" s="1221"/>
      <c r="P230" s="1221"/>
      <c r="Q230" s="1221"/>
      <c r="R230" s="1222"/>
      <c r="S230" s="1222"/>
      <c r="T230" s="1222"/>
      <c r="U230" s="1222"/>
      <c r="V230" s="1222"/>
      <c r="W230" s="1222"/>
      <c r="X230" s="1222"/>
      <c r="Y230" s="1222"/>
      <c r="Z230" s="1222"/>
      <c r="AA230" s="1222"/>
      <c r="AB230" s="1222"/>
      <c r="AC230" s="1222"/>
      <c r="AD230" s="1222"/>
      <c r="AE230" s="1222"/>
      <c r="AF230" s="1222"/>
      <c r="AG230" s="1222"/>
      <c r="AH230" s="1221"/>
      <c r="AI230" s="1221"/>
      <c r="AJ230" s="1221"/>
      <c r="AK230" s="1221"/>
      <c r="AL230" s="1221"/>
      <c r="AM230" s="1221"/>
      <c r="AN230" s="1221"/>
    </row>
    <row r="231" spans="1:40">
      <c r="A231" s="1220"/>
      <c r="B231" s="1220"/>
      <c r="C231" s="1221"/>
      <c r="D231" s="1221"/>
      <c r="E231" s="1222"/>
      <c r="F231" s="1222"/>
      <c r="G231" s="1222"/>
      <c r="H231" s="1222"/>
      <c r="I231" s="1222"/>
      <c r="J231" s="1222"/>
      <c r="K231" s="1221"/>
      <c r="L231" s="1221"/>
      <c r="M231" s="1221"/>
      <c r="N231" s="1221"/>
      <c r="O231" s="1221"/>
      <c r="P231" s="1221"/>
      <c r="Q231" s="1221"/>
      <c r="R231" s="1222"/>
      <c r="S231" s="1222"/>
      <c r="T231" s="1222"/>
      <c r="U231" s="1222"/>
      <c r="V231" s="1222"/>
      <c r="W231" s="1222"/>
      <c r="X231" s="1222"/>
      <c r="Y231" s="1222"/>
      <c r="Z231" s="1222"/>
      <c r="AA231" s="1222"/>
      <c r="AB231" s="1222"/>
      <c r="AC231" s="1222"/>
      <c r="AD231" s="1222"/>
      <c r="AE231" s="1222"/>
      <c r="AF231" s="1222"/>
      <c r="AG231" s="1222"/>
      <c r="AH231" s="1221"/>
      <c r="AI231" s="1221"/>
      <c r="AJ231" s="1221"/>
      <c r="AK231" s="1221"/>
      <c r="AL231" s="1221"/>
      <c r="AM231" s="1221"/>
      <c r="AN231" s="1221"/>
    </row>
    <row r="232" spans="1:40">
      <c r="A232" s="1220"/>
      <c r="B232" s="1220"/>
      <c r="C232" s="1221"/>
      <c r="D232" s="1221"/>
      <c r="E232" s="1222"/>
      <c r="F232" s="1222"/>
      <c r="G232" s="1222"/>
      <c r="H232" s="1222"/>
      <c r="I232" s="1222"/>
      <c r="J232" s="1222"/>
      <c r="K232" s="1221"/>
      <c r="L232" s="1221"/>
      <c r="M232" s="1221"/>
      <c r="N232" s="1221"/>
      <c r="O232" s="1221"/>
      <c r="P232" s="1221"/>
      <c r="Q232" s="1221"/>
      <c r="R232" s="1222"/>
      <c r="S232" s="1222"/>
      <c r="T232" s="1222"/>
      <c r="U232" s="1222"/>
      <c r="V232" s="1222"/>
      <c r="W232" s="1222"/>
      <c r="X232" s="1222"/>
      <c r="Y232" s="1222"/>
      <c r="Z232" s="1222"/>
      <c r="AA232" s="1222"/>
      <c r="AB232" s="1222"/>
      <c r="AC232" s="1222"/>
      <c r="AD232" s="1222"/>
      <c r="AE232" s="1222"/>
      <c r="AF232" s="1222"/>
      <c r="AG232" s="1222"/>
      <c r="AH232" s="1221"/>
      <c r="AI232" s="1221"/>
      <c r="AJ232" s="1221"/>
      <c r="AK232" s="1221"/>
      <c r="AL232" s="1221"/>
      <c r="AM232" s="1221"/>
      <c r="AN232" s="1221"/>
    </row>
    <row r="233" spans="1:40">
      <c r="A233" s="1220"/>
      <c r="B233" s="1220"/>
      <c r="C233" s="1221"/>
      <c r="D233" s="1221"/>
      <c r="E233" s="1222"/>
      <c r="F233" s="1222"/>
      <c r="G233" s="1222"/>
      <c r="H233" s="1222"/>
      <c r="I233" s="1222"/>
      <c r="J233" s="1222"/>
      <c r="K233" s="1221"/>
      <c r="L233" s="1221"/>
      <c r="M233" s="1221"/>
      <c r="N233" s="1221"/>
      <c r="O233" s="1221"/>
      <c r="P233" s="1221"/>
      <c r="Q233" s="1221"/>
      <c r="R233" s="1222"/>
      <c r="S233" s="1222"/>
      <c r="T233" s="1222"/>
      <c r="U233" s="1222"/>
      <c r="V233" s="1222"/>
      <c r="W233" s="1222"/>
      <c r="X233" s="1222"/>
      <c r="Y233" s="1222"/>
      <c r="Z233" s="1222"/>
      <c r="AA233" s="1222"/>
      <c r="AB233" s="1222"/>
      <c r="AC233" s="1222"/>
      <c r="AD233" s="1222"/>
      <c r="AE233" s="1222"/>
      <c r="AF233" s="1222"/>
      <c r="AG233" s="1222"/>
      <c r="AH233" s="1221"/>
      <c r="AI233" s="1221"/>
      <c r="AJ233" s="1221"/>
      <c r="AK233" s="1221"/>
      <c r="AL233" s="1221"/>
      <c r="AM233" s="1221"/>
      <c r="AN233" s="1221"/>
    </row>
    <row r="234" spans="1:40">
      <c r="A234" s="1220"/>
      <c r="B234" s="1220"/>
      <c r="C234" s="1221"/>
      <c r="D234" s="1221"/>
      <c r="E234" s="1222"/>
      <c r="F234" s="1222"/>
      <c r="G234" s="1222"/>
      <c r="H234" s="1222"/>
      <c r="I234" s="1222"/>
      <c r="J234" s="1222"/>
      <c r="K234" s="1221"/>
      <c r="L234" s="1221"/>
      <c r="M234" s="1221"/>
      <c r="N234" s="1221"/>
      <c r="O234" s="1221"/>
      <c r="P234" s="1221"/>
      <c r="Q234" s="1221"/>
      <c r="R234" s="1222"/>
      <c r="S234" s="1222"/>
      <c r="T234" s="1222"/>
      <c r="U234" s="1222"/>
      <c r="V234" s="1222"/>
      <c r="W234" s="1222"/>
      <c r="X234" s="1222"/>
      <c r="Y234" s="1222"/>
      <c r="Z234" s="1222"/>
      <c r="AA234" s="1222"/>
      <c r="AB234" s="1222"/>
      <c r="AC234" s="1222"/>
      <c r="AD234" s="1222"/>
      <c r="AE234" s="1222"/>
      <c r="AF234" s="1222"/>
      <c r="AG234" s="1222"/>
      <c r="AH234" s="1221"/>
      <c r="AI234" s="1221"/>
      <c r="AJ234" s="1221"/>
      <c r="AK234" s="1221"/>
      <c r="AL234" s="1221"/>
      <c r="AM234" s="1221"/>
      <c r="AN234" s="1221"/>
    </row>
    <row r="235" spans="1:40">
      <c r="A235" s="1220"/>
      <c r="B235" s="1220"/>
      <c r="C235" s="1221"/>
      <c r="D235" s="1221"/>
      <c r="E235" s="1222"/>
      <c r="F235" s="1222"/>
      <c r="G235" s="1222"/>
      <c r="H235" s="1222"/>
      <c r="I235" s="1222"/>
      <c r="J235" s="1222"/>
      <c r="K235" s="1221"/>
      <c r="L235" s="1221"/>
      <c r="M235" s="1221"/>
      <c r="N235" s="1221"/>
      <c r="O235" s="1221"/>
      <c r="P235" s="1221"/>
      <c r="Q235" s="1221"/>
      <c r="R235" s="1222"/>
      <c r="S235" s="1222"/>
      <c r="T235" s="1222"/>
      <c r="U235" s="1222"/>
      <c r="V235" s="1222"/>
      <c r="W235" s="1222"/>
      <c r="X235" s="1222"/>
      <c r="Y235" s="1222"/>
      <c r="Z235" s="1222"/>
      <c r="AA235" s="1222"/>
      <c r="AB235" s="1222"/>
      <c r="AC235" s="1222"/>
      <c r="AD235" s="1222"/>
      <c r="AE235" s="1222"/>
      <c r="AF235" s="1222"/>
      <c r="AG235" s="1222"/>
      <c r="AH235" s="1221"/>
      <c r="AI235" s="1221"/>
      <c r="AJ235" s="1221"/>
      <c r="AK235" s="1221"/>
      <c r="AL235" s="1221"/>
      <c r="AM235" s="1221"/>
      <c r="AN235" s="1221"/>
    </row>
    <row r="236" spans="1:40">
      <c r="A236" s="1220"/>
      <c r="B236" s="1220"/>
      <c r="C236" s="1221"/>
      <c r="D236" s="1221"/>
      <c r="E236" s="1222"/>
      <c r="F236" s="1222"/>
      <c r="G236" s="1222"/>
      <c r="H236" s="1222"/>
      <c r="I236" s="1222"/>
      <c r="J236" s="1222"/>
      <c r="K236" s="1221"/>
      <c r="L236" s="1221"/>
      <c r="M236" s="1221"/>
      <c r="N236" s="1221"/>
      <c r="O236" s="1221"/>
      <c r="P236" s="1221"/>
      <c r="Q236" s="1221"/>
      <c r="R236" s="1222"/>
      <c r="S236" s="1222"/>
      <c r="T236" s="1222"/>
      <c r="U236" s="1222"/>
      <c r="V236" s="1222"/>
      <c r="W236" s="1222"/>
      <c r="X236" s="1222"/>
      <c r="Y236" s="1222"/>
      <c r="Z236" s="1222"/>
      <c r="AA236" s="1222"/>
      <c r="AB236" s="1222"/>
      <c r="AC236" s="1222"/>
      <c r="AD236" s="1222"/>
      <c r="AE236" s="1222"/>
      <c r="AF236" s="1222"/>
      <c r="AG236" s="1222"/>
      <c r="AH236" s="1221"/>
      <c r="AI236" s="1221"/>
      <c r="AJ236" s="1221"/>
      <c r="AK236" s="1221"/>
      <c r="AL236" s="1221"/>
      <c r="AM236" s="1221"/>
      <c r="AN236" s="1221"/>
    </row>
    <row r="237" spans="1:40">
      <c r="A237" s="1220"/>
      <c r="B237" s="1220"/>
      <c r="C237" s="1221"/>
      <c r="D237" s="1221"/>
      <c r="E237" s="1222"/>
      <c r="F237" s="1222"/>
      <c r="G237" s="1222"/>
      <c r="H237" s="1222"/>
      <c r="I237" s="1222"/>
      <c r="J237" s="1222"/>
      <c r="K237" s="1221"/>
      <c r="L237" s="1221"/>
      <c r="M237" s="1221"/>
      <c r="N237" s="1221"/>
      <c r="O237" s="1221"/>
      <c r="P237" s="1221"/>
      <c r="Q237" s="1221"/>
      <c r="R237" s="1222"/>
      <c r="S237" s="1222"/>
      <c r="T237" s="1222"/>
      <c r="U237" s="1222"/>
      <c r="V237" s="1222"/>
      <c r="W237" s="1222"/>
      <c r="X237" s="1222"/>
      <c r="Y237" s="1222"/>
      <c r="Z237" s="1222"/>
      <c r="AA237" s="1222"/>
      <c r="AB237" s="1222"/>
      <c r="AC237" s="1222"/>
      <c r="AD237" s="1222"/>
      <c r="AE237" s="1222"/>
      <c r="AF237" s="1222"/>
      <c r="AG237" s="1222"/>
      <c r="AH237" s="1221"/>
      <c r="AI237" s="1221"/>
      <c r="AJ237" s="1221"/>
      <c r="AK237" s="1221"/>
      <c r="AL237" s="1221"/>
      <c r="AM237" s="1221"/>
      <c r="AN237" s="1221"/>
    </row>
    <row r="238" spans="1:40">
      <c r="A238" s="1220"/>
      <c r="B238" s="1220"/>
      <c r="C238" s="1221"/>
      <c r="D238" s="1221"/>
      <c r="E238" s="1222"/>
      <c r="F238" s="1222"/>
      <c r="G238" s="1222"/>
      <c r="H238" s="1222"/>
      <c r="I238" s="1222"/>
      <c r="J238" s="1222"/>
      <c r="K238" s="1221"/>
      <c r="L238" s="1221"/>
      <c r="M238" s="1221"/>
      <c r="N238" s="1221"/>
      <c r="O238" s="1221"/>
      <c r="P238" s="1221"/>
      <c r="Q238" s="1221"/>
      <c r="R238" s="1222"/>
      <c r="S238" s="1222"/>
      <c r="T238" s="1222"/>
      <c r="U238" s="1222"/>
      <c r="V238" s="1222"/>
      <c r="W238" s="1222"/>
      <c r="X238" s="1222"/>
      <c r="Y238" s="1222"/>
      <c r="Z238" s="1222"/>
      <c r="AA238" s="1222"/>
      <c r="AB238" s="1222"/>
      <c r="AC238" s="1222"/>
      <c r="AD238" s="1222"/>
      <c r="AE238" s="1222"/>
      <c r="AF238" s="1222"/>
      <c r="AG238" s="1222"/>
      <c r="AH238" s="1221"/>
      <c r="AI238" s="1221"/>
      <c r="AJ238" s="1221"/>
      <c r="AK238" s="1221"/>
      <c r="AL238" s="1221"/>
      <c r="AM238" s="1221"/>
      <c r="AN238" s="1221"/>
    </row>
    <row r="239" spans="1:40">
      <c r="A239" s="1220"/>
      <c r="B239" s="1220"/>
      <c r="C239" s="1221"/>
      <c r="D239" s="1221"/>
      <c r="E239" s="1222"/>
      <c r="F239" s="1222"/>
      <c r="G239" s="1222"/>
      <c r="H239" s="1222"/>
      <c r="I239" s="1222"/>
      <c r="J239" s="1222"/>
      <c r="K239" s="1221"/>
      <c r="L239" s="1221"/>
      <c r="M239" s="1221"/>
      <c r="N239" s="1221"/>
      <c r="O239" s="1221"/>
      <c r="P239" s="1221"/>
      <c r="Q239" s="1221"/>
      <c r="R239" s="1222"/>
      <c r="S239" s="1222"/>
      <c r="T239" s="1222"/>
      <c r="U239" s="1222"/>
      <c r="V239" s="1222"/>
      <c r="W239" s="1222"/>
      <c r="X239" s="1222"/>
      <c r="Y239" s="1222"/>
      <c r="Z239" s="1222"/>
      <c r="AA239" s="1222"/>
      <c r="AB239" s="1222"/>
      <c r="AC239" s="1222"/>
      <c r="AD239" s="1222"/>
      <c r="AE239" s="1222"/>
      <c r="AF239" s="1222"/>
      <c r="AG239" s="1222"/>
      <c r="AH239" s="1221"/>
      <c r="AI239" s="1221"/>
      <c r="AJ239" s="1221"/>
      <c r="AK239" s="1221"/>
      <c r="AL239" s="1221"/>
      <c r="AM239" s="1221"/>
      <c r="AN239" s="1221"/>
    </row>
    <row r="240" spans="1:40">
      <c r="A240" s="1220"/>
      <c r="B240" s="1220"/>
      <c r="C240" s="1221"/>
      <c r="D240" s="1221"/>
      <c r="E240" s="1222"/>
      <c r="F240" s="1222"/>
      <c r="G240" s="1222"/>
      <c r="H240" s="1222"/>
      <c r="I240" s="1222"/>
      <c r="J240" s="1222"/>
      <c r="K240" s="1221"/>
      <c r="L240" s="1221"/>
      <c r="M240" s="1221"/>
      <c r="N240" s="1221"/>
      <c r="O240" s="1221"/>
      <c r="P240" s="1221"/>
      <c r="Q240" s="1221"/>
      <c r="R240" s="1222"/>
      <c r="S240" s="1222"/>
      <c r="T240" s="1222"/>
      <c r="U240" s="1222"/>
      <c r="V240" s="1222"/>
      <c r="W240" s="1222"/>
      <c r="X240" s="1222"/>
      <c r="Y240" s="1222"/>
      <c r="Z240" s="1222"/>
      <c r="AA240" s="1222"/>
      <c r="AB240" s="1222"/>
      <c r="AC240" s="1222"/>
      <c r="AD240" s="1222"/>
      <c r="AE240" s="1222"/>
      <c r="AF240" s="1222"/>
      <c r="AG240" s="1222"/>
      <c r="AH240" s="1221"/>
      <c r="AI240" s="1221"/>
      <c r="AJ240" s="1221"/>
      <c r="AK240" s="1221"/>
      <c r="AL240" s="1221"/>
      <c r="AM240" s="1221"/>
      <c r="AN240" s="1221"/>
    </row>
    <row r="241" spans="1:40">
      <c r="A241" s="1220"/>
      <c r="B241" s="1220"/>
      <c r="C241" s="1221"/>
      <c r="D241" s="1221"/>
      <c r="E241" s="1222"/>
      <c r="F241" s="1222"/>
      <c r="G241" s="1222"/>
      <c r="H241" s="1222"/>
      <c r="I241" s="1222"/>
      <c r="J241" s="1222"/>
      <c r="K241" s="1221"/>
      <c r="L241" s="1221"/>
      <c r="M241" s="1221"/>
      <c r="N241" s="1221"/>
      <c r="O241" s="1221"/>
      <c r="P241" s="1221"/>
      <c r="Q241" s="1221"/>
      <c r="R241" s="1222"/>
      <c r="S241" s="1222"/>
      <c r="T241" s="1222"/>
      <c r="U241" s="1222"/>
      <c r="V241" s="1222"/>
      <c r="W241" s="1222"/>
      <c r="X241" s="1222"/>
      <c r="Y241" s="1222"/>
      <c r="Z241" s="1222"/>
      <c r="AA241" s="1222"/>
      <c r="AB241" s="1222"/>
      <c r="AC241" s="1222"/>
      <c r="AD241" s="1222"/>
      <c r="AE241" s="1222"/>
      <c r="AF241" s="1222"/>
      <c r="AG241" s="1222"/>
      <c r="AH241" s="1221"/>
      <c r="AI241" s="1221"/>
      <c r="AJ241" s="1221"/>
      <c r="AK241" s="1221"/>
      <c r="AL241" s="1221"/>
      <c r="AM241" s="1221"/>
      <c r="AN241" s="1221"/>
    </row>
    <row r="242" spans="1:40">
      <c r="A242" s="1220"/>
      <c r="B242" s="1220"/>
      <c r="C242" s="1221"/>
      <c r="D242" s="1221"/>
      <c r="E242" s="1222"/>
      <c r="F242" s="1222"/>
      <c r="G242" s="1222"/>
      <c r="H242" s="1222"/>
      <c r="I242" s="1222"/>
      <c r="J242" s="1222"/>
      <c r="K242" s="1221"/>
      <c r="L242" s="1221"/>
      <c r="M242" s="1221"/>
      <c r="N242" s="1221"/>
      <c r="O242" s="1221"/>
      <c r="P242" s="1221"/>
      <c r="Q242" s="1221"/>
      <c r="R242" s="1222"/>
      <c r="S242" s="1222"/>
      <c r="T242" s="1222"/>
      <c r="U242" s="1222"/>
      <c r="V242" s="1222"/>
      <c r="W242" s="1222"/>
      <c r="X242" s="1222"/>
      <c r="Y242" s="1222"/>
      <c r="Z242" s="1222"/>
      <c r="AA242" s="1222"/>
      <c r="AB242" s="1222"/>
      <c r="AC242" s="1222"/>
      <c r="AD242" s="1222"/>
      <c r="AE242" s="1222"/>
      <c r="AF242" s="1222"/>
      <c r="AG242" s="1222"/>
      <c r="AH242" s="1221"/>
      <c r="AI242" s="1221"/>
      <c r="AJ242" s="1221"/>
      <c r="AK242" s="1221"/>
      <c r="AL242" s="1221"/>
      <c r="AM242" s="1221"/>
      <c r="AN242" s="1221"/>
    </row>
    <row r="243" spans="1:40">
      <c r="A243" s="1220"/>
      <c r="B243" s="1220"/>
      <c r="C243" s="1221"/>
      <c r="D243" s="1221"/>
      <c r="E243" s="1222"/>
      <c r="F243" s="1222"/>
      <c r="G243" s="1222"/>
      <c r="H243" s="1222"/>
      <c r="I243" s="1222"/>
      <c r="J243" s="1222"/>
      <c r="K243" s="1221"/>
      <c r="L243" s="1221"/>
      <c r="M243" s="1221"/>
      <c r="N243" s="1221"/>
      <c r="O243" s="1221"/>
      <c r="P243" s="1221"/>
      <c r="Q243" s="1221"/>
      <c r="R243" s="1222"/>
      <c r="S243" s="1222"/>
      <c r="T243" s="1222"/>
      <c r="U243" s="1222"/>
      <c r="V243" s="1222"/>
      <c r="W243" s="1222"/>
      <c r="X243" s="1222"/>
      <c r="Y243" s="1222"/>
      <c r="Z243" s="1222"/>
      <c r="AA243" s="1222"/>
      <c r="AB243" s="1222"/>
      <c r="AC243" s="1222"/>
      <c r="AD243" s="1222"/>
      <c r="AE243" s="1222"/>
      <c r="AF243" s="1222"/>
      <c r="AG243" s="1222"/>
      <c r="AH243" s="1221"/>
      <c r="AI243" s="1221"/>
      <c r="AJ243" s="1221"/>
      <c r="AK243" s="1221"/>
      <c r="AL243" s="1221"/>
      <c r="AM243" s="1221"/>
      <c r="AN243" s="1221"/>
    </row>
    <row r="244" spans="1:40">
      <c r="A244" s="1220"/>
      <c r="B244" s="1220"/>
      <c r="C244" s="1221"/>
      <c r="D244" s="1221"/>
      <c r="E244" s="1222"/>
      <c r="F244" s="1222"/>
      <c r="G244" s="1222"/>
      <c r="H244" s="1222"/>
      <c r="I244" s="1222"/>
      <c r="J244" s="1222"/>
      <c r="K244" s="1221"/>
      <c r="L244" s="1221"/>
      <c r="M244" s="1221"/>
      <c r="N244" s="1221"/>
      <c r="O244" s="1221"/>
      <c r="P244" s="1221"/>
      <c r="Q244" s="1221"/>
      <c r="R244" s="1222"/>
      <c r="S244" s="1222"/>
      <c r="T244" s="1222"/>
      <c r="U244" s="1222"/>
      <c r="V244" s="1222"/>
      <c r="W244" s="1222"/>
      <c r="X244" s="1222"/>
      <c r="Y244" s="1222"/>
      <c r="Z244" s="1222"/>
      <c r="AA244" s="1222"/>
      <c r="AB244" s="1222"/>
      <c r="AC244" s="1222"/>
      <c r="AD244" s="1222"/>
      <c r="AE244" s="1222"/>
      <c r="AF244" s="1222"/>
      <c r="AG244" s="1222"/>
      <c r="AH244" s="1221"/>
      <c r="AI244" s="1221"/>
      <c r="AJ244" s="1221"/>
      <c r="AK244" s="1221"/>
      <c r="AL244" s="1221"/>
      <c r="AM244" s="1221"/>
      <c r="AN244" s="1221"/>
    </row>
    <row r="245" spans="1:40">
      <c r="A245" s="1220"/>
      <c r="B245" s="1220"/>
      <c r="C245" s="1221"/>
      <c r="D245" s="1221"/>
      <c r="E245" s="1222"/>
      <c r="F245" s="1222"/>
      <c r="G245" s="1222"/>
      <c r="H245" s="1222"/>
      <c r="I245" s="1222"/>
      <c r="J245" s="1222"/>
      <c r="K245" s="1221"/>
      <c r="L245" s="1221"/>
      <c r="M245" s="1221"/>
      <c r="N245" s="1221"/>
      <c r="O245" s="1221"/>
      <c r="P245" s="1221"/>
      <c r="Q245" s="1221"/>
      <c r="R245" s="1222"/>
      <c r="S245" s="1222"/>
      <c r="T245" s="1222"/>
      <c r="U245" s="1222"/>
      <c r="V245" s="1222"/>
      <c r="W245" s="1222"/>
      <c r="X245" s="1222"/>
      <c r="Y245" s="1222"/>
      <c r="Z245" s="1222"/>
      <c r="AA245" s="1222"/>
      <c r="AB245" s="1222"/>
      <c r="AC245" s="1222"/>
      <c r="AD245" s="1222"/>
      <c r="AE245" s="1222"/>
      <c r="AF245" s="1222"/>
      <c r="AG245" s="1222"/>
      <c r="AH245" s="1221"/>
      <c r="AI245" s="1221"/>
      <c r="AJ245" s="1221"/>
      <c r="AK245" s="1221"/>
      <c r="AL245" s="1221"/>
      <c r="AM245" s="1221"/>
      <c r="AN245" s="1221"/>
    </row>
    <row r="246" spans="1:40">
      <c r="A246" s="1220"/>
      <c r="B246" s="1220"/>
      <c r="C246" s="1221"/>
      <c r="D246" s="1221"/>
      <c r="E246" s="1222"/>
      <c r="F246" s="1222"/>
      <c r="G246" s="1222"/>
      <c r="H246" s="1222"/>
      <c r="I246" s="1222"/>
      <c r="J246" s="1222"/>
      <c r="K246" s="1221"/>
      <c r="L246" s="1221"/>
      <c r="M246" s="1221"/>
      <c r="N246" s="1221"/>
      <c r="O246" s="1221"/>
      <c r="P246" s="1221"/>
      <c r="Q246" s="1221"/>
      <c r="R246" s="1222"/>
      <c r="S246" s="1222"/>
      <c r="T246" s="1222"/>
      <c r="U246" s="1222"/>
      <c r="V246" s="1222"/>
      <c r="W246" s="1222"/>
      <c r="X246" s="1222"/>
      <c r="Y246" s="1222"/>
      <c r="Z246" s="1222"/>
      <c r="AA246" s="1222"/>
      <c r="AB246" s="1222"/>
      <c r="AC246" s="1222"/>
      <c r="AD246" s="1222"/>
      <c r="AE246" s="1222"/>
      <c r="AF246" s="1222"/>
      <c r="AG246" s="1222"/>
      <c r="AH246" s="1221"/>
      <c r="AI246" s="1221"/>
      <c r="AJ246" s="1221"/>
      <c r="AK246" s="1221"/>
      <c r="AL246" s="1221"/>
      <c r="AM246" s="1221"/>
      <c r="AN246" s="1221"/>
    </row>
    <row r="247" spans="1:40">
      <c r="A247" s="1220"/>
      <c r="B247" s="1220"/>
      <c r="C247" s="1221"/>
      <c r="D247" s="1221"/>
      <c r="E247" s="1222"/>
      <c r="F247" s="1222"/>
      <c r="G247" s="1222"/>
      <c r="H247" s="1222"/>
      <c r="I247" s="1222"/>
      <c r="J247" s="1222"/>
      <c r="K247" s="1221"/>
      <c r="L247" s="1221"/>
      <c r="M247" s="1221"/>
      <c r="N247" s="1221"/>
      <c r="O247" s="1221"/>
      <c r="P247" s="1221"/>
      <c r="Q247" s="1221"/>
      <c r="R247" s="1222"/>
      <c r="S247" s="1222"/>
      <c r="T247" s="1222"/>
      <c r="U247" s="1222"/>
      <c r="V247" s="1222"/>
      <c r="W247" s="1222"/>
      <c r="X247" s="1222"/>
      <c r="Y247" s="1222"/>
      <c r="Z247" s="1222"/>
      <c r="AA247" s="1222"/>
      <c r="AB247" s="1222"/>
      <c r="AC247" s="1222"/>
      <c r="AD247" s="1222"/>
      <c r="AE247" s="1222"/>
      <c r="AF247" s="1222"/>
      <c r="AG247" s="1222"/>
      <c r="AH247" s="1221"/>
      <c r="AI247" s="1221"/>
      <c r="AJ247" s="1221"/>
      <c r="AK247" s="1221"/>
      <c r="AL247" s="1221"/>
      <c r="AM247" s="1221"/>
      <c r="AN247" s="1221"/>
    </row>
    <row r="248" spans="1:40">
      <c r="A248" s="1220"/>
      <c r="B248" s="1220"/>
      <c r="C248" s="1221"/>
      <c r="D248" s="1221"/>
      <c r="E248" s="1222"/>
      <c r="F248" s="1222"/>
      <c r="G248" s="1222"/>
      <c r="H248" s="1222"/>
      <c r="I248" s="1222"/>
      <c r="J248" s="1222"/>
      <c r="K248" s="1221"/>
      <c r="L248" s="1221"/>
      <c r="M248" s="1221"/>
      <c r="N248" s="1221"/>
      <c r="O248" s="1221"/>
      <c r="P248" s="1221"/>
      <c r="Q248" s="1221"/>
      <c r="R248" s="1222"/>
      <c r="S248" s="1222"/>
      <c r="T248" s="1222"/>
      <c r="U248" s="1222"/>
      <c r="V248" s="1222"/>
      <c r="W248" s="1222"/>
      <c r="X248" s="1222"/>
      <c r="Y248" s="1222"/>
      <c r="Z248" s="1222"/>
      <c r="AA248" s="1222"/>
      <c r="AB248" s="1222"/>
      <c r="AC248" s="1222"/>
      <c r="AD248" s="1222"/>
      <c r="AE248" s="1222"/>
      <c r="AF248" s="1222"/>
      <c r="AG248" s="1222"/>
      <c r="AH248" s="1221"/>
      <c r="AI248" s="1221"/>
      <c r="AJ248" s="1221"/>
      <c r="AK248" s="1221"/>
      <c r="AL248" s="1221"/>
      <c r="AM248" s="1221"/>
      <c r="AN248" s="1221"/>
    </row>
    <row r="249" spans="1:40">
      <c r="A249" s="1220"/>
      <c r="B249" s="1220"/>
      <c r="C249" s="1221"/>
      <c r="D249" s="1221"/>
      <c r="E249" s="1222"/>
      <c r="F249" s="1222"/>
      <c r="G249" s="1222"/>
      <c r="H249" s="1222"/>
      <c r="I249" s="1222"/>
      <c r="J249" s="1222"/>
      <c r="K249" s="1221"/>
      <c r="L249" s="1221"/>
      <c r="M249" s="1221"/>
      <c r="N249" s="1221"/>
      <c r="O249" s="1221"/>
      <c r="P249" s="1221"/>
      <c r="Q249" s="1221"/>
      <c r="R249" s="1222"/>
      <c r="S249" s="1222"/>
      <c r="T249" s="1222"/>
      <c r="U249" s="1222"/>
      <c r="V249" s="1222"/>
      <c r="W249" s="1222"/>
      <c r="X249" s="1222"/>
      <c r="Y249" s="1222"/>
      <c r="Z249" s="1222"/>
      <c r="AA249" s="1222"/>
      <c r="AB249" s="1222"/>
      <c r="AC249" s="1222"/>
      <c r="AD249" s="1222"/>
      <c r="AE249" s="1222"/>
      <c r="AF249" s="1222"/>
      <c r="AG249" s="1222"/>
      <c r="AH249" s="1221"/>
      <c r="AI249" s="1221"/>
      <c r="AJ249" s="1221"/>
      <c r="AK249" s="1221"/>
      <c r="AL249" s="1221"/>
      <c r="AM249" s="1221"/>
      <c r="AN249" s="1221"/>
    </row>
    <row r="250" spans="1:40">
      <c r="A250" s="1220"/>
      <c r="B250" s="1220"/>
      <c r="C250" s="1221"/>
      <c r="D250" s="1221"/>
      <c r="E250" s="1222"/>
      <c r="F250" s="1222"/>
      <c r="G250" s="1222"/>
      <c r="H250" s="1222"/>
      <c r="I250" s="1222"/>
      <c r="J250" s="1222"/>
      <c r="K250" s="1221"/>
      <c r="L250" s="1221"/>
      <c r="M250" s="1221"/>
      <c r="N250" s="1221"/>
      <c r="O250" s="1221"/>
      <c r="P250" s="1221"/>
      <c r="Q250" s="1221"/>
      <c r="R250" s="1222"/>
      <c r="S250" s="1222"/>
      <c r="T250" s="1222"/>
      <c r="U250" s="1222"/>
      <c r="V250" s="1222"/>
      <c r="W250" s="1222"/>
      <c r="X250" s="1222"/>
      <c r="Y250" s="1222"/>
      <c r="Z250" s="1222"/>
      <c r="AA250" s="1222"/>
      <c r="AB250" s="1222"/>
      <c r="AC250" s="1222"/>
      <c r="AD250" s="1222"/>
      <c r="AE250" s="1222"/>
      <c r="AF250" s="1222"/>
      <c r="AG250" s="1222"/>
      <c r="AH250" s="1221"/>
      <c r="AI250" s="1221"/>
      <c r="AJ250" s="1221"/>
      <c r="AK250" s="1221"/>
      <c r="AL250" s="1221"/>
      <c r="AM250" s="1221"/>
      <c r="AN250" s="1221"/>
    </row>
    <row r="251" spans="1:40">
      <c r="A251" s="1220"/>
      <c r="B251" s="1220"/>
      <c r="C251" s="1221"/>
      <c r="D251" s="1221"/>
      <c r="E251" s="1222"/>
      <c r="F251" s="1222"/>
      <c r="G251" s="1222"/>
      <c r="H251" s="1222"/>
      <c r="I251" s="1222"/>
      <c r="J251" s="1222"/>
      <c r="K251" s="1221"/>
      <c r="L251" s="1221"/>
      <c r="M251" s="1221"/>
      <c r="N251" s="1221"/>
      <c r="O251" s="1221"/>
      <c r="P251" s="1221"/>
      <c r="Q251" s="1221"/>
      <c r="R251" s="1222"/>
      <c r="S251" s="1222"/>
      <c r="T251" s="1222"/>
      <c r="U251" s="1222"/>
      <c r="V251" s="1222"/>
      <c r="W251" s="1222"/>
      <c r="X251" s="1222"/>
      <c r="Y251" s="1222"/>
      <c r="Z251" s="1222"/>
      <c r="AA251" s="1222"/>
      <c r="AB251" s="1222"/>
      <c r="AC251" s="1222"/>
      <c r="AD251" s="1222"/>
      <c r="AE251" s="1222"/>
      <c r="AF251" s="1222"/>
      <c r="AG251" s="1222"/>
      <c r="AH251" s="1221"/>
      <c r="AI251" s="1221"/>
      <c r="AJ251" s="1221"/>
      <c r="AK251" s="1221"/>
      <c r="AL251" s="1221"/>
      <c r="AM251" s="1221"/>
      <c r="AN251" s="1221"/>
    </row>
    <row r="252" spans="1:40">
      <c r="A252" s="1220"/>
      <c r="B252" s="1220"/>
      <c r="C252" s="1221"/>
      <c r="D252" s="1221"/>
      <c r="E252" s="1222"/>
      <c r="F252" s="1222"/>
      <c r="G252" s="1222"/>
      <c r="H252" s="1222"/>
      <c r="I252" s="1222"/>
      <c r="J252" s="1222"/>
      <c r="K252" s="1221"/>
      <c r="L252" s="1221"/>
      <c r="M252" s="1221"/>
      <c r="N252" s="1221"/>
      <c r="O252" s="1221"/>
      <c r="P252" s="1221"/>
      <c r="Q252" s="1221"/>
      <c r="R252" s="1222"/>
      <c r="S252" s="1222"/>
      <c r="T252" s="1222"/>
      <c r="U252" s="1222"/>
      <c r="V252" s="1222"/>
      <c r="W252" s="1222"/>
      <c r="X252" s="1222"/>
      <c r="Y252" s="1222"/>
      <c r="Z252" s="1222"/>
      <c r="AA252" s="1222"/>
      <c r="AB252" s="1222"/>
      <c r="AC252" s="1222"/>
      <c r="AD252" s="1222"/>
      <c r="AE252" s="1222"/>
      <c r="AF252" s="1222"/>
      <c r="AG252" s="1222"/>
      <c r="AH252" s="1221"/>
      <c r="AI252" s="1221"/>
      <c r="AJ252" s="1221"/>
      <c r="AK252" s="1221"/>
      <c r="AL252" s="1221"/>
      <c r="AM252" s="1221"/>
      <c r="AN252" s="1221"/>
    </row>
    <row r="253" spans="1:40">
      <c r="A253" s="1220"/>
      <c r="B253" s="1220"/>
      <c r="C253" s="1221"/>
      <c r="D253" s="1221"/>
      <c r="E253" s="1222"/>
      <c r="F253" s="1222"/>
      <c r="G253" s="1222"/>
      <c r="H253" s="1222"/>
      <c r="I253" s="1222"/>
      <c r="J253" s="1222"/>
      <c r="K253" s="1221"/>
      <c r="L253" s="1221"/>
      <c r="M253" s="1221"/>
      <c r="N253" s="1221"/>
      <c r="O253" s="1221"/>
      <c r="P253" s="1221"/>
      <c r="Q253" s="1221"/>
      <c r="R253" s="1222"/>
      <c r="S253" s="1222"/>
      <c r="T253" s="1222"/>
      <c r="U253" s="1222"/>
      <c r="V253" s="1222"/>
      <c r="W253" s="1222"/>
      <c r="X253" s="1222"/>
      <c r="Y253" s="1222"/>
      <c r="Z253" s="1222"/>
      <c r="AA253" s="1222"/>
      <c r="AB253" s="1222"/>
      <c r="AC253" s="1222"/>
      <c r="AD253" s="1222"/>
      <c r="AE253" s="1222"/>
      <c r="AF253" s="1222"/>
      <c r="AG253" s="1222"/>
      <c r="AH253" s="1221"/>
      <c r="AI253" s="1221"/>
      <c r="AJ253" s="1221"/>
      <c r="AK253" s="1221"/>
      <c r="AL253" s="1221"/>
      <c r="AM253" s="1221"/>
      <c r="AN253" s="1221"/>
    </row>
    <row r="254" spans="1:40">
      <c r="A254" s="1220"/>
      <c r="B254" s="1220"/>
      <c r="C254" s="1221"/>
      <c r="D254" s="1221"/>
      <c r="E254" s="1222"/>
      <c r="F254" s="1222"/>
      <c r="G254" s="1222"/>
      <c r="H254" s="1222"/>
      <c r="I254" s="1222"/>
      <c r="J254" s="1222"/>
      <c r="K254" s="1221"/>
      <c r="L254" s="1221"/>
      <c r="M254" s="1221"/>
      <c r="N254" s="1221"/>
      <c r="O254" s="1221"/>
      <c r="P254" s="1221"/>
      <c r="Q254" s="1221"/>
      <c r="R254" s="1222"/>
      <c r="S254" s="1222"/>
      <c r="T254" s="1222"/>
      <c r="U254" s="1222"/>
      <c r="V254" s="1222"/>
      <c r="W254" s="1222"/>
      <c r="X254" s="1222"/>
      <c r="Y254" s="1222"/>
      <c r="Z254" s="1222"/>
      <c r="AA254" s="1222"/>
      <c r="AB254" s="1222"/>
      <c r="AC254" s="1222"/>
      <c r="AD254" s="1222"/>
      <c r="AE254" s="1222"/>
      <c r="AF254" s="1222"/>
      <c r="AG254" s="1222"/>
      <c r="AH254" s="1221"/>
      <c r="AI254" s="1221"/>
      <c r="AJ254" s="1221"/>
      <c r="AK254" s="1221"/>
      <c r="AL254" s="1221"/>
      <c r="AM254" s="1221"/>
      <c r="AN254" s="1221"/>
    </row>
    <row r="255" spans="1:40">
      <c r="A255" s="1220"/>
      <c r="B255" s="1220"/>
      <c r="C255" s="1221"/>
      <c r="D255" s="1221"/>
      <c r="E255" s="1222"/>
      <c r="F255" s="1222"/>
      <c r="G255" s="1222"/>
      <c r="H255" s="1222"/>
      <c r="I255" s="1222"/>
      <c r="J255" s="1222"/>
      <c r="K255" s="1221"/>
      <c r="L255" s="1221"/>
      <c r="M255" s="1221"/>
      <c r="N255" s="1221"/>
      <c r="O255" s="1221"/>
      <c r="P255" s="1221"/>
      <c r="Q255" s="1221"/>
      <c r="R255" s="1222"/>
      <c r="S255" s="1222"/>
      <c r="T255" s="1222"/>
      <c r="U255" s="1222"/>
      <c r="V255" s="1222"/>
      <c r="W255" s="1222"/>
      <c r="X255" s="1222"/>
      <c r="Y255" s="1222"/>
      <c r="Z255" s="1222"/>
      <c r="AA255" s="1222"/>
      <c r="AB255" s="1222"/>
      <c r="AC255" s="1222"/>
      <c r="AD255" s="1222"/>
      <c r="AE255" s="1222"/>
      <c r="AF255" s="1222"/>
      <c r="AG255" s="1222"/>
      <c r="AH255" s="1221"/>
      <c r="AI255" s="1221"/>
      <c r="AJ255" s="1221"/>
      <c r="AK255" s="1221"/>
      <c r="AL255" s="1221"/>
      <c r="AM255" s="1221"/>
      <c r="AN255" s="1221"/>
    </row>
    <row r="256" spans="1:40">
      <c r="A256" s="1220"/>
      <c r="B256" s="1220"/>
      <c r="C256" s="1221"/>
      <c r="D256" s="1221"/>
      <c r="E256" s="1222"/>
      <c r="F256" s="1222"/>
      <c r="G256" s="1222"/>
      <c r="H256" s="1222"/>
      <c r="I256" s="1222"/>
      <c r="J256" s="1222"/>
      <c r="K256" s="1221"/>
      <c r="L256" s="1221"/>
      <c r="M256" s="1221"/>
      <c r="N256" s="1221"/>
      <c r="O256" s="1221"/>
      <c r="P256" s="1221"/>
      <c r="Q256" s="1221"/>
      <c r="R256" s="1222"/>
      <c r="S256" s="1222"/>
      <c r="T256" s="1222"/>
      <c r="U256" s="1222"/>
      <c r="V256" s="1222"/>
      <c r="W256" s="1222"/>
      <c r="X256" s="1222"/>
      <c r="Y256" s="1222"/>
      <c r="Z256" s="1222"/>
      <c r="AA256" s="1222"/>
      <c r="AB256" s="1222"/>
      <c r="AC256" s="1222"/>
      <c r="AD256" s="1222"/>
      <c r="AE256" s="1222"/>
      <c r="AF256" s="1222"/>
      <c r="AG256" s="1222"/>
      <c r="AH256" s="1221"/>
      <c r="AI256" s="1221"/>
      <c r="AJ256" s="1221"/>
      <c r="AK256" s="1221"/>
      <c r="AL256" s="1221"/>
      <c r="AM256" s="1221"/>
      <c r="AN256" s="1221"/>
    </row>
    <row r="257" spans="1:40">
      <c r="A257" s="1220"/>
      <c r="B257" s="1220"/>
      <c r="C257" s="1221"/>
      <c r="D257" s="1221"/>
      <c r="E257" s="1222"/>
      <c r="F257" s="1222"/>
      <c r="G257" s="1222"/>
      <c r="H257" s="1222"/>
      <c r="I257" s="1222"/>
      <c r="J257" s="1222"/>
      <c r="K257" s="1221"/>
      <c r="L257" s="1221"/>
      <c r="M257" s="1221"/>
      <c r="N257" s="1221"/>
      <c r="O257" s="1221"/>
      <c r="P257" s="1221"/>
      <c r="Q257" s="1221"/>
      <c r="R257" s="1222"/>
      <c r="S257" s="1222"/>
      <c r="T257" s="1222"/>
      <c r="U257" s="1222"/>
      <c r="V257" s="1222"/>
      <c r="W257" s="1222"/>
      <c r="X257" s="1222"/>
      <c r="Y257" s="1222"/>
      <c r="Z257" s="1222"/>
      <c r="AA257" s="1222"/>
      <c r="AB257" s="1222"/>
      <c r="AC257" s="1222"/>
      <c r="AD257" s="1222"/>
      <c r="AE257" s="1222"/>
      <c r="AF257" s="1222"/>
      <c r="AG257" s="1222"/>
      <c r="AH257" s="1221"/>
      <c r="AI257" s="1221"/>
      <c r="AJ257" s="1221"/>
      <c r="AK257" s="1221"/>
      <c r="AL257" s="1221"/>
      <c r="AM257" s="1221"/>
      <c r="AN257" s="1221"/>
    </row>
    <row r="258" spans="1:40">
      <c r="A258" s="1220"/>
      <c r="B258" s="1220"/>
      <c r="C258" s="1221"/>
      <c r="D258" s="1221"/>
      <c r="E258" s="1222"/>
      <c r="F258" s="1222"/>
      <c r="G258" s="1222"/>
      <c r="H258" s="1222"/>
      <c r="I258" s="1222"/>
      <c r="J258" s="1222"/>
      <c r="K258" s="1221"/>
      <c r="L258" s="1221"/>
      <c r="M258" s="1221"/>
      <c r="N258" s="1221"/>
      <c r="O258" s="1221"/>
      <c r="P258" s="1221"/>
      <c r="Q258" s="1221"/>
      <c r="R258" s="1222"/>
      <c r="S258" s="1222"/>
      <c r="T258" s="1222"/>
      <c r="U258" s="1222"/>
      <c r="V258" s="1222"/>
      <c r="W258" s="1222"/>
      <c r="X258" s="1222"/>
      <c r="Y258" s="1222"/>
      <c r="Z258" s="1222"/>
      <c r="AA258" s="1222"/>
      <c r="AB258" s="1222"/>
      <c r="AC258" s="1222"/>
      <c r="AD258" s="1222"/>
      <c r="AE258" s="1222"/>
      <c r="AF258" s="1222"/>
      <c r="AG258" s="1222"/>
      <c r="AH258" s="1221"/>
      <c r="AI258" s="1221"/>
      <c r="AJ258" s="1221"/>
      <c r="AK258" s="1221"/>
      <c r="AL258" s="1221"/>
      <c r="AM258" s="1221"/>
      <c r="AN258" s="1221"/>
    </row>
    <row r="259" spans="1:40">
      <c r="A259" s="1220"/>
      <c r="B259" s="1220"/>
      <c r="C259" s="1221"/>
      <c r="D259" s="1221"/>
      <c r="E259" s="1222"/>
      <c r="F259" s="1222"/>
      <c r="G259" s="1222"/>
      <c r="H259" s="1222"/>
      <c r="I259" s="1222"/>
      <c r="J259" s="1222"/>
      <c r="K259" s="1221"/>
      <c r="L259" s="1221"/>
      <c r="M259" s="1221"/>
      <c r="N259" s="1221"/>
      <c r="O259" s="1221"/>
      <c r="P259" s="1221"/>
      <c r="Q259" s="1221"/>
      <c r="R259" s="1222"/>
      <c r="S259" s="1222"/>
      <c r="T259" s="1222"/>
      <c r="U259" s="1222"/>
      <c r="V259" s="1222"/>
      <c r="W259" s="1222"/>
      <c r="X259" s="1222"/>
      <c r="Y259" s="1222"/>
      <c r="Z259" s="1222"/>
      <c r="AA259" s="1222"/>
      <c r="AB259" s="1222"/>
      <c r="AC259" s="1222"/>
      <c r="AD259" s="1222"/>
      <c r="AE259" s="1222"/>
      <c r="AF259" s="1222"/>
      <c r="AG259" s="1222"/>
      <c r="AH259" s="1221"/>
      <c r="AI259" s="1221"/>
      <c r="AJ259" s="1221"/>
      <c r="AK259" s="1221"/>
      <c r="AL259" s="1221"/>
      <c r="AM259" s="1221"/>
      <c r="AN259" s="1221"/>
    </row>
    <row r="260" spans="1:40">
      <c r="A260" s="1220"/>
      <c r="B260" s="1220"/>
      <c r="C260" s="1221"/>
      <c r="D260" s="1221"/>
      <c r="E260" s="1222"/>
      <c r="F260" s="1222"/>
      <c r="G260" s="1222"/>
      <c r="H260" s="1222"/>
      <c r="I260" s="1222"/>
      <c r="J260" s="1222"/>
      <c r="K260" s="1221"/>
      <c r="L260" s="1221"/>
      <c r="M260" s="1221"/>
      <c r="N260" s="1221"/>
      <c r="O260" s="1221"/>
      <c r="P260" s="1221"/>
      <c r="Q260" s="1221"/>
      <c r="R260" s="1222"/>
      <c r="S260" s="1222"/>
      <c r="T260" s="1222"/>
      <c r="U260" s="1222"/>
      <c r="V260" s="1222"/>
      <c r="W260" s="1222"/>
      <c r="X260" s="1222"/>
      <c r="Y260" s="1222"/>
      <c r="Z260" s="1222"/>
      <c r="AA260" s="1222"/>
      <c r="AB260" s="1222"/>
      <c r="AC260" s="1222"/>
      <c r="AD260" s="1222"/>
      <c r="AE260" s="1222"/>
      <c r="AF260" s="1222"/>
      <c r="AG260" s="1222"/>
      <c r="AH260" s="1221"/>
      <c r="AI260" s="1221"/>
      <c r="AJ260" s="1221"/>
      <c r="AK260" s="1221"/>
      <c r="AL260" s="1221"/>
      <c r="AM260" s="1221"/>
      <c r="AN260" s="1221"/>
    </row>
    <row r="261" spans="1:40">
      <c r="A261" s="1220"/>
      <c r="B261" s="1220"/>
      <c r="C261" s="1221"/>
      <c r="D261" s="1221"/>
      <c r="E261" s="1222"/>
      <c r="F261" s="1222"/>
      <c r="G261" s="1222"/>
      <c r="H261" s="1222"/>
      <c r="I261" s="1222"/>
      <c r="J261" s="1222"/>
      <c r="K261" s="1221"/>
      <c r="L261" s="1221"/>
      <c r="M261" s="1221"/>
      <c r="N261" s="1221"/>
      <c r="O261" s="1221"/>
      <c r="P261" s="1221"/>
      <c r="Q261" s="1221"/>
      <c r="R261" s="1222"/>
      <c r="S261" s="1222"/>
      <c r="T261" s="1222"/>
      <c r="U261" s="1222"/>
      <c r="V261" s="1222"/>
      <c r="W261" s="1222"/>
      <c r="X261" s="1222"/>
      <c r="Y261" s="1222"/>
      <c r="Z261" s="1222"/>
      <c r="AA261" s="1222"/>
      <c r="AB261" s="1222"/>
      <c r="AC261" s="1222"/>
      <c r="AD261" s="1222"/>
      <c r="AE261" s="1222"/>
      <c r="AF261" s="1222"/>
      <c r="AG261" s="1222"/>
      <c r="AH261" s="1221"/>
      <c r="AI261" s="1221"/>
      <c r="AJ261" s="1221"/>
      <c r="AK261" s="1221"/>
      <c r="AL261" s="1221"/>
      <c r="AM261" s="1221"/>
      <c r="AN261" s="1221"/>
    </row>
    <row r="262" spans="1:40">
      <c r="A262" s="1220"/>
      <c r="B262" s="1220"/>
      <c r="C262" s="1221"/>
      <c r="D262" s="1221"/>
      <c r="E262" s="1222"/>
      <c r="F262" s="1222"/>
      <c r="G262" s="1222"/>
      <c r="H262" s="1222"/>
      <c r="I262" s="1222"/>
      <c r="J262" s="1222"/>
      <c r="K262" s="1221"/>
      <c r="L262" s="1221"/>
      <c r="M262" s="1221"/>
      <c r="N262" s="1221"/>
      <c r="O262" s="1221"/>
      <c r="P262" s="1221"/>
      <c r="Q262" s="1221"/>
      <c r="R262" s="1222"/>
      <c r="S262" s="1222"/>
      <c r="T262" s="1222"/>
      <c r="U262" s="1222"/>
      <c r="V262" s="1222"/>
      <c r="W262" s="1222"/>
      <c r="X262" s="1222"/>
      <c r="Y262" s="1222"/>
      <c r="Z262" s="1222"/>
      <c r="AA262" s="1222"/>
      <c r="AB262" s="1222"/>
      <c r="AC262" s="1222"/>
      <c r="AD262" s="1222"/>
      <c r="AE262" s="1222"/>
      <c r="AF262" s="1222"/>
      <c r="AG262" s="1222"/>
      <c r="AH262" s="1221"/>
      <c r="AI262" s="1221"/>
      <c r="AJ262" s="1221"/>
      <c r="AK262" s="1221"/>
      <c r="AL262" s="1221"/>
      <c r="AM262" s="1221"/>
      <c r="AN262" s="1221"/>
    </row>
    <row r="263" spans="1:40">
      <c r="A263" s="1220"/>
      <c r="B263" s="1220"/>
      <c r="C263" s="1221"/>
      <c r="D263" s="1221"/>
      <c r="E263" s="1222"/>
      <c r="F263" s="1222"/>
      <c r="G263" s="1222"/>
      <c r="H263" s="1222"/>
      <c r="I263" s="1222"/>
      <c r="J263" s="1222"/>
      <c r="K263" s="1221"/>
      <c r="L263" s="1221"/>
      <c r="M263" s="1221"/>
      <c r="N263" s="1221"/>
      <c r="O263" s="1221"/>
      <c r="P263" s="1221"/>
      <c r="Q263" s="1221"/>
      <c r="R263" s="1222"/>
      <c r="S263" s="1222"/>
      <c r="T263" s="1222"/>
      <c r="U263" s="1222"/>
      <c r="V263" s="1222"/>
      <c r="W263" s="1222"/>
      <c r="X263" s="1222"/>
      <c r="Y263" s="1222"/>
      <c r="Z263" s="1222"/>
      <c r="AA263" s="1222"/>
      <c r="AB263" s="1222"/>
      <c r="AC263" s="1222"/>
      <c r="AD263" s="1222"/>
      <c r="AE263" s="1222"/>
      <c r="AF263" s="1222"/>
      <c r="AG263" s="1222"/>
      <c r="AH263" s="1221"/>
      <c r="AI263" s="1221"/>
      <c r="AJ263" s="1221"/>
      <c r="AK263" s="1221"/>
      <c r="AL263" s="1221"/>
      <c r="AM263" s="1221"/>
      <c r="AN263" s="1221"/>
    </row>
    <row r="264" spans="1:40">
      <c r="A264" s="1220"/>
      <c r="B264" s="1220"/>
      <c r="C264" s="1221"/>
      <c r="D264" s="1221"/>
      <c r="E264" s="1222"/>
      <c r="F264" s="1222"/>
      <c r="G264" s="1222"/>
      <c r="H264" s="1222"/>
      <c r="I264" s="1222"/>
      <c r="J264" s="1222"/>
      <c r="K264" s="1221"/>
      <c r="L264" s="1221"/>
      <c r="M264" s="1221"/>
      <c r="N264" s="1221"/>
      <c r="O264" s="1221"/>
      <c r="P264" s="1221"/>
      <c r="Q264" s="1221"/>
      <c r="R264" s="1222"/>
      <c r="S264" s="1222"/>
      <c r="T264" s="1222"/>
      <c r="U264" s="1222"/>
      <c r="V264" s="1222"/>
      <c r="W264" s="1222"/>
      <c r="X264" s="1222"/>
      <c r="Y264" s="1222"/>
      <c r="Z264" s="1222"/>
      <c r="AA264" s="1222"/>
      <c r="AB264" s="1222"/>
      <c r="AC264" s="1222"/>
      <c r="AD264" s="1222"/>
      <c r="AE264" s="1222"/>
      <c r="AF264" s="1222"/>
      <c r="AG264" s="1222"/>
      <c r="AH264" s="1221"/>
      <c r="AI264" s="1221"/>
      <c r="AJ264" s="1221"/>
      <c r="AK264" s="1221"/>
      <c r="AL264" s="1221"/>
      <c r="AM264" s="1221"/>
      <c r="AN264" s="1221"/>
    </row>
    <row r="265" spans="1:40">
      <c r="A265" s="1220"/>
      <c r="B265" s="1220"/>
      <c r="C265" s="1221"/>
      <c r="D265" s="1221"/>
      <c r="E265" s="1222"/>
      <c r="F265" s="1222"/>
      <c r="G265" s="1222"/>
      <c r="H265" s="1222"/>
      <c r="I265" s="1222"/>
      <c r="J265" s="1222"/>
      <c r="K265" s="1221"/>
      <c r="L265" s="1221"/>
      <c r="M265" s="1221"/>
      <c r="N265" s="1221"/>
      <c r="O265" s="1221"/>
      <c r="P265" s="1221"/>
      <c r="Q265" s="1221"/>
      <c r="R265" s="1222"/>
      <c r="S265" s="1222"/>
      <c r="T265" s="1222"/>
      <c r="U265" s="1222"/>
      <c r="V265" s="1222"/>
      <c r="W265" s="1222"/>
      <c r="X265" s="1222"/>
      <c r="Y265" s="1222"/>
      <c r="Z265" s="1222"/>
      <c r="AA265" s="1222"/>
      <c r="AB265" s="1222"/>
      <c r="AC265" s="1222"/>
      <c r="AD265" s="1222"/>
      <c r="AE265" s="1222"/>
      <c r="AF265" s="1222"/>
      <c r="AG265" s="1222"/>
      <c r="AH265" s="1221"/>
      <c r="AI265" s="1221"/>
      <c r="AJ265" s="1221"/>
      <c r="AK265" s="1221"/>
      <c r="AL265" s="1221"/>
      <c r="AM265" s="1221"/>
      <c r="AN265" s="1221"/>
    </row>
    <row r="266" spans="1:40">
      <c r="A266" s="1220"/>
      <c r="B266" s="1220"/>
      <c r="C266" s="1221"/>
      <c r="D266" s="1221"/>
      <c r="E266" s="1222"/>
      <c r="F266" s="1222"/>
      <c r="G266" s="1222"/>
      <c r="H266" s="1222"/>
      <c r="I266" s="1222"/>
      <c r="J266" s="1222"/>
      <c r="K266" s="1221"/>
      <c r="L266" s="1221"/>
      <c r="M266" s="1221"/>
      <c r="N266" s="1221"/>
      <c r="O266" s="1221"/>
      <c r="P266" s="1221"/>
      <c r="Q266" s="1221"/>
      <c r="R266" s="1222"/>
      <c r="S266" s="1222"/>
      <c r="T266" s="1222"/>
      <c r="U266" s="1222"/>
      <c r="V266" s="1222"/>
      <c r="W266" s="1222"/>
      <c r="X266" s="1222"/>
      <c r="Y266" s="1222"/>
      <c r="Z266" s="1222"/>
      <c r="AA266" s="1222"/>
      <c r="AB266" s="1222"/>
      <c r="AC266" s="1222"/>
      <c r="AD266" s="1222"/>
      <c r="AE266" s="1222"/>
      <c r="AF266" s="1222"/>
      <c r="AG266" s="1222"/>
      <c r="AH266" s="1221"/>
      <c r="AI266" s="1221"/>
      <c r="AJ266" s="1221"/>
      <c r="AK266" s="1221"/>
      <c r="AL266" s="1221"/>
      <c r="AM266" s="1221"/>
      <c r="AN266" s="1221"/>
    </row>
    <row r="267" spans="1:40">
      <c r="A267" s="1220"/>
      <c r="B267" s="1220"/>
      <c r="C267" s="1221"/>
      <c r="D267" s="1221"/>
      <c r="E267" s="1222"/>
      <c r="F267" s="1222"/>
      <c r="G267" s="1222"/>
      <c r="H267" s="1222"/>
      <c r="I267" s="1222"/>
      <c r="J267" s="1222"/>
      <c r="K267" s="1221"/>
      <c r="L267" s="1221"/>
      <c r="M267" s="1221"/>
      <c r="N267" s="1221"/>
      <c r="O267" s="1221"/>
      <c r="P267" s="1221"/>
      <c r="Q267" s="1221"/>
      <c r="R267" s="1222"/>
      <c r="S267" s="1222"/>
      <c r="T267" s="1222"/>
      <c r="U267" s="1222"/>
      <c r="V267" s="1222"/>
      <c r="W267" s="1222"/>
      <c r="X267" s="1222"/>
      <c r="Y267" s="1222"/>
      <c r="Z267" s="1222"/>
      <c r="AA267" s="1222"/>
      <c r="AB267" s="1222"/>
      <c r="AC267" s="1222"/>
      <c r="AD267" s="1222"/>
      <c r="AE267" s="1222"/>
      <c r="AF267" s="1222"/>
      <c r="AG267" s="1222"/>
      <c r="AH267" s="1221"/>
      <c r="AI267" s="1221"/>
      <c r="AJ267" s="1221"/>
      <c r="AK267" s="1221"/>
      <c r="AL267" s="1221"/>
      <c r="AM267" s="1221"/>
      <c r="AN267" s="1221"/>
    </row>
    <row r="268" spans="1:40">
      <c r="A268" s="1220"/>
      <c r="B268" s="1220"/>
      <c r="C268" s="1221"/>
      <c r="D268" s="1221"/>
      <c r="E268" s="1222"/>
      <c r="F268" s="1222"/>
      <c r="G268" s="1222"/>
      <c r="H268" s="1222"/>
      <c r="I268" s="1222"/>
      <c r="J268" s="1222"/>
      <c r="K268" s="1221"/>
      <c r="L268" s="1221"/>
      <c r="M268" s="1221"/>
      <c r="N268" s="1221"/>
      <c r="O268" s="1221"/>
      <c r="P268" s="1221"/>
      <c r="Q268" s="1221"/>
      <c r="R268" s="1222"/>
      <c r="S268" s="1222"/>
      <c r="T268" s="1222"/>
      <c r="U268" s="1222"/>
      <c r="V268" s="1222"/>
      <c r="W268" s="1222"/>
      <c r="X268" s="1222"/>
      <c r="Y268" s="1222"/>
      <c r="Z268" s="1222"/>
      <c r="AA268" s="1222"/>
      <c r="AB268" s="1222"/>
      <c r="AC268" s="1222"/>
      <c r="AD268" s="1222"/>
      <c r="AE268" s="1222"/>
      <c r="AF268" s="1222"/>
      <c r="AG268" s="1222"/>
      <c r="AH268" s="1221"/>
      <c r="AI268" s="1221"/>
      <c r="AJ268" s="1221"/>
      <c r="AK268" s="1221"/>
      <c r="AL268" s="1221"/>
      <c r="AM268" s="1221"/>
      <c r="AN268" s="1221"/>
    </row>
    <row r="269" spans="1:40">
      <c r="A269" s="1220"/>
      <c r="B269" s="1220"/>
      <c r="C269" s="1221"/>
      <c r="D269" s="1221"/>
      <c r="E269" s="1222"/>
      <c r="F269" s="1222"/>
      <c r="G269" s="1222"/>
      <c r="H269" s="1222"/>
      <c r="I269" s="1222"/>
      <c r="J269" s="1222"/>
      <c r="K269" s="1221"/>
      <c r="L269" s="1221"/>
      <c r="M269" s="1221"/>
      <c r="N269" s="1221"/>
      <c r="O269" s="1221"/>
      <c r="P269" s="1221"/>
      <c r="Q269" s="1221"/>
      <c r="R269" s="1222"/>
      <c r="S269" s="1222"/>
      <c r="T269" s="1222"/>
      <c r="U269" s="1222"/>
      <c r="V269" s="1222"/>
      <c r="W269" s="1222"/>
      <c r="X269" s="1222"/>
      <c r="Y269" s="1222"/>
      <c r="Z269" s="1222"/>
      <c r="AA269" s="1222"/>
      <c r="AB269" s="1222"/>
      <c r="AC269" s="1222"/>
      <c r="AD269" s="1222"/>
      <c r="AE269" s="1222"/>
      <c r="AF269" s="1222"/>
      <c r="AG269" s="1222"/>
      <c r="AH269" s="1221"/>
      <c r="AI269" s="1221"/>
      <c r="AJ269" s="1221"/>
      <c r="AK269" s="1221"/>
      <c r="AL269" s="1221"/>
      <c r="AM269" s="1221"/>
      <c r="AN269" s="1221"/>
    </row>
    <row r="270" spans="1:40">
      <c r="A270" s="1220"/>
      <c r="B270" s="1220"/>
      <c r="C270" s="1221"/>
      <c r="D270" s="1221"/>
      <c r="E270" s="1222"/>
      <c r="F270" s="1222"/>
      <c r="G270" s="1222"/>
      <c r="H270" s="1222"/>
      <c r="I270" s="1222"/>
      <c r="J270" s="1222"/>
      <c r="K270" s="1221"/>
      <c r="L270" s="1221"/>
      <c r="M270" s="1221"/>
      <c r="N270" s="1221"/>
      <c r="O270" s="1221"/>
      <c r="P270" s="1221"/>
      <c r="Q270" s="1221"/>
      <c r="R270" s="1222"/>
      <c r="S270" s="1222"/>
      <c r="T270" s="1222"/>
      <c r="U270" s="1222"/>
      <c r="V270" s="1222"/>
      <c r="W270" s="1222"/>
      <c r="X270" s="1222"/>
      <c r="Y270" s="1222"/>
      <c r="Z270" s="1222"/>
      <c r="AA270" s="1222"/>
      <c r="AB270" s="1222"/>
      <c r="AC270" s="1222"/>
      <c r="AD270" s="1222"/>
      <c r="AE270" s="1222"/>
      <c r="AF270" s="1222"/>
      <c r="AG270" s="1222"/>
      <c r="AH270" s="1221"/>
      <c r="AI270" s="1221"/>
      <c r="AJ270" s="1221"/>
      <c r="AK270" s="1221"/>
      <c r="AL270" s="1221"/>
      <c r="AM270" s="1221"/>
      <c r="AN270" s="1221"/>
    </row>
    <row r="271" spans="1:40">
      <c r="A271" s="1220"/>
      <c r="B271" s="1220"/>
      <c r="C271" s="1221"/>
      <c r="D271" s="1221"/>
      <c r="E271" s="1222"/>
      <c r="F271" s="1222"/>
      <c r="G271" s="1222"/>
      <c r="H271" s="1222"/>
      <c r="I271" s="1222"/>
      <c r="J271" s="1222"/>
      <c r="K271" s="1221"/>
      <c r="L271" s="1221"/>
      <c r="M271" s="1221"/>
      <c r="N271" s="1221"/>
      <c r="O271" s="1221"/>
      <c r="P271" s="1221"/>
      <c r="Q271" s="1221"/>
      <c r="R271" s="1222"/>
      <c r="S271" s="1222"/>
      <c r="T271" s="1222"/>
      <c r="U271" s="1222"/>
      <c r="V271" s="1222"/>
      <c r="W271" s="1222"/>
      <c r="X271" s="1222"/>
      <c r="Y271" s="1222"/>
      <c r="Z271" s="1222"/>
      <c r="AA271" s="1222"/>
      <c r="AB271" s="1222"/>
      <c r="AC271" s="1222"/>
      <c r="AD271" s="1222"/>
      <c r="AE271" s="1222"/>
      <c r="AF271" s="1222"/>
      <c r="AG271" s="1222"/>
      <c r="AH271" s="1221"/>
      <c r="AI271" s="1221"/>
      <c r="AJ271" s="1221"/>
      <c r="AK271" s="1221"/>
      <c r="AL271" s="1221"/>
      <c r="AM271" s="1221"/>
      <c r="AN271" s="1221"/>
    </row>
    <row r="272" spans="1:40">
      <c r="A272" s="1220"/>
      <c r="B272" s="1220"/>
      <c r="C272" s="1221"/>
      <c r="D272" s="1221"/>
      <c r="E272" s="1222"/>
      <c r="F272" s="1222"/>
      <c r="G272" s="1222"/>
      <c r="H272" s="1222"/>
      <c r="I272" s="1222"/>
      <c r="J272" s="1222"/>
      <c r="K272" s="1221"/>
      <c r="L272" s="1221"/>
      <c r="M272" s="1221"/>
      <c r="N272" s="1221"/>
      <c r="O272" s="1221"/>
      <c r="P272" s="1221"/>
      <c r="Q272" s="1221"/>
      <c r="R272" s="1222"/>
      <c r="S272" s="1222"/>
      <c r="T272" s="1222"/>
      <c r="U272" s="1222"/>
      <c r="V272" s="1222"/>
      <c r="W272" s="1222"/>
      <c r="X272" s="1222"/>
      <c r="Y272" s="1222"/>
      <c r="Z272" s="1222"/>
      <c r="AA272" s="1222"/>
      <c r="AB272" s="1222"/>
      <c r="AC272" s="1222"/>
      <c r="AD272" s="1222"/>
      <c r="AE272" s="1222"/>
      <c r="AF272" s="1222"/>
      <c r="AG272" s="1222"/>
      <c r="AH272" s="1221"/>
      <c r="AI272" s="1221"/>
      <c r="AJ272" s="1221"/>
      <c r="AK272" s="1221"/>
      <c r="AL272" s="1221"/>
      <c r="AM272" s="1221"/>
      <c r="AN272" s="1221"/>
    </row>
    <row r="273" spans="1:40">
      <c r="A273" s="1220"/>
      <c r="B273" s="1220"/>
      <c r="C273" s="1221"/>
      <c r="D273" s="1221"/>
      <c r="E273" s="1222"/>
      <c r="F273" s="1222"/>
      <c r="G273" s="1222"/>
      <c r="H273" s="1222"/>
      <c r="I273" s="1222"/>
      <c r="J273" s="1222"/>
      <c r="K273" s="1221"/>
      <c r="L273" s="1221"/>
      <c r="M273" s="1221"/>
      <c r="N273" s="1221"/>
      <c r="O273" s="1221"/>
      <c r="P273" s="1221"/>
      <c r="Q273" s="1221"/>
      <c r="R273" s="1222"/>
      <c r="S273" s="1222"/>
      <c r="T273" s="1222"/>
      <c r="U273" s="1222"/>
      <c r="V273" s="1222"/>
      <c r="W273" s="1222"/>
      <c r="X273" s="1222"/>
      <c r="Y273" s="1222"/>
      <c r="Z273" s="1222"/>
      <c r="AA273" s="1222"/>
      <c r="AB273" s="1222"/>
      <c r="AC273" s="1222"/>
      <c r="AD273" s="1222"/>
      <c r="AE273" s="1222"/>
      <c r="AF273" s="1222"/>
      <c r="AG273" s="1222"/>
      <c r="AH273" s="1221"/>
      <c r="AI273" s="1221"/>
      <c r="AJ273" s="1221"/>
      <c r="AK273" s="1221"/>
      <c r="AL273" s="1221"/>
      <c r="AM273" s="1221"/>
      <c r="AN273" s="1221"/>
    </row>
    <row r="274" spans="1:40">
      <c r="A274" s="1220"/>
      <c r="B274" s="1220"/>
      <c r="C274" s="1221"/>
      <c r="D274" s="1221"/>
      <c r="E274" s="1222"/>
      <c r="F274" s="1222"/>
      <c r="G274" s="1222"/>
      <c r="H274" s="1222"/>
      <c r="I274" s="1222"/>
      <c r="J274" s="1222"/>
      <c r="K274" s="1221"/>
      <c r="L274" s="1221"/>
      <c r="M274" s="1221"/>
      <c r="N274" s="1221"/>
      <c r="O274" s="1221"/>
      <c r="P274" s="1221"/>
      <c r="Q274" s="1221"/>
      <c r="R274" s="1222"/>
      <c r="S274" s="1222"/>
      <c r="T274" s="1222"/>
      <c r="U274" s="1222"/>
      <c r="V274" s="1222"/>
      <c r="W274" s="1222"/>
      <c r="X274" s="1222"/>
      <c r="Y274" s="1222"/>
      <c r="Z274" s="1222"/>
      <c r="AA274" s="1222"/>
      <c r="AB274" s="1222"/>
      <c r="AC274" s="1222"/>
      <c r="AD274" s="1222"/>
      <c r="AE274" s="1222"/>
      <c r="AF274" s="1222"/>
      <c r="AG274" s="1222"/>
      <c r="AH274" s="1221"/>
      <c r="AI274" s="1221"/>
      <c r="AJ274" s="1221"/>
      <c r="AK274" s="1221"/>
      <c r="AL274" s="1221"/>
      <c r="AM274" s="1221"/>
      <c r="AN274" s="1221"/>
    </row>
    <row r="275" spans="1:40">
      <c r="A275" s="1220"/>
      <c r="B275" s="1220"/>
      <c r="C275" s="1221"/>
      <c r="D275" s="1221"/>
      <c r="E275" s="1222"/>
      <c r="F275" s="1222"/>
      <c r="G275" s="1222"/>
      <c r="H275" s="1222"/>
      <c r="I275" s="1222"/>
      <c r="J275" s="1222"/>
      <c r="K275" s="1221"/>
      <c r="L275" s="1221"/>
      <c r="M275" s="1221"/>
      <c r="N275" s="1221"/>
      <c r="O275" s="1221"/>
      <c r="P275" s="1221"/>
      <c r="Q275" s="1221"/>
      <c r="R275" s="1222"/>
      <c r="S275" s="1222"/>
      <c r="T275" s="1222"/>
      <c r="U275" s="1222"/>
      <c r="V275" s="1222"/>
      <c r="W275" s="1222"/>
      <c r="X275" s="1222"/>
      <c r="Y275" s="1222"/>
      <c r="Z275" s="1222"/>
      <c r="AA275" s="1222"/>
      <c r="AB275" s="1222"/>
      <c r="AC275" s="1222"/>
      <c r="AD275" s="1222"/>
      <c r="AE275" s="1222"/>
      <c r="AF275" s="1222"/>
      <c r="AG275" s="1222"/>
      <c r="AH275" s="1221"/>
      <c r="AI275" s="1221"/>
      <c r="AJ275" s="1221"/>
      <c r="AK275" s="1221"/>
      <c r="AL275" s="1221"/>
      <c r="AM275" s="1221"/>
      <c r="AN275" s="1221"/>
    </row>
    <row r="276" spans="1:40">
      <c r="A276" s="1220"/>
      <c r="B276" s="1220"/>
      <c r="C276" s="1221"/>
      <c r="D276" s="1221"/>
      <c r="E276" s="1222"/>
      <c r="F276" s="1222"/>
      <c r="G276" s="1222"/>
      <c r="H276" s="1222"/>
      <c r="I276" s="1222"/>
      <c r="J276" s="1222"/>
      <c r="K276" s="1221"/>
      <c r="L276" s="1221"/>
      <c r="M276" s="1221"/>
      <c r="N276" s="1221"/>
      <c r="O276" s="1221"/>
      <c r="P276" s="1221"/>
      <c r="Q276" s="1221"/>
      <c r="R276" s="1222"/>
      <c r="S276" s="1222"/>
      <c r="T276" s="1222"/>
      <c r="U276" s="1222"/>
      <c r="V276" s="1222"/>
      <c r="W276" s="1222"/>
      <c r="X276" s="1222"/>
      <c r="Y276" s="1222"/>
      <c r="Z276" s="1222"/>
      <c r="AA276" s="1222"/>
      <c r="AB276" s="1222"/>
      <c r="AC276" s="1222"/>
      <c r="AD276" s="1222"/>
      <c r="AE276" s="1222"/>
      <c r="AF276" s="1222"/>
      <c r="AG276" s="1222"/>
      <c r="AH276" s="1221"/>
      <c r="AI276" s="1221"/>
      <c r="AJ276" s="1221"/>
      <c r="AK276" s="1221"/>
      <c r="AL276" s="1221"/>
      <c r="AM276" s="1221"/>
      <c r="AN276" s="1221"/>
    </row>
    <row r="277" spans="1:40">
      <c r="A277" s="1220"/>
      <c r="B277" s="1220"/>
      <c r="C277" s="1221"/>
      <c r="D277" s="1221"/>
      <c r="E277" s="1222"/>
      <c r="F277" s="1222"/>
      <c r="G277" s="1222"/>
      <c r="H277" s="1222"/>
      <c r="I277" s="1222"/>
      <c r="J277" s="1222"/>
      <c r="K277" s="1221"/>
      <c r="L277" s="1221"/>
      <c r="M277" s="1221"/>
      <c r="N277" s="1221"/>
      <c r="O277" s="1221"/>
      <c r="P277" s="1221"/>
      <c r="Q277" s="1221"/>
      <c r="R277" s="1222"/>
      <c r="S277" s="1222"/>
      <c r="T277" s="1222"/>
      <c r="U277" s="1222"/>
      <c r="V277" s="1222"/>
      <c r="W277" s="1222"/>
      <c r="X277" s="1222"/>
      <c r="Y277" s="1222"/>
      <c r="Z277" s="1222"/>
      <c r="AA277" s="1222"/>
      <c r="AB277" s="1222"/>
      <c r="AC277" s="1222"/>
      <c r="AD277" s="1222"/>
      <c r="AE277" s="1222"/>
      <c r="AF277" s="1222"/>
      <c r="AG277" s="1222"/>
      <c r="AH277" s="1221"/>
      <c r="AI277" s="1221"/>
      <c r="AJ277" s="1221"/>
      <c r="AK277" s="1221"/>
      <c r="AL277" s="1221"/>
      <c r="AM277" s="1221"/>
      <c r="AN277" s="1221"/>
    </row>
    <row r="278" spans="1:40">
      <c r="A278" s="1220"/>
      <c r="B278" s="1220"/>
      <c r="C278" s="1221"/>
      <c r="D278" s="1221"/>
      <c r="E278" s="1222"/>
      <c r="F278" s="1222"/>
      <c r="G278" s="1222"/>
      <c r="H278" s="1222"/>
      <c r="I278" s="1222"/>
      <c r="J278" s="1222"/>
      <c r="K278" s="1221"/>
      <c r="L278" s="1221"/>
      <c r="M278" s="1221"/>
      <c r="N278" s="1221"/>
      <c r="O278" s="1221"/>
      <c r="P278" s="1221"/>
      <c r="Q278" s="1221"/>
      <c r="R278" s="1222"/>
      <c r="S278" s="1222"/>
      <c r="T278" s="1222"/>
      <c r="U278" s="1222"/>
      <c r="V278" s="1222"/>
      <c r="W278" s="1222"/>
      <c r="X278" s="1222"/>
      <c r="Y278" s="1222"/>
      <c r="Z278" s="1222"/>
      <c r="AA278" s="1222"/>
      <c r="AB278" s="1222"/>
      <c r="AC278" s="1222"/>
      <c r="AD278" s="1222"/>
      <c r="AE278" s="1222"/>
      <c r="AF278" s="1222"/>
      <c r="AG278" s="1222"/>
      <c r="AH278" s="1221"/>
      <c r="AI278" s="1221"/>
      <c r="AJ278" s="1221"/>
      <c r="AK278" s="1221"/>
      <c r="AL278" s="1221"/>
      <c r="AM278" s="1221"/>
      <c r="AN278" s="1221"/>
    </row>
    <row r="279" spans="1:40">
      <c r="A279" s="1220"/>
      <c r="B279" s="1220"/>
      <c r="C279" s="1221"/>
      <c r="D279" s="1221"/>
      <c r="E279" s="1222"/>
      <c r="F279" s="1222"/>
      <c r="G279" s="1222"/>
      <c r="H279" s="1222"/>
      <c r="I279" s="1222"/>
      <c r="J279" s="1222"/>
      <c r="K279" s="1221"/>
      <c r="L279" s="1221"/>
      <c r="M279" s="1221"/>
      <c r="N279" s="1221"/>
      <c r="O279" s="1221"/>
      <c r="P279" s="1221"/>
      <c r="Q279" s="1221"/>
      <c r="R279" s="1222"/>
      <c r="S279" s="1222"/>
      <c r="T279" s="1222"/>
      <c r="U279" s="1222"/>
      <c r="V279" s="1222"/>
      <c r="W279" s="1222"/>
      <c r="X279" s="1222"/>
      <c r="Y279" s="1222"/>
      <c r="Z279" s="1222"/>
      <c r="AA279" s="1222"/>
      <c r="AB279" s="1222"/>
      <c r="AC279" s="1222"/>
      <c r="AD279" s="1222"/>
      <c r="AE279" s="1222"/>
      <c r="AF279" s="1222"/>
      <c r="AG279" s="1222"/>
      <c r="AH279" s="1221"/>
      <c r="AI279" s="1221"/>
      <c r="AJ279" s="1221"/>
      <c r="AK279" s="1221"/>
      <c r="AL279" s="1221"/>
      <c r="AM279" s="1221"/>
      <c r="AN279" s="1221"/>
    </row>
    <row r="280" spans="1:40">
      <c r="A280" s="1220"/>
      <c r="B280" s="1220"/>
      <c r="C280" s="1221"/>
      <c r="D280" s="1221"/>
      <c r="E280" s="1222"/>
      <c r="F280" s="1222"/>
      <c r="G280" s="1222"/>
      <c r="H280" s="1222"/>
      <c r="I280" s="1222"/>
      <c r="J280" s="1222"/>
      <c r="K280" s="1221"/>
      <c r="L280" s="1221"/>
      <c r="M280" s="1221"/>
      <c r="N280" s="1221"/>
      <c r="O280" s="1221"/>
      <c r="P280" s="1221"/>
      <c r="Q280" s="1221"/>
      <c r="R280" s="1222"/>
      <c r="S280" s="1222"/>
      <c r="T280" s="1222"/>
      <c r="U280" s="1222"/>
      <c r="V280" s="1222"/>
      <c r="W280" s="1222"/>
      <c r="X280" s="1222"/>
      <c r="Y280" s="1222"/>
      <c r="Z280" s="1222"/>
      <c r="AA280" s="1222"/>
      <c r="AB280" s="1222"/>
      <c r="AC280" s="1222"/>
      <c r="AD280" s="1222"/>
      <c r="AE280" s="1222"/>
      <c r="AF280" s="1222"/>
      <c r="AG280" s="1222"/>
      <c r="AH280" s="1221"/>
      <c r="AI280" s="1221"/>
      <c r="AJ280" s="1221"/>
      <c r="AK280" s="1221"/>
      <c r="AL280" s="1221"/>
      <c r="AM280" s="1221"/>
      <c r="AN280" s="1221"/>
    </row>
    <row r="281" spans="1:40">
      <c r="A281" s="1220"/>
      <c r="B281" s="1220"/>
      <c r="C281" s="1221"/>
      <c r="D281" s="1221"/>
      <c r="E281" s="1222"/>
      <c r="F281" s="1222"/>
      <c r="G281" s="1222"/>
      <c r="H281" s="1222"/>
      <c r="I281" s="1222"/>
      <c r="J281" s="1222"/>
      <c r="K281" s="1221"/>
      <c r="L281" s="1221"/>
      <c r="M281" s="1221"/>
      <c r="N281" s="1221"/>
      <c r="O281" s="1221"/>
      <c r="P281" s="1221"/>
      <c r="Q281" s="1221"/>
      <c r="R281" s="1222"/>
      <c r="S281" s="1222"/>
      <c r="T281" s="1222"/>
      <c r="U281" s="1222"/>
      <c r="V281" s="1222"/>
      <c r="W281" s="1222"/>
      <c r="X281" s="1222"/>
      <c r="Y281" s="1222"/>
      <c r="Z281" s="1222"/>
      <c r="AA281" s="1222"/>
      <c r="AB281" s="1222"/>
      <c r="AC281" s="1222"/>
      <c r="AD281" s="1222"/>
      <c r="AE281" s="1222"/>
      <c r="AF281" s="1222"/>
      <c r="AG281" s="1222"/>
      <c r="AH281" s="1221"/>
      <c r="AI281" s="1221"/>
      <c r="AJ281" s="1221"/>
      <c r="AK281" s="1221"/>
      <c r="AL281" s="1221"/>
      <c r="AM281" s="1221"/>
      <c r="AN281" s="1221"/>
    </row>
    <row r="282" spans="1:40">
      <c r="A282" s="1220"/>
      <c r="B282" s="1220"/>
      <c r="C282" s="1221"/>
      <c r="D282" s="1221"/>
      <c r="E282" s="1222"/>
      <c r="F282" s="1222"/>
      <c r="G282" s="1222"/>
      <c r="H282" s="1222"/>
      <c r="I282" s="1222"/>
      <c r="J282" s="1222"/>
      <c r="K282" s="1221"/>
      <c r="L282" s="1221"/>
      <c r="M282" s="1221"/>
      <c r="N282" s="1221"/>
      <c r="O282" s="1221"/>
      <c r="P282" s="1221"/>
      <c r="Q282" s="1221"/>
      <c r="R282" s="1222"/>
      <c r="S282" s="1222"/>
      <c r="T282" s="1222"/>
      <c r="U282" s="1222"/>
      <c r="V282" s="1222"/>
      <c r="W282" s="1222"/>
      <c r="X282" s="1222"/>
      <c r="Y282" s="1222"/>
      <c r="Z282" s="1222"/>
      <c r="AA282" s="1222"/>
      <c r="AB282" s="1222"/>
      <c r="AC282" s="1222"/>
      <c r="AD282" s="1222"/>
      <c r="AE282" s="1222"/>
      <c r="AF282" s="1222"/>
      <c r="AG282" s="1222"/>
      <c r="AH282" s="1221"/>
      <c r="AI282" s="1221"/>
      <c r="AJ282" s="1221"/>
      <c r="AK282" s="1221"/>
      <c r="AL282" s="1221"/>
      <c r="AM282" s="1221"/>
      <c r="AN282" s="1221"/>
    </row>
    <row r="283" spans="1:40">
      <c r="A283" s="1220"/>
      <c r="B283" s="1220"/>
      <c r="C283" s="1221"/>
      <c r="D283" s="1221"/>
      <c r="E283" s="1222"/>
      <c r="F283" s="1222"/>
      <c r="G283" s="1222"/>
      <c r="H283" s="1222"/>
      <c r="I283" s="1222"/>
      <c r="J283" s="1222"/>
      <c r="K283" s="1221"/>
      <c r="L283" s="1221"/>
      <c r="M283" s="1221"/>
      <c r="N283" s="1221"/>
      <c r="O283" s="1221"/>
      <c r="P283" s="1221"/>
      <c r="Q283" s="1221"/>
      <c r="R283" s="1222"/>
      <c r="S283" s="1222"/>
      <c r="T283" s="1222"/>
      <c r="U283" s="1222"/>
      <c r="V283" s="1222"/>
      <c r="W283" s="1222"/>
      <c r="X283" s="1222"/>
      <c r="Y283" s="1222"/>
      <c r="Z283" s="1222"/>
      <c r="AA283" s="1222"/>
      <c r="AB283" s="1222"/>
      <c r="AC283" s="1222"/>
      <c r="AD283" s="1222"/>
      <c r="AE283" s="1222"/>
      <c r="AF283" s="1222"/>
      <c r="AG283" s="1222"/>
      <c r="AH283" s="1221"/>
      <c r="AI283" s="1221"/>
      <c r="AJ283" s="1221"/>
      <c r="AK283" s="1221"/>
      <c r="AL283" s="1221"/>
      <c r="AM283" s="1221"/>
      <c r="AN283" s="1221"/>
    </row>
    <row r="284" spans="1:40">
      <c r="A284" s="1220"/>
      <c r="B284" s="1220"/>
      <c r="C284" s="1221"/>
      <c r="D284" s="1221"/>
      <c r="E284" s="1222"/>
      <c r="F284" s="1222"/>
      <c r="G284" s="1222"/>
      <c r="H284" s="1222"/>
      <c r="I284" s="1222"/>
      <c r="J284" s="1222"/>
      <c r="K284" s="1221"/>
      <c r="L284" s="1221"/>
      <c r="M284" s="1221"/>
      <c r="N284" s="1221"/>
      <c r="O284" s="1221"/>
      <c r="P284" s="1221"/>
      <c r="Q284" s="1221"/>
      <c r="R284" s="1222"/>
      <c r="S284" s="1222"/>
      <c r="T284" s="1222"/>
      <c r="U284" s="1222"/>
      <c r="V284" s="1222"/>
      <c r="W284" s="1222"/>
      <c r="X284" s="1222"/>
      <c r="Y284" s="1222"/>
      <c r="Z284" s="1222"/>
      <c r="AA284" s="1222"/>
      <c r="AB284" s="1222"/>
      <c r="AC284" s="1222"/>
      <c r="AD284" s="1222"/>
      <c r="AE284" s="1222"/>
      <c r="AF284" s="1222"/>
      <c r="AG284" s="1222"/>
      <c r="AH284" s="1221"/>
      <c r="AI284" s="1221"/>
      <c r="AJ284" s="1221"/>
      <c r="AK284" s="1221"/>
      <c r="AL284" s="1221"/>
      <c r="AM284" s="1221"/>
      <c r="AN284" s="1221"/>
    </row>
    <row r="285" spans="1:40">
      <c r="A285" s="1220"/>
      <c r="B285" s="1220"/>
      <c r="C285" s="1221"/>
      <c r="D285" s="1221"/>
      <c r="E285" s="1222"/>
      <c r="F285" s="1222"/>
      <c r="G285" s="1222"/>
      <c r="H285" s="1222"/>
      <c r="I285" s="1222"/>
      <c r="J285" s="1222"/>
      <c r="K285" s="1221"/>
      <c r="L285" s="1221"/>
      <c r="M285" s="1221"/>
      <c r="N285" s="1221"/>
      <c r="O285" s="1221"/>
      <c r="P285" s="1221"/>
      <c r="Q285" s="1221"/>
      <c r="R285" s="1222"/>
      <c r="S285" s="1222"/>
      <c r="T285" s="1222"/>
      <c r="U285" s="1222"/>
      <c r="V285" s="1222"/>
      <c r="W285" s="1222"/>
      <c r="X285" s="1222"/>
      <c r="Y285" s="1222"/>
      <c r="Z285" s="1222"/>
      <c r="AA285" s="1222"/>
      <c r="AB285" s="1222"/>
      <c r="AC285" s="1222"/>
      <c r="AD285" s="1222"/>
      <c r="AE285" s="1222"/>
      <c r="AF285" s="1222"/>
      <c r="AG285" s="1222"/>
      <c r="AH285" s="1221"/>
      <c r="AI285" s="1221"/>
      <c r="AJ285" s="1221"/>
      <c r="AK285" s="1221"/>
      <c r="AL285" s="1221"/>
      <c r="AM285" s="1221"/>
      <c r="AN285" s="1221"/>
    </row>
    <row r="286" spans="1:40">
      <c r="A286" s="1220"/>
      <c r="B286" s="1220"/>
      <c r="C286" s="1221"/>
      <c r="D286" s="1221"/>
      <c r="E286" s="1222"/>
      <c r="F286" s="1222"/>
      <c r="G286" s="1222"/>
      <c r="H286" s="1222"/>
      <c r="I286" s="1222"/>
      <c r="J286" s="1222"/>
      <c r="K286" s="1221"/>
      <c r="L286" s="1221"/>
      <c r="M286" s="1221"/>
      <c r="N286" s="1221"/>
      <c r="O286" s="1221"/>
      <c r="P286" s="1221"/>
      <c r="Q286" s="1221"/>
      <c r="R286" s="1222"/>
      <c r="S286" s="1222"/>
      <c r="T286" s="1222"/>
      <c r="U286" s="1222"/>
      <c r="V286" s="1222"/>
      <c r="W286" s="1222"/>
      <c r="X286" s="1222"/>
      <c r="Y286" s="1222"/>
      <c r="Z286" s="1222"/>
      <c r="AA286" s="1222"/>
      <c r="AB286" s="1222"/>
      <c r="AC286" s="1222"/>
      <c r="AD286" s="1222"/>
      <c r="AE286" s="1222"/>
      <c r="AF286" s="1222"/>
      <c r="AG286" s="1222"/>
      <c r="AH286" s="1221"/>
      <c r="AI286" s="1221"/>
      <c r="AJ286" s="1221"/>
      <c r="AK286" s="1221"/>
      <c r="AL286" s="1221"/>
      <c r="AM286" s="1221"/>
      <c r="AN286" s="1221"/>
    </row>
    <row r="287" spans="1:40">
      <c r="A287" s="1220"/>
      <c r="B287" s="1220"/>
      <c r="C287" s="1221"/>
      <c r="D287" s="1221"/>
      <c r="E287" s="1222"/>
      <c r="F287" s="1222"/>
      <c r="G287" s="1222"/>
      <c r="H287" s="1222"/>
      <c r="I287" s="1222"/>
      <c r="J287" s="1222"/>
      <c r="K287" s="1221"/>
      <c r="L287" s="1221"/>
      <c r="M287" s="1221"/>
      <c r="N287" s="1221"/>
      <c r="O287" s="1221"/>
      <c r="P287" s="1221"/>
      <c r="Q287" s="1221"/>
      <c r="R287" s="1222"/>
      <c r="S287" s="1222"/>
      <c r="T287" s="1222"/>
      <c r="U287" s="1222"/>
      <c r="V287" s="1222"/>
      <c r="W287" s="1222"/>
      <c r="X287" s="1222"/>
      <c r="Y287" s="1222"/>
      <c r="Z287" s="1222"/>
      <c r="AA287" s="1222"/>
      <c r="AB287" s="1222"/>
      <c r="AC287" s="1222"/>
      <c r="AD287" s="1222"/>
      <c r="AE287" s="1222"/>
      <c r="AF287" s="1222"/>
      <c r="AG287" s="1222"/>
      <c r="AH287" s="1221"/>
      <c r="AI287" s="1221"/>
      <c r="AJ287" s="1221"/>
      <c r="AK287" s="1221"/>
      <c r="AL287" s="1221"/>
      <c r="AM287" s="1221"/>
      <c r="AN287" s="1221"/>
    </row>
    <row r="288" spans="1:40">
      <c r="A288" s="1220"/>
      <c r="B288" s="1220"/>
      <c r="C288" s="1221"/>
      <c r="D288" s="1221"/>
      <c r="E288" s="1222"/>
      <c r="F288" s="1222"/>
      <c r="G288" s="1222"/>
      <c r="H288" s="1222"/>
      <c r="I288" s="1222"/>
      <c r="J288" s="1222"/>
      <c r="K288" s="1221"/>
      <c r="L288" s="1221"/>
      <c r="M288" s="1221"/>
      <c r="N288" s="1221"/>
      <c r="O288" s="1221"/>
      <c r="P288" s="1221"/>
      <c r="Q288" s="1221"/>
      <c r="R288" s="1222"/>
      <c r="S288" s="1222"/>
      <c r="T288" s="1222"/>
      <c r="U288" s="1222"/>
      <c r="V288" s="1222"/>
      <c r="W288" s="1222"/>
      <c r="X288" s="1222"/>
      <c r="Y288" s="1222"/>
      <c r="Z288" s="1222"/>
      <c r="AA288" s="1222"/>
      <c r="AB288" s="1222"/>
      <c r="AC288" s="1222"/>
      <c r="AD288" s="1222"/>
      <c r="AE288" s="1222"/>
      <c r="AF288" s="1222"/>
      <c r="AG288" s="1222"/>
      <c r="AH288" s="1221"/>
      <c r="AI288" s="1221"/>
      <c r="AJ288" s="1221"/>
      <c r="AK288" s="1221"/>
      <c r="AL288" s="1221"/>
      <c r="AM288" s="1221"/>
      <c r="AN288" s="1221"/>
    </row>
    <row r="289" spans="1:40">
      <c r="A289" s="1220"/>
      <c r="B289" s="1220"/>
      <c r="C289" s="1221"/>
      <c r="D289" s="1221"/>
      <c r="E289" s="1222"/>
      <c r="F289" s="1222"/>
      <c r="G289" s="1222"/>
      <c r="H289" s="1222"/>
      <c r="I289" s="1222"/>
      <c r="J289" s="1222"/>
      <c r="K289" s="1221"/>
      <c r="L289" s="1221"/>
      <c r="M289" s="1221"/>
      <c r="N289" s="1221"/>
      <c r="O289" s="1221"/>
      <c r="P289" s="1221"/>
      <c r="Q289" s="1221"/>
      <c r="R289" s="1222"/>
      <c r="S289" s="1222"/>
      <c r="T289" s="1222"/>
      <c r="U289" s="1222"/>
      <c r="V289" s="1222"/>
      <c r="W289" s="1222"/>
      <c r="X289" s="1222"/>
      <c r="Y289" s="1222"/>
      <c r="Z289" s="1222"/>
      <c r="AA289" s="1222"/>
      <c r="AB289" s="1222"/>
      <c r="AC289" s="1222"/>
      <c r="AD289" s="1222"/>
      <c r="AE289" s="1222"/>
      <c r="AF289" s="1222"/>
      <c r="AG289" s="1222"/>
      <c r="AH289" s="1221"/>
      <c r="AI289" s="1221"/>
      <c r="AJ289" s="1221"/>
      <c r="AK289" s="1221"/>
      <c r="AL289" s="1221"/>
      <c r="AM289" s="1221"/>
      <c r="AN289" s="1221"/>
    </row>
    <row r="290" spans="1:40">
      <c r="A290" s="1220"/>
      <c r="B290" s="1220"/>
      <c r="C290" s="1221"/>
      <c r="D290" s="1221"/>
      <c r="E290" s="1222"/>
      <c r="F290" s="1222"/>
      <c r="G290" s="1222"/>
      <c r="H290" s="1222"/>
      <c r="I290" s="1222"/>
      <c r="J290" s="1222"/>
      <c r="K290" s="1221"/>
      <c r="L290" s="1221"/>
      <c r="M290" s="1221"/>
      <c r="N290" s="1221"/>
      <c r="O290" s="1221"/>
      <c r="P290" s="1221"/>
      <c r="Q290" s="1221"/>
      <c r="R290" s="1222"/>
      <c r="S290" s="1222"/>
      <c r="T290" s="1222"/>
      <c r="U290" s="1222"/>
      <c r="V290" s="1222"/>
      <c r="W290" s="1222"/>
      <c r="X290" s="1222"/>
      <c r="Y290" s="1222"/>
      <c r="Z290" s="1222"/>
      <c r="AA290" s="1222"/>
      <c r="AB290" s="1222"/>
      <c r="AC290" s="1222"/>
      <c r="AD290" s="1222"/>
      <c r="AE290" s="1222"/>
      <c r="AF290" s="1222"/>
      <c r="AG290" s="1222"/>
      <c r="AH290" s="1221"/>
      <c r="AI290" s="1221"/>
      <c r="AJ290" s="1221"/>
      <c r="AK290" s="1221"/>
      <c r="AL290" s="1221"/>
      <c r="AM290" s="1221"/>
      <c r="AN290" s="1221"/>
    </row>
    <row r="291" spans="1:40">
      <c r="A291" s="1220"/>
      <c r="B291" s="1220"/>
      <c r="C291" s="1221"/>
      <c r="D291" s="1221"/>
      <c r="E291" s="1222"/>
      <c r="F291" s="1222"/>
      <c r="G291" s="1222"/>
      <c r="H291" s="1222"/>
      <c r="I291" s="1222"/>
      <c r="J291" s="1222"/>
      <c r="K291" s="1221"/>
      <c r="L291" s="1221"/>
      <c r="M291" s="1221"/>
      <c r="N291" s="1221"/>
      <c r="O291" s="1221"/>
      <c r="P291" s="1221"/>
      <c r="Q291" s="1221"/>
      <c r="R291" s="1222"/>
      <c r="S291" s="1222"/>
      <c r="T291" s="1222"/>
      <c r="U291" s="1222"/>
      <c r="V291" s="1222"/>
      <c r="W291" s="1222"/>
      <c r="X291" s="1222"/>
      <c r="Y291" s="1222"/>
      <c r="Z291" s="1222"/>
      <c r="AA291" s="1222"/>
      <c r="AB291" s="1222"/>
      <c r="AC291" s="1222"/>
      <c r="AD291" s="1222"/>
      <c r="AE291" s="1222"/>
      <c r="AF291" s="1222"/>
      <c r="AG291" s="1222"/>
      <c r="AH291" s="1221"/>
      <c r="AI291" s="1221"/>
      <c r="AJ291" s="1221"/>
      <c r="AK291" s="1221"/>
      <c r="AL291" s="1221"/>
      <c r="AM291" s="1221"/>
      <c r="AN291" s="1221"/>
    </row>
    <row r="292" spans="1:40">
      <c r="A292" s="1220"/>
      <c r="B292" s="1220"/>
      <c r="C292" s="1221"/>
      <c r="D292" s="1221"/>
      <c r="E292" s="1222"/>
      <c r="F292" s="1222"/>
      <c r="G292" s="1222"/>
      <c r="H292" s="1222"/>
      <c r="I292" s="1222"/>
      <c r="J292" s="1222"/>
      <c r="K292" s="1221"/>
      <c r="L292" s="1221"/>
      <c r="M292" s="1221"/>
      <c r="N292" s="1221"/>
      <c r="O292" s="1221"/>
      <c r="P292" s="1221"/>
      <c r="Q292" s="1221"/>
      <c r="R292" s="1222"/>
      <c r="S292" s="1222"/>
      <c r="T292" s="1222"/>
      <c r="U292" s="1222"/>
      <c r="V292" s="1222"/>
      <c r="W292" s="1222"/>
      <c r="X292" s="1222"/>
      <c r="Y292" s="1222"/>
      <c r="Z292" s="1222"/>
      <c r="AA292" s="1222"/>
      <c r="AB292" s="1222"/>
      <c r="AC292" s="1222"/>
      <c r="AD292" s="1222"/>
      <c r="AE292" s="1222"/>
      <c r="AF292" s="1222"/>
      <c r="AG292" s="1222"/>
      <c r="AH292" s="1221"/>
      <c r="AI292" s="1221"/>
      <c r="AJ292" s="1221"/>
      <c r="AK292" s="1221"/>
      <c r="AL292" s="1221"/>
      <c r="AM292" s="1221"/>
      <c r="AN292" s="1221"/>
    </row>
    <row r="293" spans="1:40">
      <c r="A293" s="1220"/>
      <c r="B293" s="1220"/>
      <c r="C293" s="1221"/>
      <c r="D293" s="1221"/>
      <c r="E293" s="1222"/>
      <c r="F293" s="1222"/>
      <c r="G293" s="1222"/>
      <c r="H293" s="1222"/>
      <c r="I293" s="1222"/>
      <c r="J293" s="1222"/>
      <c r="K293" s="1221"/>
      <c r="L293" s="1221"/>
      <c r="M293" s="1221"/>
      <c r="N293" s="1221"/>
      <c r="O293" s="1221"/>
      <c r="P293" s="1221"/>
      <c r="Q293" s="1221"/>
      <c r="R293" s="1222"/>
      <c r="S293" s="1222"/>
      <c r="T293" s="1222"/>
      <c r="U293" s="1222"/>
      <c r="V293" s="1222"/>
      <c r="W293" s="1222"/>
      <c r="X293" s="1222"/>
      <c r="Y293" s="1222"/>
      <c r="Z293" s="1222"/>
      <c r="AA293" s="1222"/>
      <c r="AB293" s="1222"/>
      <c r="AC293" s="1222"/>
      <c r="AD293" s="1222"/>
      <c r="AE293" s="1222"/>
      <c r="AF293" s="1222"/>
      <c r="AG293" s="1222"/>
      <c r="AH293" s="1221"/>
      <c r="AI293" s="1221"/>
      <c r="AJ293" s="1221"/>
      <c r="AK293" s="1221"/>
      <c r="AL293" s="1221"/>
      <c r="AM293" s="1221"/>
      <c r="AN293" s="1221"/>
    </row>
    <row r="294" spans="1:40">
      <c r="A294" s="1220"/>
      <c r="B294" s="1220"/>
      <c r="C294" s="1221"/>
      <c r="D294" s="1221"/>
      <c r="E294" s="1222"/>
      <c r="F294" s="1222"/>
      <c r="G294" s="1222"/>
      <c r="H294" s="1222"/>
      <c r="I294" s="1222"/>
      <c r="J294" s="1222"/>
      <c r="K294" s="1221"/>
      <c r="L294" s="1221"/>
      <c r="M294" s="1221"/>
      <c r="N294" s="1221"/>
      <c r="O294" s="1221"/>
      <c r="P294" s="1221"/>
      <c r="Q294" s="1221"/>
      <c r="R294" s="1222"/>
      <c r="S294" s="1222"/>
      <c r="T294" s="1222"/>
      <c r="U294" s="1222"/>
      <c r="V294" s="1222"/>
      <c r="W294" s="1222"/>
      <c r="X294" s="1222"/>
      <c r="Y294" s="1222"/>
      <c r="Z294" s="1222"/>
      <c r="AA294" s="1222"/>
      <c r="AB294" s="1222"/>
      <c r="AC294" s="1222"/>
      <c r="AD294" s="1222"/>
      <c r="AE294" s="1222"/>
      <c r="AF294" s="1222"/>
      <c r="AG294" s="1222"/>
      <c r="AH294" s="1221"/>
      <c r="AI294" s="1221"/>
      <c r="AJ294" s="1221"/>
      <c r="AK294" s="1221"/>
      <c r="AL294" s="1221"/>
      <c r="AM294" s="1221"/>
      <c r="AN294" s="1221"/>
    </row>
    <row r="295" spans="1:40">
      <c r="A295" s="1220"/>
      <c r="B295" s="1220"/>
      <c r="C295" s="1221"/>
      <c r="D295" s="1221"/>
      <c r="E295" s="1222"/>
      <c r="F295" s="1222"/>
      <c r="G295" s="1222"/>
      <c r="H295" s="1222"/>
      <c r="I295" s="1222"/>
      <c r="J295" s="1222"/>
      <c r="K295" s="1221"/>
      <c r="L295" s="1221"/>
      <c r="M295" s="1221"/>
      <c r="N295" s="1221"/>
      <c r="O295" s="1221"/>
      <c r="P295" s="1221"/>
      <c r="Q295" s="1221"/>
      <c r="R295" s="1222"/>
      <c r="S295" s="1222"/>
      <c r="T295" s="1222"/>
      <c r="U295" s="1222"/>
      <c r="V295" s="1222"/>
      <c r="W295" s="1222"/>
      <c r="X295" s="1222"/>
      <c r="Y295" s="1222"/>
      <c r="Z295" s="1222"/>
      <c r="AA295" s="1222"/>
      <c r="AB295" s="1222"/>
      <c r="AC295" s="1222"/>
      <c r="AD295" s="1222"/>
      <c r="AE295" s="1222"/>
      <c r="AF295" s="1222"/>
      <c r="AG295" s="1222"/>
      <c r="AH295" s="1221"/>
      <c r="AI295" s="1221"/>
      <c r="AJ295" s="1221"/>
      <c r="AK295" s="1221"/>
      <c r="AL295" s="1221"/>
      <c r="AM295" s="1221"/>
      <c r="AN295" s="1221"/>
    </row>
    <row r="296" spans="1:40">
      <c r="A296" s="1220"/>
      <c r="B296" s="1220"/>
      <c r="C296" s="1221"/>
      <c r="D296" s="1221"/>
      <c r="E296" s="1222"/>
      <c r="F296" s="1222"/>
      <c r="G296" s="1222"/>
      <c r="H296" s="1222"/>
      <c r="I296" s="1222"/>
      <c r="J296" s="1222"/>
      <c r="K296" s="1221"/>
      <c r="L296" s="1221"/>
      <c r="M296" s="1221"/>
      <c r="N296" s="1221"/>
      <c r="O296" s="1221"/>
      <c r="P296" s="1221"/>
      <c r="Q296" s="1221"/>
      <c r="R296" s="1222"/>
      <c r="S296" s="1222"/>
      <c r="T296" s="1222"/>
      <c r="U296" s="1222"/>
      <c r="V296" s="1222"/>
      <c r="W296" s="1222"/>
      <c r="X296" s="1222"/>
      <c r="Y296" s="1222"/>
      <c r="Z296" s="1222"/>
      <c r="AA296" s="1222"/>
      <c r="AB296" s="1222"/>
      <c r="AC296" s="1222"/>
      <c r="AD296" s="1222"/>
      <c r="AE296" s="1222"/>
      <c r="AF296" s="1222"/>
      <c r="AG296" s="1222"/>
      <c r="AH296" s="1221"/>
      <c r="AI296" s="1221"/>
      <c r="AJ296" s="1221"/>
      <c r="AK296" s="1221"/>
      <c r="AL296" s="1221"/>
      <c r="AM296" s="1221"/>
      <c r="AN296" s="1221"/>
    </row>
    <row r="297" spans="1:40">
      <c r="A297" s="1220"/>
      <c r="B297" s="1220"/>
      <c r="C297" s="1221"/>
      <c r="D297" s="1221"/>
      <c r="E297" s="1222"/>
      <c r="F297" s="1222"/>
      <c r="G297" s="1222"/>
      <c r="H297" s="1222"/>
      <c r="I297" s="1222"/>
      <c r="J297" s="1222"/>
      <c r="K297" s="1221"/>
      <c r="L297" s="1221"/>
      <c r="M297" s="1221"/>
      <c r="N297" s="1221"/>
      <c r="O297" s="1221"/>
      <c r="P297" s="1221"/>
      <c r="Q297" s="1221"/>
      <c r="R297" s="1222"/>
      <c r="S297" s="1222"/>
      <c r="T297" s="1222"/>
      <c r="U297" s="1222"/>
      <c r="V297" s="1222"/>
      <c r="W297" s="1222"/>
      <c r="X297" s="1222"/>
      <c r="Y297" s="1222"/>
      <c r="Z297" s="1222"/>
      <c r="AA297" s="1222"/>
      <c r="AB297" s="1222"/>
      <c r="AC297" s="1222"/>
      <c r="AD297" s="1222"/>
      <c r="AE297" s="1222"/>
      <c r="AF297" s="1222"/>
      <c r="AG297" s="1222"/>
      <c r="AH297" s="1221"/>
      <c r="AI297" s="1221"/>
      <c r="AJ297" s="1221"/>
      <c r="AK297" s="1221"/>
      <c r="AL297" s="1221"/>
      <c r="AM297" s="1221"/>
      <c r="AN297" s="1221"/>
    </row>
    <row r="298" spans="1:40">
      <c r="A298" s="1220"/>
      <c r="B298" s="1220"/>
      <c r="C298" s="1221"/>
      <c r="D298" s="1221"/>
      <c r="E298" s="1222"/>
      <c r="F298" s="1222"/>
      <c r="G298" s="1222"/>
      <c r="H298" s="1222"/>
      <c r="I298" s="1222"/>
      <c r="J298" s="1222"/>
      <c r="K298" s="1221"/>
      <c r="L298" s="1221"/>
      <c r="M298" s="1221"/>
      <c r="N298" s="1221"/>
      <c r="O298" s="1221"/>
      <c r="P298" s="1221"/>
      <c r="Q298" s="1221"/>
      <c r="R298" s="1222"/>
      <c r="S298" s="1222"/>
      <c r="T298" s="1222"/>
      <c r="U298" s="1222"/>
      <c r="V298" s="1222"/>
      <c r="W298" s="1222"/>
      <c r="X298" s="1222"/>
      <c r="Y298" s="1222"/>
      <c r="Z298" s="1222"/>
      <c r="AA298" s="1222"/>
      <c r="AB298" s="1222"/>
      <c r="AC298" s="1222"/>
      <c r="AD298" s="1222"/>
      <c r="AE298" s="1222"/>
      <c r="AF298" s="1222"/>
      <c r="AG298" s="1222"/>
      <c r="AH298" s="1221"/>
      <c r="AI298" s="1221"/>
      <c r="AJ298" s="1221"/>
      <c r="AK298" s="1221"/>
      <c r="AL298" s="1221"/>
      <c r="AM298" s="1221"/>
      <c r="AN298" s="1221"/>
    </row>
    <row r="299" spans="1:40">
      <c r="A299" s="1220"/>
      <c r="B299" s="1220"/>
      <c r="C299" s="1221"/>
      <c r="D299" s="1221"/>
      <c r="E299" s="1222"/>
      <c r="F299" s="1222"/>
      <c r="G299" s="1222"/>
      <c r="H299" s="1222"/>
      <c r="I299" s="1222"/>
      <c r="J299" s="1222"/>
      <c r="K299" s="1221"/>
      <c r="L299" s="1221"/>
      <c r="M299" s="1221"/>
      <c r="N299" s="1221"/>
      <c r="O299" s="1221"/>
      <c r="P299" s="1221"/>
      <c r="Q299" s="1221"/>
      <c r="R299" s="1222"/>
      <c r="S299" s="1222"/>
      <c r="T299" s="1222"/>
      <c r="U299" s="1222"/>
      <c r="V299" s="1222"/>
      <c r="W299" s="1222"/>
      <c r="X299" s="1222"/>
      <c r="Y299" s="1222"/>
      <c r="Z299" s="1222"/>
      <c r="AA299" s="1222"/>
      <c r="AB299" s="1222"/>
      <c r="AC299" s="1222"/>
      <c r="AD299" s="1222"/>
      <c r="AE299" s="1222"/>
      <c r="AF299" s="1222"/>
      <c r="AG299" s="1222"/>
      <c r="AH299" s="1221"/>
      <c r="AI299" s="1221"/>
      <c r="AJ299" s="1221"/>
      <c r="AK299" s="1221"/>
      <c r="AL299" s="1221"/>
      <c r="AM299" s="1221"/>
      <c r="AN299" s="1221"/>
    </row>
    <row r="300" spans="1:40">
      <c r="A300" s="1220"/>
      <c r="B300" s="1220"/>
      <c r="C300" s="1221"/>
      <c r="D300" s="1221"/>
      <c r="E300" s="1222"/>
      <c r="F300" s="1222"/>
      <c r="G300" s="1222"/>
      <c r="H300" s="1222"/>
      <c r="I300" s="1222"/>
      <c r="J300" s="1222"/>
      <c r="K300" s="1221"/>
      <c r="L300" s="1221"/>
      <c r="M300" s="1221"/>
      <c r="N300" s="1221"/>
      <c r="O300" s="1221"/>
      <c r="P300" s="1221"/>
      <c r="Q300" s="1221"/>
      <c r="R300" s="1222"/>
      <c r="S300" s="1222"/>
      <c r="T300" s="1222"/>
      <c r="U300" s="1222"/>
      <c r="V300" s="1222"/>
      <c r="W300" s="1222"/>
      <c r="X300" s="1222"/>
      <c r="Y300" s="1222"/>
      <c r="Z300" s="1222"/>
      <c r="AA300" s="1222"/>
      <c r="AB300" s="1222"/>
      <c r="AC300" s="1222"/>
      <c r="AD300" s="1222"/>
      <c r="AE300" s="1222"/>
      <c r="AF300" s="1222"/>
      <c r="AG300" s="1222"/>
      <c r="AH300" s="1221"/>
      <c r="AI300" s="1221"/>
      <c r="AJ300" s="1221"/>
      <c r="AK300" s="1221"/>
      <c r="AL300" s="1221"/>
      <c r="AM300" s="1221"/>
      <c r="AN300" s="1221"/>
    </row>
    <row r="301" spans="1:40">
      <c r="A301" s="1220"/>
      <c r="B301" s="1220"/>
      <c r="C301" s="1221"/>
      <c r="D301" s="1221"/>
      <c r="E301" s="1222"/>
      <c r="F301" s="1222"/>
      <c r="G301" s="1222"/>
      <c r="H301" s="1222"/>
      <c r="I301" s="1222"/>
      <c r="J301" s="1222"/>
      <c r="K301" s="1221"/>
      <c r="L301" s="1221"/>
      <c r="M301" s="1221"/>
      <c r="N301" s="1221"/>
      <c r="O301" s="1221"/>
      <c r="P301" s="1221"/>
      <c r="Q301" s="1221"/>
      <c r="R301" s="1222"/>
      <c r="S301" s="1222"/>
      <c r="T301" s="1222"/>
      <c r="U301" s="1222"/>
      <c r="V301" s="1222"/>
      <c r="W301" s="1222"/>
      <c r="X301" s="1222"/>
      <c r="Y301" s="1222"/>
      <c r="Z301" s="1222"/>
      <c r="AA301" s="1222"/>
      <c r="AB301" s="1222"/>
      <c r="AC301" s="1222"/>
      <c r="AD301" s="1222"/>
      <c r="AE301" s="1222"/>
      <c r="AF301" s="1222"/>
      <c r="AG301" s="1222"/>
      <c r="AH301" s="1221"/>
      <c r="AI301" s="1221"/>
      <c r="AJ301" s="1221"/>
      <c r="AK301" s="1221"/>
      <c r="AL301" s="1221"/>
      <c r="AM301" s="1221"/>
      <c r="AN301" s="1221"/>
    </row>
    <row r="302" spans="1:40">
      <c r="A302" s="1220"/>
      <c r="B302" s="1220"/>
      <c r="C302" s="1221"/>
      <c r="D302" s="1221"/>
      <c r="E302" s="1222"/>
      <c r="F302" s="1222"/>
      <c r="G302" s="1222"/>
      <c r="H302" s="1222"/>
      <c r="I302" s="1222"/>
      <c r="J302" s="1222"/>
      <c r="K302" s="1221"/>
      <c r="L302" s="1221"/>
      <c r="M302" s="1221"/>
      <c r="N302" s="1221"/>
      <c r="O302" s="1221"/>
      <c r="P302" s="1221"/>
      <c r="Q302" s="1221"/>
      <c r="R302" s="1222"/>
      <c r="S302" s="1222"/>
      <c r="T302" s="1222"/>
      <c r="U302" s="1222"/>
      <c r="V302" s="1222"/>
      <c r="W302" s="1222"/>
      <c r="X302" s="1222"/>
      <c r="Y302" s="1222"/>
      <c r="Z302" s="1222"/>
      <c r="AA302" s="1222"/>
      <c r="AB302" s="1222"/>
      <c r="AC302" s="1222"/>
      <c r="AD302" s="1222"/>
      <c r="AE302" s="1222"/>
      <c r="AF302" s="1222"/>
      <c r="AG302" s="1222"/>
      <c r="AH302" s="1221"/>
      <c r="AI302" s="1221"/>
      <c r="AJ302" s="1221"/>
      <c r="AK302" s="1221"/>
      <c r="AL302" s="1221"/>
      <c r="AM302" s="1221"/>
      <c r="AN302" s="1221"/>
    </row>
    <row r="303" spans="1:40">
      <c r="A303" s="1220"/>
      <c r="B303" s="1220"/>
      <c r="C303" s="1221"/>
      <c r="D303" s="1221"/>
      <c r="E303" s="1222"/>
      <c r="F303" s="1222"/>
      <c r="G303" s="1222"/>
      <c r="H303" s="1222"/>
      <c r="I303" s="1222"/>
      <c r="J303" s="1222"/>
      <c r="K303" s="1221"/>
      <c r="L303" s="1221"/>
      <c r="M303" s="1221"/>
      <c r="N303" s="1221"/>
      <c r="O303" s="1221"/>
      <c r="P303" s="1221"/>
      <c r="Q303" s="1221"/>
      <c r="R303" s="1222"/>
      <c r="S303" s="1222"/>
      <c r="T303" s="1222"/>
      <c r="U303" s="1222"/>
      <c r="V303" s="1222"/>
      <c r="W303" s="1222"/>
      <c r="X303" s="1222"/>
      <c r="Y303" s="1222"/>
      <c r="Z303" s="1222"/>
      <c r="AA303" s="1222"/>
      <c r="AB303" s="1222"/>
      <c r="AC303" s="1222"/>
      <c r="AD303" s="1222"/>
      <c r="AE303" s="1222"/>
      <c r="AF303" s="1222"/>
      <c r="AG303" s="1222"/>
      <c r="AH303" s="1221"/>
      <c r="AI303" s="1221"/>
      <c r="AJ303" s="1221"/>
      <c r="AK303" s="1221"/>
      <c r="AL303" s="1221"/>
      <c r="AM303" s="1221"/>
      <c r="AN303" s="1221"/>
    </row>
    <row r="304" spans="1:40">
      <c r="A304" s="1220"/>
      <c r="B304" s="1220"/>
      <c r="C304" s="1221"/>
      <c r="D304" s="1221"/>
      <c r="E304" s="1222"/>
      <c r="F304" s="1222"/>
      <c r="G304" s="1222"/>
      <c r="H304" s="1222"/>
      <c r="I304" s="1222"/>
      <c r="J304" s="1222"/>
      <c r="K304" s="1221"/>
      <c r="L304" s="1221"/>
      <c r="M304" s="1221"/>
      <c r="N304" s="1221"/>
      <c r="O304" s="1221"/>
      <c r="P304" s="1221"/>
      <c r="Q304" s="1221"/>
      <c r="R304" s="1222"/>
      <c r="S304" s="1222"/>
      <c r="T304" s="1222"/>
      <c r="U304" s="1222"/>
      <c r="V304" s="1222"/>
      <c r="W304" s="1222"/>
      <c r="X304" s="1222"/>
      <c r="Y304" s="1222"/>
      <c r="Z304" s="1222"/>
      <c r="AA304" s="1222"/>
      <c r="AB304" s="1222"/>
      <c r="AC304" s="1222"/>
      <c r="AD304" s="1222"/>
      <c r="AE304" s="1222"/>
      <c r="AF304" s="1222"/>
      <c r="AG304" s="1222"/>
      <c r="AH304" s="1221"/>
      <c r="AI304" s="1221"/>
      <c r="AJ304" s="1221"/>
      <c r="AK304" s="1221"/>
      <c r="AL304" s="1221"/>
      <c r="AM304" s="1221"/>
      <c r="AN304" s="1221"/>
    </row>
    <row r="305" spans="1:40">
      <c r="A305" s="1220"/>
      <c r="B305" s="1220"/>
      <c r="C305" s="1221"/>
      <c r="D305" s="1221"/>
      <c r="E305" s="1222"/>
      <c r="F305" s="1222"/>
      <c r="G305" s="1222"/>
      <c r="H305" s="1222"/>
      <c r="I305" s="1222"/>
      <c r="J305" s="1222"/>
      <c r="K305" s="1221"/>
      <c r="L305" s="1221"/>
      <c r="M305" s="1221"/>
      <c r="N305" s="1221"/>
      <c r="O305" s="1221"/>
      <c r="P305" s="1221"/>
      <c r="Q305" s="1221"/>
      <c r="R305" s="1222"/>
      <c r="S305" s="1222"/>
      <c r="T305" s="1222"/>
      <c r="U305" s="1222"/>
      <c r="V305" s="1222"/>
      <c r="W305" s="1222"/>
      <c r="X305" s="1222"/>
      <c r="Y305" s="1222"/>
      <c r="Z305" s="1222"/>
      <c r="AA305" s="1222"/>
      <c r="AB305" s="1222"/>
      <c r="AC305" s="1222"/>
      <c r="AD305" s="1222"/>
      <c r="AE305" s="1222"/>
      <c r="AF305" s="1222"/>
      <c r="AG305" s="1222"/>
      <c r="AH305" s="1221"/>
      <c r="AI305" s="1221"/>
      <c r="AJ305" s="1221"/>
      <c r="AK305" s="1221"/>
      <c r="AL305" s="1221"/>
      <c r="AM305" s="1221"/>
      <c r="AN305" s="1221"/>
    </row>
    <row r="306" spans="1:40">
      <c r="A306" s="1220"/>
      <c r="B306" s="1220"/>
      <c r="C306" s="1221"/>
      <c r="D306" s="1221"/>
      <c r="E306" s="1222"/>
      <c r="F306" s="1222"/>
      <c r="G306" s="1222"/>
      <c r="H306" s="1222"/>
      <c r="I306" s="1222"/>
      <c r="J306" s="1222"/>
      <c r="K306" s="1221"/>
      <c r="L306" s="1221"/>
      <c r="M306" s="1221"/>
      <c r="N306" s="1221"/>
      <c r="O306" s="1221"/>
      <c r="P306" s="1221"/>
      <c r="Q306" s="1221"/>
      <c r="R306" s="1222"/>
      <c r="S306" s="1222"/>
      <c r="T306" s="1222"/>
      <c r="U306" s="1222"/>
      <c r="V306" s="1222"/>
      <c r="W306" s="1222"/>
      <c r="X306" s="1222"/>
      <c r="Y306" s="1222"/>
      <c r="Z306" s="1222"/>
      <c r="AA306" s="1222"/>
      <c r="AB306" s="1222"/>
      <c r="AC306" s="1222"/>
      <c r="AD306" s="1222"/>
      <c r="AE306" s="1222"/>
      <c r="AF306" s="1222"/>
      <c r="AG306" s="1222"/>
      <c r="AH306" s="1221"/>
      <c r="AI306" s="1221"/>
      <c r="AJ306" s="1221"/>
      <c r="AK306" s="1221"/>
      <c r="AL306" s="1221"/>
      <c r="AM306" s="1221"/>
      <c r="AN306" s="1221"/>
    </row>
    <row r="307" spans="1:40">
      <c r="A307" s="1220"/>
      <c r="B307" s="1220"/>
      <c r="C307" s="1221"/>
      <c r="D307" s="1221"/>
      <c r="E307" s="1222"/>
      <c r="F307" s="1222"/>
      <c r="G307" s="1222"/>
      <c r="H307" s="1222"/>
      <c r="I307" s="1222"/>
      <c r="J307" s="1222"/>
      <c r="K307" s="1221"/>
      <c r="L307" s="1221"/>
      <c r="M307" s="1221"/>
      <c r="N307" s="1221"/>
      <c r="O307" s="1221"/>
      <c r="P307" s="1221"/>
      <c r="Q307" s="1221"/>
      <c r="R307" s="1222"/>
      <c r="S307" s="1222"/>
      <c r="T307" s="1222"/>
      <c r="U307" s="1222"/>
      <c r="V307" s="1222"/>
      <c r="W307" s="1222"/>
      <c r="X307" s="1222"/>
      <c r="Y307" s="1222"/>
      <c r="Z307" s="1222"/>
      <c r="AA307" s="1222"/>
      <c r="AB307" s="1222"/>
      <c r="AC307" s="1222"/>
      <c r="AD307" s="1222"/>
      <c r="AE307" s="1222"/>
      <c r="AF307" s="1222"/>
      <c r="AG307" s="1222"/>
      <c r="AH307" s="1221"/>
      <c r="AI307" s="1221"/>
      <c r="AJ307" s="1221"/>
      <c r="AK307" s="1221"/>
      <c r="AL307" s="1221"/>
      <c r="AM307" s="1221"/>
      <c r="AN307" s="1221"/>
    </row>
    <row r="308" spans="1:40">
      <c r="A308" s="1220"/>
      <c r="B308" s="1220"/>
      <c r="C308" s="1221"/>
      <c r="D308" s="1221"/>
      <c r="E308" s="1222"/>
      <c r="F308" s="1222"/>
      <c r="G308" s="1222"/>
      <c r="H308" s="1222"/>
      <c r="I308" s="1222"/>
      <c r="J308" s="1222"/>
      <c r="K308" s="1221"/>
      <c r="L308" s="1221"/>
      <c r="M308" s="1221"/>
      <c r="N308" s="1221"/>
      <c r="O308" s="1221"/>
      <c r="P308" s="1221"/>
      <c r="Q308" s="1221"/>
      <c r="R308" s="1222"/>
      <c r="S308" s="1222"/>
      <c r="T308" s="1222"/>
      <c r="U308" s="1222"/>
      <c r="V308" s="1222"/>
      <c r="W308" s="1222"/>
      <c r="X308" s="1222"/>
      <c r="Y308" s="1222"/>
      <c r="Z308" s="1222"/>
      <c r="AA308" s="1222"/>
      <c r="AB308" s="1222"/>
      <c r="AC308" s="1222"/>
      <c r="AD308" s="1222"/>
      <c r="AE308" s="1222"/>
      <c r="AF308" s="1222"/>
      <c r="AG308" s="1222"/>
      <c r="AH308" s="1221"/>
      <c r="AI308" s="1221"/>
      <c r="AJ308" s="1221"/>
      <c r="AK308" s="1221"/>
      <c r="AL308" s="1221"/>
      <c r="AM308" s="1221"/>
      <c r="AN308" s="1221"/>
    </row>
    <row r="309" spans="1:40">
      <c r="A309" s="1220"/>
      <c r="B309" s="1220"/>
      <c r="C309" s="1221"/>
      <c r="D309" s="1221"/>
      <c r="E309" s="1222"/>
      <c r="F309" s="1222"/>
      <c r="G309" s="1222"/>
      <c r="H309" s="1222"/>
      <c r="I309" s="1222"/>
      <c r="J309" s="1222"/>
      <c r="K309" s="1221"/>
      <c r="L309" s="1221"/>
      <c r="M309" s="1221"/>
      <c r="N309" s="1221"/>
      <c r="O309" s="1221"/>
      <c r="P309" s="1221"/>
      <c r="Q309" s="1221"/>
      <c r="R309" s="1222"/>
      <c r="S309" s="1222"/>
      <c r="T309" s="1222"/>
      <c r="U309" s="1222"/>
      <c r="V309" s="1222"/>
      <c r="W309" s="1222"/>
      <c r="X309" s="1222"/>
      <c r="Y309" s="1222"/>
      <c r="Z309" s="1222"/>
      <c r="AA309" s="1222"/>
      <c r="AB309" s="1222"/>
      <c r="AC309" s="1222"/>
      <c r="AD309" s="1222"/>
      <c r="AE309" s="1222"/>
      <c r="AF309" s="1222"/>
      <c r="AG309" s="1222"/>
      <c r="AH309" s="1221"/>
      <c r="AI309" s="1221"/>
      <c r="AJ309" s="1221"/>
      <c r="AK309" s="1221"/>
      <c r="AL309" s="1221"/>
      <c r="AM309" s="1221"/>
      <c r="AN309" s="1221"/>
    </row>
    <row r="310" spans="1:40">
      <c r="A310" s="1220"/>
      <c r="B310" s="1220"/>
      <c r="C310" s="1221"/>
      <c r="D310" s="1221"/>
      <c r="E310" s="1222"/>
      <c r="F310" s="1222"/>
      <c r="G310" s="1222"/>
      <c r="H310" s="1222"/>
      <c r="I310" s="1222"/>
      <c r="J310" s="1222"/>
      <c r="K310" s="1221"/>
      <c r="L310" s="1221"/>
      <c r="M310" s="1221"/>
      <c r="N310" s="1221"/>
      <c r="O310" s="1221"/>
      <c r="P310" s="1221"/>
      <c r="Q310" s="1221"/>
      <c r="R310" s="1222"/>
      <c r="S310" s="1222"/>
      <c r="T310" s="1222"/>
      <c r="U310" s="1222"/>
      <c r="V310" s="1222"/>
      <c r="W310" s="1222"/>
      <c r="X310" s="1222"/>
      <c r="Y310" s="1222"/>
      <c r="Z310" s="1222"/>
      <c r="AA310" s="1222"/>
      <c r="AB310" s="1222"/>
      <c r="AC310" s="1222"/>
      <c r="AD310" s="1222"/>
      <c r="AE310" s="1222"/>
      <c r="AF310" s="1222"/>
      <c r="AG310" s="1222"/>
      <c r="AH310" s="1221"/>
      <c r="AI310" s="1221"/>
      <c r="AJ310" s="1221"/>
      <c r="AK310" s="1221"/>
      <c r="AL310" s="1221"/>
      <c r="AM310" s="1221"/>
      <c r="AN310" s="1221"/>
    </row>
    <row r="311" spans="1:40">
      <c r="A311" s="1220"/>
      <c r="B311" s="1220"/>
      <c r="C311" s="1221"/>
      <c r="D311" s="1221"/>
      <c r="E311" s="1222"/>
      <c r="F311" s="1222"/>
      <c r="G311" s="1222"/>
      <c r="H311" s="1222"/>
      <c r="I311" s="1222"/>
      <c r="J311" s="1222"/>
      <c r="K311" s="1221"/>
      <c r="L311" s="1221"/>
      <c r="M311" s="1221"/>
      <c r="N311" s="1221"/>
      <c r="O311" s="1221"/>
      <c r="P311" s="1221"/>
      <c r="Q311" s="1221"/>
      <c r="R311" s="1222"/>
      <c r="S311" s="1222"/>
      <c r="T311" s="1222"/>
      <c r="U311" s="1222"/>
      <c r="V311" s="1222"/>
      <c r="W311" s="1222"/>
      <c r="X311" s="1222"/>
      <c r="Y311" s="1222"/>
      <c r="Z311" s="1222"/>
      <c r="AA311" s="1222"/>
      <c r="AB311" s="1222"/>
      <c r="AC311" s="1222"/>
      <c r="AD311" s="1222"/>
      <c r="AE311" s="1222"/>
      <c r="AF311" s="1222"/>
      <c r="AG311" s="1222"/>
      <c r="AH311" s="1221"/>
      <c r="AI311" s="1221"/>
      <c r="AJ311" s="1221"/>
      <c r="AK311" s="1221"/>
      <c r="AL311" s="1221"/>
      <c r="AM311" s="1221"/>
      <c r="AN311" s="1221"/>
    </row>
    <row r="312" spans="1:40">
      <c r="A312" s="1220"/>
      <c r="B312" s="1220"/>
      <c r="C312" s="1221"/>
      <c r="D312" s="1221"/>
      <c r="E312" s="1222"/>
      <c r="F312" s="1222"/>
      <c r="G312" s="1222"/>
      <c r="H312" s="1222"/>
      <c r="I312" s="1222"/>
      <c r="J312" s="1222"/>
      <c r="K312" s="1221"/>
      <c r="L312" s="1221"/>
      <c r="M312" s="1221"/>
      <c r="N312" s="1221"/>
      <c r="O312" s="1221"/>
      <c r="P312" s="1221"/>
      <c r="Q312" s="1221"/>
      <c r="R312" s="1222"/>
      <c r="S312" s="1222"/>
      <c r="T312" s="1222"/>
      <c r="U312" s="1222"/>
      <c r="V312" s="1222"/>
      <c r="W312" s="1222"/>
      <c r="X312" s="1222"/>
      <c r="Y312" s="1222"/>
      <c r="Z312" s="1222"/>
      <c r="AA312" s="1222"/>
      <c r="AB312" s="1222"/>
      <c r="AC312" s="1222"/>
      <c r="AD312" s="1222"/>
      <c r="AE312" s="1222"/>
      <c r="AF312" s="1222"/>
      <c r="AG312" s="1222"/>
      <c r="AH312" s="1221"/>
      <c r="AI312" s="1221"/>
      <c r="AJ312" s="1221"/>
      <c r="AK312" s="1221"/>
      <c r="AL312" s="1221"/>
      <c r="AM312" s="1221"/>
      <c r="AN312" s="1221"/>
    </row>
    <row r="313" spans="1:40">
      <c r="A313" s="1220"/>
      <c r="B313" s="1220"/>
      <c r="C313" s="1221"/>
      <c r="D313" s="1221"/>
      <c r="E313" s="1222"/>
      <c r="F313" s="1222"/>
      <c r="G313" s="1222"/>
      <c r="H313" s="1222"/>
      <c r="I313" s="1222"/>
      <c r="J313" s="1222"/>
      <c r="K313" s="1221"/>
      <c r="L313" s="1221"/>
      <c r="M313" s="1221"/>
      <c r="N313" s="1221"/>
      <c r="O313" s="1221"/>
      <c r="P313" s="1221"/>
      <c r="Q313" s="1221"/>
      <c r="R313" s="1222"/>
      <c r="S313" s="1222"/>
      <c r="T313" s="1222"/>
      <c r="U313" s="1222"/>
      <c r="V313" s="1222"/>
      <c r="W313" s="1222"/>
      <c r="X313" s="1222"/>
      <c r="Y313" s="1222"/>
      <c r="Z313" s="1222"/>
      <c r="AA313" s="1222"/>
      <c r="AB313" s="1222"/>
      <c r="AC313" s="1222"/>
      <c r="AD313" s="1222"/>
      <c r="AE313" s="1222"/>
      <c r="AF313" s="1222"/>
      <c r="AG313" s="1222"/>
      <c r="AH313" s="1221"/>
      <c r="AI313" s="1221"/>
      <c r="AJ313" s="1221"/>
      <c r="AK313" s="1221"/>
      <c r="AL313" s="1221"/>
      <c r="AM313" s="1221"/>
      <c r="AN313" s="1221"/>
    </row>
    <row r="314" spans="1:40">
      <c r="A314" s="1220"/>
      <c r="B314" s="1220"/>
      <c r="C314" s="1221"/>
      <c r="D314" s="1221"/>
      <c r="E314" s="1222"/>
      <c r="F314" s="1222"/>
      <c r="G314" s="1222"/>
      <c r="H314" s="1222"/>
      <c r="I314" s="1222"/>
      <c r="J314" s="1222"/>
      <c r="K314" s="1221"/>
      <c r="L314" s="1221"/>
      <c r="M314" s="1221"/>
      <c r="N314" s="1221"/>
      <c r="O314" s="1221"/>
      <c r="P314" s="1221"/>
      <c r="Q314" s="1221"/>
      <c r="R314" s="1222"/>
      <c r="S314" s="1222"/>
      <c r="T314" s="1222"/>
      <c r="U314" s="1222"/>
      <c r="V314" s="1222"/>
      <c r="W314" s="1222"/>
      <c r="X314" s="1222"/>
      <c r="Y314" s="1222"/>
      <c r="Z314" s="1222"/>
      <c r="AA314" s="1222"/>
      <c r="AB314" s="1222"/>
      <c r="AC314" s="1222"/>
      <c r="AD314" s="1222"/>
      <c r="AE314" s="1222"/>
      <c r="AF314" s="1222"/>
      <c r="AG314" s="1222"/>
      <c r="AH314" s="1221"/>
      <c r="AI314" s="1221"/>
      <c r="AJ314" s="1221"/>
      <c r="AK314" s="1221"/>
      <c r="AL314" s="1221"/>
      <c r="AM314" s="1221"/>
      <c r="AN314" s="1221"/>
    </row>
    <row r="315" spans="1:40">
      <c r="A315" s="1220"/>
      <c r="B315" s="1220"/>
      <c r="C315" s="1221"/>
      <c r="D315" s="1221"/>
      <c r="E315" s="1222"/>
      <c r="F315" s="1222"/>
      <c r="G315" s="1222"/>
      <c r="H315" s="1222"/>
      <c r="I315" s="1222"/>
      <c r="J315" s="1222"/>
      <c r="K315" s="1221"/>
      <c r="L315" s="1221"/>
      <c r="M315" s="1221"/>
      <c r="N315" s="1221"/>
      <c r="O315" s="1221"/>
      <c r="P315" s="1221"/>
      <c r="Q315" s="1221"/>
      <c r="R315" s="1222"/>
      <c r="S315" s="1222"/>
      <c r="T315" s="1222"/>
      <c r="U315" s="1222"/>
      <c r="V315" s="1222"/>
      <c r="W315" s="1222"/>
      <c r="X315" s="1222"/>
      <c r="Y315" s="1222"/>
      <c r="Z315" s="1222"/>
      <c r="AA315" s="1222"/>
      <c r="AB315" s="1222"/>
      <c r="AC315" s="1222"/>
      <c r="AD315" s="1222"/>
      <c r="AE315" s="1222"/>
      <c r="AF315" s="1222"/>
      <c r="AG315" s="1222"/>
      <c r="AH315" s="1221"/>
      <c r="AI315" s="1221"/>
      <c r="AJ315" s="1221"/>
      <c r="AK315" s="1221"/>
      <c r="AL315" s="1221"/>
      <c r="AM315" s="1221"/>
      <c r="AN315" s="1221"/>
    </row>
    <row r="316" spans="1:40">
      <c r="A316" s="1220"/>
      <c r="B316" s="1220"/>
      <c r="C316" s="1221"/>
      <c r="D316" s="1221"/>
      <c r="E316" s="1222"/>
      <c r="F316" s="1222"/>
      <c r="G316" s="1222"/>
      <c r="H316" s="1222"/>
      <c r="I316" s="1222"/>
      <c r="J316" s="1222"/>
      <c r="K316" s="1221"/>
      <c r="L316" s="1221"/>
      <c r="M316" s="1221"/>
      <c r="N316" s="1221"/>
      <c r="O316" s="1221"/>
      <c r="P316" s="1221"/>
      <c r="Q316" s="1221"/>
      <c r="R316" s="1222"/>
      <c r="S316" s="1222"/>
      <c r="T316" s="1222"/>
      <c r="U316" s="1222"/>
      <c r="V316" s="1222"/>
      <c r="W316" s="1222"/>
      <c r="X316" s="1222"/>
      <c r="Y316" s="1222"/>
      <c r="Z316" s="1222"/>
      <c r="AA316" s="1222"/>
      <c r="AB316" s="1222"/>
      <c r="AC316" s="1222"/>
      <c r="AD316" s="1222"/>
      <c r="AE316" s="1222"/>
      <c r="AF316" s="1222"/>
      <c r="AG316" s="1222"/>
      <c r="AH316" s="1221"/>
      <c r="AI316" s="1221"/>
      <c r="AJ316" s="1221"/>
      <c r="AK316" s="1221"/>
      <c r="AL316" s="1221"/>
      <c r="AM316" s="1221"/>
      <c r="AN316" s="1221"/>
    </row>
    <row r="317" spans="1:40">
      <c r="A317" s="1220"/>
      <c r="B317" s="1220"/>
      <c r="C317" s="1221"/>
      <c r="D317" s="1221"/>
      <c r="E317" s="1222"/>
      <c r="F317" s="1222"/>
      <c r="G317" s="1222"/>
      <c r="H317" s="1222"/>
      <c r="I317" s="1222"/>
      <c r="J317" s="1222"/>
      <c r="K317" s="1221"/>
      <c r="L317" s="1221"/>
      <c r="M317" s="1221"/>
      <c r="N317" s="1221"/>
      <c r="O317" s="1221"/>
      <c r="P317" s="1221"/>
      <c r="Q317" s="1221"/>
      <c r="R317" s="1222"/>
      <c r="S317" s="1222"/>
      <c r="T317" s="1222"/>
      <c r="U317" s="1222"/>
      <c r="V317" s="1222"/>
      <c r="W317" s="1222"/>
      <c r="X317" s="1222"/>
      <c r="Y317" s="1222"/>
      <c r="Z317" s="1222"/>
      <c r="AA317" s="1222"/>
      <c r="AB317" s="1222"/>
      <c r="AC317" s="1222"/>
      <c r="AD317" s="1222"/>
      <c r="AE317" s="1222"/>
      <c r="AF317" s="1222"/>
      <c r="AG317" s="1222"/>
      <c r="AH317" s="1221"/>
      <c r="AI317" s="1221"/>
      <c r="AJ317" s="1221"/>
      <c r="AK317" s="1221"/>
      <c r="AL317" s="1221"/>
      <c r="AM317" s="1221"/>
      <c r="AN317" s="1221"/>
    </row>
    <row r="318" spans="1:40">
      <c r="A318" s="1220"/>
      <c r="B318" s="1220"/>
      <c r="C318" s="1221"/>
      <c r="D318" s="1221"/>
      <c r="E318" s="1222"/>
      <c r="F318" s="1222"/>
      <c r="G318" s="1222"/>
      <c r="H318" s="1222"/>
      <c r="I318" s="1222"/>
      <c r="J318" s="1222"/>
      <c r="K318" s="1221"/>
      <c r="L318" s="1221"/>
      <c r="M318" s="1221"/>
      <c r="N318" s="1221"/>
      <c r="O318" s="1221"/>
      <c r="P318" s="1221"/>
      <c r="Q318" s="1221"/>
      <c r="R318" s="1222"/>
      <c r="S318" s="1222"/>
      <c r="T318" s="1222"/>
      <c r="U318" s="1222"/>
      <c r="V318" s="1222"/>
      <c r="W318" s="1222"/>
      <c r="X318" s="1222"/>
      <c r="Y318" s="1222"/>
      <c r="Z318" s="1222"/>
      <c r="AA318" s="1222"/>
      <c r="AB318" s="1222"/>
      <c r="AC318" s="1222"/>
      <c r="AD318" s="1222"/>
      <c r="AE318" s="1222"/>
      <c r="AF318" s="1222"/>
      <c r="AG318" s="1222"/>
      <c r="AH318" s="1221"/>
      <c r="AI318" s="1221"/>
      <c r="AJ318" s="1221"/>
      <c r="AK318" s="1221"/>
      <c r="AL318" s="1221"/>
      <c r="AM318" s="1221"/>
      <c r="AN318" s="1221"/>
    </row>
    <row r="319" spans="1:40">
      <c r="A319" s="1220"/>
      <c r="B319" s="1220"/>
      <c r="C319" s="1221"/>
      <c r="D319" s="1221"/>
      <c r="E319" s="1222"/>
      <c r="F319" s="1222"/>
      <c r="G319" s="1222"/>
      <c r="H319" s="1222"/>
      <c r="I319" s="1222"/>
      <c r="J319" s="1222"/>
      <c r="K319" s="1221"/>
      <c r="L319" s="1221"/>
      <c r="M319" s="1221"/>
      <c r="N319" s="1221"/>
      <c r="O319" s="1221"/>
      <c r="P319" s="1221"/>
      <c r="Q319" s="1221"/>
      <c r="R319" s="1222"/>
      <c r="S319" s="1222"/>
      <c r="T319" s="1222"/>
      <c r="U319" s="1222"/>
      <c r="V319" s="1222"/>
      <c r="W319" s="1222"/>
      <c r="X319" s="1222"/>
      <c r="Y319" s="1222"/>
      <c r="Z319" s="1222"/>
      <c r="AA319" s="1222"/>
      <c r="AB319" s="1222"/>
      <c r="AC319" s="1222"/>
      <c r="AD319" s="1222"/>
      <c r="AE319" s="1222"/>
      <c r="AF319" s="1222"/>
      <c r="AG319" s="1222"/>
      <c r="AH319" s="1221"/>
      <c r="AI319" s="1221"/>
      <c r="AJ319" s="1221"/>
      <c r="AK319" s="1221"/>
      <c r="AL319" s="1221"/>
      <c r="AM319" s="1221"/>
      <c r="AN319" s="1221"/>
    </row>
    <row r="320" spans="1:40">
      <c r="A320" s="1220"/>
      <c r="B320" s="1220"/>
      <c r="C320" s="1221"/>
      <c r="D320" s="1221"/>
      <c r="E320" s="1222"/>
      <c r="F320" s="1222"/>
      <c r="G320" s="1222"/>
      <c r="H320" s="1222"/>
      <c r="I320" s="1222"/>
      <c r="J320" s="1222"/>
      <c r="K320" s="1221"/>
      <c r="L320" s="1221"/>
      <c r="M320" s="1221"/>
      <c r="N320" s="1221"/>
      <c r="O320" s="1221"/>
      <c r="P320" s="1221"/>
      <c r="Q320" s="1221"/>
      <c r="R320" s="1222"/>
      <c r="S320" s="1222"/>
      <c r="T320" s="1222"/>
      <c r="U320" s="1222"/>
      <c r="V320" s="1222"/>
      <c r="W320" s="1222"/>
      <c r="X320" s="1222"/>
      <c r="Y320" s="1222"/>
      <c r="Z320" s="1222"/>
      <c r="AA320" s="1222"/>
      <c r="AB320" s="1222"/>
      <c r="AC320" s="1222"/>
      <c r="AD320" s="1222"/>
      <c r="AE320" s="1222"/>
      <c r="AF320" s="1222"/>
      <c r="AG320" s="1222"/>
      <c r="AH320" s="1221"/>
      <c r="AI320" s="1221"/>
      <c r="AJ320" s="1221"/>
      <c r="AK320" s="1221"/>
      <c r="AL320" s="1221"/>
      <c r="AM320" s="1221"/>
      <c r="AN320" s="1221"/>
    </row>
    <row r="321" spans="1:40">
      <c r="A321" s="1220"/>
      <c r="B321" s="1220"/>
      <c r="C321" s="1221"/>
      <c r="D321" s="1221"/>
      <c r="E321" s="1222"/>
      <c r="F321" s="1222"/>
      <c r="G321" s="1222"/>
      <c r="H321" s="1222"/>
      <c r="I321" s="1222"/>
      <c r="J321" s="1222"/>
      <c r="K321" s="1221"/>
      <c r="L321" s="1221"/>
      <c r="M321" s="1221"/>
      <c r="N321" s="1221"/>
      <c r="O321" s="1221"/>
      <c r="P321" s="1221"/>
      <c r="Q321" s="1221"/>
      <c r="R321" s="1222"/>
      <c r="S321" s="1222"/>
      <c r="T321" s="1222"/>
      <c r="U321" s="1222"/>
      <c r="V321" s="1222"/>
      <c r="W321" s="1222"/>
      <c r="X321" s="1222"/>
      <c r="Y321" s="1222"/>
      <c r="Z321" s="1222"/>
      <c r="AA321" s="1222"/>
      <c r="AB321" s="1222"/>
      <c r="AC321" s="1222"/>
      <c r="AD321" s="1222"/>
      <c r="AE321" s="1222"/>
      <c r="AF321" s="1222"/>
      <c r="AG321" s="1222"/>
      <c r="AH321" s="1221"/>
      <c r="AI321" s="1221"/>
      <c r="AJ321" s="1221"/>
      <c r="AK321" s="1221"/>
      <c r="AL321" s="1221"/>
      <c r="AM321" s="1221"/>
      <c r="AN321" s="1221"/>
    </row>
    <row r="322" spans="1:40">
      <c r="A322" s="1220"/>
      <c r="B322" s="1220"/>
      <c r="C322" s="1221"/>
      <c r="D322" s="1221"/>
      <c r="E322" s="1222"/>
      <c r="F322" s="1222"/>
      <c r="G322" s="1222"/>
      <c r="H322" s="1222"/>
      <c r="I322" s="1222"/>
      <c r="J322" s="1222"/>
      <c r="K322" s="1221"/>
      <c r="L322" s="1221"/>
      <c r="M322" s="1221"/>
      <c r="N322" s="1221"/>
      <c r="O322" s="1221"/>
      <c r="P322" s="1221"/>
      <c r="Q322" s="1221"/>
      <c r="R322" s="1222"/>
      <c r="S322" s="1222"/>
      <c r="T322" s="1222"/>
      <c r="U322" s="1222"/>
      <c r="V322" s="1222"/>
      <c r="W322" s="1222"/>
      <c r="X322" s="1222"/>
      <c r="Y322" s="1222"/>
      <c r="Z322" s="1222"/>
      <c r="AA322" s="1222"/>
      <c r="AB322" s="1222"/>
      <c r="AC322" s="1222"/>
      <c r="AD322" s="1222"/>
      <c r="AE322" s="1222"/>
      <c r="AF322" s="1222"/>
      <c r="AG322" s="1222"/>
      <c r="AH322" s="1221"/>
      <c r="AI322" s="1221"/>
      <c r="AJ322" s="1221"/>
      <c r="AK322" s="1221"/>
      <c r="AL322" s="1221"/>
      <c r="AM322" s="1221"/>
      <c r="AN322" s="1221"/>
    </row>
    <row r="323" spans="1:40">
      <c r="A323" s="1220"/>
      <c r="B323" s="1220"/>
      <c r="C323" s="1221"/>
      <c r="D323" s="1221"/>
      <c r="E323" s="1222"/>
      <c r="F323" s="1222"/>
      <c r="G323" s="1222"/>
      <c r="H323" s="1222"/>
      <c r="I323" s="1222"/>
      <c r="J323" s="1222"/>
      <c r="K323" s="1221"/>
      <c r="L323" s="1221"/>
      <c r="M323" s="1221"/>
      <c r="N323" s="1221"/>
      <c r="O323" s="1221"/>
      <c r="P323" s="1221"/>
      <c r="Q323" s="1221"/>
      <c r="R323" s="1222"/>
      <c r="S323" s="1222"/>
      <c r="T323" s="1222"/>
      <c r="U323" s="1222"/>
      <c r="V323" s="1222"/>
      <c r="W323" s="1222"/>
      <c r="X323" s="1222"/>
      <c r="Y323" s="1222"/>
      <c r="Z323" s="1222"/>
      <c r="AA323" s="1222"/>
      <c r="AB323" s="1222"/>
      <c r="AC323" s="1222"/>
      <c r="AD323" s="1222"/>
      <c r="AE323" s="1222"/>
      <c r="AF323" s="1222"/>
      <c r="AG323" s="1222"/>
      <c r="AH323" s="1221"/>
      <c r="AI323" s="1221"/>
      <c r="AJ323" s="1221"/>
      <c r="AK323" s="1221"/>
      <c r="AL323" s="1221"/>
      <c r="AM323" s="1221"/>
      <c r="AN323" s="1221"/>
    </row>
    <row r="324" spans="1:40">
      <c r="A324" s="1220"/>
      <c r="B324" s="1220"/>
      <c r="C324" s="1221"/>
      <c r="D324" s="1221"/>
      <c r="E324" s="1222"/>
      <c r="F324" s="1222"/>
      <c r="G324" s="1222"/>
      <c r="H324" s="1222"/>
      <c r="I324" s="1222"/>
      <c r="J324" s="1222"/>
      <c r="K324" s="1221"/>
      <c r="L324" s="1221"/>
      <c r="M324" s="1221"/>
      <c r="N324" s="1221"/>
      <c r="O324" s="1221"/>
      <c r="P324" s="1221"/>
      <c r="Q324" s="1221"/>
      <c r="R324" s="1222"/>
      <c r="S324" s="1222"/>
      <c r="T324" s="1222"/>
      <c r="U324" s="1222"/>
      <c r="V324" s="1222"/>
      <c r="W324" s="1222"/>
      <c r="X324" s="1222"/>
      <c r="Y324" s="1222"/>
      <c r="Z324" s="1222"/>
      <c r="AA324" s="1222"/>
      <c r="AB324" s="1222"/>
      <c r="AC324" s="1222"/>
      <c r="AD324" s="1222"/>
      <c r="AE324" s="1222"/>
      <c r="AF324" s="1222"/>
      <c r="AG324" s="1222"/>
      <c r="AH324" s="1221"/>
      <c r="AI324" s="1221"/>
      <c r="AJ324" s="1221"/>
      <c r="AK324" s="1221"/>
      <c r="AL324" s="1221"/>
      <c r="AM324" s="1221"/>
      <c r="AN324" s="1221"/>
    </row>
    <row r="325" spans="1:40">
      <c r="A325" s="1220"/>
      <c r="B325" s="1220"/>
      <c r="C325" s="1221"/>
      <c r="D325" s="1221"/>
      <c r="E325" s="1222"/>
      <c r="F325" s="1222"/>
      <c r="G325" s="1222"/>
      <c r="H325" s="1222"/>
      <c r="I325" s="1222"/>
      <c r="J325" s="1222"/>
      <c r="K325" s="1221"/>
      <c r="L325" s="1221"/>
      <c r="M325" s="1221"/>
      <c r="N325" s="1221"/>
      <c r="O325" s="1221"/>
      <c r="P325" s="1221"/>
      <c r="Q325" s="1221"/>
      <c r="R325" s="1222"/>
      <c r="S325" s="1222"/>
      <c r="T325" s="1222"/>
      <c r="U325" s="1222"/>
      <c r="V325" s="1222"/>
      <c r="W325" s="1222"/>
      <c r="X325" s="1222"/>
      <c r="Y325" s="1222"/>
      <c r="Z325" s="1222"/>
      <c r="AA325" s="1222"/>
      <c r="AB325" s="1222"/>
      <c r="AC325" s="1222"/>
      <c r="AD325" s="1222"/>
      <c r="AE325" s="1222"/>
      <c r="AF325" s="1222"/>
      <c r="AG325" s="1222"/>
      <c r="AH325" s="1221"/>
      <c r="AI325" s="1221"/>
      <c r="AJ325" s="1221"/>
      <c r="AK325" s="1221"/>
      <c r="AL325" s="1221"/>
      <c r="AM325" s="1221"/>
      <c r="AN325" s="1221"/>
    </row>
    <row r="326" spans="1:40">
      <c r="A326" s="1220"/>
      <c r="B326" s="1220"/>
      <c r="C326" s="1221"/>
      <c r="D326" s="1221"/>
      <c r="E326" s="1222"/>
      <c r="F326" s="1222"/>
      <c r="G326" s="1222"/>
      <c r="H326" s="1222"/>
      <c r="I326" s="1222"/>
      <c r="J326" s="1222"/>
      <c r="K326" s="1221"/>
      <c r="L326" s="1221"/>
      <c r="M326" s="1221"/>
      <c r="N326" s="1221"/>
      <c r="O326" s="1221"/>
      <c r="P326" s="1221"/>
      <c r="Q326" s="1221"/>
      <c r="R326" s="1222"/>
      <c r="S326" s="1222"/>
      <c r="T326" s="1222"/>
      <c r="U326" s="1222"/>
      <c r="V326" s="1222"/>
      <c r="W326" s="1222"/>
      <c r="X326" s="1222"/>
      <c r="Y326" s="1222"/>
      <c r="Z326" s="1222"/>
      <c r="AA326" s="1222"/>
      <c r="AB326" s="1222"/>
      <c r="AC326" s="1222"/>
      <c r="AD326" s="1222"/>
      <c r="AE326" s="1222"/>
      <c r="AF326" s="1222"/>
      <c r="AG326" s="1222"/>
      <c r="AH326" s="1221"/>
      <c r="AI326" s="1221"/>
      <c r="AJ326" s="1221"/>
      <c r="AK326" s="1221"/>
      <c r="AL326" s="1221"/>
      <c r="AM326" s="1221"/>
      <c r="AN326" s="1221"/>
    </row>
    <row r="327" spans="1:40">
      <c r="A327" s="1220"/>
      <c r="B327" s="1220"/>
      <c r="C327" s="1221"/>
      <c r="D327" s="1221"/>
      <c r="E327" s="1222"/>
      <c r="F327" s="1222"/>
      <c r="G327" s="1222"/>
      <c r="H327" s="1222"/>
      <c r="I327" s="1222"/>
      <c r="J327" s="1222"/>
      <c r="K327" s="1221"/>
      <c r="L327" s="1221"/>
      <c r="M327" s="1221"/>
      <c r="N327" s="1221"/>
      <c r="O327" s="1221"/>
      <c r="P327" s="1221"/>
      <c r="Q327" s="1221"/>
      <c r="R327" s="1222"/>
      <c r="S327" s="1222"/>
      <c r="T327" s="1222"/>
      <c r="U327" s="1222"/>
      <c r="V327" s="1222"/>
      <c r="W327" s="1222"/>
      <c r="X327" s="1222"/>
      <c r="Y327" s="1222"/>
      <c r="Z327" s="1222"/>
      <c r="AA327" s="1222"/>
      <c r="AB327" s="1222"/>
      <c r="AC327" s="1222"/>
      <c r="AD327" s="1222"/>
      <c r="AE327" s="1222"/>
      <c r="AF327" s="1222"/>
      <c r="AG327" s="1222"/>
      <c r="AH327" s="1221"/>
      <c r="AI327" s="1221"/>
      <c r="AJ327" s="1221"/>
      <c r="AK327" s="1221"/>
      <c r="AL327" s="1221"/>
      <c r="AM327" s="1221"/>
      <c r="AN327" s="1221"/>
    </row>
    <row r="328" spans="1:40">
      <c r="A328" s="1220"/>
      <c r="B328" s="1220"/>
      <c r="C328" s="1221"/>
      <c r="D328" s="1221"/>
      <c r="E328" s="1222"/>
      <c r="F328" s="1222"/>
      <c r="G328" s="1222"/>
      <c r="H328" s="1222"/>
      <c r="I328" s="1222"/>
      <c r="J328" s="1222"/>
      <c r="K328" s="1221"/>
      <c r="L328" s="1221"/>
      <c r="M328" s="1221"/>
      <c r="N328" s="1221"/>
      <c r="O328" s="1221"/>
      <c r="P328" s="1221"/>
      <c r="Q328" s="1221"/>
      <c r="R328" s="1222"/>
      <c r="S328" s="1222"/>
      <c r="T328" s="1222"/>
      <c r="U328" s="1222"/>
      <c r="V328" s="1222"/>
      <c r="W328" s="1222"/>
      <c r="X328" s="1222"/>
      <c r="Y328" s="1222"/>
      <c r="Z328" s="1222"/>
      <c r="AA328" s="1222"/>
      <c r="AB328" s="1222"/>
      <c r="AC328" s="1222"/>
      <c r="AD328" s="1222"/>
      <c r="AE328" s="1222"/>
      <c r="AF328" s="1222"/>
      <c r="AG328" s="1222"/>
      <c r="AH328" s="1221"/>
      <c r="AI328" s="1221"/>
      <c r="AJ328" s="1221"/>
      <c r="AK328" s="1221"/>
      <c r="AL328" s="1221"/>
      <c r="AM328" s="1221"/>
      <c r="AN328" s="1221"/>
    </row>
    <row r="329" spans="1:40">
      <c r="A329" s="1220"/>
      <c r="B329" s="1220"/>
      <c r="C329" s="1221"/>
      <c r="D329" s="1221"/>
      <c r="E329" s="1222"/>
      <c r="F329" s="1222"/>
      <c r="G329" s="1222"/>
      <c r="H329" s="1222"/>
      <c r="I329" s="1222"/>
      <c r="J329" s="1222"/>
      <c r="K329" s="1221"/>
      <c r="L329" s="1221"/>
      <c r="M329" s="1221"/>
      <c r="N329" s="1221"/>
      <c r="O329" s="1221"/>
      <c r="P329" s="1221"/>
      <c r="Q329" s="1221"/>
      <c r="R329" s="1222"/>
      <c r="S329" s="1222"/>
      <c r="T329" s="1222"/>
      <c r="U329" s="1222"/>
      <c r="V329" s="1222"/>
      <c r="W329" s="1222"/>
      <c r="X329" s="1222"/>
      <c r="Y329" s="1222"/>
      <c r="Z329" s="1222"/>
      <c r="AA329" s="1222"/>
      <c r="AB329" s="1222"/>
      <c r="AC329" s="1222"/>
      <c r="AD329" s="1222"/>
      <c r="AE329" s="1222"/>
      <c r="AF329" s="1222"/>
      <c r="AG329" s="1222"/>
      <c r="AH329" s="1221"/>
      <c r="AI329" s="1221"/>
      <c r="AJ329" s="1221"/>
      <c r="AK329" s="1221"/>
      <c r="AL329" s="1221"/>
      <c r="AM329" s="1221"/>
      <c r="AN329" s="1221"/>
    </row>
    <row r="330" spans="1:40">
      <c r="A330" s="1220"/>
      <c r="B330" s="1220"/>
      <c r="C330" s="1221"/>
      <c r="D330" s="1221"/>
      <c r="E330" s="1222"/>
      <c r="F330" s="1222"/>
      <c r="G330" s="1222"/>
      <c r="H330" s="1222"/>
      <c r="I330" s="1222"/>
      <c r="J330" s="1222"/>
      <c r="K330" s="1221"/>
      <c r="L330" s="1221"/>
      <c r="M330" s="1221"/>
      <c r="N330" s="1221"/>
      <c r="O330" s="1221"/>
      <c r="P330" s="1221"/>
      <c r="Q330" s="1221"/>
      <c r="R330" s="1222"/>
      <c r="S330" s="1222"/>
      <c r="T330" s="1222"/>
      <c r="U330" s="1222"/>
      <c r="V330" s="1222"/>
      <c r="W330" s="1222"/>
      <c r="X330" s="1222"/>
      <c r="Y330" s="1222"/>
      <c r="Z330" s="1222"/>
      <c r="AA330" s="1222"/>
      <c r="AB330" s="1222"/>
      <c r="AC330" s="1222"/>
      <c r="AD330" s="1222"/>
      <c r="AE330" s="1222"/>
      <c r="AF330" s="1222"/>
      <c r="AG330" s="1222"/>
      <c r="AH330" s="1221"/>
      <c r="AI330" s="1221"/>
      <c r="AJ330" s="1221"/>
      <c r="AK330" s="1221"/>
      <c r="AL330" s="1221"/>
      <c r="AM330" s="1221"/>
      <c r="AN330" s="1221"/>
    </row>
    <row r="331" spans="1:40">
      <c r="A331" s="1220"/>
      <c r="B331" s="1220"/>
      <c r="C331" s="1221"/>
      <c r="D331" s="1221"/>
      <c r="E331" s="1222"/>
      <c r="F331" s="1222"/>
      <c r="G331" s="1222"/>
      <c r="H331" s="1222"/>
      <c r="I331" s="1222"/>
      <c r="J331" s="1222"/>
      <c r="K331" s="1221"/>
      <c r="L331" s="1221"/>
      <c r="M331" s="1221"/>
      <c r="N331" s="1221"/>
      <c r="O331" s="1221"/>
      <c r="P331" s="1221"/>
      <c r="Q331" s="1221"/>
      <c r="R331" s="1222"/>
      <c r="S331" s="1222"/>
      <c r="T331" s="1222"/>
      <c r="U331" s="1222"/>
      <c r="V331" s="1222"/>
      <c r="W331" s="1222"/>
      <c r="X331" s="1222"/>
      <c r="Y331" s="1222"/>
      <c r="Z331" s="1222"/>
      <c r="AA331" s="1222"/>
      <c r="AB331" s="1222"/>
      <c r="AC331" s="1222"/>
      <c r="AD331" s="1222"/>
      <c r="AE331" s="1222"/>
      <c r="AF331" s="1222"/>
      <c r="AG331" s="1222"/>
      <c r="AH331" s="1221"/>
      <c r="AI331" s="1221"/>
      <c r="AJ331" s="1221"/>
      <c r="AK331" s="1221"/>
      <c r="AL331" s="1221"/>
      <c r="AM331" s="1221"/>
      <c r="AN331" s="1221"/>
    </row>
    <row r="332" spans="1:40">
      <c r="A332" s="1220"/>
      <c r="B332" s="1220"/>
      <c r="C332" s="1221"/>
      <c r="D332" s="1221"/>
      <c r="E332" s="1222"/>
      <c r="F332" s="1222"/>
      <c r="G332" s="1222"/>
      <c r="H332" s="1222"/>
      <c r="I332" s="1222"/>
      <c r="J332" s="1222"/>
      <c r="K332" s="1221"/>
      <c r="L332" s="1221"/>
      <c r="M332" s="1221"/>
      <c r="N332" s="1221"/>
      <c r="O332" s="1221"/>
      <c r="P332" s="1221"/>
      <c r="Q332" s="1221"/>
      <c r="R332" s="1222"/>
      <c r="S332" s="1222"/>
      <c r="T332" s="1222"/>
      <c r="U332" s="1222"/>
      <c r="V332" s="1222"/>
      <c r="W332" s="1222"/>
      <c r="X332" s="1222"/>
      <c r="Y332" s="1222"/>
      <c r="Z332" s="1222"/>
      <c r="AA332" s="1222"/>
      <c r="AB332" s="1222"/>
      <c r="AC332" s="1222"/>
      <c r="AD332" s="1222"/>
      <c r="AE332" s="1222"/>
      <c r="AF332" s="1222"/>
      <c r="AG332" s="1222"/>
      <c r="AH332" s="1221"/>
      <c r="AI332" s="1221"/>
      <c r="AJ332" s="1221"/>
      <c r="AK332" s="1221"/>
      <c r="AL332" s="1221"/>
      <c r="AM332" s="1221"/>
      <c r="AN332" s="1221"/>
    </row>
    <row r="333" spans="1:40">
      <c r="A333" s="1220"/>
      <c r="B333" s="1220"/>
      <c r="C333" s="1221"/>
      <c r="D333" s="1221"/>
      <c r="E333" s="1222"/>
      <c r="F333" s="1222"/>
      <c r="G333" s="1222"/>
      <c r="H333" s="1222"/>
      <c r="I333" s="1222"/>
      <c r="J333" s="1222"/>
      <c r="K333" s="1221"/>
      <c r="L333" s="1221"/>
      <c r="M333" s="1221"/>
      <c r="N333" s="1221"/>
      <c r="O333" s="1221"/>
      <c r="P333" s="1221"/>
      <c r="Q333" s="1221"/>
      <c r="R333" s="1222"/>
      <c r="S333" s="1222"/>
      <c r="T333" s="1222"/>
      <c r="U333" s="1222"/>
      <c r="V333" s="1222"/>
      <c r="W333" s="1222"/>
      <c r="X333" s="1222"/>
      <c r="Y333" s="1222"/>
      <c r="Z333" s="1222"/>
      <c r="AA333" s="1222"/>
      <c r="AB333" s="1222"/>
      <c r="AC333" s="1222"/>
      <c r="AD333" s="1222"/>
      <c r="AE333" s="1222"/>
      <c r="AF333" s="1222"/>
      <c r="AG333" s="1222"/>
      <c r="AH333" s="1221"/>
      <c r="AI333" s="1221"/>
      <c r="AJ333" s="1221"/>
      <c r="AK333" s="1221"/>
      <c r="AL333" s="1221"/>
      <c r="AM333" s="1221"/>
      <c r="AN333" s="1221"/>
    </row>
    <row r="334" spans="1:40">
      <c r="A334" s="1220"/>
      <c r="B334" s="1220"/>
      <c r="C334" s="1221"/>
      <c r="D334" s="1221"/>
      <c r="E334" s="1222"/>
      <c r="F334" s="1222"/>
      <c r="G334" s="1222"/>
      <c r="H334" s="1222"/>
      <c r="I334" s="1222"/>
      <c r="J334" s="1222"/>
      <c r="K334" s="1221"/>
      <c r="L334" s="1221"/>
      <c r="M334" s="1221"/>
      <c r="N334" s="1221"/>
      <c r="O334" s="1221"/>
      <c r="P334" s="1221"/>
      <c r="Q334" s="1221"/>
      <c r="R334" s="1222"/>
      <c r="S334" s="1222"/>
      <c r="T334" s="1222"/>
      <c r="U334" s="1222"/>
      <c r="V334" s="1222"/>
      <c r="W334" s="1222"/>
      <c r="X334" s="1222"/>
      <c r="Y334" s="1222"/>
      <c r="Z334" s="1222"/>
      <c r="AA334" s="1222"/>
      <c r="AB334" s="1222"/>
      <c r="AC334" s="1222"/>
      <c r="AD334" s="1222"/>
      <c r="AE334" s="1222"/>
      <c r="AF334" s="1222"/>
      <c r="AG334" s="1222"/>
      <c r="AH334" s="1221"/>
      <c r="AI334" s="1221"/>
      <c r="AJ334" s="1221"/>
      <c r="AK334" s="1221"/>
      <c r="AL334" s="1221"/>
      <c r="AM334" s="1221"/>
      <c r="AN334" s="1221"/>
    </row>
    <row r="335" spans="1:40">
      <c r="A335" s="1220"/>
      <c r="B335" s="1220"/>
      <c r="C335" s="1221"/>
      <c r="D335" s="1221"/>
      <c r="E335" s="1222"/>
      <c r="F335" s="1222"/>
      <c r="G335" s="1222"/>
      <c r="H335" s="1222"/>
      <c r="I335" s="1222"/>
      <c r="J335" s="1222"/>
      <c r="K335" s="1221"/>
      <c r="L335" s="1221"/>
      <c r="M335" s="1221"/>
      <c r="N335" s="1221"/>
      <c r="O335" s="1221"/>
      <c r="P335" s="1221"/>
      <c r="Q335" s="1221"/>
      <c r="R335" s="1222"/>
      <c r="S335" s="1222"/>
      <c r="T335" s="1222"/>
      <c r="U335" s="1222"/>
      <c r="V335" s="1222"/>
      <c r="W335" s="1222"/>
      <c r="X335" s="1222"/>
      <c r="Y335" s="1222"/>
      <c r="Z335" s="1222"/>
      <c r="AA335" s="1222"/>
      <c r="AB335" s="1222"/>
      <c r="AC335" s="1222"/>
      <c r="AD335" s="1222"/>
      <c r="AE335" s="1222"/>
      <c r="AF335" s="1222"/>
      <c r="AG335" s="1222"/>
      <c r="AH335" s="1221"/>
      <c r="AI335" s="1221"/>
      <c r="AJ335" s="1221"/>
      <c r="AK335" s="1221"/>
      <c r="AL335" s="1221"/>
      <c r="AM335" s="1221"/>
      <c r="AN335" s="1221"/>
    </row>
    <row r="336" spans="1:40">
      <c r="A336" s="1220"/>
      <c r="B336" s="1220"/>
      <c r="C336" s="1221"/>
      <c r="D336" s="1221"/>
      <c r="E336" s="1222"/>
      <c r="F336" s="1222"/>
      <c r="G336" s="1222"/>
      <c r="H336" s="1222"/>
      <c r="I336" s="1222"/>
      <c r="J336" s="1222"/>
      <c r="K336" s="1221"/>
      <c r="L336" s="1221"/>
      <c r="M336" s="1221"/>
      <c r="N336" s="1221"/>
      <c r="O336" s="1221"/>
      <c r="P336" s="1221"/>
      <c r="Q336" s="1221"/>
      <c r="R336" s="1222"/>
      <c r="S336" s="1222"/>
      <c r="T336" s="1222"/>
      <c r="U336" s="1222"/>
      <c r="V336" s="1222"/>
      <c r="W336" s="1222"/>
      <c r="X336" s="1222"/>
      <c r="Y336" s="1222"/>
      <c r="Z336" s="1222"/>
      <c r="AA336" s="1222"/>
      <c r="AB336" s="1222"/>
      <c r="AC336" s="1222"/>
      <c r="AD336" s="1222"/>
      <c r="AE336" s="1222"/>
      <c r="AF336" s="1222"/>
      <c r="AG336" s="1222"/>
      <c r="AH336" s="1221"/>
      <c r="AI336" s="1221"/>
      <c r="AJ336" s="1221"/>
      <c r="AK336" s="1221"/>
      <c r="AL336" s="1221"/>
      <c r="AM336" s="1221"/>
      <c r="AN336" s="1221"/>
    </row>
    <row r="337" spans="1:40">
      <c r="A337" s="1220"/>
      <c r="B337" s="1220"/>
      <c r="C337" s="1221"/>
      <c r="D337" s="1221"/>
      <c r="E337" s="1222"/>
      <c r="F337" s="1222"/>
      <c r="G337" s="1222"/>
      <c r="H337" s="1222"/>
      <c r="I337" s="1222"/>
      <c r="J337" s="1222"/>
      <c r="K337" s="1221"/>
      <c r="L337" s="1221"/>
      <c r="M337" s="1221"/>
      <c r="N337" s="1221"/>
      <c r="O337" s="1221"/>
      <c r="P337" s="1221"/>
      <c r="Q337" s="1221"/>
      <c r="R337" s="1222"/>
      <c r="S337" s="1222"/>
      <c r="T337" s="1222"/>
      <c r="U337" s="1222"/>
      <c r="V337" s="1222"/>
      <c r="W337" s="1222"/>
      <c r="X337" s="1222"/>
      <c r="Y337" s="1222"/>
      <c r="Z337" s="1222"/>
      <c r="AA337" s="1222"/>
      <c r="AB337" s="1222"/>
      <c r="AC337" s="1222"/>
      <c r="AD337" s="1222"/>
      <c r="AE337" s="1222"/>
      <c r="AF337" s="1222"/>
      <c r="AG337" s="1222"/>
      <c r="AH337" s="1221"/>
      <c r="AI337" s="1221"/>
      <c r="AJ337" s="1221"/>
      <c r="AK337" s="1221"/>
      <c r="AL337" s="1221"/>
      <c r="AM337" s="1221"/>
      <c r="AN337" s="1221"/>
    </row>
    <row r="338" spans="1:40">
      <c r="A338" s="1220"/>
      <c r="B338" s="1220"/>
      <c r="C338" s="1221"/>
      <c r="D338" s="1221"/>
      <c r="E338" s="1222"/>
      <c r="F338" s="1222"/>
      <c r="G338" s="1222"/>
      <c r="H338" s="1222"/>
      <c r="I338" s="1222"/>
      <c r="J338" s="1222"/>
      <c r="K338" s="1221"/>
      <c r="L338" s="1221"/>
      <c r="M338" s="1221"/>
      <c r="N338" s="1221"/>
      <c r="O338" s="1221"/>
      <c r="P338" s="1221"/>
      <c r="Q338" s="1221"/>
      <c r="R338" s="1222"/>
      <c r="S338" s="1222"/>
      <c r="T338" s="1222"/>
      <c r="U338" s="1222"/>
      <c r="V338" s="1222"/>
      <c r="W338" s="1222"/>
      <c r="X338" s="1222"/>
      <c r="Y338" s="1222"/>
      <c r="Z338" s="1222"/>
      <c r="AA338" s="1222"/>
      <c r="AB338" s="1222"/>
      <c r="AC338" s="1222"/>
      <c r="AD338" s="1222"/>
      <c r="AE338" s="1222"/>
      <c r="AF338" s="1222"/>
      <c r="AG338" s="1222"/>
      <c r="AH338" s="1221"/>
      <c r="AI338" s="1221"/>
      <c r="AJ338" s="1221"/>
      <c r="AK338" s="1221"/>
      <c r="AL338" s="1221"/>
      <c r="AM338" s="1221"/>
      <c r="AN338" s="1221"/>
    </row>
    <row r="339" spans="1:40">
      <c r="A339" s="1220"/>
      <c r="B339" s="1220"/>
      <c r="C339" s="1221"/>
      <c r="D339" s="1221"/>
      <c r="E339" s="1222"/>
      <c r="F339" s="1222"/>
      <c r="G339" s="1222"/>
      <c r="H339" s="1222"/>
      <c r="I339" s="1222"/>
      <c r="J339" s="1222"/>
      <c r="K339" s="1221"/>
      <c r="L339" s="1221"/>
      <c r="M339" s="1221"/>
      <c r="N339" s="1221"/>
      <c r="O339" s="1221"/>
      <c r="P339" s="1221"/>
      <c r="Q339" s="1221"/>
      <c r="R339" s="1222"/>
      <c r="S339" s="1222"/>
      <c r="T339" s="1222"/>
      <c r="U339" s="1222"/>
      <c r="V339" s="1222"/>
      <c r="W339" s="1222"/>
      <c r="X339" s="1222"/>
      <c r="Y339" s="1222"/>
      <c r="Z339" s="1222"/>
      <c r="AA339" s="1222"/>
      <c r="AB339" s="1222"/>
      <c r="AC339" s="1222"/>
      <c r="AD339" s="1222"/>
      <c r="AE339" s="1222"/>
      <c r="AF339" s="1222"/>
      <c r="AG339" s="1222"/>
      <c r="AH339" s="1221"/>
      <c r="AI339" s="1221"/>
      <c r="AJ339" s="1221"/>
      <c r="AK339" s="1221"/>
      <c r="AL339" s="1221"/>
      <c r="AM339" s="1221"/>
      <c r="AN339" s="1221"/>
    </row>
    <row r="340" spans="1:40">
      <c r="A340" s="1220"/>
      <c r="B340" s="1220"/>
      <c r="C340" s="1221"/>
      <c r="D340" s="1221"/>
      <c r="E340" s="1222"/>
      <c r="F340" s="1222"/>
      <c r="G340" s="1222"/>
      <c r="H340" s="1222"/>
      <c r="I340" s="1222"/>
      <c r="J340" s="1222"/>
      <c r="K340" s="1221"/>
      <c r="L340" s="1221"/>
      <c r="M340" s="1221"/>
      <c r="N340" s="1221"/>
      <c r="O340" s="1221"/>
      <c r="P340" s="1221"/>
      <c r="Q340" s="1221"/>
      <c r="R340" s="1222"/>
      <c r="S340" s="1222"/>
      <c r="T340" s="1222"/>
      <c r="U340" s="1222"/>
      <c r="V340" s="1222"/>
      <c r="W340" s="1222"/>
      <c r="X340" s="1222"/>
      <c r="Y340" s="1222"/>
      <c r="Z340" s="1222"/>
      <c r="AA340" s="1222"/>
      <c r="AB340" s="1222"/>
      <c r="AC340" s="1222"/>
      <c r="AD340" s="1222"/>
      <c r="AE340" s="1222"/>
      <c r="AF340" s="1222"/>
      <c r="AG340" s="1222"/>
      <c r="AH340" s="1221"/>
      <c r="AI340" s="1221"/>
      <c r="AJ340" s="1221"/>
      <c r="AK340" s="1221"/>
      <c r="AL340" s="1221"/>
      <c r="AM340" s="1221"/>
      <c r="AN340" s="1221"/>
    </row>
    <row r="341" spans="1:40">
      <c r="A341" s="1220"/>
      <c r="B341" s="1220"/>
      <c r="C341" s="1221"/>
      <c r="D341" s="1221"/>
      <c r="E341" s="1222"/>
      <c r="F341" s="1222"/>
      <c r="G341" s="1222"/>
      <c r="H341" s="1222"/>
      <c r="I341" s="1222"/>
      <c r="J341" s="1222"/>
      <c r="K341" s="1221"/>
      <c r="L341" s="1221"/>
      <c r="M341" s="1221"/>
      <c r="N341" s="1221"/>
      <c r="O341" s="1221"/>
      <c r="P341" s="1221"/>
      <c r="Q341" s="1221"/>
      <c r="R341" s="1222"/>
      <c r="S341" s="1222"/>
      <c r="T341" s="1222"/>
      <c r="U341" s="1222"/>
      <c r="V341" s="1222"/>
      <c r="W341" s="1222"/>
      <c r="X341" s="1222"/>
      <c r="Y341" s="1222"/>
      <c r="Z341" s="1222"/>
      <c r="AA341" s="1222"/>
      <c r="AB341" s="1222"/>
      <c r="AC341" s="1222"/>
      <c r="AD341" s="1222"/>
      <c r="AE341" s="1222"/>
      <c r="AF341" s="1222"/>
      <c r="AG341" s="1222"/>
      <c r="AH341" s="1221"/>
      <c r="AI341" s="1221"/>
      <c r="AJ341" s="1221"/>
      <c r="AK341" s="1221"/>
      <c r="AL341" s="1221"/>
      <c r="AM341" s="1221"/>
      <c r="AN341" s="1221"/>
    </row>
    <row r="342" spans="1:40">
      <c r="A342" s="1220"/>
      <c r="B342" s="1220"/>
      <c r="C342" s="1221"/>
      <c r="D342" s="1221"/>
      <c r="E342" s="1222"/>
      <c r="F342" s="1222"/>
      <c r="G342" s="1222"/>
      <c r="H342" s="1222"/>
      <c r="I342" s="1222"/>
      <c r="J342" s="1222"/>
      <c r="K342" s="1221"/>
      <c r="L342" s="1221"/>
      <c r="M342" s="1221"/>
      <c r="N342" s="1221"/>
      <c r="O342" s="1221"/>
      <c r="P342" s="1221"/>
      <c r="Q342" s="1221"/>
      <c r="R342" s="1222"/>
      <c r="S342" s="1222"/>
      <c r="T342" s="1222"/>
      <c r="U342" s="1222"/>
      <c r="V342" s="1222"/>
      <c r="W342" s="1222"/>
      <c r="X342" s="1222"/>
      <c r="Y342" s="1222"/>
      <c r="Z342" s="1222"/>
      <c r="AA342" s="1222"/>
      <c r="AB342" s="1222"/>
      <c r="AC342" s="1222"/>
      <c r="AD342" s="1222"/>
      <c r="AE342" s="1222"/>
      <c r="AF342" s="1222"/>
      <c r="AG342" s="1222"/>
      <c r="AH342" s="1221"/>
      <c r="AI342" s="1221"/>
      <c r="AJ342" s="1221"/>
      <c r="AK342" s="1221"/>
      <c r="AL342" s="1221"/>
      <c r="AM342" s="1221"/>
      <c r="AN342" s="1221"/>
    </row>
    <row r="343" spans="1:40">
      <c r="A343" s="1220"/>
      <c r="B343" s="1220"/>
      <c r="C343" s="1221"/>
      <c r="D343" s="1221"/>
      <c r="E343" s="1222"/>
      <c r="F343" s="1222"/>
      <c r="G343" s="1222"/>
      <c r="H343" s="1222"/>
      <c r="I343" s="1222"/>
      <c r="J343" s="1222"/>
      <c r="K343" s="1221"/>
      <c r="L343" s="1221"/>
      <c r="M343" s="1221"/>
      <c r="N343" s="1221"/>
      <c r="O343" s="1221"/>
      <c r="P343" s="1221"/>
      <c r="Q343" s="1221"/>
      <c r="R343" s="1222"/>
      <c r="S343" s="1222"/>
      <c r="T343" s="1222"/>
      <c r="U343" s="1222"/>
      <c r="V343" s="1222"/>
      <c r="W343" s="1222"/>
      <c r="X343" s="1222"/>
      <c r="Y343" s="1222"/>
      <c r="Z343" s="1222"/>
      <c r="AA343" s="1222"/>
      <c r="AB343" s="1222"/>
      <c r="AC343" s="1222"/>
      <c r="AD343" s="1222"/>
      <c r="AE343" s="1222"/>
      <c r="AF343" s="1222"/>
      <c r="AG343" s="1222"/>
      <c r="AH343" s="1221"/>
      <c r="AI343" s="1221"/>
      <c r="AJ343" s="1221"/>
      <c r="AK343" s="1221"/>
      <c r="AL343" s="1221"/>
      <c r="AM343" s="1221"/>
      <c r="AN343" s="1221"/>
    </row>
    <row r="344" spans="1:40">
      <c r="A344" s="1220"/>
      <c r="B344" s="1220"/>
      <c r="C344" s="1221"/>
      <c r="D344" s="1221"/>
      <c r="E344" s="1222"/>
      <c r="F344" s="1222"/>
      <c r="G344" s="1222"/>
      <c r="H344" s="1222"/>
      <c r="I344" s="1222"/>
      <c r="J344" s="1222"/>
      <c r="K344" s="1221"/>
      <c r="L344" s="1221"/>
      <c r="M344" s="1221"/>
      <c r="N344" s="1221"/>
      <c r="O344" s="1221"/>
      <c r="P344" s="1221"/>
      <c r="Q344" s="1221"/>
      <c r="R344" s="1222"/>
      <c r="S344" s="1222"/>
      <c r="T344" s="1222"/>
      <c r="U344" s="1222"/>
      <c r="V344" s="1222"/>
      <c r="W344" s="1222"/>
      <c r="X344" s="1222"/>
      <c r="Y344" s="1222"/>
      <c r="Z344" s="1222"/>
      <c r="AA344" s="1222"/>
      <c r="AB344" s="1222"/>
      <c r="AC344" s="1222"/>
      <c r="AD344" s="1222"/>
      <c r="AE344" s="1222"/>
      <c r="AF344" s="1222"/>
      <c r="AG344" s="1222"/>
      <c r="AH344" s="1221"/>
      <c r="AI344" s="1221"/>
      <c r="AJ344" s="1221"/>
      <c r="AK344" s="1221"/>
      <c r="AL344" s="1221"/>
      <c r="AM344" s="1221"/>
      <c r="AN344" s="1221"/>
    </row>
    <row r="345" spans="1:40">
      <c r="A345" s="1220"/>
      <c r="B345" s="1220"/>
      <c r="C345" s="1221"/>
      <c r="D345" s="1221"/>
      <c r="E345" s="1222"/>
      <c r="F345" s="1222"/>
      <c r="G345" s="1222"/>
      <c r="H345" s="1222"/>
      <c r="I345" s="1222"/>
      <c r="J345" s="1222"/>
      <c r="K345" s="1221"/>
      <c r="L345" s="1221"/>
      <c r="M345" s="1221"/>
      <c r="N345" s="1221"/>
      <c r="O345" s="1221"/>
      <c r="P345" s="1221"/>
      <c r="Q345" s="1221"/>
      <c r="R345" s="1222"/>
      <c r="S345" s="1222"/>
      <c r="T345" s="1222"/>
      <c r="U345" s="1222"/>
      <c r="V345" s="1222"/>
      <c r="W345" s="1222"/>
      <c r="X345" s="1222"/>
      <c r="Y345" s="1222"/>
      <c r="Z345" s="1222"/>
      <c r="AA345" s="1222"/>
      <c r="AB345" s="1222"/>
      <c r="AC345" s="1222"/>
      <c r="AD345" s="1222"/>
      <c r="AE345" s="1222"/>
      <c r="AF345" s="1222"/>
      <c r="AG345" s="1222"/>
      <c r="AH345" s="1221"/>
      <c r="AI345" s="1221"/>
      <c r="AJ345" s="1221"/>
      <c r="AK345" s="1221"/>
      <c r="AL345" s="1221"/>
      <c r="AM345" s="1221"/>
      <c r="AN345" s="1221"/>
    </row>
    <row r="346" spans="1:40">
      <c r="A346" s="1220"/>
      <c r="B346" s="1220"/>
      <c r="C346" s="1221"/>
      <c r="D346" s="1221"/>
      <c r="E346" s="1222"/>
      <c r="F346" s="1222"/>
      <c r="G346" s="1222"/>
      <c r="H346" s="1222"/>
      <c r="I346" s="1222"/>
      <c r="J346" s="1222"/>
      <c r="K346" s="1221"/>
      <c r="L346" s="1221"/>
      <c r="M346" s="1221"/>
      <c r="N346" s="1221"/>
      <c r="O346" s="1221"/>
      <c r="P346" s="1221"/>
      <c r="Q346" s="1221"/>
      <c r="R346" s="1222"/>
      <c r="S346" s="1222"/>
      <c r="T346" s="1222"/>
      <c r="U346" s="1222"/>
      <c r="V346" s="1222"/>
      <c r="W346" s="1222"/>
      <c r="X346" s="1222"/>
      <c r="Y346" s="1222"/>
      <c r="Z346" s="1222"/>
      <c r="AA346" s="1222"/>
      <c r="AB346" s="1222"/>
      <c r="AC346" s="1222"/>
      <c r="AD346" s="1222"/>
      <c r="AE346" s="1222"/>
      <c r="AF346" s="1222"/>
      <c r="AG346" s="1222"/>
      <c r="AH346" s="1221"/>
      <c r="AI346" s="1221"/>
      <c r="AJ346" s="1221"/>
      <c r="AK346" s="1221"/>
      <c r="AL346" s="1221"/>
      <c r="AM346" s="1221"/>
      <c r="AN346" s="1221"/>
    </row>
    <row r="347" spans="1:40">
      <c r="A347" s="1220"/>
      <c r="B347" s="1220"/>
      <c r="C347" s="1221"/>
      <c r="D347" s="1221"/>
      <c r="E347" s="1222"/>
      <c r="F347" s="1222"/>
      <c r="G347" s="1222"/>
      <c r="H347" s="1222"/>
      <c r="I347" s="1222"/>
      <c r="J347" s="1222"/>
      <c r="K347" s="1221"/>
      <c r="L347" s="1221"/>
      <c r="M347" s="1221"/>
      <c r="N347" s="1221"/>
      <c r="O347" s="1221"/>
      <c r="P347" s="1221"/>
      <c r="Q347" s="1221"/>
      <c r="R347" s="1222"/>
      <c r="S347" s="1222"/>
      <c r="T347" s="1222"/>
      <c r="U347" s="1222"/>
      <c r="V347" s="1222"/>
      <c r="W347" s="1222"/>
      <c r="X347" s="1222"/>
      <c r="Y347" s="1222"/>
      <c r="Z347" s="1222"/>
      <c r="AA347" s="1222"/>
      <c r="AB347" s="1222"/>
      <c r="AC347" s="1222"/>
      <c r="AD347" s="1222"/>
      <c r="AE347" s="1222"/>
      <c r="AF347" s="1222"/>
      <c r="AG347" s="1222"/>
      <c r="AH347" s="1221"/>
      <c r="AI347" s="1221"/>
      <c r="AJ347" s="1221"/>
      <c r="AK347" s="1221"/>
      <c r="AL347" s="1221"/>
      <c r="AM347" s="1221"/>
      <c r="AN347" s="1221"/>
    </row>
    <row r="348" spans="1:40">
      <c r="A348" s="1220"/>
      <c r="B348" s="1220"/>
      <c r="C348" s="1221"/>
      <c r="D348" s="1221"/>
      <c r="E348" s="1222"/>
      <c r="F348" s="1222"/>
      <c r="G348" s="1222"/>
      <c r="H348" s="1222"/>
      <c r="I348" s="1222"/>
      <c r="J348" s="1222"/>
      <c r="K348" s="1221"/>
      <c r="L348" s="1221"/>
      <c r="M348" s="1221"/>
      <c r="N348" s="1221"/>
      <c r="O348" s="1221"/>
      <c r="P348" s="1221"/>
      <c r="Q348" s="1221"/>
      <c r="R348" s="1222"/>
      <c r="S348" s="1222"/>
      <c r="T348" s="1222"/>
      <c r="U348" s="1222"/>
      <c r="V348" s="1222"/>
      <c r="W348" s="1222"/>
      <c r="X348" s="1222"/>
      <c r="Y348" s="1222"/>
      <c r="Z348" s="1222"/>
      <c r="AA348" s="1222"/>
      <c r="AB348" s="1222"/>
      <c r="AC348" s="1222"/>
      <c r="AD348" s="1222"/>
      <c r="AE348" s="1222"/>
      <c r="AF348" s="1222"/>
      <c r="AG348" s="1222"/>
      <c r="AH348" s="1221"/>
      <c r="AI348" s="1221"/>
      <c r="AJ348" s="1221"/>
      <c r="AK348" s="1221"/>
      <c r="AL348" s="1221"/>
      <c r="AM348" s="1221"/>
      <c r="AN348" s="1221"/>
    </row>
    <row r="349" spans="1:40">
      <c r="A349" s="1220"/>
      <c r="B349" s="1220"/>
      <c r="C349" s="1221"/>
      <c r="D349" s="1221"/>
      <c r="E349" s="1222"/>
      <c r="F349" s="1222"/>
      <c r="G349" s="1222"/>
      <c r="H349" s="1222"/>
      <c r="I349" s="1222"/>
      <c r="J349" s="1222"/>
      <c r="K349" s="1221"/>
      <c r="L349" s="1221"/>
      <c r="M349" s="1221"/>
      <c r="N349" s="1221"/>
      <c r="O349" s="1221"/>
      <c r="P349" s="1221"/>
      <c r="Q349" s="1221"/>
      <c r="R349" s="1222"/>
      <c r="S349" s="1222"/>
      <c r="T349" s="1222"/>
      <c r="U349" s="1222"/>
      <c r="V349" s="1222"/>
      <c r="W349" s="1222"/>
      <c r="X349" s="1222"/>
      <c r="Y349" s="1222"/>
      <c r="Z349" s="1222"/>
      <c r="AA349" s="1222"/>
      <c r="AB349" s="1222"/>
      <c r="AC349" s="1222"/>
      <c r="AD349" s="1222"/>
      <c r="AE349" s="1222"/>
      <c r="AF349" s="1222"/>
      <c r="AG349" s="1222"/>
      <c r="AH349" s="1221"/>
      <c r="AI349" s="1221"/>
      <c r="AJ349" s="1221"/>
      <c r="AK349" s="1221"/>
      <c r="AL349" s="1221"/>
      <c r="AM349" s="1221"/>
      <c r="AN349" s="1221"/>
    </row>
    <row r="350" spans="1:40">
      <c r="A350" s="1220"/>
      <c r="B350" s="1220"/>
      <c r="C350" s="1221"/>
      <c r="D350" s="1221"/>
      <c r="E350" s="1222"/>
      <c r="F350" s="1222"/>
      <c r="G350" s="1222"/>
      <c r="H350" s="1222"/>
      <c r="I350" s="1222"/>
      <c r="J350" s="1222"/>
      <c r="K350" s="1221"/>
      <c r="L350" s="1221"/>
      <c r="M350" s="1221"/>
      <c r="N350" s="1221"/>
      <c r="O350" s="1221"/>
      <c r="P350" s="1221"/>
      <c r="Q350" s="1221"/>
      <c r="R350" s="1222"/>
      <c r="S350" s="1222"/>
      <c r="T350" s="1222"/>
      <c r="U350" s="1222"/>
      <c r="V350" s="1222"/>
      <c r="W350" s="1222"/>
      <c r="X350" s="1222"/>
      <c r="Y350" s="1222"/>
      <c r="Z350" s="1222"/>
      <c r="AA350" s="1222"/>
      <c r="AB350" s="1222"/>
      <c r="AC350" s="1222"/>
      <c r="AD350" s="1222"/>
      <c r="AE350" s="1222"/>
      <c r="AF350" s="1222"/>
      <c r="AG350" s="1222"/>
      <c r="AH350" s="1221"/>
      <c r="AI350" s="1221"/>
      <c r="AJ350" s="1221"/>
      <c r="AK350" s="1221"/>
      <c r="AL350" s="1221"/>
      <c r="AM350" s="1221"/>
      <c r="AN350" s="1221"/>
    </row>
    <row r="351" spans="1:40">
      <c r="A351" s="1220"/>
      <c r="B351" s="1220"/>
      <c r="C351" s="1221"/>
      <c r="D351" s="1221"/>
      <c r="E351" s="1222"/>
      <c r="F351" s="1222"/>
      <c r="G351" s="1222"/>
      <c r="H351" s="1222"/>
      <c r="I351" s="1222"/>
      <c r="J351" s="1222"/>
      <c r="K351" s="1221"/>
      <c r="L351" s="1221"/>
      <c r="M351" s="1221"/>
      <c r="N351" s="1221"/>
      <c r="O351" s="1221"/>
      <c r="P351" s="1221"/>
      <c r="Q351" s="1221"/>
      <c r="R351" s="1222"/>
      <c r="S351" s="1222"/>
      <c r="T351" s="1222"/>
      <c r="U351" s="1222"/>
      <c r="V351" s="1222"/>
      <c r="W351" s="1222"/>
      <c r="X351" s="1222"/>
      <c r="Y351" s="1222"/>
      <c r="Z351" s="1222"/>
      <c r="AA351" s="1222"/>
      <c r="AB351" s="1222"/>
      <c r="AC351" s="1222"/>
      <c r="AD351" s="1222"/>
      <c r="AE351" s="1222"/>
      <c r="AF351" s="1222"/>
      <c r="AG351" s="1222"/>
      <c r="AH351" s="1221"/>
      <c r="AI351" s="1221"/>
      <c r="AJ351" s="1221"/>
      <c r="AK351" s="1221"/>
      <c r="AL351" s="1221"/>
      <c r="AM351" s="1221"/>
      <c r="AN351" s="1221"/>
    </row>
    <row r="352" spans="1:40">
      <c r="A352" s="1220"/>
      <c r="B352" s="1220"/>
      <c r="C352" s="1221"/>
      <c r="D352" s="1221"/>
      <c r="E352" s="1222"/>
      <c r="F352" s="1222"/>
      <c r="G352" s="1222"/>
      <c r="H352" s="1222"/>
      <c r="I352" s="1222"/>
      <c r="J352" s="1222"/>
      <c r="K352" s="1221"/>
      <c r="L352" s="1221"/>
      <c r="M352" s="1221"/>
      <c r="N352" s="1221"/>
      <c r="O352" s="1221"/>
      <c r="P352" s="1221"/>
      <c r="Q352" s="1221"/>
      <c r="R352" s="1222"/>
      <c r="S352" s="1222"/>
      <c r="T352" s="1222"/>
      <c r="U352" s="1222"/>
      <c r="V352" s="1222"/>
      <c r="W352" s="1222"/>
      <c r="X352" s="1222"/>
      <c r="Y352" s="1222"/>
      <c r="Z352" s="1222"/>
      <c r="AA352" s="1222"/>
      <c r="AB352" s="1222"/>
      <c r="AC352" s="1222"/>
      <c r="AD352" s="1222"/>
      <c r="AE352" s="1222"/>
      <c r="AF352" s="1222"/>
      <c r="AG352" s="1222"/>
      <c r="AH352" s="1221"/>
      <c r="AI352" s="1221"/>
      <c r="AJ352" s="1221"/>
      <c r="AK352" s="1221"/>
      <c r="AL352" s="1221"/>
      <c r="AM352" s="1221"/>
      <c r="AN352" s="1221"/>
    </row>
    <row r="353" spans="1:40">
      <c r="A353" s="1220"/>
      <c r="B353" s="1220"/>
      <c r="C353" s="1221"/>
      <c r="D353" s="1221"/>
      <c r="E353" s="1222"/>
      <c r="F353" s="1222"/>
      <c r="G353" s="1222"/>
      <c r="H353" s="1222"/>
      <c r="I353" s="1222"/>
      <c r="J353" s="1222"/>
      <c r="K353" s="1221"/>
      <c r="L353" s="1221"/>
      <c r="M353" s="1221"/>
      <c r="N353" s="1221"/>
      <c r="O353" s="1221"/>
      <c r="P353" s="1221"/>
      <c r="Q353" s="1221"/>
      <c r="R353" s="1222"/>
      <c r="S353" s="1222"/>
      <c r="T353" s="1222"/>
      <c r="U353" s="1222"/>
      <c r="V353" s="1222"/>
      <c r="W353" s="1222"/>
      <c r="X353" s="1222"/>
      <c r="Y353" s="1222"/>
      <c r="Z353" s="1222"/>
      <c r="AA353" s="1222"/>
      <c r="AB353" s="1222"/>
      <c r="AC353" s="1222"/>
      <c r="AD353" s="1222"/>
      <c r="AE353" s="1222"/>
      <c r="AF353" s="1222"/>
      <c r="AG353" s="1222"/>
      <c r="AH353" s="1221"/>
      <c r="AI353" s="1221"/>
      <c r="AJ353" s="1221"/>
      <c r="AK353" s="1221"/>
      <c r="AL353" s="1221"/>
      <c r="AM353" s="1221"/>
      <c r="AN353" s="1221"/>
    </row>
    <row r="354" spans="1:40">
      <c r="A354" s="1220"/>
      <c r="B354" s="1220"/>
      <c r="C354" s="1221"/>
      <c r="D354" s="1221"/>
      <c r="E354" s="1222"/>
      <c r="F354" s="1222"/>
      <c r="G354" s="1222"/>
      <c r="H354" s="1222"/>
      <c r="I354" s="1222"/>
      <c r="J354" s="1222"/>
      <c r="K354" s="1221"/>
      <c r="L354" s="1221"/>
      <c r="M354" s="1221"/>
      <c r="N354" s="1221"/>
      <c r="O354" s="1221"/>
      <c r="P354" s="1221"/>
      <c r="Q354" s="1221"/>
      <c r="R354" s="1222"/>
      <c r="S354" s="1222"/>
      <c r="T354" s="1222"/>
      <c r="U354" s="1222"/>
      <c r="V354" s="1222"/>
      <c r="W354" s="1222"/>
      <c r="X354" s="1222"/>
      <c r="Y354" s="1222"/>
      <c r="Z354" s="1222"/>
      <c r="AA354" s="1222"/>
      <c r="AB354" s="1222"/>
      <c r="AC354" s="1222"/>
      <c r="AD354" s="1222"/>
      <c r="AE354" s="1222"/>
      <c r="AF354" s="1222"/>
      <c r="AG354" s="1222"/>
      <c r="AH354" s="1221"/>
      <c r="AI354" s="1221"/>
      <c r="AJ354" s="1221"/>
      <c r="AK354" s="1221"/>
      <c r="AL354" s="1221"/>
      <c r="AM354" s="1221"/>
      <c r="AN354" s="1221"/>
    </row>
    <row r="355" spans="1:40">
      <c r="A355" s="1220"/>
      <c r="B355" s="1220"/>
      <c r="C355" s="1221"/>
      <c r="D355" s="1221"/>
      <c r="E355" s="1222"/>
      <c r="F355" s="1222"/>
      <c r="G355" s="1222"/>
      <c r="H355" s="1222"/>
      <c r="I355" s="1222"/>
      <c r="J355" s="1222"/>
      <c r="K355" s="1221"/>
      <c r="L355" s="1221"/>
      <c r="M355" s="1221"/>
      <c r="N355" s="1221"/>
      <c r="O355" s="1221"/>
      <c r="P355" s="1221"/>
      <c r="Q355" s="1221"/>
      <c r="R355" s="1222"/>
      <c r="S355" s="1222"/>
      <c r="T355" s="1222"/>
      <c r="U355" s="1222"/>
      <c r="V355" s="1222"/>
      <c r="W355" s="1222"/>
      <c r="X355" s="1222"/>
      <c r="Y355" s="1222"/>
      <c r="Z355" s="1222"/>
      <c r="AA355" s="1222"/>
      <c r="AB355" s="1222"/>
      <c r="AC355" s="1222"/>
      <c r="AD355" s="1222"/>
      <c r="AE355" s="1222"/>
      <c r="AF355" s="1222"/>
      <c r="AG355" s="1222"/>
      <c r="AH355" s="1221"/>
      <c r="AI355" s="1221"/>
      <c r="AJ355" s="1221"/>
      <c r="AK355" s="1221"/>
      <c r="AL355" s="1221"/>
      <c r="AM355" s="1221"/>
      <c r="AN355" s="1221"/>
    </row>
    <row r="356" spans="1:40">
      <c r="A356" s="1220"/>
      <c r="B356" s="1220"/>
      <c r="C356" s="1221"/>
      <c r="D356" s="1221"/>
      <c r="E356" s="1222"/>
      <c r="F356" s="1222"/>
      <c r="G356" s="1222"/>
      <c r="H356" s="1222"/>
      <c r="I356" s="1222"/>
      <c r="J356" s="1222"/>
      <c r="K356" s="1221"/>
      <c r="L356" s="1221"/>
      <c r="M356" s="1221"/>
      <c r="N356" s="1221"/>
      <c r="O356" s="1221"/>
      <c r="P356" s="1221"/>
      <c r="Q356" s="1221"/>
      <c r="R356" s="1222"/>
      <c r="S356" s="1222"/>
      <c r="T356" s="1222"/>
      <c r="U356" s="1222"/>
      <c r="V356" s="1222"/>
      <c r="W356" s="1222"/>
      <c r="X356" s="1222"/>
      <c r="Y356" s="1222"/>
      <c r="Z356" s="1222"/>
      <c r="AA356" s="1222"/>
      <c r="AB356" s="1222"/>
      <c r="AC356" s="1222"/>
      <c r="AD356" s="1222"/>
      <c r="AE356" s="1222"/>
      <c r="AF356" s="1222"/>
      <c r="AG356" s="1222"/>
      <c r="AH356" s="1221"/>
      <c r="AI356" s="1221"/>
      <c r="AJ356" s="1221"/>
      <c r="AK356" s="1221"/>
      <c r="AL356" s="1221"/>
      <c r="AM356" s="1221"/>
      <c r="AN356" s="1221"/>
    </row>
    <row r="357" spans="1:40">
      <c r="A357" s="1220"/>
      <c r="B357" s="1220"/>
      <c r="C357" s="1221"/>
      <c r="D357" s="1221"/>
      <c r="E357" s="1222"/>
      <c r="F357" s="1222"/>
      <c r="G357" s="1222"/>
      <c r="H357" s="1222"/>
      <c r="I357" s="1222"/>
      <c r="J357" s="1222"/>
      <c r="K357" s="1221"/>
      <c r="L357" s="1221"/>
      <c r="M357" s="1221"/>
      <c r="N357" s="1221"/>
      <c r="O357" s="1221"/>
      <c r="P357" s="1221"/>
      <c r="Q357" s="1221"/>
      <c r="R357" s="1222"/>
      <c r="S357" s="1222"/>
      <c r="T357" s="1222"/>
      <c r="U357" s="1222"/>
      <c r="V357" s="1222"/>
      <c r="W357" s="1222"/>
      <c r="X357" s="1222"/>
      <c r="Y357" s="1222"/>
      <c r="Z357" s="1222"/>
      <c r="AA357" s="1222"/>
      <c r="AB357" s="1222"/>
      <c r="AC357" s="1222"/>
      <c r="AD357" s="1222"/>
      <c r="AE357" s="1222"/>
      <c r="AF357" s="1222"/>
      <c r="AG357" s="1222"/>
      <c r="AH357" s="1221"/>
      <c r="AI357" s="1221"/>
      <c r="AJ357" s="1221"/>
      <c r="AK357" s="1221"/>
      <c r="AL357" s="1221"/>
      <c r="AM357" s="1221"/>
      <c r="AN357" s="1221"/>
    </row>
    <row r="358" spans="1:40">
      <c r="A358" s="1220"/>
      <c r="B358" s="1220"/>
      <c r="C358" s="1221"/>
      <c r="D358" s="1221"/>
      <c r="E358" s="1222"/>
      <c r="F358" s="1222"/>
      <c r="G358" s="1222"/>
      <c r="H358" s="1222"/>
      <c r="I358" s="1222"/>
      <c r="J358" s="1222"/>
      <c r="K358" s="1221"/>
      <c r="L358" s="1221"/>
      <c r="M358" s="1221"/>
      <c r="N358" s="1221"/>
      <c r="O358" s="1221"/>
      <c r="P358" s="1221"/>
      <c r="Q358" s="1221"/>
      <c r="R358" s="1222"/>
      <c r="S358" s="1222"/>
      <c r="T358" s="1222"/>
      <c r="U358" s="1222"/>
      <c r="V358" s="1222"/>
      <c r="W358" s="1222"/>
      <c r="X358" s="1222"/>
      <c r="Y358" s="1222"/>
      <c r="Z358" s="1222"/>
      <c r="AA358" s="1222"/>
      <c r="AB358" s="1222"/>
      <c r="AC358" s="1222"/>
      <c r="AD358" s="1222"/>
      <c r="AE358" s="1222"/>
      <c r="AF358" s="1222"/>
      <c r="AG358" s="1222"/>
      <c r="AH358" s="1221"/>
      <c r="AI358" s="1221"/>
      <c r="AJ358" s="1221"/>
      <c r="AK358" s="1221"/>
      <c r="AL358" s="1221"/>
      <c r="AM358" s="1221"/>
      <c r="AN358" s="1221"/>
    </row>
    <row r="359" spans="1:40">
      <c r="A359" s="1220"/>
      <c r="B359" s="1220"/>
      <c r="C359" s="1221"/>
      <c r="D359" s="1221"/>
      <c r="E359" s="1222"/>
      <c r="F359" s="1222"/>
      <c r="G359" s="1222"/>
      <c r="H359" s="1222"/>
      <c r="I359" s="1222"/>
      <c r="J359" s="1222"/>
      <c r="K359" s="1221"/>
      <c r="L359" s="1221"/>
      <c r="M359" s="1221"/>
      <c r="N359" s="1221"/>
      <c r="O359" s="1221"/>
      <c r="P359" s="1221"/>
      <c r="Q359" s="1221"/>
      <c r="R359" s="1222"/>
      <c r="S359" s="1222"/>
      <c r="T359" s="1222"/>
      <c r="U359" s="1222"/>
      <c r="V359" s="1222"/>
      <c r="W359" s="1222"/>
      <c r="X359" s="1222"/>
      <c r="Y359" s="1222"/>
      <c r="Z359" s="1222"/>
      <c r="AA359" s="1222"/>
      <c r="AB359" s="1222"/>
      <c r="AC359" s="1222"/>
      <c r="AD359" s="1222"/>
      <c r="AE359" s="1222"/>
      <c r="AF359" s="1222"/>
      <c r="AG359" s="1222"/>
      <c r="AH359" s="1221"/>
      <c r="AI359" s="1221"/>
      <c r="AJ359" s="1221"/>
      <c r="AK359" s="1221"/>
      <c r="AL359" s="1221"/>
      <c r="AM359" s="1221"/>
      <c r="AN359" s="1221"/>
    </row>
    <row r="360" spans="1:40">
      <c r="A360" s="1220"/>
      <c r="B360" s="1220"/>
      <c r="C360" s="1221"/>
      <c r="D360" s="1221"/>
      <c r="E360" s="1222"/>
      <c r="F360" s="1222"/>
      <c r="G360" s="1222"/>
      <c r="H360" s="1222"/>
      <c r="I360" s="1222"/>
      <c r="J360" s="1222"/>
      <c r="K360" s="1221"/>
      <c r="L360" s="1221"/>
      <c r="M360" s="1221"/>
      <c r="N360" s="1221"/>
      <c r="O360" s="1221"/>
      <c r="P360" s="1221"/>
      <c r="Q360" s="1221"/>
      <c r="R360" s="1222"/>
      <c r="S360" s="1222"/>
      <c r="T360" s="1222"/>
      <c r="U360" s="1222"/>
      <c r="V360" s="1222"/>
      <c r="W360" s="1222"/>
      <c r="X360" s="1222"/>
      <c r="Y360" s="1222"/>
      <c r="Z360" s="1222"/>
      <c r="AA360" s="1222"/>
      <c r="AB360" s="1222"/>
      <c r="AC360" s="1222"/>
      <c r="AD360" s="1222"/>
      <c r="AE360" s="1222"/>
      <c r="AF360" s="1222"/>
      <c r="AG360" s="1222"/>
      <c r="AH360" s="1221"/>
      <c r="AI360" s="1221"/>
      <c r="AJ360" s="1221"/>
      <c r="AK360" s="1221"/>
      <c r="AL360" s="1221"/>
      <c r="AM360" s="1221"/>
      <c r="AN360" s="1221"/>
    </row>
    <row r="361" spans="1:40">
      <c r="A361" s="1220"/>
      <c r="B361" s="1220"/>
      <c r="C361" s="1221"/>
      <c r="D361" s="1221"/>
      <c r="E361" s="1222"/>
      <c r="F361" s="1222"/>
      <c r="G361" s="1222"/>
      <c r="H361" s="1222"/>
      <c r="I361" s="1222"/>
      <c r="J361" s="1222"/>
      <c r="K361" s="1221"/>
      <c r="L361" s="1221"/>
      <c r="M361" s="1221"/>
      <c r="N361" s="1221"/>
      <c r="O361" s="1221"/>
      <c r="P361" s="1221"/>
      <c r="Q361" s="1221"/>
      <c r="R361" s="1222"/>
      <c r="S361" s="1222"/>
      <c r="T361" s="1222"/>
      <c r="U361" s="1222"/>
      <c r="V361" s="1222"/>
      <c r="W361" s="1222"/>
      <c r="X361" s="1222"/>
      <c r="Y361" s="1222"/>
      <c r="Z361" s="1222"/>
      <c r="AA361" s="1222"/>
      <c r="AB361" s="1222"/>
      <c r="AC361" s="1222"/>
      <c r="AD361" s="1222"/>
      <c r="AE361" s="1222"/>
      <c r="AF361" s="1222"/>
      <c r="AG361" s="1222"/>
      <c r="AH361" s="1221"/>
      <c r="AI361" s="1221"/>
      <c r="AJ361" s="1221"/>
      <c r="AK361" s="1221"/>
      <c r="AL361" s="1221"/>
      <c r="AM361" s="1221"/>
      <c r="AN361" s="1221"/>
    </row>
    <row r="362" spans="1:40">
      <c r="A362" s="1220"/>
      <c r="B362" s="1220"/>
      <c r="C362" s="1221"/>
      <c r="D362" s="1221"/>
      <c r="E362" s="1222"/>
      <c r="F362" s="1222"/>
      <c r="G362" s="1222"/>
      <c r="H362" s="1222"/>
      <c r="I362" s="1222"/>
      <c r="J362" s="1222"/>
      <c r="K362" s="1221"/>
      <c r="L362" s="1221"/>
      <c r="M362" s="1221"/>
      <c r="N362" s="1221"/>
      <c r="O362" s="1221"/>
      <c r="P362" s="1221"/>
      <c r="Q362" s="1221"/>
      <c r="R362" s="1222"/>
      <c r="S362" s="1222"/>
      <c r="T362" s="1222"/>
      <c r="U362" s="1222"/>
      <c r="V362" s="1222"/>
      <c r="W362" s="1222"/>
      <c r="X362" s="1222"/>
      <c r="Y362" s="1222"/>
      <c r="Z362" s="1222"/>
      <c r="AA362" s="1222"/>
      <c r="AB362" s="1222"/>
      <c r="AC362" s="1222"/>
      <c r="AD362" s="1222"/>
      <c r="AE362" s="1222"/>
      <c r="AF362" s="1222"/>
      <c r="AG362" s="1222"/>
      <c r="AH362" s="1221"/>
      <c r="AI362" s="1221"/>
      <c r="AJ362" s="1221"/>
      <c r="AK362" s="1221"/>
      <c r="AL362" s="1221"/>
      <c r="AM362" s="1221"/>
      <c r="AN362" s="1221"/>
    </row>
    <row r="363" spans="1:40">
      <c r="A363" s="1220"/>
      <c r="B363" s="1220"/>
      <c r="C363" s="1221"/>
      <c r="D363" s="1221"/>
      <c r="E363" s="1222"/>
      <c r="F363" s="1222"/>
      <c r="G363" s="1222"/>
      <c r="H363" s="1222"/>
      <c r="I363" s="1222"/>
      <c r="J363" s="1222"/>
      <c r="K363" s="1221"/>
      <c r="L363" s="1221"/>
      <c r="M363" s="1221"/>
      <c r="N363" s="1221"/>
      <c r="O363" s="1221"/>
      <c r="P363" s="1221"/>
      <c r="Q363" s="1221"/>
      <c r="R363" s="1222"/>
      <c r="S363" s="1222"/>
      <c r="T363" s="1222"/>
      <c r="U363" s="1222"/>
      <c r="V363" s="1222"/>
      <c r="W363" s="1222"/>
      <c r="X363" s="1222"/>
      <c r="Y363" s="1222"/>
      <c r="Z363" s="1222"/>
      <c r="AA363" s="1222"/>
      <c r="AB363" s="1222"/>
      <c r="AC363" s="1222"/>
      <c r="AD363" s="1222"/>
      <c r="AE363" s="1222"/>
      <c r="AF363" s="1222"/>
      <c r="AG363" s="1222"/>
      <c r="AH363" s="1221"/>
      <c r="AI363" s="1221"/>
      <c r="AJ363" s="1221"/>
      <c r="AK363" s="1221"/>
      <c r="AL363" s="1221"/>
      <c r="AM363" s="1221"/>
      <c r="AN363" s="1221"/>
    </row>
    <row r="364" spans="1:40">
      <c r="A364" s="1220"/>
      <c r="B364" s="1220"/>
      <c r="C364" s="1221"/>
      <c r="D364" s="1221"/>
      <c r="E364" s="1222"/>
      <c r="F364" s="1222"/>
      <c r="G364" s="1222"/>
      <c r="H364" s="1222"/>
      <c r="I364" s="1222"/>
      <c r="J364" s="1222"/>
      <c r="K364" s="1221"/>
      <c r="L364" s="1221"/>
      <c r="M364" s="1221"/>
      <c r="N364" s="1221"/>
      <c r="O364" s="1221"/>
      <c r="P364" s="1221"/>
      <c r="Q364" s="1221"/>
      <c r="R364" s="1222"/>
      <c r="S364" s="1222"/>
      <c r="T364" s="1222"/>
      <c r="U364" s="1222"/>
      <c r="V364" s="1222"/>
      <c r="W364" s="1222"/>
      <c r="X364" s="1222"/>
      <c r="Y364" s="1222"/>
      <c r="Z364" s="1222"/>
      <c r="AA364" s="1222"/>
      <c r="AB364" s="1222"/>
      <c r="AC364" s="1222"/>
      <c r="AD364" s="1222"/>
      <c r="AE364" s="1222"/>
      <c r="AF364" s="1222"/>
      <c r="AG364" s="1222"/>
      <c r="AH364" s="1221"/>
      <c r="AI364" s="1221"/>
      <c r="AJ364" s="1221"/>
      <c r="AK364" s="1221"/>
      <c r="AL364" s="1221"/>
      <c r="AM364" s="1221"/>
      <c r="AN364" s="1221"/>
    </row>
    <row r="365" spans="1:40">
      <c r="A365" s="1220"/>
      <c r="B365" s="1220"/>
      <c r="C365" s="1221"/>
      <c r="D365" s="1221"/>
      <c r="E365" s="1222"/>
      <c r="F365" s="1222"/>
      <c r="G365" s="1222"/>
      <c r="H365" s="1222"/>
      <c r="I365" s="1222"/>
      <c r="J365" s="1222"/>
      <c r="K365" s="1221"/>
      <c r="L365" s="1221"/>
      <c r="M365" s="1221"/>
      <c r="N365" s="1221"/>
      <c r="O365" s="1221"/>
      <c r="P365" s="1221"/>
      <c r="Q365" s="1221"/>
      <c r="R365" s="1222"/>
      <c r="S365" s="1222"/>
      <c r="T365" s="1222"/>
      <c r="U365" s="1222"/>
      <c r="V365" s="1222"/>
      <c r="W365" s="1222"/>
      <c r="X365" s="1222"/>
      <c r="Y365" s="1222"/>
      <c r="Z365" s="1222"/>
      <c r="AA365" s="1222"/>
      <c r="AB365" s="1222"/>
      <c r="AC365" s="1222"/>
      <c r="AD365" s="1222"/>
      <c r="AE365" s="1222"/>
      <c r="AF365" s="1222"/>
      <c r="AG365" s="1222"/>
      <c r="AH365" s="1221"/>
      <c r="AI365" s="1221"/>
      <c r="AJ365" s="1221"/>
      <c r="AK365" s="1221"/>
      <c r="AL365" s="1221"/>
      <c r="AM365" s="1221"/>
      <c r="AN365" s="1221"/>
    </row>
    <row r="366" spans="1:40">
      <c r="A366" s="1220"/>
      <c r="B366" s="1220"/>
      <c r="C366" s="1221"/>
      <c r="D366" s="1221"/>
      <c r="E366" s="1222"/>
      <c r="F366" s="1222"/>
      <c r="G366" s="1222"/>
      <c r="H366" s="1222"/>
      <c r="I366" s="1222"/>
      <c r="J366" s="1222"/>
      <c r="K366" s="1221"/>
      <c r="L366" s="1221"/>
      <c r="M366" s="1221"/>
      <c r="N366" s="1221"/>
      <c r="O366" s="1221"/>
      <c r="P366" s="1221"/>
      <c r="Q366" s="1221"/>
      <c r="R366" s="1222"/>
      <c r="S366" s="1222"/>
      <c r="T366" s="1222"/>
      <c r="U366" s="1222"/>
      <c r="V366" s="1222"/>
      <c r="W366" s="1222"/>
      <c r="X366" s="1222"/>
      <c r="Y366" s="1222"/>
      <c r="Z366" s="1222"/>
      <c r="AA366" s="1222"/>
      <c r="AB366" s="1222"/>
      <c r="AC366" s="1222"/>
      <c r="AD366" s="1222"/>
      <c r="AE366" s="1222"/>
      <c r="AF366" s="1222"/>
      <c r="AG366" s="1222"/>
      <c r="AH366" s="1221"/>
      <c r="AI366" s="1221"/>
      <c r="AJ366" s="1221"/>
      <c r="AK366" s="1221"/>
      <c r="AL366" s="1221"/>
      <c r="AM366" s="1221"/>
      <c r="AN366" s="1221"/>
    </row>
    <row r="367" spans="1:40">
      <c r="A367" s="1220"/>
      <c r="B367" s="1220"/>
      <c r="C367" s="1221"/>
      <c r="D367" s="1221"/>
      <c r="E367" s="1222"/>
      <c r="F367" s="1222"/>
      <c r="G367" s="1222"/>
      <c r="H367" s="1222"/>
      <c r="I367" s="1222"/>
      <c r="J367" s="1222"/>
      <c r="K367" s="1221"/>
      <c r="L367" s="1221"/>
      <c r="M367" s="1221"/>
      <c r="N367" s="1221"/>
      <c r="O367" s="1221"/>
      <c r="P367" s="1221"/>
      <c r="Q367" s="1221"/>
      <c r="R367" s="1222"/>
      <c r="S367" s="1222"/>
      <c r="T367" s="1222"/>
      <c r="U367" s="1222"/>
      <c r="V367" s="1222"/>
      <c r="W367" s="1222"/>
      <c r="X367" s="1222"/>
      <c r="Y367" s="1222"/>
      <c r="Z367" s="1222"/>
      <c r="AA367" s="1222"/>
      <c r="AB367" s="1222"/>
      <c r="AC367" s="1222"/>
      <c r="AD367" s="1222"/>
      <c r="AE367" s="1222"/>
      <c r="AF367" s="1222"/>
      <c r="AG367" s="1222"/>
      <c r="AH367" s="1221"/>
      <c r="AI367" s="1221"/>
      <c r="AJ367" s="1221"/>
      <c r="AK367" s="1221"/>
      <c r="AL367" s="1221"/>
      <c r="AM367" s="1221"/>
      <c r="AN367" s="1221"/>
    </row>
    <row r="368" spans="1:40">
      <c r="A368" s="1220"/>
      <c r="B368" s="1220"/>
      <c r="C368" s="1221"/>
      <c r="D368" s="1221"/>
      <c r="E368" s="1222"/>
      <c r="F368" s="1222"/>
      <c r="G368" s="1222"/>
      <c r="H368" s="1222"/>
      <c r="I368" s="1222"/>
      <c r="J368" s="1222"/>
      <c r="K368" s="1221"/>
      <c r="L368" s="1221"/>
      <c r="M368" s="1221"/>
      <c r="N368" s="1221"/>
      <c r="O368" s="1221"/>
      <c r="P368" s="1221"/>
      <c r="Q368" s="1221"/>
      <c r="R368" s="1222"/>
      <c r="S368" s="1222"/>
      <c r="T368" s="1222"/>
      <c r="U368" s="1222"/>
      <c r="V368" s="1222"/>
      <c r="W368" s="1222"/>
      <c r="X368" s="1222"/>
      <c r="Y368" s="1222"/>
      <c r="Z368" s="1222"/>
      <c r="AA368" s="1222"/>
      <c r="AB368" s="1222"/>
      <c r="AC368" s="1222"/>
      <c r="AD368" s="1222"/>
      <c r="AE368" s="1222"/>
      <c r="AF368" s="1222"/>
      <c r="AG368" s="1222"/>
      <c r="AH368" s="1221"/>
      <c r="AI368" s="1221"/>
      <c r="AJ368" s="1221"/>
      <c r="AK368" s="1221"/>
      <c r="AL368" s="1221"/>
      <c r="AM368" s="1221"/>
      <c r="AN368" s="1221"/>
    </row>
    <row r="369" spans="1:40">
      <c r="A369" s="1220"/>
      <c r="B369" s="1220"/>
      <c r="C369" s="1221"/>
      <c r="D369" s="1221"/>
      <c r="E369" s="1222"/>
      <c r="F369" s="1222"/>
      <c r="G369" s="1222"/>
      <c r="H369" s="1222"/>
      <c r="I369" s="1222"/>
      <c r="J369" s="1222"/>
      <c r="K369" s="1221"/>
      <c r="L369" s="1221"/>
      <c r="M369" s="1221"/>
      <c r="N369" s="1221"/>
      <c r="O369" s="1221"/>
      <c r="P369" s="1221"/>
      <c r="Q369" s="1221"/>
      <c r="R369" s="1222"/>
      <c r="S369" s="1222"/>
      <c r="T369" s="1222"/>
      <c r="U369" s="1222"/>
      <c r="V369" s="1222"/>
      <c r="W369" s="1222"/>
      <c r="X369" s="1222"/>
      <c r="Y369" s="1222"/>
      <c r="Z369" s="1222"/>
      <c r="AA369" s="1222"/>
      <c r="AB369" s="1222"/>
      <c r="AC369" s="1222"/>
      <c r="AD369" s="1222"/>
      <c r="AE369" s="1222"/>
      <c r="AF369" s="1222"/>
      <c r="AG369" s="1222"/>
      <c r="AH369" s="1221"/>
      <c r="AI369" s="1221"/>
      <c r="AJ369" s="1221"/>
      <c r="AK369" s="1221"/>
      <c r="AL369" s="1221"/>
      <c r="AM369" s="1221"/>
      <c r="AN369" s="1221"/>
    </row>
    <row r="370" spans="1:40">
      <c r="A370" s="1220"/>
      <c r="B370" s="1220"/>
      <c r="C370" s="1221"/>
      <c r="D370" s="1221"/>
      <c r="E370" s="1222"/>
      <c r="F370" s="1222"/>
      <c r="G370" s="1222"/>
      <c r="H370" s="1222"/>
      <c r="I370" s="1222"/>
      <c r="J370" s="1222"/>
      <c r="K370" s="1221"/>
      <c r="L370" s="1221"/>
      <c r="M370" s="1221"/>
      <c r="N370" s="1221"/>
      <c r="O370" s="1221"/>
      <c r="P370" s="1221"/>
      <c r="Q370" s="1221"/>
      <c r="R370" s="1222"/>
      <c r="S370" s="1222"/>
      <c r="T370" s="1222"/>
      <c r="U370" s="1222"/>
      <c r="V370" s="1222"/>
      <c r="W370" s="1222"/>
      <c r="X370" s="1222"/>
      <c r="Y370" s="1222"/>
      <c r="Z370" s="1222"/>
      <c r="AA370" s="1222"/>
      <c r="AB370" s="1222"/>
      <c r="AC370" s="1222"/>
      <c r="AD370" s="1222"/>
      <c r="AE370" s="1222"/>
      <c r="AF370" s="1222"/>
      <c r="AG370" s="1222"/>
      <c r="AH370" s="1221"/>
      <c r="AI370" s="1221"/>
      <c r="AJ370" s="1221"/>
      <c r="AK370" s="1221"/>
      <c r="AL370" s="1221"/>
      <c r="AM370" s="1221"/>
      <c r="AN370" s="1221"/>
    </row>
    <row r="371" spans="1:40">
      <c r="A371" s="1220"/>
      <c r="B371" s="1220"/>
      <c r="C371" s="1221"/>
      <c r="D371" s="1221"/>
      <c r="E371" s="1222"/>
      <c r="F371" s="1222"/>
      <c r="G371" s="1222"/>
      <c r="H371" s="1222"/>
      <c r="I371" s="1222"/>
      <c r="J371" s="1222"/>
      <c r="K371" s="1221"/>
      <c r="L371" s="1221"/>
      <c r="M371" s="1221"/>
      <c r="N371" s="1221"/>
      <c r="O371" s="1221"/>
      <c r="P371" s="1221"/>
      <c r="Q371" s="1221"/>
      <c r="R371" s="1222"/>
      <c r="S371" s="1222"/>
      <c r="T371" s="1222"/>
      <c r="U371" s="1222"/>
      <c r="V371" s="1222"/>
      <c r="W371" s="1222"/>
      <c r="X371" s="1222"/>
      <c r="Y371" s="1222"/>
      <c r="Z371" s="1222"/>
      <c r="AA371" s="1222"/>
      <c r="AB371" s="1222"/>
      <c r="AC371" s="1222"/>
      <c r="AD371" s="1222"/>
      <c r="AE371" s="1222"/>
      <c r="AF371" s="1222"/>
      <c r="AG371" s="1222"/>
      <c r="AH371" s="1221"/>
      <c r="AI371" s="1221"/>
      <c r="AJ371" s="1221"/>
      <c r="AK371" s="1221"/>
      <c r="AL371" s="1221"/>
      <c r="AM371" s="1221"/>
      <c r="AN371" s="1221"/>
    </row>
    <row r="372" spans="1:40">
      <c r="A372" s="1220"/>
      <c r="B372" s="1220"/>
      <c r="C372" s="1221"/>
      <c r="D372" s="1221"/>
      <c r="E372" s="1222"/>
      <c r="F372" s="1222"/>
      <c r="G372" s="1222"/>
      <c r="H372" s="1222"/>
      <c r="I372" s="1222"/>
      <c r="J372" s="1222"/>
      <c r="K372" s="1221"/>
      <c r="L372" s="1221"/>
      <c r="M372" s="1221"/>
      <c r="N372" s="1221"/>
      <c r="O372" s="1221"/>
      <c r="P372" s="1221"/>
      <c r="Q372" s="1221"/>
      <c r="R372" s="1222"/>
      <c r="S372" s="1222"/>
      <c r="T372" s="1222"/>
      <c r="U372" s="1222"/>
      <c r="V372" s="1222"/>
      <c r="W372" s="1222"/>
      <c r="X372" s="1222"/>
      <c r="Y372" s="1222"/>
      <c r="Z372" s="1222"/>
      <c r="AA372" s="1222"/>
      <c r="AB372" s="1222"/>
      <c r="AC372" s="1222"/>
      <c r="AD372" s="1222"/>
      <c r="AE372" s="1222"/>
      <c r="AF372" s="1222"/>
      <c r="AG372" s="1222"/>
      <c r="AH372" s="1221"/>
      <c r="AI372" s="1221"/>
      <c r="AJ372" s="1221"/>
      <c r="AK372" s="1221"/>
      <c r="AL372" s="1221"/>
      <c r="AM372" s="1221"/>
      <c r="AN372" s="1221"/>
    </row>
    <row r="373" spans="1:40">
      <c r="A373" s="1220"/>
      <c r="B373" s="1220"/>
      <c r="C373" s="1221"/>
      <c r="D373" s="1221"/>
      <c r="E373" s="1222"/>
      <c r="F373" s="1222"/>
      <c r="G373" s="1222"/>
      <c r="H373" s="1222"/>
      <c r="I373" s="1222"/>
      <c r="J373" s="1222"/>
      <c r="K373" s="1221"/>
      <c r="L373" s="1221"/>
      <c r="M373" s="1221"/>
      <c r="N373" s="1221"/>
      <c r="O373" s="1221"/>
      <c r="P373" s="1221"/>
      <c r="Q373" s="1221"/>
      <c r="R373" s="1222"/>
      <c r="S373" s="1222"/>
      <c r="T373" s="1222"/>
      <c r="U373" s="1222"/>
      <c r="V373" s="1222"/>
      <c r="W373" s="1222"/>
      <c r="X373" s="1222"/>
      <c r="Y373" s="1222"/>
      <c r="Z373" s="1222"/>
      <c r="AA373" s="1222"/>
      <c r="AB373" s="1222"/>
      <c r="AC373" s="1222"/>
      <c r="AD373" s="1222"/>
      <c r="AE373" s="1222"/>
      <c r="AF373" s="1222"/>
      <c r="AG373" s="1222"/>
      <c r="AH373" s="1221"/>
      <c r="AI373" s="1221"/>
      <c r="AJ373" s="1221"/>
      <c r="AK373" s="1221"/>
      <c r="AL373" s="1221"/>
      <c r="AM373" s="1221"/>
      <c r="AN373" s="1221"/>
    </row>
    <row r="374" spans="1:40">
      <c r="A374" s="1220"/>
      <c r="B374" s="1220"/>
      <c r="C374" s="1221"/>
      <c r="D374" s="1221"/>
      <c r="E374" s="1222"/>
      <c r="F374" s="1222"/>
      <c r="G374" s="1222"/>
      <c r="H374" s="1222"/>
      <c r="I374" s="1222"/>
      <c r="J374" s="1222"/>
      <c r="K374" s="1221"/>
      <c r="L374" s="1221"/>
      <c r="M374" s="1221"/>
      <c r="N374" s="1221"/>
      <c r="O374" s="1221"/>
      <c r="P374" s="1221"/>
      <c r="Q374" s="1221"/>
      <c r="R374" s="1222"/>
      <c r="S374" s="1222"/>
      <c r="T374" s="1222"/>
      <c r="U374" s="1222"/>
      <c r="V374" s="1222"/>
      <c r="W374" s="1222"/>
      <c r="X374" s="1222"/>
      <c r="Y374" s="1222"/>
      <c r="Z374" s="1222"/>
      <c r="AA374" s="1222"/>
      <c r="AB374" s="1222"/>
      <c r="AC374" s="1222"/>
      <c r="AD374" s="1222"/>
      <c r="AE374" s="1222"/>
      <c r="AF374" s="1222"/>
      <c r="AG374" s="1222"/>
      <c r="AH374" s="1221"/>
      <c r="AI374" s="1221"/>
      <c r="AJ374" s="1221"/>
      <c r="AK374" s="1221"/>
      <c r="AL374" s="1221"/>
      <c r="AM374" s="1221"/>
      <c r="AN374" s="1221"/>
    </row>
    <row r="375" spans="1:40">
      <c r="A375" s="1220"/>
      <c r="B375" s="1220"/>
      <c r="C375" s="1221"/>
      <c r="D375" s="1221"/>
      <c r="E375" s="1222"/>
      <c r="F375" s="1222"/>
      <c r="G375" s="1222"/>
      <c r="H375" s="1222"/>
      <c r="I375" s="1222"/>
      <c r="J375" s="1222"/>
      <c r="K375" s="1221"/>
      <c r="L375" s="1221"/>
      <c r="M375" s="1221"/>
      <c r="N375" s="1221"/>
      <c r="O375" s="1221"/>
      <c r="P375" s="1221"/>
      <c r="Q375" s="1221"/>
      <c r="R375" s="1222"/>
      <c r="S375" s="1222"/>
      <c r="T375" s="1222"/>
      <c r="U375" s="1222"/>
      <c r="V375" s="1222"/>
      <c r="W375" s="1222"/>
      <c r="X375" s="1222"/>
      <c r="Y375" s="1222"/>
      <c r="Z375" s="1222"/>
      <c r="AA375" s="1222"/>
      <c r="AB375" s="1222"/>
      <c r="AC375" s="1222"/>
      <c r="AD375" s="1222"/>
      <c r="AE375" s="1222"/>
      <c r="AF375" s="1222"/>
      <c r="AG375" s="1222"/>
      <c r="AH375" s="1221"/>
      <c r="AI375" s="1221"/>
      <c r="AJ375" s="1221"/>
      <c r="AK375" s="1221"/>
      <c r="AL375" s="1221"/>
      <c r="AM375" s="1221"/>
      <c r="AN375" s="1221"/>
    </row>
    <row r="376" spans="1:40">
      <c r="A376" s="1220"/>
      <c r="B376" s="1220"/>
      <c r="C376" s="1221"/>
      <c r="D376" s="1221"/>
      <c r="E376" s="1222"/>
      <c r="F376" s="1222"/>
      <c r="G376" s="1222"/>
      <c r="H376" s="1222"/>
      <c r="I376" s="1222"/>
      <c r="J376" s="1222"/>
      <c r="K376" s="1221"/>
      <c r="L376" s="1221"/>
      <c r="M376" s="1221"/>
      <c r="N376" s="1221"/>
      <c r="O376" s="1221"/>
      <c r="P376" s="1221"/>
      <c r="Q376" s="1221"/>
      <c r="R376" s="1222"/>
      <c r="S376" s="1222"/>
      <c r="T376" s="1222"/>
      <c r="U376" s="1222"/>
      <c r="V376" s="1222"/>
      <c r="W376" s="1222"/>
      <c r="X376" s="1222"/>
      <c r="Y376" s="1222"/>
      <c r="Z376" s="1222"/>
      <c r="AA376" s="1222"/>
      <c r="AB376" s="1222"/>
      <c r="AC376" s="1222"/>
      <c r="AD376" s="1222"/>
      <c r="AE376" s="1222"/>
      <c r="AF376" s="1222"/>
      <c r="AG376" s="1222"/>
      <c r="AH376" s="1221"/>
      <c r="AI376" s="1221"/>
      <c r="AJ376" s="1221"/>
      <c r="AK376" s="1221"/>
      <c r="AL376" s="1221"/>
      <c r="AM376" s="1221"/>
      <c r="AN376" s="1221"/>
    </row>
    <row r="377" spans="1:40">
      <c r="A377" s="1220"/>
      <c r="B377" s="1220"/>
      <c r="C377" s="1221"/>
      <c r="D377" s="1221"/>
      <c r="E377" s="1222"/>
      <c r="F377" s="1222"/>
      <c r="G377" s="1222"/>
      <c r="H377" s="1222"/>
      <c r="I377" s="1222"/>
      <c r="J377" s="1222"/>
      <c r="K377" s="1221"/>
      <c r="L377" s="1221"/>
      <c r="M377" s="1221"/>
      <c r="N377" s="1221"/>
      <c r="O377" s="1221"/>
      <c r="P377" s="1221"/>
      <c r="Q377" s="1221"/>
      <c r="R377" s="1222"/>
      <c r="S377" s="1222"/>
      <c r="T377" s="1222"/>
      <c r="U377" s="1222"/>
      <c r="V377" s="1222"/>
      <c r="W377" s="1222"/>
      <c r="X377" s="1222"/>
      <c r="Y377" s="1222"/>
      <c r="Z377" s="1222"/>
      <c r="AA377" s="1222"/>
      <c r="AB377" s="1222"/>
      <c r="AC377" s="1222"/>
      <c r="AD377" s="1222"/>
      <c r="AE377" s="1222"/>
      <c r="AF377" s="1222"/>
      <c r="AG377" s="1222"/>
      <c r="AH377" s="1221"/>
      <c r="AI377" s="1221"/>
      <c r="AJ377" s="1221"/>
      <c r="AK377" s="1221"/>
      <c r="AL377" s="1221"/>
      <c r="AM377" s="1221"/>
      <c r="AN377" s="1221"/>
    </row>
    <row r="378" spans="1:40">
      <c r="A378" s="1220"/>
      <c r="B378" s="1220"/>
      <c r="C378" s="1221"/>
      <c r="D378" s="1221"/>
      <c r="E378" s="1222"/>
      <c r="F378" s="1222"/>
      <c r="G378" s="1222"/>
      <c r="H378" s="1222"/>
      <c r="I378" s="1222"/>
      <c r="J378" s="1222"/>
      <c r="K378" s="1221"/>
      <c r="L378" s="1221"/>
      <c r="M378" s="1221"/>
      <c r="N378" s="1221"/>
      <c r="O378" s="1221"/>
      <c r="P378" s="1221"/>
      <c r="Q378" s="1221"/>
      <c r="R378" s="1222"/>
      <c r="S378" s="1222"/>
      <c r="T378" s="1222"/>
      <c r="U378" s="1222"/>
      <c r="V378" s="1222"/>
      <c r="W378" s="1222"/>
      <c r="X378" s="1222"/>
      <c r="Y378" s="1222"/>
      <c r="Z378" s="1222"/>
      <c r="AA378" s="1222"/>
      <c r="AB378" s="1222"/>
      <c r="AC378" s="1222"/>
      <c r="AD378" s="1222"/>
      <c r="AE378" s="1222"/>
      <c r="AF378" s="1222"/>
      <c r="AG378" s="1222"/>
      <c r="AH378" s="1221"/>
      <c r="AI378" s="1221"/>
      <c r="AJ378" s="1221"/>
      <c r="AK378" s="1221"/>
      <c r="AL378" s="1221"/>
      <c r="AM378" s="1221"/>
      <c r="AN378" s="1221"/>
    </row>
    <row r="379" spans="1:40">
      <c r="A379" s="1220"/>
      <c r="B379" s="1220"/>
      <c r="C379" s="1221"/>
      <c r="D379" s="1221"/>
      <c r="E379" s="1222"/>
      <c r="F379" s="1222"/>
      <c r="G379" s="1222"/>
      <c r="H379" s="1222"/>
      <c r="I379" s="1222"/>
      <c r="J379" s="1222"/>
      <c r="K379" s="1221"/>
      <c r="L379" s="1221"/>
      <c r="M379" s="1221"/>
      <c r="N379" s="1221"/>
      <c r="O379" s="1221"/>
      <c r="P379" s="1221"/>
      <c r="Q379" s="1221"/>
      <c r="R379" s="1222"/>
      <c r="S379" s="1222"/>
      <c r="T379" s="1222"/>
      <c r="U379" s="1222"/>
      <c r="V379" s="1222"/>
      <c r="W379" s="1222"/>
      <c r="X379" s="1222"/>
      <c r="Y379" s="1222"/>
      <c r="Z379" s="1222"/>
      <c r="AA379" s="1222"/>
      <c r="AB379" s="1222"/>
      <c r="AC379" s="1222"/>
      <c r="AD379" s="1222"/>
      <c r="AE379" s="1222"/>
      <c r="AF379" s="1222"/>
      <c r="AG379" s="1222"/>
      <c r="AH379" s="1221"/>
      <c r="AI379" s="1221"/>
      <c r="AJ379" s="1221"/>
      <c r="AK379" s="1221"/>
      <c r="AL379" s="1221"/>
      <c r="AM379" s="1221"/>
      <c r="AN379" s="1221"/>
    </row>
    <row r="380" spans="1:40">
      <c r="A380" s="1220"/>
      <c r="B380" s="1220"/>
      <c r="C380" s="1221"/>
      <c r="D380" s="1221"/>
      <c r="E380" s="1222"/>
      <c r="F380" s="1222"/>
      <c r="G380" s="1222"/>
      <c r="H380" s="1222"/>
      <c r="I380" s="1222"/>
      <c r="J380" s="1222"/>
      <c r="K380" s="1221"/>
      <c r="L380" s="1221"/>
      <c r="M380" s="1221"/>
      <c r="N380" s="1221"/>
      <c r="O380" s="1221"/>
      <c r="P380" s="1221"/>
      <c r="Q380" s="1221"/>
      <c r="R380" s="1222"/>
      <c r="S380" s="1222"/>
      <c r="T380" s="1222"/>
      <c r="U380" s="1222"/>
      <c r="V380" s="1222"/>
      <c r="W380" s="1222"/>
      <c r="X380" s="1222"/>
      <c r="Y380" s="1222"/>
      <c r="Z380" s="1222"/>
      <c r="AA380" s="1222"/>
      <c r="AB380" s="1222"/>
      <c r="AC380" s="1222"/>
      <c r="AD380" s="1222"/>
      <c r="AE380" s="1222"/>
      <c r="AF380" s="1222"/>
      <c r="AG380" s="1222"/>
      <c r="AH380" s="1221"/>
      <c r="AI380" s="1221"/>
      <c r="AJ380" s="1221"/>
      <c r="AK380" s="1221"/>
      <c r="AL380" s="1221"/>
      <c r="AM380" s="1221"/>
      <c r="AN380" s="1221"/>
    </row>
    <row r="381" spans="1:40">
      <c r="A381" s="1220"/>
      <c r="B381" s="1220"/>
      <c r="C381" s="1221"/>
      <c r="D381" s="1221"/>
      <c r="E381" s="1222"/>
      <c r="F381" s="1222"/>
      <c r="G381" s="1222"/>
      <c r="H381" s="1222"/>
      <c r="I381" s="1222"/>
      <c r="J381" s="1222"/>
      <c r="K381" s="1221"/>
      <c r="L381" s="1221"/>
      <c r="M381" s="1221"/>
      <c r="N381" s="1221"/>
      <c r="O381" s="1221"/>
      <c r="P381" s="1221"/>
      <c r="Q381" s="1221"/>
      <c r="R381" s="1222"/>
      <c r="S381" s="1222"/>
      <c r="T381" s="1222"/>
      <c r="U381" s="1222"/>
      <c r="V381" s="1222"/>
      <c r="W381" s="1222"/>
      <c r="X381" s="1222"/>
      <c r="Y381" s="1222"/>
      <c r="Z381" s="1222"/>
      <c r="AA381" s="1222"/>
      <c r="AB381" s="1222"/>
      <c r="AC381" s="1222"/>
      <c r="AD381" s="1222"/>
      <c r="AE381" s="1222"/>
      <c r="AF381" s="1222"/>
      <c r="AG381" s="1222"/>
      <c r="AH381" s="1221"/>
      <c r="AI381" s="1221"/>
      <c r="AJ381" s="1221"/>
      <c r="AK381" s="1221"/>
      <c r="AL381" s="1221"/>
      <c r="AM381" s="1221"/>
      <c r="AN381" s="1221"/>
    </row>
    <row r="382" spans="1:40">
      <c r="A382" s="1220"/>
      <c r="B382" s="1220"/>
      <c r="C382" s="1221"/>
      <c r="D382" s="1221"/>
      <c r="E382" s="1222"/>
      <c r="F382" s="1222"/>
      <c r="G382" s="1222"/>
      <c r="H382" s="1222"/>
      <c r="I382" s="1222"/>
      <c r="J382" s="1222"/>
      <c r="K382" s="1221"/>
      <c r="L382" s="1221"/>
      <c r="M382" s="1221"/>
      <c r="N382" s="1221"/>
      <c r="O382" s="1221"/>
      <c r="P382" s="1221"/>
      <c r="Q382" s="1221"/>
      <c r="R382" s="1222"/>
      <c r="S382" s="1222"/>
      <c r="T382" s="1222"/>
      <c r="U382" s="1222"/>
      <c r="V382" s="1222"/>
      <c r="W382" s="1222"/>
      <c r="X382" s="1222"/>
      <c r="Y382" s="1222"/>
      <c r="Z382" s="1222"/>
      <c r="AA382" s="1222"/>
      <c r="AB382" s="1222"/>
      <c r="AC382" s="1222"/>
      <c r="AD382" s="1222"/>
      <c r="AE382" s="1222"/>
      <c r="AF382" s="1222"/>
      <c r="AG382" s="1222"/>
      <c r="AH382" s="1221"/>
      <c r="AI382" s="1221"/>
      <c r="AJ382" s="1221"/>
      <c r="AK382" s="1221"/>
      <c r="AL382" s="1221"/>
      <c r="AM382" s="1221"/>
      <c r="AN382" s="1221"/>
    </row>
    <row r="383" spans="1:40">
      <c r="A383" s="1220"/>
      <c r="B383" s="1220"/>
      <c r="C383" s="1221"/>
      <c r="D383" s="1221"/>
      <c r="E383" s="1222"/>
      <c r="F383" s="1222"/>
      <c r="G383" s="1222"/>
      <c r="H383" s="1222"/>
      <c r="I383" s="1222"/>
      <c r="J383" s="1222"/>
      <c r="K383" s="1221"/>
      <c r="L383" s="1221"/>
      <c r="M383" s="1221"/>
      <c r="N383" s="1221"/>
      <c r="O383" s="1221"/>
      <c r="P383" s="1221"/>
      <c r="Q383" s="1221"/>
      <c r="R383" s="1222"/>
      <c r="S383" s="1222"/>
      <c r="T383" s="1222"/>
      <c r="U383" s="1222"/>
      <c r="V383" s="1222"/>
      <c r="W383" s="1222"/>
      <c r="X383" s="1222"/>
      <c r="Y383" s="1222"/>
      <c r="Z383" s="1222"/>
      <c r="AA383" s="1222"/>
      <c r="AB383" s="1222"/>
      <c r="AC383" s="1222"/>
      <c r="AD383" s="1222"/>
      <c r="AE383" s="1222"/>
      <c r="AF383" s="1222"/>
      <c r="AG383" s="1222"/>
      <c r="AH383" s="1221"/>
      <c r="AI383" s="1221"/>
      <c r="AJ383" s="1221"/>
      <c r="AK383" s="1221"/>
      <c r="AL383" s="1221"/>
      <c r="AM383" s="1221"/>
      <c r="AN383" s="1221"/>
    </row>
    <row r="384" spans="1:40">
      <c r="A384" s="1220"/>
      <c r="B384" s="1220"/>
      <c r="C384" s="1221"/>
      <c r="D384" s="1221"/>
      <c r="E384" s="1222"/>
      <c r="F384" s="1222"/>
      <c r="G384" s="1222"/>
      <c r="H384" s="1222"/>
      <c r="I384" s="1222"/>
      <c r="J384" s="1222"/>
      <c r="K384" s="1221"/>
      <c r="L384" s="1221"/>
      <c r="M384" s="1221"/>
      <c r="N384" s="1221"/>
      <c r="O384" s="1221"/>
      <c r="P384" s="1221"/>
      <c r="Q384" s="1221"/>
      <c r="R384" s="1222"/>
      <c r="S384" s="1222"/>
      <c r="T384" s="1222"/>
      <c r="U384" s="1222"/>
      <c r="V384" s="1222"/>
      <c r="W384" s="1222"/>
      <c r="X384" s="1222"/>
      <c r="Y384" s="1222"/>
      <c r="Z384" s="1222"/>
      <c r="AA384" s="1222"/>
      <c r="AB384" s="1222"/>
      <c r="AC384" s="1222"/>
      <c r="AD384" s="1222"/>
      <c r="AE384" s="1222"/>
      <c r="AF384" s="1222"/>
      <c r="AG384" s="1222"/>
      <c r="AH384" s="1221"/>
      <c r="AI384" s="1221"/>
      <c r="AJ384" s="1221"/>
      <c r="AK384" s="1221"/>
      <c r="AL384" s="1221"/>
      <c r="AM384" s="1221"/>
      <c r="AN384" s="1221"/>
    </row>
    <row r="385" spans="1:40">
      <c r="A385" s="1220"/>
      <c r="B385" s="1220"/>
      <c r="C385" s="1221"/>
      <c r="D385" s="1221"/>
      <c r="E385" s="1222"/>
      <c r="F385" s="1222"/>
      <c r="G385" s="1222"/>
      <c r="H385" s="1222"/>
      <c r="I385" s="1222"/>
      <c r="J385" s="1222"/>
      <c r="K385" s="1221"/>
      <c r="L385" s="1221"/>
      <c r="M385" s="1221"/>
      <c r="N385" s="1221"/>
      <c r="O385" s="1221"/>
      <c r="P385" s="1221"/>
      <c r="Q385" s="1221"/>
      <c r="R385" s="1222"/>
      <c r="S385" s="1222"/>
      <c r="T385" s="1222"/>
      <c r="U385" s="1222"/>
      <c r="V385" s="1222"/>
      <c r="W385" s="1222"/>
      <c r="X385" s="1222"/>
      <c r="Y385" s="1222"/>
      <c r="Z385" s="1222"/>
      <c r="AA385" s="1222"/>
      <c r="AB385" s="1222"/>
      <c r="AC385" s="1222"/>
      <c r="AD385" s="1222"/>
      <c r="AE385" s="1222"/>
      <c r="AF385" s="1222"/>
      <c r="AG385" s="1222"/>
      <c r="AH385" s="1221"/>
      <c r="AI385" s="1221"/>
      <c r="AJ385" s="1221"/>
      <c r="AK385" s="1221"/>
      <c r="AL385" s="1221"/>
      <c r="AM385" s="1221"/>
      <c r="AN385" s="1221"/>
    </row>
    <row r="386" spans="1:40">
      <c r="A386" s="1220"/>
      <c r="B386" s="1220"/>
      <c r="C386" s="1221"/>
      <c r="D386" s="1221"/>
      <c r="E386" s="1222"/>
      <c r="F386" s="1222"/>
      <c r="G386" s="1222"/>
      <c r="H386" s="1222"/>
      <c r="I386" s="1222"/>
      <c r="J386" s="1222"/>
      <c r="K386" s="1221"/>
      <c r="L386" s="1221"/>
      <c r="M386" s="1221"/>
      <c r="N386" s="1221"/>
      <c r="O386" s="1221"/>
      <c r="P386" s="1221"/>
      <c r="Q386" s="1221"/>
      <c r="R386" s="1222"/>
      <c r="S386" s="1222"/>
      <c r="T386" s="1222"/>
      <c r="U386" s="1222"/>
      <c r="V386" s="1222"/>
      <c r="W386" s="1222"/>
      <c r="X386" s="1222"/>
      <c r="Y386" s="1222"/>
      <c r="Z386" s="1222"/>
      <c r="AA386" s="1222"/>
      <c r="AB386" s="1222"/>
      <c r="AC386" s="1222"/>
      <c r="AD386" s="1222"/>
      <c r="AE386" s="1222"/>
      <c r="AF386" s="1222"/>
      <c r="AG386" s="1222"/>
      <c r="AH386" s="1221"/>
      <c r="AI386" s="1221"/>
      <c r="AJ386" s="1221"/>
      <c r="AK386" s="1221"/>
      <c r="AL386" s="1221"/>
      <c r="AM386" s="1221"/>
      <c r="AN386" s="1221"/>
    </row>
    <row r="387" spans="1:40">
      <c r="A387" s="1220"/>
      <c r="B387" s="1220"/>
      <c r="C387" s="1221"/>
      <c r="D387" s="1221"/>
      <c r="E387" s="1222"/>
      <c r="F387" s="1222"/>
      <c r="G387" s="1222"/>
      <c r="H387" s="1222"/>
      <c r="I387" s="1222"/>
      <c r="J387" s="1222"/>
      <c r="K387" s="1221"/>
      <c r="L387" s="1221"/>
      <c r="M387" s="1221"/>
      <c r="N387" s="1221"/>
      <c r="O387" s="1221"/>
      <c r="P387" s="1221"/>
      <c r="Q387" s="1221"/>
      <c r="R387" s="1222"/>
      <c r="S387" s="1222"/>
      <c r="T387" s="1222"/>
      <c r="U387" s="1222"/>
      <c r="V387" s="1222"/>
      <c r="W387" s="1222"/>
      <c r="X387" s="1222"/>
      <c r="Y387" s="1222"/>
      <c r="Z387" s="1222"/>
      <c r="AA387" s="1222"/>
      <c r="AB387" s="1222"/>
      <c r="AC387" s="1222"/>
      <c r="AD387" s="1222"/>
      <c r="AE387" s="1222"/>
      <c r="AF387" s="1222"/>
      <c r="AG387" s="1222"/>
      <c r="AH387" s="1221"/>
      <c r="AI387" s="1221"/>
      <c r="AJ387" s="1221"/>
      <c r="AK387" s="1221"/>
      <c r="AL387" s="1221"/>
      <c r="AM387" s="1221"/>
      <c r="AN387" s="1221"/>
    </row>
    <row r="388" spans="1:40">
      <c r="A388" s="1220"/>
      <c r="B388" s="1220"/>
      <c r="C388" s="1221"/>
      <c r="D388" s="1221"/>
      <c r="E388" s="1222"/>
      <c r="F388" s="1222"/>
      <c r="G388" s="1222"/>
      <c r="H388" s="1222"/>
      <c r="I388" s="1222"/>
      <c r="J388" s="1222"/>
      <c r="K388" s="1221"/>
      <c r="L388" s="1221"/>
      <c r="M388" s="1221"/>
      <c r="N388" s="1221"/>
      <c r="O388" s="1221"/>
      <c r="P388" s="1221"/>
      <c r="Q388" s="1221"/>
      <c r="R388" s="1222"/>
      <c r="S388" s="1222"/>
      <c r="T388" s="1222"/>
      <c r="U388" s="1222"/>
      <c r="V388" s="1222"/>
      <c r="W388" s="1222"/>
      <c r="X388" s="1222"/>
      <c r="Y388" s="1222"/>
      <c r="Z388" s="1222"/>
      <c r="AA388" s="1222"/>
      <c r="AB388" s="1222"/>
      <c r="AC388" s="1222"/>
      <c r="AD388" s="1222"/>
      <c r="AE388" s="1222"/>
      <c r="AF388" s="1222"/>
      <c r="AG388" s="1222"/>
      <c r="AH388" s="1221"/>
      <c r="AI388" s="1221"/>
      <c r="AJ388" s="1221"/>
      <c r="AK388" s="1221"/>
      <c r="AL388" s="1221"/>
      <c r="AM388" s="1221"/>
      <c r="AN388" s="1221"/>
    </row>
    <row r="389" spans="1:40">
      <c r="A389" s="1220"/>
      <c r="B389" s="1220"/>
      <c r="C389" s="1221"/>
      <c r="D389" s="1221"/>
      <c r="E389" s="1222"/>
      <c r="F389" s="1222"/>
      <c r="G389" s="1222"/>
      <c r="H389" s="1222"/>
      <c r="I389" s="1222"/>
      <c r="J389" s="1222"/>
      <c r="K389" s="1221"/>
      <c r="L389" s="1221"/>
      <c r="M389" s="1221"/>
      <c r="N389" s="1221"/>
      <c r="O389" s="1221"/>
      <c r="P389" s="1221"/>
      <c r="Q389" s="1221"/>
      <c r="R389" s="1222"/>
      <c r="S389" s="1222"/>
      <c r="T389" s="1222"/>
      <c r="U389" s="1222"/>
      <c r="V389" s="1222"/>
      <c r="W389" s="1222"/>
      <c r="X389" s="1222"/>
      <c r="Y389" s="1222"/>
      <c r="Z389" s="1222"/>
      <c r="AA389" s="1222"/>
      <c r="AB389" s="1222"/>
      <c r="AC389" s="1222"/>
      <c r="AD389" s="1222"/>
      <c r="AE389" s="1222"/>
      <c r="AF389" s="1222"/>
      <c r="AG389" s="1222"/>
      <c r="AH389" s="1221"/>
      <c r="AI389" s="1221"/>
      <c r="AJ389" s="1221"/>
      <c r="AK389" s="1221"/>
      <c r="AL389" s="1221"/>
      <c r="AM389" s="1221"/>
      <c r="AN389" s="1221"/>
    </row>
    <row r="390" spans="1:40">
      <c r="A390" s="1220"/>
      <c r="B390" s="1220"/>
      <c r="C390" s="1221"/>
      <c r="D390" s="1221"/>
      <c r="E390" s="1222"/>
      <c r="F390" s="1222"/>
      <c r="G390" s="1222"/>
      <c r="H390" s="1222"/>
      <c r="I390" s="1222"/>
      <c r="J390" s="1222"/>
      <c r="K390" s="1221"/>
      <c r="L390" s="1221"/>
      <c r="M390" s="1221"/>
      <c r="N390" s="1221"/>
      <c r="O390" s="1221"/>
      <c r="P390" s="1221"/>
      <c r="Q390" s="1221"/>
      <c r="R390" s="1222"/>
      <c r="S390" s="1222"/>
      <c r="T390" s="1222"/>
      <c r="U390" s="1222"/>
      <c r="V390" s="1222"/>
      <c r="W390" s="1222"/>
      <c r="X390" s="1222"/>
      <c r="Y390" s="1222"/>
      <c r="Z390" s="1222"/>
      <c r="AA390" s="1222"/>
      <c r="AB390" s="1222"/>
      <c r="AC390" s="1222"/>
      <c r="AD390" s="1222"/>
      <c r="AE390" s="1222"/>
      <c r="AF390" s="1222"/>
      <c r="AG390" s="1222"/>
      <c r="AH390" s="1221"/>
      <c r="AI390" s="1221"/>
      <c r="AJ390" s="1221"/>
      <c r="AK390" s="1221"/>
      <c r="AL390" s="1221"/>
      <c r="AM390" s="1221"/>
      <c r="AN390" s="1221"/>
    </row>
    <row r="391" spans="1:40">
      <c r="A391" s="1220"/>
      <c r="B391" s="1220"/>
      <c r="C391" s="1221"/>
      <c r="D391" s="1221"/>
      <c r="E391" s="1222"/>
      <c r="F391" s="1222"/>
      <c r="G391" s="1222"/>
      <c r="H391" s="1222"/>
      <c r="I391" s="1222"/>
      <c r="J391" s="1222"/>
      <c r="K391" s="1221"/>
      <c r="L391" s="1221"/>
      <c r="M391" s="1221"/>
      <c r="N391" s="1221"/>
      <c r="O391" s="1221"/>
      <c r="P391" s="1221"/>
      <c r="Q391" s="1221"/>
      <c r="R391" s="1222"/>
      <c r="S391" s="1222"/>
      <c r="T391" s="1222"/>
      <c r="U391" s="1222"/>
      <c r="V391" s="1222"/>
      <c r="W391" s="1222"/>
      <c r="X391" s="1222"/>
      <c r="Y391" s="1222"/>
      <c r="Z391" s="1222"/>
      <c r="AA391" s="1222"/>
      <c r="AB391" s="1222"/>
      <c r="AC391" s="1222"/>
      <c r="AD391" s="1222"/>
      <c r="AE391" s="1222"/>
      <c r="AF391" s="1222"/>
      <c r="AG391" s="1222"/>
      <c r="AH391" s="1221"/>
      <c r="AI391" s="1221"/>
      <c r="AJ391" s="1221"/>
      <c r="AK391" s="1221"/>
      <c r="AL391" s="1221"/>
      <c r="AM391" s="1221"/>
      <c r="AN391" s="1221"/>
    </row>
    <row r="392" spans="1:40">
      <c r="A392" s="1220"/>
      <c r="B392" s="1220"/>
      <c r="C392" s="1221"/>
      <c r="D392" s="1221"/>
      <c r="E392" s="1222"/>
      <c r="F392" s="1222"/>
      <c r="G392" s="1222"/>
      <c r="H392" s="1222"/>
      <c r="I392" s="1222"/>
      <c r="J392" s="1222"/>
      <c r="K392" s="1221"/>
      <c r="L392" s="1221"/>
      <c r="M392" s="1221"/>
      <c r="N392" s="1221"/>
      <c r="O392" s="1221"/>
      <c r="P392" s="1221"/>
      <c r="Q392" s="1221"/>
      <c r="R392" s="1222"/>
      <c r="S392" s="1222"/>
      <c r="T392" s="1222"/>
      <c r="U392" s="1222"/>
      <c r="V392" s="1222"/>
      <c r="W392" s="1222"/>
      <c r="X392" s="1222"/>
      <c r="Y392" s="1222"/>
      <c r="Z392" s="1222"/>
      <c r="AA392" s="1222"/>
      <c r="AB392" s="1222"/>
      <c r="AC392" s="1222"/>
      <c r="AD392" s="1222"/>
      <c r="AE392" s="1222"/>
      <c r="AF392" s="1222"/>
      <c r="AG392" s="1222"/>
      <c r="AH392" s="1221"/>
      <c r="AI392" s="1221"/>
      <c r="AJ392" s="1221"/>
      <c r="AK392" s="1221"/>
      <c r="AL392" s="1221"/>
      <c r="AM392" s="1221"/>
      <c r="AN392" s="1221"/>
    </row>
    <row r="393" spans="1:40">
      <c r="A393" s="1220"/>
      <c r="B393" s="1220"/>
      <c r="C393" s="1221"/>
      <c r="D393" s="1221"/>
      <c r="E393" s="1222"/>
      <c r="F393" s="1222"/>
      <c r="G393" s="1222"/>
      <c r="H393" s="1222"/>
      <c r="I393" s="1222"/>
      <c r="J393" s="1222"/>
      <c r="K393" s="1221"/>
      <c r="L393" s="1221"/>
      <c r="M393" s="1221"/>
      <c r="N393" s="1221"/>
      <c r="O393" s="1221"/>
      <c r="P393" s="1221"/>
      <c r="Q393" s="1221"/>
      <c r="R393" s="1222"/>
      <c r="S393" s="1222"/>
      <c r="T393" s="1222"/>
      <c r="U393" s="1222"/>
      <c r="V393" s="1222"/>
      <c r="W393" s="1222"/>
      <c r="X393" s="1222"/>
      <c r="Y393" s="1222"/>
      <c r="Z393" s="1222"/>
      <c r="AA393" s="1222"/>
      <c r="AB393" s="1222"/>
      <c r="AC393" s="1222"/>
      <c r="AD393" s="1222"/>
      <c r="AE393" s="1222"/>
      <c r="AF393" s="1222"/>
      <c r="AG393" s="1222"/>
      <c r="AH393" s="1221"/>
      <c r="AI393" s="1221"/>
      <c r="AJ393" s="1221"/>
      <c r="AK393" s="1221"/>
      <c r="AL393" s="1221"/>
      <c r="AM393" s="1221"/>
      <c r="AN393" s="1221"/>
    </row>
    <row r="394" spans="1:40">
      <c r="A394" s="1220"/>
      <c r="B394" s="1220"/>
      <c r="C394" s="1221"/>
      <c r="D394" s="1221"/>
      <c r="E394" s="1222"/>
      <c r="F394" s="1222"/>
      <c r="G394" s="1222"/>
      <c r="H394" s="1222"/>
      <c r="I394" s="1222"/>
      <c r="J394" s="1222"/>
      <c r="K394" s="1221"/>
      <c r="L394" s="1221"/>
      <c r="M394" s="1221"/>
      <c r="N394" s="1221"/>
      <c r="O394" s="1221"/>
      <c r="P394" s="1221"/>
      <c r="Q394" s="1221"/>
      <c r="R394" s="1222"/>
      <c r="S394" s="1222"/>
      <c r="T394" s="1222"/>
      <c r="U394" s="1222"/>
      <c r="V394" s="1222"/>
      <c r="W394" s="1222"/>
      <c r="X394" s="1222"/>
      <c r="Y394" s="1222"/>
      <c r="Z394" s="1222"/>
      <c r="AA394" s="1222"/>
      <c r="AB394" s="1222"/>
      <c r="AC394" s="1222"/>
      <c r="AD394" s="1222"/>
      <c r="AE394" s="1222"/>
      <c r="AF394" s="1222"/>
      <c r="AG394" s="1222"/>
      <c r="AH394" s="1221"/>
      <c r="AI394" s="1221"/>
      <c r="AJ394" s="1221"/>
      <c r="AK394" s="1221"/>
      <c r="AL394" s="1221"/>
      <c r="AM394" s="1221"/>
      <c r="AN394" s="1221"/>
    </row>
    <row r="395" spans="1:40">
      <c r="A395" s="1220"/>
      <c r="B395" s="1220"/>
      <c r="C395" s="1221"/>
      <c r="D395" s="1221"/>
      <c r="E395" s="1222"/>
      <c r="F395" s="1222"/>
      <c r="G395" s="1222"/>
      <c r="H395" s="1222"/>
      <c r="I395" s="1222"/>
      <c r="J395" s="1222"/>
      <c r="K395" s="1221"/>
      <c r="L395" s="1221"/>
      <c r="M395" s="1221"/>
      <c r="N395" s="1221"/>
      <c r="O395" s="1221"/>
      <c r="P395" s="1221"/>
      <c r="Q395" s="1221"/>
      <c r="R395" s="1222"/>
      <c r="S395" s="1222"/>
      <c r="T395" s="1222"/>
      <c r="U395" s="1222"/>
      <c r="V395" s="1222"/>
      <c r="W395" s="1222"/>
      <c r="X395" s="1222"/>
      <c r="Y395" s="1222"/>
      <c r="Z395" s="1222"/>
      <c r="AA395" s="1222"/>
      <c r="AB395" s="1222"/>
      <c r="AC395" s="1222"/>
      <c r="AD395" s="1222"/>
      <c r="AE395" s="1222"/>
      <c r="AF395" s="1222"/>
      <c r="AG395" s="1222"/>
      <c r="AH395" s="1221"/>
      <c r="AI395" s="1221"/>
      <c r="AJ395" s="1221"/>
      <c r="AK395" s="1221"/>
      <c r="AL395" s="1221"/>
      <c r="AM395" s="1221"/>
      <c r="AN395" s="1221"/>
    </row>
    <row r="396" spans="1:40">
      <c r="A396" s="1220"/>
      <c r="B396" s="1220"/>
      <c r="C396" s="1221"/>
      <c r="D396" s="1221"/>
      <c r="E396" s="1222"/>
      <c r="F396" s="1222"/>
      <c r="G396" s="1222"/>
      <c r="H396" s="1222"/>
      <c r="I396" s="1222"/>
      <c r="J396" s="1222"/>
      <c r="K396" s="1221"/>
      <c r="L396" s="1221"/>
      <c r="M396" s="1221"/>
      <c r="N396" s="1221"/>
      <c r="O396" s="1221"/>
      <c r="P396" s="1221"/>
      <c r="Q396" s="1221"/>
      <c r="R396" s="1222"/>
      <c r="S396" s="1222"/>
      <c r="T396" s="1222"/>
      <c r="U396" s="1222"/>
      <c r="V396" s="1222"/>
      <c r="W396" s="1222"/>
      <c r="X396" s="1222"/>
      <c r="Y396" s="1222"/>
      <c r="Z396" s="1222"/>
      <c r="AA396" s="1222"/>
      <c r="AB396" s="1222"/>
      <c r="AC396" s="1222"/>
      <c r="AD396" s="1222"/>
      <c r="AE396" s="1222"/>
      <c r="AF396" s="1222"/>
      <c r="AG396" s="1222"/>
      <c r="AH396" s="1221"/>
      <c r="AI396" s="1221"/>
      <c r="AJ396" s="1221"/>
      <c r="AK396" s="1221"/>
      <c r="AL396" s="1221"/>
      <c r="AM396" s="1221"/>
      <c r="AN396" s="1221"/>
    </row>
    <row r="397" spans="1:40">
      <c r="A397" s="1220"/>
      <c r="B397" s="1220"/>
      <c r="C397" s="1221"/>
      <c r="D397" s="1221"/>
      <c r="E397" s="1222"/>
      <c r="F397" s="1222"/>
      <c r="G397" s="1222"/>
      <c r="H397" s="1222"/>
      <c r="I397" s="1222"/>
      <c r="J397" s="1222"/>
      <c r="K397" s="1221"/>
      <c r="L397" s="1221"/>
      <c r="M397" s="1221"/>
      <c r="N397" s="1221"/>
      <c r="O397" s="1221"/>
      <c r="P397" s="1221"/>
      <c r="Q397" s="1221"/>
      <c r="R397" s="1222"/>
      <c r="S397" s="1222"/>
      <c r="T397" s="1222"/>
      <c r="U397" s="1222"/>
      <c r="V397" s="1222"/>
      <c r="W397" s="1222"/>
      <c r="X397" s="1222"/>
      <c r="Y397" s="1222"/>
      <c r="Z397" s="1222"/>
      <c r="AA397" s="1222"/>
      <c r="AB397" s="1222"/>
      <c r="AC397" s="1222"/>
      <c r="AD397" s="1222"/>
      <c r="AE397" s="1222"/>
      <c r="AF397" s="1222"/>
      <c r="AG397" s="1222"/>
      <c r="AH397" s="1221"/>
      <c r="AI397" s="1221"/>
      <c r="AJ397" s="1221"/>
      <c r="AK397" s="1221"/>
      <c r="AL397" s="1221"/>
      <c r="AM397" s="1221"/>
      <c r="AN397" s="1221"/>
    </row>
    <row r="398" spans="1:40">
      <c r="A398" s="1220"/>
      <c r="B398" s="1220"/>
      <c r="C398" s="1221"/>
      <c r="D398" s="1221"/>
      <c r="E398" s="1222"/>
      <c r="F398" s="1222"/>
      <c r="G398" s="1222"/>
      <c r="H398" s="1222"/>
      <c r="I398" s="1222"/>
      <c r="J398" s="1222"/>
      <c r="K398" s="1221"/>
      <c r="L398" s="1221"/>
      <c r="M398" s="1221"/>
      <c r="N398" s="1221"/>
      <c r="O398" s="1221"/>
      <c r="P398" s="1221"/>
      <c r="Q398" s="1221"/>
      <c r="R398" s="1222"/>
      <c r="S398" s="1222"/>
      <c r="T398" s="1222"/>
      <c r="U398" s="1222"/>
      <c r="V398" s="1222"/>
      <c r="W398" s="1222"/>
      <c r="X398" s="1222"/>
      <c r="Y398" s="1222"/>
      <c r="Z398" s="1222"/>
      <c r="AA398" s="1222"/>
      <c r="AB398" s="1222"/>
      <c r="AC398" s="1222"/>
      <c r="AD398" s="1222"/>
      <c r="AE398" s="1222"/>
      <c r="AF398" s="1222"/>
      <c r="AG398" s="1222"/>
      <c r="AH398" s="1221"/>
      <c r="AI398" s="1221"/>
      <c r="AJ398" s="1221"/>
      <c r="AK398" s="1221"/>
      <c r="AL398" s="1221"/>
      <c r="AM398" s="1221"/>
      <c r="AN398" s="1221"/>
    </row>
    <row r="399" spans="1:40">
      <c r="A399" s="1220"/>
      <c r="B399" s="1220"/>
      <c r="C399" s="1221"/>
      <c r="D399" s="1221"/>
      <c r="E399" s="1222"/>
      <c r="F399" s="1222"/>
      <c r="G399" s="1222"/>
      <c r="H399" s="1222"/>
      <c r="I399" s="1222"/>
      <c r="J399" s="1222"/>
      <c r="K399" s="1221"/>
      <c r="L399" s="1221"/>
      <c r="M399" s="1221"/>
      <c r="N399" s="1221"/>
      <c r="O399" s="1221"/>
      <c r="P399" s="1221"/>
      <c r="Q399" s="1221"/>
      <c r="R399" s="1222"/>
      <c r="S399" s="1222"/>
      <c r="T399" s="1222"/>
      <c r="U399" s="1222"/>
      <c r="V399" s="1222"/>
      <c r="W399" s="1222"/>
      <c r="X399" s="1222"/>
      <c r="Y399" s="1222"/>
      <c r="Z399" s="1222"/>
      <c r="AA399" s="1222"/>
      <c r="AB399" s="1222"/>
      <c r="AC399" s="1222"/>
      <c r="AD399" s="1222"/>
      <c r="AE399" s="1222"/>
      <c r="AF399" s="1222"/>
      <c r="AG399" s="1222"/>
      <c r="AH399" s="1221"/>
      <c r="AI399" s="1221"/>
      <c r="AJ399" s="1221"/>
      <c r="AK399" s="1221"/>
      <c r="AL399" s="1221"/>
      <c r="AM399" s="1221"/>
      <c r="AN399" s="1221"/>
    </row>
    <row r="400" spans="1:40">
      <c r="A400" s="1220"/>
      <c r="B400" s="1220"/>
      <c r="C400" s="1221"/>
      <c r="D400" s="1221"/>
      <c r="E400" s="1222"/>
      <c r="F400" s="1222"/>
      <c r="G400" s="1222"/>
      <c r="H400" s="1222"/>
      <c r="I400" s="1222"/>
      <c r="J400" s="1222"/>
      <c r="K400" s="1221"/>
      <c r="L400" s="1221"/>
      <c r="M400" s="1221"/>
      <c r="N400" s="1221"/>
      <c r="O400" s="1221"/>
      <c r="P400" s="1221"/>
      <c r="Q400" s="1221"/>
      <c r="R400" s="1222"/>
      <c r="S400" s="1222"/>
      <c r="T400" s="1222"/>
      <c r="U400" s="1222"/>
      <c r="V400" s="1222"/>
      <c r="W400" s="1222"/>
      <c r="X400" s="1222"/>
      <c r="Y400" s="1222"/>
      <c r="Z400" s="1222"/>
      <c r="AA400" s="1222"/>
      <c r="AB400" s="1222"/>
      <c r="AC400" s="1222"/>
      <c r="AD400" s="1222"/>
      <c r="AE400" s="1222"/>
      <c r="AF400" s="1222"/>
      <c r="AG400" s="1222"/>
      <c r="AH400" s="1221"/>
      <c r="AI400" s="1221"/>
      <c r="AJ400" s="1221"/>
      <c r="AK400" s="1221"/>
      <c r="AL400" s="1221"/>
      <c r="AM400" s="1221"/>
      <c r="AN400" s="1221"/>
    </row>
    <row r="401" spans="1:40">
      <c r="A401" s="1220"/>
      <c r="B401" s="1220"/>
      <c r="C401" s="1221"/>
      <c r="D401" s="1221"/>
      <c r="E401" s="1222"/>
      <c r="F401" s="1222"/>
      <c r="G401" s="1222"/>
      <c r="H401" s="1222"/>
      <c r="I401" s="1222"/>
      <c r="J401" s="1222"/>
      <c r="K401" s="1221"/>
      <c r="L401" s="1221"/>
      <c r="M401" s="1221"/>
      <c r="N401" s="1221"/>
      <c r="O401" s="1221"/>
      <c r="P401" s="1221"/>
      <c r="Q401" s="1221"/>
      <c r="R401" s="1222"/>
      <c r="S401" s="1222"/>
      <c r="T401" s="1222"/>
      <c r="U401" s="1222"/>
      <c r="V401" s="1222"/>
      <c r="W401" s="1222"/>
      <c r="X401" s="1222"/>
      <c r="Y401" s="1222"/>
      <c r="Z401" s="1222"/>
      <c r="AA401" s="1222"/>
      <c r="AB401" s="1222"/>
      <c r="AC401" s="1222"/>
      <c r="AD401" s="1222"/>
      <c r="AE401" s="1222"/>
      <c r="AF401" s="1222"/>
      <c r="AG401" s="1222"/>
      <c r="AH401" s="1221"/>
      <c r="AI401" s="1221"/>
      <c r="AJ401" s="1221"/>
      <c r="AK401" s="1221"/>
      <c r="AL401" s="1221"/>
      <c r="AM401" s="1221"/>
      <c r="AN401" s="1221"/>
    </row>
    <row r="402" spans="1:40">
      <c r="A402" s="1220"/>
      <c r="B402" s="1220"/>
      <c r="C402" s="1221"/>
      <c r="D402" s="1221"/>
      <c r="E402" s="1222"/>
      <c r="F402" s="1222"/>
      <c r="G402" s="1222"/>
      <c r="H402" s="1222"/>
      <c r="I402" s="1222"/>
      <c r="J402" s="1222"/>
      <c r="K402" s="1221"/>
      <c r="L402" s="1221"/>
      <c r="M402" s="1221"/>
      <c r="N402" s="1221"/>
      <c r="O402" s="1221"/>
      <c r="P402" s="1221"/>
      <c r="Q402" s="1221"/>
      <c r="R402" s="1222"/>
      <c r="S402" s="1222"/>
      <c r="T402" s="1222"/>
      <c r="U402" s="1222"/>
      <c r="V402" s="1222"/>
      <c r="W402" s="1222"/>
      <c r="X402" s="1222"/>
      <c r="Y402" s="1222"/>
      <c r="Z402" s="1222"/>
      <c r="AA402" s="1222"/>
      <c r="AB402" s="1222"/>
      <c r="AC402" s="1222"/>
      <c r="AD402" s="1222"/>
      <c r="AE402" s="1222"/>
      <c r="AF402" s="1222"/>
      <c r="AG402" s="1222"/>
      <c r="AH402" s="1221"/>
      <c r="AI402" s="1221"/>
      <c r="AJ402" s="1221"/>
      <c r="AK402" s="1221"/>
      <c r="AL402" s="1221"/>
      <c r="AM402" s="1221"/>
      <c r="AN402" s="1221"/>
    </row>
    <row r="403" spans="1:40">
      <c r="A403" s="1220"/>
      <c r="B403" s="1220"/>
      <c r="C403" s="1221"/>
      <c r="D403" s="1221"/>
      <c r="E403" s="1222"/>
      <c r="F403" s="1222"/>
      <c r="G403" s="1222"/>
      <c r="H403" s="1222"/>
      <c r="I403" s="1222"/>
      <c r="J403" s="1222"/>
      <c r="K403" s="1221"/>
      <c r="L403" s="1221"/>
      <c r="M403" s="1221"/>
      <c r="N403" s="1221"/>
      <c r="O403" s="1221"/>
      <c r="P403" s="1221"/>
      <c r="Q403" s="1221"/>
      <c r="R403" s="1222"/>
      <c r="S403" s="1222"/>
      <c r="T403" s="1222"/>
      <c r="U403" s="1222"/>
      <c r="V403" s="1222"/>
      <c r="W403" s="1222"/>
      <c r="X403" s="1222"/>
      <c r="Y403" s="1222"/>
      <c r="Z403" s="1222"/>
      <c r="AA403" s="1222"/>
      <c r="AB403" s="1222"/>
      <c r="AC403" s="1222"/>
      <c r="AD403" s="1222"/>
      <c r="AE403" s="1222"/>
      <c r="AF403" s="1222"/>
      <c r="AG403" s="1222"/>
      <c r="AH403" s="1221"/>
      <c r="AI403" s="1221"/>
      <c r="AJ403" s="1221"/>
      <c r="AK403" s="1221"/>
      <c r="AL403" s="1221"/>
      <c r="AM403" s="1221"/>
      <c r="AN403" s="1221"/>
    </row>
    <row r="404" spans="1:40">
      <c r="A404" s="1220"/>
      <c r="B404" s="1220"/>
      <c r="C404" s="1221"/>
      <c r="D404" s="1221"/>
      <c r="E404" s="1222"/>
      <c r="F404" s="1222"/>
      <c r="G404" s="1222"/>
      <c r="H404" s="1222"/>
      <c r="I404" s="1222"/>
      <c r="J404" s="1222"/>
      <c r="K404" s="1221"/>
      <c r="L404" s="1221"/>
      <c r="M404" s="1221"/>
      <c r="N404" s="1221"/>
      <c r="O404" s="1221"/>
      <c r="P404" s="1221"/>
      <c r="Q404" s="1221"/>
      <c r="R404" s="1222"/>
      <c r="S404" s="1222"/>
      <c r="T404" s="1222"/>
      <c r="U404" s="1222"/>
      <c r="V404" s="1222"/>
      <c r="W404" s="1222"/>
      <c r="X404" s="1222"/>
      <c r="Y404" s="1222"/>
      <c r="Z404" s="1222"/>
      <c r="AA404" s="1222"/>
      <c r="AB404" s="1222"/>
      <c r="AC404" s="1222"/>
      <c r="AD404" s="1222"/>
      <c r="AE404" s="1222"/>
      <c r="AF404" s="1222"/>
      <c r="AG404" s="1222"/>
      <c r="AH404" s="1221"/>
      <c r="AI404" s="1221"/>
      <c r="AJ404" s="1221"/>
      <c r="AK404" s="1221"/>
      <c r="AL404" s="1221"/>
      <c r="AM404" s="1221"/>
      <c r="AN404" s="1221"/>
    </row>
    <row r="405" spans="1:40">
      <c r="A405" s="1220"/>
      <c r="B405" s="1220"/>
      <c r="C405" s="1221"/>
      <c r="D405" s="1221"/>
      <c r="E405" s="1222"/>
      <c r="F405" s="1222"/>
      <c r="G405" s="1222"/>
      <c r="H405" s="1222"/>
      <c r="I405" s="1222"/>
      <c r="J405" s="1222"/>
      <c r="K405" s="1221"/>
      <c r="L405" s="1221"/>
      <c r="M405" s="1221"/>
      <c r="N405" s="1221"/>
      <c r="O405" s="1221"/>
      <c r="P405" s="1221"/>
      <c r="Q405" s="1221"/>
      <c r="R405" s="1222"/>
      <c r="S405" s="1222"/>
      <c r="T405" s="1222"/>
      <c r="U405" s="1222"/>
      <c r="V405" s="1222"/>
      <c r="W405" s="1222"/>
      <c r="X405" s="1222"/>
      <c r="Y405" s="1222"/>
      <c r="Z405" s="1222"/>
      <c r="AA405" s="1222"/>
      <c r="AB405" s="1222"/>
      <c r="AC405" s="1222"/>
      <c r="AD405" s="1222"/>
      <c r="AE405" s="1222"/>
      <c r="AF405" s="1222"/>
      <c r="AG405" s="1222"/>
      <c r="AH405" s="1221"/>
      <c r="AI405" s="1221"/>
      <c r="AJ405" s="1221"/>
      <c r="AK405" s="1221"/>
      <c r="AL405" s="1221"/>
      <c r="AM405" s="1221"/>
      <c r="AN405" s="1221"/>
    </row>
    <row r="406" spans="1:40">
      <c r="A406" s="1220"/>
      <c r="B406" s="1220"/>
      <c r="C406" s="1221"/>
      <c r="D406" s="1221"/>
      <c r="E406" s="1222"/>
      <c r="F406" s="1222"/>
      <c r="G406" s="1222"/>
      <c r="H406" s="1222"/>
      <c r="I406" s="1222"/>
      <c r="J406" s="1222"/>
      <c r="K406" s="1221"/>
      <c r="L406" s="1221"/>
      <c r="M406" s="1221"/>
      <c r="N406" s="1221"/>
      <c r="O406" s="1221"/>
      <c r="P406" s="1221"/>
      <c r="Q406" s="1221"/>
      <c r="R406" s="1222"/>
      <c r="S406" s="1222"/>
      <c r="T406" s="1222"/>
      <c r="U406" s="1222"/>
      <c r="V406" s="1222"/>
      <c r="W406" s="1222"/>
      <c r="X406" s="1222"/>
      <c r="Y406" s="1222"/>
      <c r="Z406" s="1222"/>
      <c r="AA406" s="1222"/>
      <c r="AB406" s="1222"/>
      <c r="AC406" s="1222"/>
      <c r="AD406" s="1222"/>
      <c r="AE406" s="1222"/>
      <c r="AF406" s="1222"/>
      <c r="AG406" s="1222"/>
      <c r="AH406" s="1221"/>
      <c r="AI406" s="1221"/>
      <c r="AJ406" s="1221"/>
      <c r="AK406" s="1221"/>
      <c r="AL406" s="1221"/>
      <c r="AM406" s="1221"/>
      <c r="AN406" s="1221"/>
    </row>
    <row r="407" spans="1:40">
      <c r="A407" s="1220"/>
      <c r="B407" s="1220"/>
      <c r="C407" s="1221"/>
      <c r="D407" s="1221"/>
      <c r="E407" s="1222"/>
      <c r="F407" s="1222"/>
      <c r="G407" s="1222"/>
      <c r="H407" s="1222"/>
      <c r="I407" s="1222"/>
      <c r="J407" s="1222"/>
      <c r="K407" s="1221"/>
      <c r="L407" s="1221"/>
      <c r="M407" s="1221"/>
      <c r="N407" s="1221"/>
      <c r="O407" s="1221"/>
      <c r="P407" s="1221"/>
      <c r="Q407" s="1221"/>
      <c r="R407" s="1222"/>
      <c r="S407" s="1222"/>
      <c r="T407" s="1222"/>
      <c r="U407" s="1222"/>
      <c r="V407" s="1222"/>
      <c r="W407" s="1222"/>
      <c r="X407" s="1222"/>
      <c r="Y407" s="1222"/>
      <c r="Z407" s="1222"/>
      <c r="AA407" s="1222"/>
      <c r="AB407" s="1222"/>
      <c r="AC407" s="1222"/>
      <c r="AD407" s="1222"/>
      <c r="AE407" s="1222"/>
      <c r="AF407" s="1222"/>
      <c r="AG407" s="1222"/>
      <c r="AH407" s="1221"/>
      <c r="AI407" s="1221"/>
      <c r="AJ407" s="1221"/>
      <c r="AK407" s="1221"/>
      <c r="AL407" s="1221"/>
      <c r="AM407" s="1221"/>
      <c r="AN407" s="1221"/>
    </row>
    <row r="408" spans="1:40">
      <c r="A408" s="1220"/>
      <c r="B408" s="1220"/>
      <c r="C408" s="1221"/>
      <c r="D408" s="1221"/>
      <c r="E408" s="1222"/>
      <c r="F408" s="1222"/>
      <c r="G408" s="1222"/>
      <c r="H408" s="1222"/>
      <c r="I408" s="1222"/>
      <c r="J408" s="1222"/>
      <c r="K408" s="1221"/>
      <c r="L408" s="1221"/>
      <c r="M408" s="1221"/>
      <c r="N408" s="1221"/>
      <c r="O408" s="1221"/>
      <c r="P408" s="1221"/>
      <c r="Q408" s="1221"/>
      <c r="R408" s="1222"/>
      <c r="S408" s="1222"/>
      <c r="T408" s="1222"/>
      <c r="U408" s="1222"/>
      <c r="V408" s="1222"/>
      <c r="W408" s="1222"/>
      <c r="X408" s="1222"/>
      <c r="Y408" s="1222"/>
      <c r="Z408" s="1222"/>
      <c r="AA408" s="1222"/>
      <c r="AB408" s="1222"/>
      <c r="AC408" s="1222"/>
      <c r="AD408" s="1222"/>
      <c r="AE408" s="1222"/>
      <c r="AF408" s="1222"/>
      <c r="AG408" s="1222"/>
      <c r="AH408" s="1221"/>
      <c r="AI408" s="1221"/>
      <c r="AJ408" s="1221"/>
      <c r="AK408" s="1221"/>
      <c r="AL408" s="1221"/>
      <c r="AM408" s="1221"/>
      <c r="AN408" s="1221"/>
    </row>
    <row r="409" spans="1:40">
      <c r="A409" s="1220"/>
      <c r="B409" s="1220"/>
      <c r="C409" s="1221"/>
      <c r="D409" s="1221"/>
      <c r="E409" s="1222"/>
      <c r="F409" s="1222"/>
      <c r="G409" s="1222"/>
      <c r="H409" s="1222"/>
      <c r="I409" s="1222"/>
      <c r="J409" s="1222"/>
      <c r="K409" s="1221"/>
      <c r="L409" s="1221"/>
      <c r="M409" s="1221"/>
      <c r="N409" s="1221"/>
      <c r="O409" s="1221"/>
      <c r="P409" s="1221"/>
      <c r="Q409" s="1221"/>
      <c r="R409" s="1222"/>
      <c r="S409" s="1222"/>
      <c r="T409" s="1222"/>
      <c r="U409" s="1222"/>
      <c r="V409" s="1222"/>
      <c r="W409" s="1222"/>
      <c r="X409" s="1222"/>
      <c r="Y409" s="1222"/>
      <c r="Z409" s="1222"/>
      <c r="AA409" s="1222"/>
      <c r="AB409" s="1222"/>
      <c r="AC409" s="1222"/>
      <c r="AD409" s="1222"/>
      <c r="AE409" s="1222"/>
      <c r="AF409" s="1222"/>
      <c r="AG409" s="1222"/>
      <c r="AH409" s="1221"/>
      <c r="AI409" s="1221"/>
      <c r="AJ409" s="1221"/>
      <c r="AK409" s="1221"/>
      <c r="AL409" s="1221"/>
      <c r="AM409" s="1221"/>
      <c r="AN409" s="1221"/>
    </row>
    <row r="410" spans="1:40">
      <c r="A410" s="1220"/>
      <c r="B410" s="1220"/>
      <c r="C410" s="1221"/>
      <c r="D410" s="1221"/>
      <c r="E410" s="1222"/>
      <c r="F410" s="1222"/>
      <c r="G410" s="1222"/>
      <c r="H410" s="1222"/>
      <c r="I410" s="1222"/>
      <c r="J410" s="1222"/>
      <c r="K410" s="1221"/>
      <c r="L410" s="1221"/>
      <c r="M410" s="1221"/>
      <c r="N410" s="1221"/>
      <c r="O410" s="1221"/>
      <c r="P410" s="1221"/>
      <c r="Q410" s="1221"/>
      <c r="R410" s="1222"/>
      <c r="S410" s="1222"/>
      <c r="T410" s="1222"/>
      <c r="U410" s="1222"/>
      <c r="V410" s="1222"/>
      <c r="W410" s="1222"/>
      <c r="X410" s="1222"/>
      <c r="Y410" s="1222"/>
      <c r="Z410" s="1222"/>
      <c r="AA410" s="1222"/>
      <c r="AB410" s="1222"/>
      <c r="AC410" s="1222"/>
      <c r="AD410" s="1222"/>
      <c r="AE410" s="1222"/>
      <c r="AF410" s="1222"/>
      <c r="AG410" s="1222"/>
      <c r="AH410" s="1221"/>
      <c r="AI410" s="1221"/>
      <c r="AJ410" s="1221"/>
      <c r="AK410" s="1221"/>
      <c r="AL410" s="1221"/>
      <c r="AM410" s="1221"/>
      <c r="AN410" s="1221"/>
    </row>
    <row r="411" spans="1:40">
      <c r="A411" s="1220"/>
      <c r="B411" s="1220"/>
      <c r="C411" s="1221"/>
      <c r="D411" s="1221"/>
      <c r="E411" s="1222"/>
      <c r="F411" s="1222"/>
      <c r="G411" s="1222"/>
      <c r="H411" s="1222"/>
      <c r="I411" s="1222"/>
      <c r="J411" s="1222"/>
      <c r="K411" s="1221"/>
      <c r="L411" s="1221"/>
      <c r="M411" s="1221"/>
      <c r="N411" s="1221"/>
      <c r="O411" s="1221"/>
      <c r="P411" s="1221"/>
      <c r="Q411" s="1221"/>
      <c r="R411" s="1222"/>
      <c r="S411" s="1222"/>
      <c r="T411" s="1222"/>
      <c r="U411" s="1222"/>
      <c r="V411" s="1222"/>
      <c r="W411" s="1222"/>
      <c r="X411" s="1222"/>
      <c r="Y411" s="1222"/>
      <c r="Z411" s="1222"/>
      <c r="AA411" s="1222"/>
      <c r="AB411" s="1222"/>
      <c r="AC411" s="1222"/>
      <c r="AD411" s="1222"/>
      <c r="AE411" s="1222"/>
      <c r="AF411" s="1222"/>
      <c r="AG411" s="1222"/>
      <c r="AH411" s="1221"/>
      <c r="AI411" s="1221"/>
      <c r="AJ411" s="1221"/>
      <c r="AK411" s="1221"/>
      <c r="AL411" s="1221"/>
      <c r="AM411" s="1221"/>
      <c r="AN411" s="1221"/>
    </row>
    <row r="412" spans="1:40">
      <c r="A412" s="1220"/>
      <c r="B412" s="1220"/>
      <c r="C412" s="1221"/>
      <c r="D412" s="1221"/>
      <c r="E412" s="1222"/>
      <c r="F412" s="1222"/>
      <c r="G412" s="1222"/>
      <c r="H412" s="1222"/>
      <c r="I412" s="1222"/>
      <c r="J412" s="1222"/>
      <c r="K412" s="1221"/>
      <c r="L412" s="1221"/>
      <c r="M412" s="1221"/>
      <c r="N412" s="1221"/>
      <c r="O412" s="1221"/>
      <c r="P412" s="1221"/>
      <c r="Q412" s="1221"/>
      <c r="R412" s="1222"/>
      <c r="S412" s="1222"/>
      <c r="T412" s="1222"/>
      <c r="U412" s="1222"/>
      <c r="V412" s="1222"/>
      <c r="W412" s="1222"/>
      <c r="X412" s="1222"/>
      <c r="Y412" s="1222"/>
      <c r="Z412" s="1222"/>
      <c r="AA412" s="1222"/>
      <c r="AB412" s="1222"/>
      <c r="AC412" s="1222"/>
      <c r="AD412" s="1222"/>
      <c r="AE412" s="1222"/>
      <c r="AF412" s="1222"/>
      <c r="AG412" s="1222"/>
      <c r="AH412" s="1221"/>
      <c r="AI412" s="1221"/>
      <c r="AJ412" s="1221"/>
      <c r="AK412" s="1221"/>
      <c r="AL412" s="1221"/>
      <c r="AM412" s="1221"/>
      <c r="AN412" s="1221"/>
    </row>
    <row r="413" spans="1:40">
      <c r="A413" s="1220"/>
      <c r="B413" s="1220"/>
      <c r="C413" s="1221"/>
      <c r="D413" s="1221"/>
      <c r="E413" s="1222"/>
      <c r="F413" s="1222"/>
      <c r="G413" s="1222"/>
      <c r="H413" s="1222"/>
      <c r="I413" s="1222"/>
      <c r="J413" s="1222"/>
      <c r="K413" s="1221"/>
      <c r="L413" s="1221"/>
      <c r="M413" s="1221"/>
      <c r="N413" s="1221"/>
      <c r="O413" s="1221"/>
      <c r="P413" s="1221"/>
      <c r="Q413" s="1221"/>
      <c r="R413" s="1222"/>
      <c r="S413" s="1222"/>
      <c r="T413" s="1222"/>
      <c r="U413" s="1222"/>
      <c r="V413" s="1222"/>
      <c r="W413" s="1222"/>
      <c r="X413" s="1222"/>
      <c r="Y413" s="1222"/>
      <c r="Z413" s="1222"/>
      <c r="AA413" s="1222"/>
      <c r="AB413" s="1222"/>
      <c r="AC413" s="1222"/>
      <c r="AD413" s="1222"/>
      <c r="AE413" s="1222"/>
      <c r="AF413" s="1222"/>
      <c r="AG413" s="1222"/>
      <c r="AH413" s="1221"/>
      <c r="AI413" s="1221"/>
      <c r="AJ413" s="1221"/>
      <c r="AK413" s="1221"/>
      <c r="AL413" s="1221"/>
      <c r="AM413" s="1221"/>
      <c r="AN413" s="1221"/>
    </row>
    <row r="414" spans="1:40">
      <c r="A414" s="1220"/>
      <c r="B414" s="1220"/>
      <c r="C414" s="1221"/>
      <c r="D414" s="1221"/>
      <c r="E414" s="1222"/>
      <c r="F414" s="1222"/>
      <c r="G414" s="1222"/>
      <c r="H414" s="1222"/>
      <c r="I414" s="1222"/>
      <c r="J414" s="1222"/>
      <c r="K414" s="1221"/>
      <c r="L414" s="1221"/>
      <c r="M414" s="1221"/>
      <c r="N414" s="1221"/>
      <c r="O414" s="1221"/>
      <c r="P414" s="1221"/>
      <c r="Q414" s="1221"/>
      <c r="R414" s="1222"/>
      <c r="S414" s="1222"/>
      <c r="T414" s="1222"/>
      <c r="U414" s="1222"/>
      <c r="V414" s="1222"/>
      <c r="W414" s="1222"/>
      <c r="X414" s="1222"/>
      <c r="Y414" s="1222"/>
      <c r="Z414" s="1222"/>
      <c r="AA414" s="1222"/>
      <c r="AB414" s="1222"/>
      <c r="AC414" s="1222"/>
      <c r="AD414" s="1222"/>
      <c r="AE414" s="1222"/>
      <c r="AF414" s="1222"/>
      <c r="AG414" s="1222"/>
      <c r="AH414" s="1221"/>
      <c r="AI414" s="1221"/>
      <c r="AJ414" s="1221"/>
      <c r="AK414" s="1221"/>
      <c r="AL414" s="1221"/>
      <c r="AM414" s="1221"/>
      <c r="AN414" s="1221"/>
    </row>
    <row r="415" spans="1:40">
      <c r="A415" s="1220"/>
      <c r="B415" s="1220"/>
      <c r="C415" s="1221"/>
      <c r="D415" s="1221"/>
      <c r="E415" s="1222"/>
      <c r="F415" s="1222"/>
      <c r="G415" s="1222"/>
      <c r="H415" s="1222"/>
      <c r="I415" s="1222"/>
      <c r="J415" s="1222"/>
      <c r="K415" s="1221"/>
      <c r="L415" s="1221"/>
      <c r="M415" s="1221"/>
      <c r="N415" s="1221"/>
      <c r="O415" s="1221"/>
      <c r="P415" s="1221"/>
      <c r="Q415" s="1221"/>
      <c r="R415" s="1222"/>
      <c r="S415" s="1222"/>
      <c r="T415" s="1222"/>
      <c r="U415" s="1222"/>
      <c r="V415" s="1222"/>
      <c r="W415" s="1222"/>
      <c r="X415" s="1222"/>
      <c r="Y415" s="1222"/>
      <c r="Z415" s="1222"/>
      <c r="AA415" s="1222"/>
      <c r="AB415" s="1222"/>
      <c r="AC415" s="1222"/>
      <c r="AD415" s="1222"/>
      <c r="AE415" s="1222"/>
      <c r="AF415" s="1222"/>
      <c r="AG415" s="1222"/>
      <c r="AH415" s="1221"/>
      <c r="AI415" s="1221"/>
      <c r="AJ415" s="1221"/>
      <c r="AK415" s="1221"/>
      <c r="AL415" s="1221"/>
      <c r="AM415" s="1221"/>
      <c r="AN415" s="1221"/>
    </row>
    <row r="416" spans="1:40">
      <c r="A416" s="1220"/>
      <c r="B416" s="1220"/>
      <c r="C416" s="1221"/>
      <c r="D416" s="1221"/>
      <c r="E416" s="1222"/>
      <c r="F416" s="1222"/>
      <c r="G416" s="1222"/>
      <c r="H416" s="1222"/>
      <c r="I416" s="1222"/>
      <c r="J416" s="1222"/>
      <c r="K416" s="1221"/>
      <c r="L416" s="1221"/>
      <c r="M416" s="1221"/>
      <c r="N416" s="1221"/>
      <c r="O416" s="1221"/>
      <c r="P416" s="1221"/>
      <c r="Q416" s="1221"/>
      <c r="R416" s="1222"/>
      <c r="S416" s="1222"/>
      <c r="T416" s="1222"/>
      <c r="U416" s="1222"/>
      <c r="V416" s="1222"/>
      <c r="W416" s="1222"/>
      <c r="X416" s="1222"/>
      <c r="Y416" s="1222"/>
      <c r="Z416" s="1222"/>
      <c r="AA416" s="1222"/>
      <c r="AB416" s="1222"/>
      <c r="AC416" s="1222"/>
      <c r="AD416" s="1222"/>
      <c r="AE416" s="1222"/>
      <c r="AF416" s="1222"/>
      <c r="AG416" s="1222"/>
      <c r="AH416" s="1221"/>
      <c r="AI416" s="1221"/>
      <c r="AJ416" s="1221"/>
      <c r="AK416" s="1221"/>
      <c r="AL416" s="1221"/>
      <c r="AM416" s="1221"/>
      <c r="AN416" s="1221"/>
    </row>
    <row r="417" spans="1:40">
      <c r="A417" s="1220"/>
      <c r="B417" s="1220"/>
      <c r="C417" s="1221"/>
      <c r="D417" s="1221"/>
      <c r="E417" s="1222"/>
      <c r="F417" s="1222"/>
      <c r="G417" s="1222"/>
      <c r="H417" s="1222"/>
      <c r="I417" s="1222"/>
      <c r="J417" s="1222"/>
      <c r="K417" s="1221"/>
      <c r="L417" s="1221"/>
      <c r="M417" s="1221"/>
      <c r="N417" s="1221"/>
      <c r="O417" s="1221"/>
      <c r="P417" s="1221"/>
      <c r="Q417" s="1221"/>
      <c r="R417" s="1222"/>
      <c r="S417" s="1222"/>
      <c r="T417" s="1222"/>
      <c r="U417" s="1222"/>
      <c r="V417" s="1222"/>
      <c r="W417" s="1222"/>
      <c r="X417" s="1222"/>
      <c r="Y417" s="1222"/>
      <c r="Z417" s="1222"/>
      <c r="AA417" s="1222"/>
      <c r="AB417" s="1222"/>
      <c r="AC417" s="1222"/>
      <c r="AD417" s="1222"/>
      <c r="AE417" s="1222"/>
      <c r="AF417" s="1222"/>
      <c r="AG417" s="1222"/>
      <c r="AH417" s="1221"/>
      <c r="AI417" s="1221"/>
      <c r="AJ417" s="1221"/>
      <c r="AK417" s="1221"/>
      <c r="AL417" s="1221"/>
      <c r="AM417" s="1221"/>
      <c r="AN417" s="1221"/>
    </row>
    <row r="418" spans="1:40">
      <c r="A418" s="1220"/>
      <c r="B418" s="1220"/>
      <c r="C418" s="1221"/>
      <c r="D418" s="1221"/>
      <c r="E418" s="1222"/>
      <c r="F418" s="1222"/>
      <c r="G418" s="1222"/>
      <c r="H418" s="1222"/>
      <c r="I418" s="1222"/>
      <c r="J418" s="1222"/>
      <c r="K418" s="1221"/>
      <c r="L418" s="1221"/>
      <c r="M418" s="1221"/>
      <c r="N418" s="1221"/>
      <c r="O418" s="1221"/>
      <c r="P418" s="1221"/>
      <c r="Q418" s="1221"/>
      <c r="R418" s="1222"/>
      <c r="S418" s="1222"/>
      <c r="T418" s="1222"/>
      <c r="U418" s="1222"/>
      <c r="V418" s="1222"/>
      <c r="W418" s="1222"/>
      <c r="X418" s="1222"/>
      <c r="Y418" s="1222"/>
      <c r="Z418" s="1222"/>
      <c r="AA418" s="1222"/>
      <c r="AB418" s="1222"/>
      <c r="AC418" s="1222"/>
      <c r="AD418" s="1222"/>
      <c r="AE418" s="1222"/>
      <c r="AF418" s="1222"/>
      <c r="AG418" s="1222"/>
      <c r="AH418" s="1221"/>
      <c r="AI418" s="1221"/>
      <c r="AJ418" s="1221"/>
      <c r="AK418" s="1221"/>
      <c r="AL418" s="1221"/>
      <c r="AM418" s="1221"/>
      <c r="AN418" s="1221"/>
    </row>
    <row r="419" spans="1:40">
      <c r="A419" s="1220"/>
      <c r="B419" s="1220"/>
      <c r="C419" s="1221"/>
      <c r="D419" s="1221"/>
      <c r="E419" s="1222"/>
      <c r="F419" s="1222"/>
      <c r="G419" s="1222"/>
      <c r="H419" s="1222"/>
      <c r="I419" s="1222"/>
      <c r="J419" s="1222"/>
      <c r="K419" s="1221"/>
      <c r="L419" s="1221"/>
      <c r="M419" s="1221"/>
      <c r="N419" s="1221"/>
      <c r="O419" s="1221"/>
      <c r="P419" s="1221"/>
      <c r="Q419" s="1221"/>
      <c r="R419" s="1222"/>
      <c r="S419" s="1222"/>
      <c r="T419" s="1222"/>
      <c r="U419" s="1222"/>
      <c r="V419" s="1222"/>
      <c r="W419" s="1222"/>
      <c r="X419" s="1222"/>
      <c r="Y419" s="1222"/>
      <c r="Z419" s="1222"/>
      <c r="AA419" s="1222"/>
      <c r="AB419" s="1222"/>
      <c r="AC419" s="1222"/>
      <c r="AD419" s="1222"/>
      <c r="AE419" s="1222"/>
      <c r="AF419" s="1222"/>
      <c r="AG419" s="1222"/>
      <c r="AH419" s="1221"/>
      <c r="AI419" s="1221"/>
      <c r="AJ419" s="1221"/>
      <c r="AK419" s="1221"/>
      <c r="AL419" s="1221"/>
      <c r="AM419" s="1221"/>
      <c r="AN419" s="1221"/>
    </row>
    <row r="420" spans="1:40">
      <c r="A420" s="1220"/>
      <c r="B420" s="1220"/>
      <c r="C420" s="1221"/>
      <c r="D420" s="1221"/>
      <c r="E420" s="1222"/>
      <c r="F420" s="1222"/>
      <c r="G420" s="1222"/>
      <c r="H420" s="1222"/>
      <c r="I420" s="1222"/>
      <c r="J420" s="1222"/>
      <c r="K420" s="1221"/>
      <c r="L420" s="1221"/>
      <c r="M420" s="1221"/>
      <c r="N420" s="1221"/>
      <c r="O420" s="1221"/>
      <c r="P420" s="1221"/>
      <c r="Q420" s="1221"/>
      <c r="R420" s="1222"/>
      <c r="S420" s="1222"/>
      <c r="T420" s="1222"/>
      <c r="U420" s="1222"/>
      <c r="V420" s="1222"/>
      <c r="W420" s="1222"/>
      <c r="X420" s="1222"/>
      <c r="Y420" s="1222"/>
      <c r="Z420" s="1222"/>
      <c r="AA420" s="1222"/>
      <c r="AB420" s="1222"/>
      <c r="AC420" s="1222"/>
      <c r="AD420" s="1222"/>
      <c r="AE420" s="1222"/>
      <c r="AF420" s="1222"/>
      <c r="AG420" s="1222"/>
      <c r="AH420" s="1221"/>
      <c r="AI420" s="1221"/>
      <c r="AJ420" s="1221"/>
      <c r="AK420" s="1221"/>
      <c r="AL420" s="1221"/>
      <c r="AM420" s="1221"/>
      <c r="AN420" s="1221"/>
    </row>
    <row r="421" spans="1:40">
      <c r="A421" s="1220"/>
      <c r="B421" s="1220"/>
      <c r="C421" s="1221"/>
      <c r="D421" s="1221"/>
      <c r="E421" s="1222"/>
      <c r="F421" s="1222"/>
      <c r="G421" s="1222"/>
      <c r="H421" s="1222"/>
      <c r="I421" s="1222"/>
      <c r="J421" s="1222"/>
      <c r="K421" s="1221"/>
      <c r="L421" s="1221"/>
      <c r="M421" s="1221"/>
      <c r="N421" s="1221"/>
      <c r="O421" s="1221"/>
      <c r="P421" s="1221"/>
      <c r="Q421" s="1221"/>
      <c r="R421" s="1222"/>
      <c r="S421" s="1222"/>
      <c r="T421" s="1222"/>
      <c r="U421" s="1222"/>
      <c r="V421" s="1222"/>
      <c r="W421" s="1222"/>
      <c r="X421" s="1222"/>
      <c r="Y421" s="1222"/>
      <c r="Z421" s="1222"/>
      <c r="AA421" s="1222"/>
      <c r="AB421" s="1222"/>
      <c r="AC421" s="1222"/>
      <c r="AD421" s="1222"/>
      <c r="AE421" s="1222"/>
      <c r="AF421" s="1222"/>
      <c r="AG421" s="1222"/>
      <c r="AH421" s="1221"/>
      <c r="AI421" s="1221"/>
      <c r="AJ421" s="1221"/>
      <c r="AK421" s="1221"/>
      <c r="AL421" s="1221"/>
      <c r="AM421" s="1221"/>
      <c r="AN421" s="1221"/>
    </row>
    <row r="422" spans="1:40">
      <c r="A422" s="1220"/>
      <c r="B422" s="1220"/>
      <c r="C422" s="1221"/>
      <c r="D422" s="1221"/>
      <c r="E422" s="1222"/>
      <c r="F422" s="1222"/>
      <c r="G422" s="1222"/>
      <c r="H422" s="1222"/>
      <c r="I422" s="1222"/>
      <c r="J422" s="1222"/>
      <c r="K422" s="1221"/>
      <c r="L422" s="1221"/>
      <c r="M422" s="1221"/>
      <c r="N422" s="1221"/>
      <c r="O422" s="1221"/>
      <c r="P422" s="1221"/>
      <c r="Q422" s="1221"/>
      <c r="R422" s="1222"/>
      <c r="S422" s="1222"/>
      <c r="T422" s="1222"/>
      <c r="U422" s="1222"/>
      <c r="V422" s="1222"/>
      <c r="W422" s="1222"/>
      <c r="X422" s="1222"/>
      <c r="Y422" s="1222"/>
      <c r="Z422" s="1222"/>
      <c r="AA422" s="1222"/>
      <c r="AB422" s="1222"/>
      <c r="AC422" s="1222"/>
      <c r="AD422" s="1222"/>
      <c r="AE422" s="1222"/>
      <c r="AF422" s="1222"/>
      <c r="AG422" s="1222"/>
      <c r="AH422" s="1221"/>
      <c r="AI422" s="1221"/>
      <c r="AJ422" s="1221"/>
      <c r="AK422" s="1221"/>
      <c r="AL422" s="1221"/>
      <c r="AM422" s="1221"/>
      <c r="AN422" s="1221"/>
    </row>
    <row r="423" spans="1:40">
      <c r="A423" s="1220"/>
      <c r="B423" s="1220"/>
      <c r="C423" s="1221"/>
      <c r="D423" s="1221"/>
      <c r="E423" s="1222"/>
      <c r="F423" s="1222"/>
      <c r="G423" s="1222"/>
      <c r="H423" s="1222"/>
      <c r="I423" s="1222"/>
      <c r="J423" s="1222"/>
      <c r="K423" s="1221"/>
      <c r="L423" s="1221"/>
      <c r="M423" s="1221"/>
      <c r="N423" s="1221"/>
      <c r="O423" s="1221"/>
      <c r="P423" s="1221"/>
      <c r="Q423" s="1221"/>
      <c r="R423" s="1222"/>
      <c r="S423" s="1222"/>
      <c r="T423" s="1222"/>
      <c r="U423" s="1222"/>
      <c r="V423" s="1222"/>
      <c r="W423" s="1222"/>
      <c r="X423" s="1222"/>
      <c r="Y423" s="1222"/>
      <c r="Z423" s="1222"/>
      <c r="AA423" s="1222"/>
      <c r="AB423" s="1222"/>
      <c r="AC423" s="1222"/>
      <c r="AD423" s="1222"/>
      <c r="AE423" s="1222"/>
      <c r="AF423" s="1222"/>
      <c r="AG423" s="1222"/>
      <c r="AH423" s="1221"/>
      <c r="AI423" s="1221"/>
      <c r="AJ423" s="1221"/>
      <c r="AK423" s="1221"/>
      <c r="AL423" s="1221"/>
      <c r="AM423" s="1221"/>
      <c r="AN423" s="1221"/>
    </row>
    <row r="424" spans="1:40">
      <c r="A424" s="1220"/>
      <c r="B424" s="1220"/>
      <c r="C424" s="1221"/>
      <c r="D424" s="1221"/>
      <c r="E424" s="1222"/>
      <c r="F424" s="1222"/>
      <c r="G424" s="1222"/>
      <c r="H424" s="1222"/>
      <c r="I424" s="1222"/>
      <c r="J424" s="1222"/>
      <c r="K424" s="1221"/>
      <c r="L424" s="1221"/>
      <c r="M424" s="1221"/>
      <c r="N424" s="1221"/>
      <c r="O424" s="1221"/>
      <c r="P424" s="1221"/>
      <c r="Q424" s="1221"/>
      <c r="R424" s="1222"/>
      <c r="S424" s="1222"/>
      <c r="T424" s="1222"/>
      <c r="U424" s="1222"/>
      <c r="V424" s="1222"/>
      <c r="W424" s="1222"/>
      <c r="X424" s="1222"/>
      <c r="Y424" s="1222"/>
      <c r="Z424" s="1222"/>
      <c r="AA424" s="1222"/>
      <c r="AB424" s="1222"/>
      <c r="AC424" s="1222"/>
      <c r="AD424" s="1222"/>
      <c r="AE424" s="1222"/>
      <c r="AF424" s="1222"/>
      <c r="AG424" s="1222"/>
      <c r="AH424" s="1221"/>
      <c r="AI424" s="1221"/>
      <c r="AJ424" s="1221"/>
      <c r="AK424" s="1221"/>
      <c r="AL424" s="1221"/>
      <c r="AM424" s="1221"/>
      <c r="AN424" s="1221"/>
    </row>
    <row r="425" spans="1:40">
      <c r="A425" s="1220"/>
      <c r="B425" s="1220"/>
      <c r="C425" s="1221"/>
      <c r="D425" s="1221"/>
      <c r="E425" s="1222"/>
      <c r="F425" s="1222"/>
      <c r="G425" s="1222"/>
      <c r="H425" s="1222"/>
      <c r="I425" s="1222"/>
      <c r="J425" s="1222"/>
      <c r="K425" s="1221"/>
      <c r="L425" s="1221"/>
      <c r="M425" s="1221"/>
      <c r="N425" s="1221"/>
      <c r="O425" s="1221"/>
      <c r="P425" s="1221"/>
      <c r="Q425" s="1221"/>
      <c r="R425" s="1222"/>
      <c r="S425" s="1222"/>
      <c r="T425" s="1222"/>
      <c r="U425" s="1222"/>
      <c r="V425" s="1222"/>
      <c r="W425" s="1222"/>
      <c r="X425" s="1222"/>
      <c r="Y425" s="1222"/>
      <c r="Z425" s="1222"/>
      <c r="AA425" s="1222"/>
      <c r="AB425" s="1222"/>
      <c r="AC425" s="1222"/>
      <c r="AD425" s="1222"/>
      <c r="AE425" s="1222"/>
      <c r="AF425" s="1222"/>
      <c r="AG425" s="1222"/>
      <c r="AH425" s="1221"/>
      <c r="AI425" s="1221"/>
      <c r="AJ425" s="1221"/>
      <c r="AK425" s="1221"/>
      <c r="AL425" s="1221"/>
      <c r="AM425" s="1221"/>
      <c r="AN425" s="1221"/>
    </row>
    <row r="426" spans="1:40">
      <c r="A426" s="1220"/>
      <c r="B426" s="1220"/>
      <c r="C426" s="1221"/>
      <c r="D426" s="1221"/>
      <c r="E426" s="1222"/>
      <c r="F426" s="1222"/>
      <c r="G426" s="1222"/>
      <c r="H426" s="1222"/>
      <c r="I426" s="1222"/>
      <c r="J426" s="1222"/>
      <c r="K426" s="1221"/>
      <c r="L426" s="1221"/>
      <c r="M426" s="1221"/>
      <c r="N426" s="1221"/>
      <c r="O426" s="1221"/>
      <c r="P426" s="1221"/>
      <c r="Q426" s="1221"/>
      <c r="R426" s="1222"/>
      <c r="S426" s="1222"/>
      <c r="T426" s="1222"/>
      <c r="U426" s="1222"/>
      <c r="V426" s="1222"/>
      <c r="W426" s="1222"/>
      <c r="X426" s="1222"/>
      <c r="Y426" s="1222"/>
      <c r="Z426" s="1222"/>
      <c r="AA426" s="1222"/>
      <c r="AB426" s="1222"/>
      <c r="AC426" s="1222"/>
      <c r="AD426" s="1222"/>
      <c r="AE426" s="1222"/>
      <c r="AF426" s="1222"/>
      <c r="AG426" s="1222"/>
      <c r="AH426" s="1221"/>
      <c r="AI426" s="1221"/>
      <c r="AJ426" s="1221"/>
      <c r="AK426" s="1221"/>
      <c r="AL426" s="1221"/>
      <c r="AM426" s="1221"/>
      <c r="AN426" s="1221"/>
    </row>
    <row r="427" spans="1:40">
      <c r="A427" s="1220"/>
      <c r="B427" s="1220"/>
      <c r="C427" s="1221"/>
      <c r="D427" s="1221"/>
      <c r="E427" s="1222"/>
      <c r="F427" s="1222"/>
      <c r="G427" s="1222"/>
      <c r="H427" s="1222"/>
      <c r="I427" s="1222"/>
      <c r="J427" s="1222"/>
      <c r="K427" s="1221"/>
      <c r="L427" s="1221"/>
      <c r="M427" s="1221"/>
      <c r="N427" s="1221"/>
      <c r="O427" s="1221"/>
      <c r="P427" s="1221"/>
      <c r="Q427" s="1221"/>
      <c r="R427" s="1222"/>
      <c r="S427" s="1222"/>
      <c r="T427" s="1222"/>
      <c r="U427" s="1222"/>
      <c r="V427" s="1222"/>
      <c r="W427" s="1222"/>
      <c r="X427" s="1222"/>
      <c r="Y427" s="1222"/>
      <c r="Z427" s="1222"/>
      <c r="AA427" s="1222"/>
      <c r="AB427" s="1222"/>
      <c r="AC427" s="1222"/>
      <c r="AD427" s="1222"/>
      <c r="AE427" s="1222"/>
      <c r="AF427" s="1222"/>
      <c r="AG427" s="1222"/>
      <c r="AH427" s="1221"/>
      <c r="AI427" s="1221"/>
      <c r="AJ427" s="1221"/>
      <c r="AK427" s="1221"/>
      <c r="AL427" s="1221"/>
      <c r="AM427" s="1221"/>
      <c r="AN427" s="1221"/>
    </row>
    <row r="428" spans="1:40">
      <c r="A428" s="1220"/>
      <c r="B428" s="1220"/>
      <c r="C428" s="1221"/>
      <c r="D428" s="1221"/>
      <c r="E428" s="1222"/>
      <c r="F428" s="1222"/>
      <c r="G428" s="1222"/>
      <c r="H428" s="1222"/>
      <c r="I428" s="1222"/>
      <c r="J428" s="1222"/>
      <c r="K428" s="1221"/>
      <c r="L428" s="1221"/>
      <c r="M428" s="1221"/>
      <c r="N428" s="1221"/>
      <c r="O428" s="1221"/>
      <c r="P428" s="1221"/>
      <c r="Q428" s="1221"/>
      <c r="R428" s="1222"/>
      <c r="S428" s="1222"/>
      <c r="T428" s="1222"/>
      <c r="U428" s="1222"/>
      <c r="V428" s="1222"/>
      <c r="W428" s="1222"/>
      <c r="X428" s="1222"/>
      <c r="Y428" s="1222"/>
      <c r="Z428" s="1222"/>
      <c r="AA428" s="1222"/>
      <c r="AB428" s="1222"/>
      <c r="AC428" s="1222"/>
      <c r="AD428" s="1222"/>
      <c r="AE428" s="1222"/>
      <c r="AF428" s="1222"/>
      <c r="AG428" s="1222"/>
      <c r="AH428" s="1221"/>
      <c r="AI428" s="1221"/>
      <c r="AJ428" s="1221"/>
      <c r="AK428" s="1221"/>
      <c r="AL428" s="1221"/>
      <c r="AM428" s="1221"/>
      <c r="AN428" s="1221"/>
    </row>
    <row r="429" spans="1:40">
      <c r="A429" s="1220"/>
      <c r="B429" s="1220"/>
      <c r="C429" s="1221"/>
      <c r="D429" s="1221"/>
      <c r="E429" s="1222"/>
      <c r="F429" s="1222"/>
      <c r="G429" s="1222"/>
      <c r="H429" s="1222"/>
      <c r="I429" s="1222"/>
      <c r="J429" s="1222"/>
      <c r="K429" s="1221"/>
      <c r="L429" s="1221"/>
      <c r="M429" s="1221"/>
      <c r="N429" s="1221"/>
      <c r="O429" s="1221"/>
      <c r="P429" s="1221"/>
      <c r="Q429" s="1221"/>
      <c r="R429" s="1222"/>
      <c r="S429" s="1222"/>
      <c r="T429" s="1222"/>
      <c r="U429" s="1222"/>
      <c r="V429" s="1222"/>
      <c r="W429" s="1222"/>
      <c r="X429" s="1222"/>
      <c r="Y429" s="1222"/>
      <c r="Z429" s="1222"/>
      <c r="AA429" s="1222"/>
      <c r="AB429" s="1222"/>
      <c r="AC429" s="1222"/>
      <c r="AD429" s="1222"/>
      <c r="AE429" s="1222"/>
      <c r="AF429" s="1222"/>
      <c r="AG429" s="1222"/>
      <c r="AH429" s="1221"/>
      <c r="AI429" s="1221"/>
      <c r="AJ429" s="1221"/>
      <c r="AK429" s="1221"/>
      <c r="AL429" s="1221"/>
      <c r="AM429" s="1221"/>
      <c r="AN429" s="1221"/>
    </row>
    <row r="430" spans="1:40">
      <c r="A430" s="1220"/>
      <c r="B430" s="1220"/>
      <c r="C430" s="1221"/>
      <c r="D430" s="1221"/>
      <c r="E430" s="1222"/>
      <c r="F430" s="1222"/>
      <c r="G430" s="1222"/>
      <c r="H430" s="1222"/>
      <c r="I430" s="1222"/>
      <c r="J430" s="1222"/>
      <c r="K430" s="1221"/>
      <c r="L430" s="1221"/>
      <c r="M430" s="1221"/>
      <c r="N430" s="1221"/>
      <c r="O430" s="1221"/>
      <c r="P430" s="1221"/>
      <c r="Q430" s="1221"/>
      <c r="R430" s="1222"/>
      <c r="S430" s="1222"/>
      <c r="T430" s="1222"/>
      <c r="U430" s="1222"/>
      <c r="V430" s="1222"/>
      <c r="W430" s="1222"/>
      <c r="X430" s="1222"/>
      <c r="Y430" s="1222"/>
      <c r="Z430" s="1222"/>
      <c r="AA430" s="1222"/>
      <c r="AB430" s="1222"/>
      <c r="AC430" s="1222"/>
      <c r="AD430" s="1222"/>
      <c r="AE430" s="1222"/>
      <c r="AF430" s="1222"/>
      <c r="AG430" s="1222"/>
      <c r="AH430" s="1221"/>
      <c r="AI430" s="1221"/>
      <c r="AJ430" s="1221"/>
      <c r="AK430" s="1221"/>
      <c r="AL430" s="1221"/>
      <c r="AM430" s="1221"/>
      <c r="AN430" s="1221"/>
    </row>
    <row r="431" spans="1:40">
      <c r="A431" s="1220"/>
      <c r="B431" s="1220"/>
      <c r="C431" s="1221"/>
      <c r="D431" s="1221"/>
      <c r="E431" s="1222"/>
      <c r="F431" s="1222"/>
      <c r="G431" s="1222"/>
      <c r="H431" s="1222"/>
      <c r="I431" s="1222"/>
      <c r="J431" s="1222"/>
      <c r="K431" s="1221"/>
      <c r="L431" s="1221"/>
      <c r="M431" s="1221"/>
      <c r="N431" s="1221"/>
      <c r="O431" s="1221"/>
      <c r="P431" s="1221"/>
      <c r="Q431" s="1221"/>
      <c r="R431" s="1222"/>
      <c r="S431" s="1222"/>
      <c r="T431" s="1222"/>
      <c r="U431" s="1222"/>
      <c r="V431" s="1222"/>
      <c r="W431" s="1222"/>
      <c r="X431" s="1222"/>
      <c r="Y431" s="1222"/>
      <c r="Z431" s="1222"/>
      <c r="AA431" s="1222"/>
      <c r="AB431" s="1222"/>
      <c r="AC431" s="1222"/>
      <c r="AD431" s="1222"/>
      <c r="AE431" s="1222"/>
      <c r="AF431" s="1222"/>
      <c r="AG431" s="1222"/>
      <c r="AH431" s="1221"/>
      <c r="AI431" s="1221"/>
      <c r="AJ431" s="1221"/>
      <c r="AK431" s="1221"/>
      <c r="AL431" s="1221"/>
      <c r="AM431" s="1221"/>
      <c r="AN431" s="1221"/>
    </row>
    <row r="432" spans="1:40">
      <c r="A432" s="1220"/>
      <c r="B432" s="1220"/>
      <c r="C432" s="1221"/>
      <c r="D432" s="1221"/>
      <c r="E432" s="1222"/>
      <c r="F432" s="1222"/>
      <c r="G432" s="1222"/>
      <c r="H432" s="1222"/>
      <c r="I432" s="1222"/>
      <c r="J432" s="1222"/>
      <c r="K432" s="1221"/>
      <c r="L432" s="1221"/>
      <c r="M432" s="1221"/>
      <c r="N432" s="1221"/>
      <c r="O432" s="1221"/>
      <c r="P432" s="1221"/>
      <c r="Q432" s="1221"/>
      <c r="R432" s="1222"/>
      <c r="S432" s="1222"/>
      <c r="T432" s="1222"/>
      <c r="U432" s="1222"/>
      <c r="V432" s="1222"/>
      <c r="W432" s="1222"/>
      <c r="X432" s="1222"/>
      <c r="Y432" s="1222"/>
      <c r="Z432" s="1222"/>
      <c r="AA432" s="1222"/>
      <c r="AB432" s="1222"/>
      <c r="AC432" s="1222"/>
      <c r="AD432" s="1222"/>
      <c r="AE432" s="1222"/>
      <c r="AF432" s="1222"/>
      <c r="AG432" s="1222"/>
      <c r="AH432" s="1221"/>
      <c r="AI432" s="1221"/>
      <c r="AJ432" s="1221"/>
      <c r="AK432" s="1221"/>
      <c r="AL432" s="1221"/>
      <c r="AM432" s="1221"/>
      <c r="AN432" s="1221"/>
    </row>
    <row r="433" spans="1:40">
      <c r="A433" s="1220"/>
      <c r="B433" s="1220"/>
      <c r="C433" s="1221"/>
      <c r="D433" s="1221"/>
      <c r="E433" s="1222"/>
      <c r="F433" s="1222"/>
      <c r="G433" s="1222"/>
      <c r="H433" s="1222"/>
      <c r="I433" s="1222"/>
      <c r="J433" s="1222"/>
      <c r="K433" s="1221"/>
      <c r="L433" s="1221"/>
      <c r="M433" s="1221"/>
      <c r="N433" s="1221"/>
      <c r="O433" s="1221"/>
      <c r="P433" s="1221"/>
      <c r="Q433" s="1221"/>
      <c r="R433" s="1222"/>
      <c r="S433" s="1222"/>
      <c r="T433" s="1222"/>
      <c r="U433" s="1222"/>
      <c r="V433" s="1222"/>
      <c r="W433" s="1222"/>
      <c r="X433" s="1222"/>
      <c r="Y433" s="1222"/>
      <c r="Z433" s="1222"/>
      <c r="AA433" s="1222"/>
      <c r="AB433" s="1222"/>
      <c r="AC433" s="1222"/>
      <c r="AD433" s="1222"/>
      <c r="AE433" s="1222"/>
      <c r="AF433" s="1222"/>
      <c r="AG433" s="1222"/>
      <c r="AH433" s="1221"/>
      <c r="AI433" s="1221"/>
      <c r="AJ433" s="1221"/>
      <c r="AK433" s="1221"/>
      <c r="AL433" s="1221"/>
      <c r="AM433" s="1221"/>
      <c r="AN433" s="1221"/>
    </row>
    <row r="434" spans="1:40">
      <c r="A434" s="1220"/>
      <c r="B434" s="1220"/>
      <c r="C434" s="1221"/>
      <c r="D434" s="1221"/>
      <c r="E434" s="1222"/>
      <c r="F434" s="1222"/>
      <c r="G434" s="1222"/>
      <c r="H434" s="1222"/>
      <c r="I434" s="1222"/>
      <c r="J434" s="1222"/>
      <c r="K434" s="1221"/>
      <c r="L434" s="1221"/>
      <c r="M434" s="1221"/>
      <c r="N434" s="1221"/>
      <c r="O434" s="1221"/>
      <c r="P434" s="1221"/>
      <c r="Q434" s="1221"/>
      <c r="R434" s="1222"/>
      <c r="S434" s="1222"/>
      <c r="T434" s="1222"/>
      <c r="U434" s="1222"/>
      <c r="V434" s="1222"/>
      <c r="W434" s="1222"/>
      <c r="X434" s="1222"/>
      <c r="Y434" s="1222"/>
      <c r="Z434" s="1222"/>
      <c r="AA434" s="1222"/>
      <c r="AB434" s="1222"/>
      <c r="AC434" s="1222"/>
      <c r="AD434" s="1222"/>
      <c r="AE434" s="1222"/>
      <c r="AF434" s="1222"/>
      <c r="AG434" s="1222"/>
      <c r="AH434" s="1221"/>
      <c r="AI434" s="1221"/>
      <c r="AJ434" s="1221"/>
      <c r="AK434" s="1221"/>
      <c r="AL434" s="1221"/>
      <c r="AM434" s="1221"/>
      <c r="AN434" s="1221"/>
    </row>
    <row r="435" spans="1:40">
      <c r="A435" s="1220"/>
      <c r="B435" s="1220"/>
      <c r="C435" s="1221"/>
      <c r="D435" s="1221"/>
      <c r="E435" s="1222"/>
      <c r="F435" s="1222"/>
      <c r="G435" s="1222"/>
      <c r="H435" s="1222"/>
      <c r="I435" s="1222"/>
      <c r="J435" s="1222"/>
      <c r="K435" s="1221"/>
      <c r="L435" s="1221"/>
      <c r="M435" s="1221"/>
      <c r="N435" s="1221"/>
      <c r="O435" s="1221"/>
      <c r="P435" s="1221"/>
      <c r="Q435" s="1221"/>
      <c r="R435" s="1222"/>
      <c r="S435" s="1222"/>
      <c r="T435" s="1222"/>
      <c r="U435" s="1222"/>
      <c r="V435" s="1222"/>
      <c r="W435" s="1222"/>
      <c r="X435" s="1222"/>
      <c r="Y435" s="1222"/>
      <c r="Z435" s="1222"/>
      <c r="AA435" s="1222"/>
      <c r="AB435" s="1222"/>
      <c r="AC435" s="1222"/>
      <c r="AD435" s="1222"/>
      <c r="AE435" s="1222"/>
      <c r="AF435" s="1222"/>
      <c r="AG435" s="1222"/>
      <c r="AH435" s="1221"/>
      <c r="AI435" s="1221"/>
      <c r="AJ435" s="1221"/>
      <c r="AK435" s="1221"/>
      <c r="AL435" s="1221"/>
      <c r="AM435" s="1221"/>
      <c r="AN435" s="1221"/>
    </row>
    <row r="436" spans="1:40">
      <c r="A436" s="1220"/>
      <c r="B436" s="1220"/>
      <c r="C436" s="1221"/>
      <c r="D436" s="1221"/>
      <c r="E436" s="1222"/>
      <c r="F436" s="1222"/>
      <c r="G436" s="1222"/>
      <c r="H436" s="1222"/>
      <c r="I436" s="1222"/>
      <c r="J436" s="1222"/>
      <c r="K436" s="1221"/>
      <c r="L436" s="1221"/>
      <c r="M436" s="1221"/>
      <c r="N436" s="1221"/>
      <c r="O436" s="1221"/>
      <c r="P436" s="1221"/>
      <c r="Q436" s="1221"/>
      <c r="R436" s="1222"/>
      <c r="S436" s="1222"/>
      <c r="T436" s="1222"/>
      <c r="U436" s="1222"/>
      <c r="V436" s="1222"/>
      <c r="W436" s="1222"/>
      <c r="X436" s="1222"/>
      <c r="Y436" s="1222"/>
      <c r="Z436" s="1222"/>
      <c r="AA436" s="1222"/>
      <c r="AB436" s="1222"/>
      <c r="AC436" s="1222"/>
      <c r="AD436" s="1222"/>
      <c r="AE436" s="1222"/>
      <c r="AF436" s="1222"/>
      <c r="AG436" s="1222"/>
      <c r="AH436" s="1221"/>
      <c r="AI436" s="1221"/>
      <c r="AJ436" s="1221"/>
      <c r="AK436" s="1221"/>
      <c r="AL436" s="1221"/>
      <c r="AM436" s="1221"/>
      <c r="AN436" s="1221"/>
    </row>
    <row r="437" spans="1:40">
      <c r="A437" s="1220"/>
      <c r="B437" s="1220"/>
      <c r="C437" s="1221"/>
      <c r="D437" s="1221"/>
      <c r="E437" s="1222"/>
      <c r="F437" s="1222"/>
      <c r="G437" s="1222"/>
      <c r="H437" s="1222"/>
      <c r="I437" s="1222"/>
      <c r="J437" s="1222"/>
      <c r="K437" s="1221"/>
      <c r="L437" s="1221"/>
      <c r="M437" s="1221"/>
      <c r="N437" s="1221"/>
      <c r="O437" s="1221"/>
      <c r="P437" s="1221"/>
      <c r="Q437" s="1221"/>
      <c r="R437" s="1222"/>
      <c r="S437" s="1222"/>
      <c r="T437" s="1222"/>
      <c r="U437" s="1222"/>
      <c r="V437" s="1222"/>
      <c r="W437" s="1222"/>
      <c r="X437" s="1222"/>
      <c r="Y437" s="1222"/>
      <c r="Z437" s="1222"/>
      <c r="AA437" s="1222"/>
      <c r="AB437" s="1222"/>
      <c r="AC437" s="1222"/>
      <c r="AD437" s="1222"/>
      <c r="AE437" s="1222"/>
      <c r="AF437" s="1222"/>
      <c r="AG437" s="1222"/>
      <c r="AH437" s="1221"/>
      <c r="AI437" s="1221"/>
      <c r="AJ437" s="1221"/>
      <c r="AK437" s="1221"/>
      <c r="AL437" s="1221"/>
      <c r="AM437" s="1221"/>
      <c r="AN437" s="1221"/>
    </row>
    <row r="438" spans="1:40">
      <c r="A438" s="1220"/>
      <c r="B438" s="1220"/>
      <c r="C438" s="1221"/>
      <c r="D438" s="1221"/>
      <c r="E438" s="1222"/>
      <c r="F438" s="1222"/>
      <c r="G438" s="1222"/>
      <c r="H438" s="1222"/>
      <c r="I438" s="1222"/>
      <c r="J438" s="1222"/>
      <c r="K438" s="1221"/>
      <c r="L438" s="1221"/>
      <c r="M438" s="1221"/>
      <c r="N438" s="1221"/>
      <c r="O438" s="1221"/>
      <c r="P438" s="1221"/>
      <c r="Q438" s="1221"/>
      <c r="R438" s="1222"/>
      <c r="S438" s="1222"/>
      <c r="T438" s="1222"/>
      <c r="U438" s="1222"/>
      <c r="V438" s="1222"/>
      <c r="W438" s="1222"/>
      <c r="X438" s="1222"/>
      <c r="Y438" s="1222"/>
      <c r="Z438" s="1222"/>
      <c r="AA438" s="1222"/>
      <c r="AB438" s="1222"/>
      <c r="AC438" s="1222"/>
      <c r="AD438" s="1222"/>
      <c r="AE438" s="1222"/>
      <c r="AF438" s="1222"/>
      <c r="AG438" s="1222"/>
      <c r="AH438" s="1221"/>
      <c r="AI438" s="1221"/>
      <c r="AJ438" s="1221"/>
      <c r="AK438" s="1221"/>
      <c r="AL438" s="1221"/>
      <c r="AM438" s="1221"/>
      <c r="AN438" s="1221"/>
    </row>
    <row r="439" spans="1:40">
      <c r="A439" s="1220"/>
      <c r="B439" s="1220"/>
      <c r="C439" s="1221"/>
      <c r="D439" s="1221"/>
      <c r="E439" s="1222"/>
      <c r="F439" s="1222"/>
      <c r="G439" s="1222"/>
      <c r="H439" s="1222"/>
      <c r="I439" s="1222"/>
      <c r="J439" s="1222"/>
      <c r="K439" s="1221"/>
      <c r="L439" s="1221"/>
      <c r="M439" s="1221"/>
      <c r="N439" s="1221"/>
      <c r="O439" s="1221"/>
      <c r="P439" s="1221"/>
      <c r="Q439" s="1221"/>
      <c r="R439" s="1222"/>
      <c r="S439" s="1222"/>
      <c r="T439" s="1222"/>
      <c r="U439" s="1222"/>
      <c r="V439" s="1222"/>
      <c r="W439" s="1222"/>
      <c r="X439" s="1222"/>
      <c r="Y439" s="1222"/>
      <c r="Z439" s="1222"/>
      <c r="AA439" s="1222"/>
      <c r="AB439" s="1222"/>
      <c r="AC439" s="1222"/>
      <c r="AD439" s="1222"/>
      <c r="AE439" s="1222"/>
      <c r="AF439" s="1222"/>
      <c r="AG439" s="1222"/>
      <c r="AH439" s="1221"/>
      <c r="AI439" s="1221"/>
      <c r="AJ439" s="1221"/>
      <c r="AK439" s="1221"/>
      <c r="AL439" s="1221"/>
      <c r="AM439" s="1221"/>
      <c r="AN439" s="1221"/>
    </row>
    <row r="440" spans="1:40">
      <c r="A440" s="1220"/>
      <c r="B440" s="1220"/>
      <c r="C440" s="1221"/>
      <c r="D440" s="1221"/>
      <c r="E440" s="1222"/>
      <c r="F440" s="1222"/>
      <c r="G440" s="1222"/>
      <c r="H440" s="1222"/>
      <c r="I440" s="1222"/>
      <c r="J440" s="1222"/>
      <c r="K440" s="1221"/>
      <c r="L440" s="1221"/>
      <c r="M440" s="1221"/>
      <c r="N440" s="1221"/>
      <c r="O440" s="1221"/>
      <c r="P440" s="1221"/>
      <c r="Q440" s="1221"/>
      <c r="R440" s="1222"/>
      <c r="S440" s="1222"/>
      <c r="T440" s="1222"/>
      <c r="U440" s="1222"/>
      <c r="V440" s="1222"/>
      <c r="W440" s="1222"/>
      <c r="X440" s="1222"/>
      <c r="Y440" s="1222"/>
      <c r="Z440" s="1222"/>
      <c r="AA440" s="1222"/>
      <c r="AB440" s="1222"/>
      <c r="AC440" s="1222"/>
      <c r="AD440" s="1222"/>
      <c r="AE440" s="1222"/>
      <c r="AF440" s="1222"/>
      <c r="AG440" s="1222"/>
      <c r="AH440" s="1221"/>
      <c r="AI440" s="1221"/>
      <c r="AJ440" s="1221"/>
      <c r="AK440" s="1221"/>
      <c r="AL440" s="1221"/>
      <c r="AM440" s="1221"/>
      <c r="AN440" s="1221"/>
    </row>
    <row r="441" spans="1:40">
      <c r="A441" s="1220"/>
      <c r="B441" s="1220"/>
      <c r="C441" s="1221"/>
      <c r="D441" s="1221"/>
      <c r="E441" s="1222"/>
      <c r="F441" s="1222"/>
      <c r="G441" s="1222"/>
      <c r="H441" s="1222"/>
      <c r="I441" s="1222"/>
      <c r="J441" s="1222"/>
      <c r="K441" s="1221"/>
      <c r="L441" s="1221"/>
      <c r="M441" s="1221"/>
      <c r="N441" s="1221"/>
      <c r="O441" s="1221"/>
      <c r="P441" s="1221"/>
      <c r="Q441" s="1221"/>
      <c r="R441" s="1222"/>
      <c r="S441" s="1222"/>
      <c r="T441" s="1222"/>
      <c r="U441" s="1222"/>
      <c r="V441" s="1222"/>
      <c r="W441" s="1222"/>
      <c r="X441" s="1222"/>
      <c r="Y441" s="1222"/>
      <c r="Z441" s="1222"/>
      <c r="AA441" s="1222"/>
      <c r="AB441" s="1222"/>
      <c r="AC441" s="1222"/>
      <c r="AD441" s="1222"/>
      <c r="AE441" s="1222"/>
      <c r="AF441" s="1222"/>
      <c r="AG441" s="1222"/>
      <c r="AH441" s="1221"/>
      <c r="AI441" s="1221"/>
      <c r="AJ441" s="1221"/>
      <c r="AK441" s="1221"/>
      <c r="AL441" s="1221"/>
      <c r="AM441" s="1221"/>
      <c r="AN441" s="1221"/>
    </row>
    <row r="442" spans="1:40">
      <c r="A442" s="1220"/>
      <c r="B442" s="1220"/>
      <c r="C442" s="1221"/>
      <c r="D442" s="1221"/>
      <c r="E442" s="1222"/>
      <c r="F442" s="1222"/>
      <c r="G442" s="1222"/>
      <c r="H442" s="1222"/>
      <c r="I442" s="1222"/>
      <c r="J442" s="1222"/>
      <c r="K442" s="1221"/>
      <c r="L442" s="1221"/>
      <c r="M442" s="1221"/>
      <c r="N442" s="1221"/>
      <c r="O442" s="1221"/>
      <c r="P442" s="1221"/>
      <c r="Q442" s="1221"/>
      <c r="R442" s="1222"/>
      <c r="S442" s="1222"/>
      <c r="T442" s="1222"/>
      <c r="U442" s="1222"/>
      <c r="V442" s="1222"/>
      <c r="W442" s="1222"/>
      <c r="X442" s="1222"/>
      <c r="Y442" s="1222"/>
      <c r="Z442" s="1222"/>
      <c r="AA442" s="1222"/>
      <c r="AB442" s="1222"/>
      <c r="AC442" s="1222"/>
      <c r="AD442" s="1222"/>
      <c r="AE442" s="1222"/>
      <c r="AF442" s="1222"/>
      <c r="AG442" s="1222"/>
      <c r="AH442" s="1221"/>
      <c r="AI442" s="1221"/>
      <c r="AJ442" s="1221"/>
      <c r="AK442" s="1221"/>
      <c r="AL442" s="1221"/>
      <c r="AM442" s="1221"/>
      <c r="AN442" s="1221"/>
    </row>
    <row r="443" spans="1:40">
      <c r="A443" s="1220"/>
      <c r="B443" s="1220"/>
      <c r="C443" s="1221"/>
      <c r="D443" s="1221"/>
      <c r="E443" s="1222"/>
      <c r="F443" s="1222"/>
      <c r="G443" s="1222"/>
      <c r="H443" s="1222"/>
      <c r="I443" s="1222"/>
      <c r="J443" s="1222"/>
      <c r="K443" s="1221"/>
      <c r="L443" s="1221"/>
      <c r="M443" s="1221"/>
      <c r="N443" s="1221"/>
      <c r="O443" s="1221"/>
      <c r="P443" s="1221"/>
      <c r="Q443" s="1221"/>
      <c r="R443" s="1222"/>
      <c r="S443" s="1222"/>
      <c r="T443" s="1222"/>
      <c r="U443" s="1222"/>
      <c r="V443" s="1222"/>
      <c r="W443" s="1222"/>
      <c r="X443" s="1222"/>
      <c r="Y443" s="1222"/>
      <c r="Z443" s="1222"/>
      <c r="AA443" s="1222"/>
      <c r="AB443" s="1222"/>
      <c r="AC443" s="1222"/>
      <c r="AD443" s="1222"/>
      <c r="AE443" s="1222"/>
      <c r="AF443" s="1222"/>
      <c r="AG443" s="1222"/>
      <c r="AH443" s="1221"/>
      <c r="AI443" s="1221"/>
      <c r="AJ443" s="1221"/>
      <c r="AK443" s="1221"/>
      <c r="AL443" s="1221"/>
      <c r="AM443" s="1221"/>
      <c r="AN443" s="1221"/>
    </row>
    <row r="444" spans="1:40">
      <c r="A444" s="1220"/>
      <c r="B444" s="1220"/>
      <c r="C444" s="1221"/>
      <c r="D444" s="1221"/>
      <c r="E444" s="1222"/>
      <c r="F444" s="1222"/>
      <c r="G444" s="1222"/>
      <c r="H444" s="1222"/>
      <c r="I444" s="1222"/>
      <c r="J444" s="1222"/>
      <c r="K444" s="1221"/>
      <c r="L444" s="1221"/>
      <c r="M444" s="1221"/>
      <c r="N444" s="1221"/>
      <c r="O444" s="1221"/>
      <c r="P444" s="1221"/>
      <c r="Q444" s="1221"/>
      <c r="R444" s="1222"/>
      <c r="S444" s="1222"/>
      <c r="T444" s="1222"/>
      <c r="U444" s="1222"/>
      <c r="V444" s="1222"/>
      <c r="W444" s="1222"/>
      <c r="X444" s="1222"/>
      <c r="Y444" s="1222"/>
      <c r="Z444" s="1222"/>
      <c r="AA444" s="1222"/>
      <c r="AB444" s="1222"/>
      <c r="AC444" s="1222"/>
      <c r="AD444" s="1222"/>
      <c r="AE444" s="1222"/>
      <c r="AF444" s="1222"/>
      <c r="AG444" s="1222"/>
      <c r="AH444" s="1221"/>
      <c r="AI444" s="1221"/>
      <c r="AJ444" s="1221"/>
      <c r="AK444" s="1221"/>
      <c r="AL444" s="1221"/>
      <c r="AM444" s="1221"/>
      <c r="AN444" s="1221"/>
    </row>
    <row r="445" spans="1:40">
      <c r="A445" s="1220"/>
      <c r="B445" s="1220"/>
      <c r="C445" s="1221"/>
      <c r="D445" s="1221"/>
      <c r="E445" s="1222"/>
      <c r="F445" s="1222"/>
      <c r="G445" s="1222"/>
      <c r="H445" s="1222"/>
      <c r="I445" s="1222"/>
      <c r="J445" s="1222"/>
      <c r="K445" s="1221"/>
      <c r="L445" s="1221"/>
      <c r="M445" s="1221"/>
      <c r="N445" s="1221"/>
      <c r="O445" s="1221"/>
      <c r="P445" s="1221"/>
      <c r="Q445" s="1221"/>
      <c r="R445" s="1222"/>
      <c r="S445" s="1222"/>
      <c r="T445" s="1222"/>
      <c r="U445" s="1222"/>
      <c r="V445" s="1222"/>
      <c r="W445" s="1222"/>
      <c r="X445" s="1222"/>
      <c r="Y445" s="1222"/>
      <c r="Z445" s="1222"/>
      <c r="AA445" s="1222"/>
      <c r="AB445" s="1222"/>
      <c r="AC445" s="1222"/>
      <c r="AD445" s="1222"/>
      <c r="AE445" s="1222"/>
      <c r="AF445" s="1222"/>
      <c r="AG445" s="1222"/>
      <c r="AH445" s="1221"/>
      <c r="AI445" s="1221"/>
      <c r="AJ445" s="1221"/>
      <c r="AK445" s="1221"/>
      <c r="AL445" s="1221"/>
      <c r="AM445" s="1221"/>
      <c r="AN445" s="1221"/>
    </row>
    <row r="446" spans="1:40">
      <c r="A446" s="1220"/>
      <c r="B446" s="1220"/>
      <c r="C446" s="1221"/>
      <c r="D446" s="1221"/>
      <c r="E446" s="1222"/>
      <c r="F446" s="1222"/>
      <c r="G446" s="1222"/>
      <c r="H446" s="1222"/>
      <c r="I446" s="1222"/>
      <c r="J446" s="1222"/>
      <c r="K446" s="1221"/>
      <c r="L446" s="1221"/>
      <c r="M446" s="1221"/>
      <c r="N446" s="1221"/>
      <c r="O446" s="1221"/>
      <c r="P446" s="1221"/>
      <c r="Q446" s="1221"/>
      <c r="R446" s="1222"/>
      <c r="S446" s="1222"/>
      <c r="T446" s="1222"/>
      <c r="U446" s="1222"/>
      <c r="V446" s="1222"/>
      <c r="W446" s="1222"/>
      <c r="X446" s="1222"/>
      <c r="Y446" s="1222"/>
      <c r="Z446" s="1222"/>
      <c r="AA446" s="1222"/>
      <c r="AB446" s="1222"/>
      <c r="AC446" s="1222"/>
      <c r="AD446" s="1222"/>
      <c r="AE446" s="1222"/>
      <c r="AF446" s="1222"/>
      <c r="AG446" s="1222"/>
      <c r="AH446" s="1221"/>
      <c r="AI446" s="1221"/>
      <c r="AJ446" s="1221"/>
      <c r="AK446" s="1221"/>
      <c r="AL446" s="1221"/>
      <c r="AM446" s="1221"/>
      <c r="AN446" s="1221"/>
    </row>
    <row r="447" spans="1:40">
      <c r="A447" s="1220"/>
      <c r="B447" s="1220"/>
      <c r="C447" s="1221"/>
      <c r="D447" s="1221"/>
      <c r="E447" s="1222"/>
      <c r="F447" s="1222"/>
      <c r="G447" s="1222"/>
      <c r="H447" s="1222"/>
      <c r="I447" s="1222"/>
      <c r="J447" s="1222"/>
      <c r="K447" s="1221"/>
      <c r="L447" s="1221"/>
      <c r="M447" s="1221"/>
      <c r="N447" s="1221"/>
      <c r="O447" s="1221"/>
      <c r="P447" s="1221"/>
      <c r="Q447" s="1221"/>
      <c r="R447" s="1222"/>
      <c r="S447" s="1222"/>
      <c r="T447" s="1222"/>
      <c r="U447" s="1222"/>
      <c r="V447" s="1222"/>
      <c r="W447" s="1222"/>
      <c r="X447" s="1222"/>
      <c r="Y447" s="1222"/>
      <c r="Z447" s="1222"/>
      <c r="AA447" s="1222"/>
      <c r="AB447" s="1222"/>
      <c r="AC447" s="1222"/>
      <c r="AD447" s="1222"/>
      <c r="AE447" s="1222"/>
      <c r="AF447" s="1222"/>
      <c r="AG447" s="1222"/>
      <c r="AH447" s="1221"/>
      <c r="AI447" s="1221"/>
      <c r="AJ447" s="1221"/>
      <c r="AK447" s="1221"/>
      <c r="AL447" s="1221"/>
      <c r="AM447" s="1221"/>
      <c r="AN447" s="1221"/>
    </row>
    <row r="448" spans="1:40">
      <c r="A448" s="1220"/>
      <c r="B448" s="1220"/>
      <c r="C448" s="1221"/>
      <c r="D448" s="1221"/>
      <c r="E448" s="1222"/>
      <c r="F448" s="1222"/>
      <c r="G448" s="1222"/>
      <c r="H448" s="1222"/>
      <c r="I448" s="1222"/>
      <c r="J448" s="1222"/>
      <c r="K448" s="1221"/>
      <c r="L448" s="1221"/>
      <c r="M448" s="1221"/>
      <c r="N448" s="1221"/>
      <c r="O448" s="1221"/>
      <c r="P448" s="1221"/>
      <c r="Q448" s="1221"/>
      <c r="R448" s="1222"/>
      <c r="S448" s="1222"/>
      <c r="T448" s="1222"/>
      <c r="U448" s="1222"/>
      <c r="V448" s="1222"/>
      <c r="W448" s="1222"/>
      <c r="X448" s="1222"/>
      <c r="Y448" s="1222"/>
      <c r="Z448" s="1222"/>
      <c r="AA448" s="1222"/>
      <c r="AB448" s="1222"/>
      <c r="AC448" s="1222"/>
      <c r="AD448" s="1222"/>
      <c r="AE448" s="1222"/>
      <c r="AF448" s="1222"/>
      <c r="AG448" s="1222"/>
      <c r="AH448" s="1221"/>
      <c r="AI448" s="1221"/>
      <c r="AJ448" s="1221"/>
      <c r="AK448" s="1221"/>
      <c r="AL448" s="1221"/>
      <c r="AM448" s="1221"/>
      <c r="AN448" s="1221"/>
    </row>
    <row r="449" spans="1:40">
      <c r="A449" s="1220"/>
      <c r="B449" s="1220"/>
      <c r="C449" s="1221"/>
      <c r="D449" s="1221"/>
      <c r="E449" s="1222"/>
      <c r="F449" s="1222"/>
      <c r="G449" s="1222"/>
      <c r="H449" s="1222"/>
      <c r="I449" s="1222"/>
      <c r="J449" s="1222"/>
      <c r="K449" s="1221"/>
      <c r="L449" s="1221"/>
      <c r="M449" s="1221"/>
      <c r="N449" s="1221"/>
      <c r="O449" s="1221"/>
      <c r="P449" s="1221"/>
      <c r="Q449" s="1221"/>
      <c r="R449" s="1222"/>
      <c r="S449" s="1222"/>
      <c r="T449" s="1222"/>
      <c r="U449" s="1222"/>
      <c r="V449" s="1222"/>
      <c r="W449" s="1222"/>
      <c r="X449" s="1222"/>
      <c r="Y449" s="1222"/>
      <c r="Z449" s="1222"/>
      <c r="AA449" s="1222"/>
      <c r="AB449" s="1222"/>
      <c r="AC449" s="1222"/>
      <c r="AD449" s="1222"/>
      <c r="AE449" s="1222"/>
      <c r="AF449" s="1222"/>
      <c r="AG449" s="1222"/>
      <c r="AH449" s="1221"/>
      <c r="AI449" s="1221"/>
      <c r="AJ449" s="1221"/>
      <c r="AK449" s="1221"/>
      <c r="AL449" s="1221"/>
      <c r="AM449" s="1221"/>
      <c r="AN449" s="1221"/>
    </row>
    <row r="450" spans="1:40">
      <c r="A450" s="1220"/>
      <c r="B450" s="1220"/>
      <c r="C450" s="1221"/>
      <c r="D450" s="1221"/>
      <c r="E450" s="1222"/>
      <c r="F450" s="1222"/>
      <c r="G450" s="1222"/>
      <c r="H450" s="1222"/>
      <c r="I450" s="1222"/>
      <c r="J450" s="1222"/>
      <c r="K450" s="1221"/>
      <c r="L450" s="1221"/>
      <c r="M450" s="1221"/>
      <c r="N450" s="1221"/>
      <c r="O450" s="1221"/>
      <c r="P450" s="1221"/>
      <c r="Q450" s="1221"/>
      <c r="R450" s="1222"/>
      <c r="S450" s="1222"/>
      <c r="T450" s="1222"/>
      <c r="U450" s="1222"/>
      <c r="V450" s="1222"/>
      <c r="W450" s="1222"/>
      <c r="X450" s="1222"/>
      <c r="Y450" s="1222"/>
      <c r="Z450" s="1222"/>
      <c r="AA450" s="1222"/>
      <c r="AB450" s="1222"/>
      <c r="AC450" s="1222"/>
      <c r="AD450" s="1222"/>
      <c r="AE450" s="1222"/>
      <c r="AF450" s="1222"/>
      <c r="AG450" s="1222"/>
      <c r="AH450" s="1221"/>
      <c r="AI450" s="1221"/>
      <c r="AJ450" s="1221"/>
      <c r="AK450" s="1221"/>
      <c r="AL450" s="1221"/>
      <c r="AM450" s="1221"/>
      <c r="AN450" s="1221"/>
    </row>
    <row r="451" spans="1:40">
      <c r="A451" s="1220"/>
      <c r="B451" s="1220"/>
      <c r="C451" s="1221"/>
      <c r="D451" s="1221"/>
      <c r="E451" s="1222"/>
      <c r="F451" s="1222"/>
      <c r="G451" s="1222"/>
      <c r="H451" s="1222"/>
      <c r="I451" s="1222"/>
      <c r="J451" s="1222"/>
      <c r="K451" s="1221"/>
      <c r="L451" s="1221"/>
      <c r="M451" s="1221"/>
      <c r="N451" s="1221"/>
      <c r="O451" s="1221"/>
      <c r="P451" s="1221"/>
      <c r="Q451" s="1221"/>
      <c r="R451" s="1222"/>
      <c r="S451" s="1222"/>
      <c r="T451" s="1222"/>
      <c r="U451" s="1222"/>
      <c r="V451" s="1222"/>
      <c r="W451" s="1222"/>
      <c r="X451" s="1222"/>
      <c r="Y451" s="1222"/>
      <c r="Z451" s="1222"/>
      <c r="AA451" s="1222"/>
      <c r="AB451" s="1222"/>
      <c r="AC451" s="1222"/>
      <c r="AD451" s="1222"/>
      <c r="AE451" s="1222"/>
      <c r="AF451" s="1222"/>
      <c r="AG451" s="1222"/>
      <c r="AH451" s="1221"/>
      <c r="AI451" s="1221"/>
      <c r="AJ451" s="1221"/>
      <c r="AK451" s="1221"/>
      <c r="AL451" s="1221"/>
      <c r="AM451" s="1221"/>
      <c r="AN451" s="1221"/>
    </row>
    <row r="452" spans="1:40">
      <c r="A452" s="1220"/>
      <c r="B452" s="1220"/>
      <c r="C452" s="1221"/>
      <c r="D452" s="1221"/>
      <c r="E452" s="1222"/>
      <c r="F452" s="1222"/>
      <c r="G452" s="1222"/>
      <c r="H452" s="1222"/>
      <c r="I452" s="1222"/>
      <c r="J452" s="1222"/>
      <c r="K452" s="1221"/>
      <c r="L452" s="1221"/>
      <c r="M452" s="1221"/>
      <c r="N452" s="1221"/>
      <c r="O452" s="1221"/>
      <c r="P452" s="1221"/>
      <c r="Q452" s="1221"/>
      <c r="R452" s="1222"/>
      <c r="S452" s="1222"/>
      <c r="T452" s="1222"/>
      <c r="U452" s="1222"/>
      <c r="V452" s="1222"/>
      <c r="W452" s="1222"/>
      <c r="X452" s="1222"/>
      <c r="Y452" s="1222"/>
      <c r="Z452" s="1222"/>
      <c r="AA452" s="1222"/>
      <c r="AB452" s="1222"/>
      <c r="AC452" s="1222"/>
      <c r="AD452" s="1222"/>
      <c r="AE452" s="1222"/>
      <c r="AF452" s="1222"/>
      <c r="AG452" s="1222"/>
      <c r="AH452" s="1221"/>
      <c r="AI452" s="1221"/>
      <c r="AJ452" s="1221"/>
      <c r="AK452" s="1221"/>
      <c r="AL452" s="1221"/>
      <c r="AM452" s="1221"/>
      <c r="AN452" s="1221"/>
    </row>
    <row r="453" spans="1:40">
      <c r="A453" s="1220"/>
      <c r="B453" s="1220"/>
      <c r="C453" s="1221"/>
      <c r="D453" s="1221"/>
      <c r="E453" s="1222"/>
      <c r="F453" s="1222"/>
      <c r="G453" s="1222"/>
      <c r="H453" s="1222"/>
      <c r="I453" s="1222"/>
      <c r="J453" s="1222"/>
      <c r="K453" s="1221"/>
      <c r="L453" s="1221"/>
      <c r="M453" s="1221"/>
      <c r="N453" s="1221"/>
      <c r="O453" s="1221"/>
      <c r="P453" s="1221"/>
      <c r="Q453" s="1221"/>
      <c r="R453" s="1222"/>
      <c r="S453" s="1222"/>
      <c r="T453" s="1222"/>
      <c r="U453" s="1222"/>
      <c r="V453" s="1222"/>
      <c r="W453" s="1222"/>
      <c r="X453" s="1222"/>
      <c r="Y453" s="1222"/>
      <c r="Z453" s="1222"/>
      <c r="AA453" s="1222"/>
      <c r="AB453" s="1222"/>
      <c r="AC453" s="1222"/>
      <c r="AD453" s="1222"/>
      <c r="AE453" s="1222"/>
      <c r="AF453" s="1222"/>
      <c r="AG453" s="1222"/>
      <c r="AH453" s="1221"/>
      <c r="AI453" s="1221"/>
      <c r="AJ453" s="1221"/>
      <c r="AK453" s="1221"/>
      <c r="AL453" s="1221"/>
      <c r="AM453" s="1221"/>
      <c r="AN453" s="1221"/>
    </row>
    <row r="454" spans="1:40">
      <c r="A454" s="1220"/>
      <c r="B454" s="1220"/>
      <c r="C454" s="1221"/>
      <c r="D454" s="1221"/>
      <c r="E454" s="1222"/>
      <c r="F454" s="1222"/>
      <c r="G454" s="1222"/>
      <c r="H454" s="1222"/>
      <c r="I454" s="1222"/>
      <c r="J454" s="1222"/>
      <c r="K454" s="1221"/>
      <c r="L454" s="1221"/>
      <c r="M454" s="1221"/>
      <c r="N454" s="1221"/>
      <c r="O454" s="1221"/>
      <c r="P454" s="1221"/>
      <c r="Q454" s="1221"/>
      <c r="R454" s="1222"/>
      <c r="S454" s="1222"/>
      <c r="T454" s="1222"/>
      <c r="U454" s="1222"/>
      <c r="V454" s="1222"/>
      <c r="W454" s="1222"/>
      <c r="X454" s="1222"/>
      <c r="Y454" s="1222"/>
      <c r="Z454" s="1222"/>
      <c r="AA454" s="1222"/>
      <c r="AB454" s="1222"/>
      <c r="AC454" s="1222"/>
      <c r="AD454" s="1222"/>
      <c r="AE454" s="1222"/>
      <c r="AF454" s="1222"/>
      <c r="AG454" s="1222"/>
      <c r="AH454" s="1221"/>
      <c r="AI454" s="1221"/>
      <c r="AJ454" s="1221"/>
      <c r="AK454" s="1221"/>
      <c r="AL454" s="1221"/>
      <c r="AM454" s="1221"/>
      <c r="AN454" s="1221"/>
    </row>
    <row r="455" spans="1:40">
      <c r="A455" s="1220"/>
      <c r="B455" s="1220"/>
      <c r="C455" s="1221"/>
      <c r="D455" s="1221"/>
      <c r="E455" s="1222"/>
      <c r="F455" s="1222"/>
      <c r="G455" s="1222"/>
      <c r="H455" s="1222"/>
      <c r="I455" s="1222"/>
      <c r="J455" s="1222"/>
      <c r="K455" s="1221"/>
      <c r="L455" s="1221"/>
      <c r="M455" s="1221"/>
      <c r="N455" s="1221"/>
      <c r="O455" s="1221"/>
      <c r="P455" s="1221"/>
      <c r="Q455" s="1221"/>
      <c r="R455" s="1222"/>
      <c r="S455" s="1222"/>
      <c r="T455" s="1222"/>
      <c r="U455" s="1222"/>
      <c r="V455" s="1222"/>
      <c r="W455" s="1222"/>
      <c r="X455" s="1222"/>
      <c r="Y455" s="1222"/>
      <c r="Z455" s="1222"/>
      <c r="AA455" s="1222"/>
      <c r="AB455" s="1222"/>
      <c r="AC455" s="1222"/>
      <c r="AD455" s="1222"/>
      <c r="AE455" s="1222"/>
      <c r="AF455" s="1222"/>
      <c r="AG455" s="1222"/>
      <c r="AH455" s="1221"/>
      <c r="AI455" s="1221"/>
      <c r="AJ455" s="1221"/>
      <c r="AK455" s="1221"/>
      <c r="AL455" s="1221"/>
      <c r="AM455" s="1221"/>
      <c r="AN455" s="1221"/>
    </row>
    <row r="456" spans="1:40">
      <c r="A456" s="1220"/>
      <c r="B456" s="1220"/>
      <c r="C456" s="1221"/>
      <c r="D456" s="1221"/>
      <c r="E456" s="1222"/>
      <c r="F456" s="1222"/>
      <c r="G456" s="1222"/>
      <c r="H456" s="1222"/>
      <c r="I456" s="1222"/>
      <c r="J456" s="1222"/>
      <c r="K456" s="1221"/>
      <c r="L456" s="1221"/>
      <c r="M456" s="1221"/>
      <c r="N456" s="1221"/>
      <c r="O456" s="1221"/>
      <c r="P456" s="1221"/>
      <c r="Q456" s="1221"/>
      <c r="R456" s="1222"/>
      <c r="S456" s="1222"/>
      <c r="T456" s="1222"/>
      <c r="U456" s="1222"/>
      <c r="V456" s="1222"/>
      <c r="W456" s="1222"/>
      <c r="X456" s="1222"/>
      <c r="Y456" s="1222"/>
      <c r="Z456" s="1222"/>
      <c r="AA456" s="1222"/>
      <c r="AB456" s="1222"/>
      <c r="AC456" s="1222"/>
      <c r="AD456" s="1222"/>
      <c r="AE456" s="1222"/>
      <c r="AF456" s="1222"/>
      <c r="AG456" s="1222"/>
      <c r="AH456" s="1221"/>
      <c r="AI456" s="1221"/>
      <c r="AJ456" s="1221"/>
      <c r="AK456" s="1221"/>
      <c r="AL456" s="1221"/>
      <c r="AM456" s="1221"/>
      <c r="AN456" s="1221"/>
    </row>
    <row r="457" spans="1:40">
      <c r="A457" s="1220"/>
      <c r="B457" s="1220"/>
      <c r="C457" s="1221"/>
      <c r="D457" s="1221"/>
      <c r="E457" s="1222"/>
      <c r="F457" s="1222"/>
      <c r="G457" s="1222"/>
      <c r="H457" s="1222"/>
      <c r="I457" s="1222"/>
      <c r="J457" s="1222"/>
      <c r="K457" s="1221"/>
      <c r="L457" s="1221"/>
      <c r="M457" s="1221"/>
      <c r="N457" s="1221"/>
      <c r="O457" s="1221"/>
      <c r="P457" s="1221"/>
      <c r="Q457" s="1221"/>
      <c r="R457" s="1222"/>
      <c r="S457" s="1222"/>
      <c r="T457" s="1222"/>
      <c r="U457" s="1222"/>
      <c r="V457" s="1222"/>
      <c r="W457" s="1222"/>
      <c r="X457" s="1222"/>
      <c r="Y457" s="1222"/>
      <c r="Z457" s="1222"/>
      <c r="AA457" s="1222"/>
      <c r="AB457" s="1222"/>
      <c r="AC457" s="1222"/>
      <c r="AD457" s="1222"/>
      <c r="AE457" s="1222"/>
      <c r="AF457" s="1222"/>
      <c r="AG457" s="1222"/>
      <c r="AH457" s="1221"/>
      <c r="AI457" s="1221"/>
      <c r="AJ457" s="1221"/>
      <c r="AK457" s="1221"/>
      <c r="AL457" s="1221"/>
      <c r="AM457" s="1221"/>
      <c r="AN457" s="1221"/>
    </row>
    <row r="458" spans="1:40">
      <c r="A458" s="1220"/>
      <c r="B458" s="1220"/>
      <c r="C458" s="1221"/>
      <c r="D458" s="1221"/>
      <c r="E458" s="1222"/>
      <c r="F458" s="1222"/>
      <c r="G458" s="1222"/>
      <c r="H458" s="1222"/>
      <c r="I458" s="1222"/>
      <c r="J458" s="1222"/>
      <c r="K458" s="1221"/>
      <c r="L458" s="1221"/>
      <c r="M458" s="1221"/>
      <c r="N458" s="1221"/>
      <c r="O458" s="1221"/>
      <c r="P458" s="1221"/>
      <c r="Q458" s="1221"/>
      <c r="R458" s="1222"/>
      <c r="S458" s="1222"/>
      <c r="T458" s="1222"/>
      <c r="U458" s="1222"/>
      <c r="V458" s="1222"/>
      <c r="W458" s="1222"/>
      <c r="X458" s="1222"/>
      <c r="Y458" s="1222"/>
      <c r="Z458" s="1222"/>
      <c r="AA458" s="1222"/>
      <c r="AB458" s="1222"/>
      <c r="AC458" s="1222"/>
      <c r="AD458" s="1222"/>
      <c r="AE458" s="1222"/>
      <c r="AF458" s="1222"/>
      <c r="AG458" s="1222"/>
      <c r="AH458" s="1221"/>
      <c r="AI458" s="1221"/>
      <c r="AJ458" s="1221"/>
      <c r="AK458" s="1221"/>
      <c r="AL458" s="1221"/>
      <c r="AM458" s="1221"/>
      <c r="AN458" s="1221"/>
    </row>
    <row r="459" spans="1:40">
      <c r="A459" s="1220"/>
      <c r="B459" s="1220"/>
      <c r="C459" s="1221"/>
      <c r="D459" s="1221"/>
      <c r="E459" s="1222"/>
      <c r="F459" s="1222"/>
      <c r="G459" s="1222"/>
      <c r="H459" s="1222"/>
      <c r="I459" s="1222"/>
      <c r="J459" s="1222"/>
      <c r="K459" s="1221"/>
      <c r="L459" s="1221"/>
      <c r="M459" s="1221"/>
      <c r="N459" s="1221"/>
      <c r="O459" s="1221"/>
      <c r="P459" s="1221"/>
      <c r="Q459" s="1221"/>
      <c r="R459" s="1222"/>
      <c r="S459" s="1222"/>
      <c r="T459" s="1222"/>
      <c r="U459" s="1222"/>
      <c r="V459" s="1222"/>
      <c r="W459" s="1222"/>
      <c r="X459" s="1222"/>
      <c r="Y459" s="1222"/>
      <c r="Z459" s="1222"/>
      <c r="AA459" s="1222"/>
      <c r="AB459" s="1222"/>
      <c r="AC459" s="1222"/>
      <c r="AD459" s="1222"/>
      <c r="AE459" s="1222"/>
      <c r="AF459" s="1222"/>
      <c r="AG459" s="1222"/>
      <c r="AH459" s="1221"/>
      <c r="AI459" s="1221"/>
      <c r="AJ459" s="1221"/>
      <c r="AK459" s="1221"/>
      <c r="AL459" s="1221"/>
      <c r="AM459" s="1221"/>
      <c r="AN459" s="1221"/>
    </row>
    <row r="460" spans="1:40">
      <c r="A460" s="1220"/>
      <c r="B460" s="1220"/>
      <c r="C460" s="1221"/>
      <c r="D460" s="1221"/>
      <c r="E460" s="1222"/>
      <c r="F460" s="1222"/>
      <c r="G460" s="1222"/>
      <c r="H460" s="1222"/>
      <c r="I460" s="1222"/>
      <c r="J460" s="1222"/>
      <c r="K460" s="1221"/>
      <c r="L460" s="1221"/>
      <c r="M460" s="1221"/>
      <c r="N460" s="1221"/>
      <c r="O460" s="1221"/>
      <c r="P460" s="1221"/>
      <c r="Q460" s="1221"/>
      <c r="R460" s="1222"/>
      <c r="S460" s="1222"/>
      <c r="T460" s="1222"/>
      <c r="U460" s="1222"/>
      <c r="V460" s="1222"/>
      <c r="W460" s="1222"/>
      <c r="X460" s="1222"/>
      <c r="Y460" s="1222"/>
      <c r="Z460" s="1222"/>
      <c r="AA460" s="1222"/>
      <c r="AB460" s="1222"/>
      <c r="AC460" s="1222"/>
      <c r="AD460" s="1222"/>
      <c r="AE460" s="1222"/>
      <c r="AF460" s="1222"/>
      <c r="AG460" s="1222"/>
      <c r="AH460" s="1221"/>
      <c r="AI460" s="1221"/>
      <c r="AJ460" s="1221"/>
      <c r="AK460" s="1221"/>
      <c r="AL460" s="1221"/>
      <c r="AM460" s="1221"/>
      <c r="AN460" s="1221"/>
    </row>
    <row r="461" spans="1:40">
      <c r="A461" s="1220"/>
      <c r="B461" s="1220"/>
      <c r="C461" s="1221"/>
      <c r="D461" s="1221"/>
      <c r="E461" s="1222"/>
      <c r="F461" s="1222"/>
      <c r="G461" s="1222"/>
      <c r="H461" s="1222"/>
      <c r="I461" s="1222"/>
      <c r="J461" s="1222"/>
      <c r="K461" s="1221"/>
      <c r="L461" s="1221"/>
      <c r="M461" s="1221"/>
      <c r="N461" s="1221"/>
      <c r="O461" s="1221"/>
      <c r="P461" s="1221"/>
      <c r="Q461" s="1221"/>
      <c r="R461" s="1222"/>
      <c r="S461" s="1222"/>
      <c r="T461" s="1222"/>
      <c r="U461" s="1222"/>
      <c r="V461" s="1222"/>
      <c r="W461" s="1222"/>
      <c r="X461" s="1222"/>
      <c r="Y461" s="1222"/>
      <c r="Z461" s="1222"/>
      <c r="AA461" s="1222"/>
      <c r="AB461" s="1222"/>
      <c r="AC461" s="1222"/>
      <c r="AD461" s="1222"/>
      <c r="AE461" s="1222"/>
      <c r="AF461" s="1222"/>
      <c r="AG461" s="1222"/>
      <c r="AH461" s="1221"/>
      <c r="AI461" s="1221"/>
      <c r="AJ461" s="1221"/>
      <c r="AK461" s="1221"/>
      <c r="AL461" s="1221"/>
      <c r="AM461" s="1221"/>
      <c r="AN461" s="1221"/>
    </row>
    <row r="462" spans="1:40">
      <c r="A462" s="1220"/>
      <c r="B462" s="1220"/>
      <c r="C462" s="1221"/>
      <c r="D462" s="1221"/>
      <c r="E462" s="1222"/>
      <c r="F462" s="1222"/>
      <c r="G462" s="1222"/>
      <c r="H462" s="1222"/>
      <c r="I462" s="1222"/>
      <c r="J462" s="1222"/>
      <c r="K462" s="1221"/>
      <c r="L462" s="1221"/>
      <c r="M462" s="1221"/>
      <c r="N462" s="1221"/>
      <c r="O462" s="1221"/>
      <c r="P462" s="1221"/>
      <c r="Q462" s="1221"/>
      <c r="R462" s="1222"/>
      <c r="S462" s="1222"/>
      <c r="T462" s="1222"/>
      <c r="U462" s="1222"/>
      <c r="V462" s="1222"/>
      <c r="W462" s="1222"/>
      <c r="X462" s="1222"/>
      <c r="Y462" s="1222"/>
      <c r="Z462" s="1222"/>
      <c r="AA462" s="1222"/>
      <c r="AB462" s="1222"/>
      <c r="AC462" s="1222"/>
      <c r="AD462" s="1222"/>
      <c r="AE462" s="1222"/>
      <c r="AF462" s="1222"/>
      <c r="AG462" s="1222"/>
      <c r="AH462" s="1221"/>
      <c r="AI462" s="1221"/>
      <c r="AJ462" s="1221"/>
      <c r="AK462" s="1221"/>
      <c r="AL462" s="1221"/>
      <c r="AM462" s="1221"/>
      <c r="AN462" s="1221"/>
    </row>
    <row r="463" spans="1:40">
      <c r="A463" s="1220"/>
      <c r="B463" s="1220"/>
      <c r="C463" s="1221"/>
      <c r="D463" s="1221"/>
      <c r="E463" s="1222"/>
      <c r="F463" s="1222"/>
      <c r="G463" s="1222"/>
      <c r="H463" s="1222"/>
      <c r="I463" s="1222"/>
      <c r="J463" s="1222"/>
      <c r="K463" s="1221"/>
      <c r="L463" s="1221"/>
      <c r="M463" s="1221"/>
      <c r="N463" s="1221"/>
      <c r="O463" s="1221"/>
      <c r="P463" s="1221"/>
      <c r="Q463" s="1221"/>
      <c r="R463" s="1222"/>
      <c r="S463" s="1222"/>
      <c r="T463" s="1222"/>
      <c r="U463" s="1222"/>
      <c r="V463" s="1222"/>
      <c r="W463" s="1222"/>
      <c r="X463" s="1222"/>
      <c r="Y463" s="1222"/>
      <c r="Z463" s="1222"/>
      <c r="AA463" s="1222"/>
      <c r="AB463" s="1222"/>
      <c r="AC463" s="1222"/>
      <c r="AD463" s="1222"/>
      <c r="AE463" s="1222"/>
      <c r="AF463" s="1222"/>
      <c r="AG463" s="1222"/>
      <c r="AH463" s="1221"/>
      <c r="AI463" s="1221"/>
      <c r="AJ463" s="1221"/>
      <c r="AK463" s="1221"/>
      <c r="AL463" s="1221"/>
      <c r="AM463" s="1221"/>
      <c r="AN463" s="1221"/>
    </row>
    <row r="464" spans="1:40">
      <c r="A464" s="1220"/>
      <c r="B464" s="1220"/>
      <c r="C464" s="1221"/>
      <c r="D464" s="1221"/>
      <c r="E464" s="1222"/>
      <c r="F464" s="1222"/>
      <c r="G464" s="1222"/>
      <c r="H464" s="1222"/>
      <c r="I464" s="1222"/>
      <c r="J464" s="1222"/>
      <c r="K464" s="1221"/>
      <c r="L464" s="1221"/>
      <c r="M464" s="1221"/>
      <c r="N464" s="1221"/>
      <c r="O464" s="1221"/>
      <c r="P464" s="1221"/>
      <c r="Q464" s="1221"/>
      <c r="R464" s="1222"/>
      <c r="S464" s="1222"/>
      <c r="T464" s="1222"/>
      <c r="U464" s="1222"/>
      <c r="V464" s="1222"/>
      <c r="W464" s="1222"/>
      <c r="X464" s="1222"/>
      <c r="Y464" s="1222"/>
      <c r="Z464" s="1222"/>
      <c r="AA464" s="1222"/>
      <c r="AB464" s="1222"/>
      <c r="AC464" s="1222"/>
      <c r="AD464" s="1222"/>
      <c r="AE464" s="1222"/>
      <c r="AF464" s="1222"/>
      <c r="AG464" s="1222"/>
      <c r="AH464" s="1221"/>
      <c r="AI464" s="1221"/>
      <c r="AJ464" s="1221"/>
      <c r="AK464" s="1221"/>
      <c r="AL464" s="1221"/>
      <c r="AM464" s="1221"/>
      <c r="AN464" s="1221"/>
    </row>
    <row r="465" spans="1:40">
      <c r="A465" s="1220"/>
      <c r="B465" s="1220"/>
      <c r="C465" s="1221"/>
      <c r="D465" s="1221"/>
      <c r="E465" s="1222"/>
      <c r="F465" s="1222"/>
      <c r="G465" s="1222"/>
      <c r="H465" s="1222"/>
      <c r="I465" s="1222"/>
      <c r="J465" s="1222"/>
      <c r="K465" s="1221"/>
      <c r="L465" s="1221"/>
      <c r="M465" s="1221"/>
      <c r="N465" s="1221"/>
      <c r="O465" s="1221"/>
      <c r="P465" s="1221"/>
      <c r="Q465" s="1221"/>
      <c r="R465" s="1222"/>
      <c r="S465" s="1222"/>
      <c r="T465" s="1222"/>
      <c r="U465" s="1222"/>
      <c r="V465" s="1222"/>
      <c r="W465" s="1222"/>
      <c r="X465" s="1222"/>
      <c r="Y465" s="1222"/>
      <c r="Z465" s="1222"/>
      <c r="AA465" s="1222"/>
      <c r="AB465" s="1222"/>
      <c r="AC465" s="1222"/>
      <c r="AD465" s="1222"/>
      <c r="AE465" s="1222"/>
      <c r="AF465" s="1222"/>
      <c r="AG465" s="1222"/>
      <c r="AH465" s="1221"/>
      <c r="AI465" s="1221"/>
      <c r="AJ465" s="1221"/>
      <c r="AK465" s="1221"/>
      <c r="AL465" s="1221"/>
      <c r="AM465" s="1221"/>
      <c r="AN465" s="1221"/>
    </row>
    <row r="466" spans="1:40">
      <c r="A466" s="1220"/>
      <c r="B466" s="1220"/>
      <c r="C466" s="1221"/>
      <c r="D466" s="1221"/>
      <c r="E466" s="1222"/>
      <c r="F466" s="1222"/>
      <c r="G466" s="1222"/>
      <c r="H466" s="1222"/>
      <c r="I466" s="1222"/>
      <c r="J466" s="1222"/>
      <c r="K466" s="1221"/>
      <c r="L466" s="1221"/>
      <c r="M466" s="1221"/>
      <c r="N466" s="1221"/>
      <c r="O466" s="1221"/>
      <c r="P466" s="1221"/>
      <c r="Q466" s="1221"/>
      <c r="R466" s="1222"/>
      <c r="S466" s="1222"/>
      <c r="T466" s="1222"/>
      <c r="U466" s="1222"/>
      <c r="V466" s="1222"/>
      <c r="W466" s="1222"/>
      <c r="X466" s="1222"/>
      <c r="Y466" s="1222"/>
      <c r="Z466" s="1222"/>
      <c r="AA466" s="1222"/>
      <c r="AB466" s="1222"/>
      <c r="AC466" s="1222"/>
      <c r="AD466" s="1222"/>
      <c r="AE466" s="1222"/>
      <c r="AF466" s="1222"/>
      <c r="AG466" s="1222"/>
      <c r="AH466" s="1221"/>
      <c r="AI466" s="1221"/>
      <c r="AJ466" s="1221"/>
      <c r="AK466" s="1221"/>
      <c r="AL466" s="1221"/>
      <c r="AM466" s="1221"/>
      <c r="AN466" s="1221"/>
    </row>
    <row r="467" spans="1:40">
      <c r="A467" s="1220"/>
      <c r="B467" s="1220"/>
      <c r="C467" s="1221"/>
      <c r="D467" s="1221"/>
      <c r="E467" s="1222"/>
      <c r="F467" s="1222"/>
      <c r="G467" s="1222"/>
      <c r="H467" s="1222"/>
      <c r="I467" s="1222"/>
      <c r="J467" s="1222"/>
      <c r="K467" s="1221"/>
      <c r="L467" s="1221"/>
      <c r="M467" s="1221"/>
      <c r="N467" s="1221"/>
      <c r="O467" s="1221"/>
      <c r="P467" s="1221"/>
      <c r="Q467" s="1221"/>
      <c r="R467" s="1222"/>
      <c r="S467" s="1222"/>
      <c r="T467" s="1222"/>
      <c r="U467" s="1222"/>
      <c r="V467" s="1222"/>
      <c r="W467" s="1222"/>
      <c r="X467" s="1222"/>
      <c r="Y467" s="1222"/>
      <c r="Z467" s="1222"/>
      <c r="AA467" s="1222"/>
      <c r="AB467" s="1222"/>
      <c r="AC467" s="1222"/>
      <c r="AD467" s="1222"/>
      <c r="AE467" s="1222"/>
      <c r="AF467" s="1222"/>
      <c r="AG467" s="1222"/>
      <c r="AH467" s="1221"/>
      <c r="AI467" s="1221"/>
      <c r="AJ467" s="1221"/>
      <c r="AK467" s="1221"/>
      <c r="AL467" s="1221"/>
      <c r="AM467" s="1221"/>
      <c r="AN467" s="1221"/>
    </row>
    <row r="468" spans="1:40">
      <c r="A468" s="1220"/>
      <c r="B468" s="1220"/>
      <c r="C468" s="1221"/>
      <c r="D468" s="1221"/>
      <c r="E468" s="1222"/>
      <c r="F468" s="1222"/>
      <c r="G468" s="1222"/>
      <c r="H468" s="1222"/>
      <c r="I468" s="1222"/>
      <c r="J468" s="1222"/>
      <c r="K468" s="1221"/>
      <c r="L468" s="1221"/>
      <c r="M468" s="1221"/>
      <c r="N468" s="1221"/>
      <c r="O468" s="1221"/>
      <c r="P468" s="1221"/>
      <c r="Q468" s="1221"/>
      <c r="R468" s="1222"/>
      <c r="S468" s="1222"/>
      <c r="T468" s="1222"/>
      <c r="U468" s="1222"/>
      <c r="V468" s="1222"/>
      <c r="W468" s="1222"/>
      <c r="X468" s="1222"/>
      <c r="Y468" s="1222"/>
      <c r="Z468" s="1222"/>
      <c r="AA468" s="1222"/>
      <c r="AB468" s="1222"/>
      <c r="AC468" s="1222"/>
      <c r="AD468" s="1222"/>
      <c r="AE468" s="1222"/>
      <c r="AF468" s="1222"/>
      <c r="AG468" s="1222"/>
      <c r="AH468" s="1221"/>
      <c r="AI468" s="1221"/>
      <c r="AJ468" s="1221"/>
      <c r="AK468" s="1221"/>
      <c r="AL468" s="1221"/>
      <c r="AM468" s="1221"/>
      <c r="AN468" s="1221"/>
    </row>
    <row r="469" spans="1:40">
      <c r="A469" s="1220"/>
      <c r="B469" s="1220"/>
      <c r="C469" s="1221"/>
      <c r="D469" s="1221"/>
      <c r="E469" s="1222"/>
      <c r="F469" s="1222"/>
      <c r="G469" s="1222"/>
      <c r="H469" s="1222"/>
      <c r="I469" s="1222"/>
      <c r="J469" s="1222"/>
      <c r="K469" s="1221"/>
      <c r="L469" s="1221"/>
      <c r="M469" s="1221"/>
      <c r="N469" s="1221"/>
      <c r="O469" s="1221"/>
      <c r="P469" s="1221"/>
      <c r="Q469" s="1221"/>
      <c r="R469" s="1222"/>
      <c r="S469" s="1222"/>
      <c r="T469" s="1222"/>
      <c r="U469" s="1222"/>
      <c r="V469" s="1222"/>
      <c r="W469" s="1222"/>
      <c r="X469" s="1222"/>
      <c r="Y469" s="1222"/>
      <c r="Z469" s="1222"/>
      <c r="AA469" s="1222"/>
      <c r="AB469" s="1222"/>
      <c r="AC469" s="1222"/>
      <c r="AD469" s="1222"/>
      <c r="AE469" s="1222"/>
      <c r="AF469" s="1222"/>
      <c r="AG469" s="1222"/>
      <c r="AH469" s="1221"/>
      <c r="AI469" s="1221"/>
      <c r="AJ469" s="1221"/>
      <c r="AK469" s="1221"/>
      <c r="AL469" s="1221"/>
      <c r="AM469" s="1221"/>
      <c r="AN469" s="1221"/>
    </row>
    <row r="470" spans="1:40">
      <c r="A470" s="1220"/>
      <c r="B470" s="1220"/>
      <c r="C470" s="1221"/>
      <c r="D470" s="1221"/>
      <c r="E470" s="1222"/>
      <c r="F470" s="1222"/>
      <c r="G470" s="1222"/>
      <c r="H470" s="1222"/>
      <c r="I470" s="1222"/>
      <c r="J470" s="1222"/>
      <c r="K470" s="1221"/>
      <c r="L470" s="1221"/>
      <c r="M470" s="1221"/>
      <c r="N470" s="1221"/>
      <c r="O470" s="1221"/>
      <c r="P470" s="1221"/>
      <c r="Q470" s="1221"/>
      <c r="R470" s="1222"/>
      <c r="S470" s="1222"/>
      <c r="T470" s="1222"/>
      <c r="U470" s="1222"/>
      <c r="V470" s="1222"/>
      <c r="W470" s="1222"/>
      <c r="X470" s="1222"/>
      <c r="Y470" s="1222"/>
      <c r="Z470" s="1222"/>
      <c r="AA470" s="1222"/>
      <c r="AB470" s="1222"/>
      <c r="AC470" s="1222"/>
      <c r="AD470" s="1222"/>
      <c r="AE470" s="1222"/>
      <c r="AF470" s="1222"/>
      <c r="AG470" s="1222"/>
      <c r="AH470" s="1221"/>
      <c r="AI470" s="1221"/>
      <c r="AJ470" s="1221"/>
      <c r="AK470" s="1221"/>
      <c r="AL470" s="1221"/>
      <c r="AM470" s="1221"/>
      <c r="AN470" s="1221"/>
    </row>
    <row r="471" spans="1:40">
      <c r="A471" s="1220"/>
      <c r="B471" s="1220"/>
      <c r="C471" s="1221"/>
      <c r="D471" s="1221"/>
      <c r="E471" s="1222"/>
      <c r="F471" s="1222"/>
      <c r="G471" s="1222"/>
      <c r="H471" s="1222"/>
      <c r="I471" s="1222"/>
      <c r="J471" s="1222"/>
      <c r="K471" s="1221"/>
      <c r="L471" s="1221"/>
      <c r="M471" s="1221"/>
      <c r="N471" s="1221"/>
      <c r="O471" s="1221"/>
      <c r="P471" s="1221"/>
      <c r="Q471" s="1221"/>
      <c r="R471" s="1222"/>
      <c r="S471" s="1222"/>
      <c r="T471" s="1222"/>
      <c r="U471" s="1222"/>
      <c r="V471" s="1222"/>
      <c r="W471" s="1222"/>
      <c r="X471" s="1222"/>
      <c r="Y471" s="1222"/>
      <c r="Z471" s="1222"/>
      <c r="AA471" s="1222"/>
      <c r="AB471" s="1222"/>
      <c r="AC471" s="1222"/>
      <c r="AD471" s="1222"/>
      <c r="AE471" s="1222"/>
      <c r="AF471" s="1222"/>
      <c r="AG471" s="1222"/>
      <c r="AH471" s="1221"/>
      <c r="AI471" s="1221"/>
      <c r="AJ471" s="1221"/>
      <c r="AK471" s="1221"/>
      <c r="AL471" s="1221"/>
      <c r="AM471" s="1221"/>
      <c r="AN471" s="1221"/>
    </row>
    <row r="472" spans="1:40">
      <c r="A472" s="1220"/>
      <c r="B472" s="1220"/>
      <c r="C472" s="1221"/>
      <c r="D472" s="1221"/>
      <c r="E472" s="1222"/>
      <c r="F472" s="1222"/>
      <c r="G472" s="1222"/>
      <c r="H472" s="1222"/>
      <c r="I472" s="1222"/>
      <c r="J472" s="1222"/>
      <c r="K472" s="1221"/>
      <c r="L472" s="1221"/>
      <c r="M472" s="1221"/>
      <c r="N472" s="1221"/>
      <c r="O472" s="1221"/>
      <c r="P472" s="1221"/>
      <c r="Q472" s="1221"/>
      <c r="R472" s="1222"/>
      <c r="S472" s="1222"/>
      <c r="T472" s="1222"/>
      <c r="U472" s="1222"/>
      <c r="V472" s="1222"/>
      <c r="W472" s="1222"/>
      <c r="X472" s="1222"/>
      <c r="Y472" s="1222"/>
      <c r="Z472" s="1222"/>
      <c r="AA472" s="1222"/>
      <c r="AB472" s="1222"/>
      <c r="AC472" s="1222"/>
      <c r="AD472" s="1222"/>
      <c r="AE472" s="1222"/>
      <c r="AF472" s="1222"/>
      <c r="AG472" s="1222"/>
      <c r="AH472" s="1221"/>
      <c r="AI472" s="1221"/>
      <c r="AJ472" s="1221"/>
      <c r="AK472" s="1221"/>
      <c r="AL472" s="1221"/>
      <c r="AM472" s="1221"/>
      <c r="AN472" s="1221"/>
    </row>
    <row r="473" spans="1:40">
      <c r="A473" s="1220"/>
      <c r="B473" s="1220"/>
      <c r="C473" s="1221"/>
      <c r="D473" s="1221"/>
      <c r="E473" s="1222"/>
      <c r="F473" s="1222"/>
      <c r="G473" s="1222"/>
      <c r="H473" s="1222"/>
      <c r="I473" s="1222"/>
      <c r="J473" s="1222"/>
      <c r="K473" s="1221"/>
      <c r="L473" s="1221"/>
      <c r="M473" s="1221"/>
      <c r="N473" s="1221"/>
      <c r="O473" s="1221"/>
      <c r="P473" s="1221"/>
      <c r="Q473" s="1221"/>
      <c r="R473" s="1222"/>
      <c r="S473" s="1222"/>
      <c r="T473" s="1222"/>
      <c r="U473" s="1222"/>
      <c r="V473" s="1222"/>
      <c r="W473" s="1222"/>
      <c r="X473" s="1222"/>
      <c r="Y473" s="1222"/>
      <c r="Z473" s="1222"/>
      <c r="AA473" s="1222"/>
      <c r="AB473" s="1222"/>
      <c r="AC473" s="1222"/>
      <c r="AD473" s="1222"/>
      <c r="AE473" s="1222"/>
      <c r="AF473" s="1222"/>
      <c r="AG473" s="1222"/>
      <c r="AH473" s="1221"/>
      <c r="AI473" s="1221"/>
      <c r="AJ473" s="1221"/>
      <c r="AK473" s="1221"/>
      <c r="AL473" s="1221"/>
      <c r="AM473" s="1221"/>
      <c r="AN473" s="1221"/>
    </row>
    <row r="474" spans="1:40">
      <c r="A474" s="1220"/>
      <c r="B474" s="1220"/>
      <c r="C474" s="1221"/>
      <c r="D474" s="1221"/>
      <c r="E474" s="1222"/>
      <c r="F474" s="1222"/>
      <c r="G474" s="1222"/>
      <c r="H474" s="1222"/>
      <c r="I474" s="1222"/>
      <c r="J474" s="1222"/>
      <c r="K474" s="1221"/>
      <c r="L474" s="1221"/>
      <c r="M474" s="1221"/>
      <c r="N474" s="1221"/>
      <c r="O474" s="1221"/>
      <c r="P474" s="1221"/>
      <c r="Q474" s="1221"/>
      <c r="R474" s="1222"/>
      <c r="S474" s="1222"/>
      <c r="T474" s="1222"/>
      <c r="U474" s="1222"/>
      <c r="V474" s="1222"/>
      <c r="W474" s="1222"/>
      <c r="X474" s="1222"/>
      <c r="Y474" s="1222"/>
      <c r="Z474" s="1222"/>
      <c r="AA474" s="1222"/>
      <c r="AB474" s="1222"/>
      <c r="AC474" s="1222"/>
      <c r="AD474" s="1222"/>
      <c r="AE474" s="1222"/>
      <c r="AF474" s="1222"/>
      <c r="AG474" s="1222"/>
      <c r="AH474" s="1221"/>
      <c r="AI474" s="1221"/>
      <c r="AJ474" s="1221"/>
      <c r="AK474" s="1221"/>
      <c r="AL474" s="1221"/>
      <c r="AM474" s="1221"/>
      <c r="AN474" s="1221"/>
    </row>
    <row r="475" spans="1:40">
      <c r="A475" s="1220"/>
      <c r="B475" s="1220"/>
      <c r="C475" s="1221"/>
      <c r="D475" s="1221"/>
      <c r="E475" s="1222"/>
      <c r="F475" s="1222"/>
      <c r="G475" s="1222"/>
      <c r="H475" s="1222"/>
      <c r="I475" s="1222"/>
      <c r="J475" s="1222"/>
      <c r="K475" s="1221"/>
      <c r="L475" s="1221"/>
      <c r="M475" s="1221"/>
      <c r="N475" s="1221"/>
      <c r="O475" s="1221"/>
      <c r="P475" s="1221"/>
      <c r="Q475" s="1221"/>
      <c r="R475" s="1222"/>
      <c r="S475" s="1222"/>
      <c r="T475" s="1222"/>
      <c r="U475" s="1222"/>
      <c r="V475" s="1222"/>
      <c r="W475" s="1222"/>
      <c r="X475" s="1222"/>
      <c r="Y475" s="1222"/>
      <c r="Z475" s="1222"/>
      <c r="AA475" s="1222"/>
      <c r="AB475" s="1222"/>
      <c r="AC475" s="1222"/>
      <c r="AD475" s="1222"/>
      <c r="AE475" s="1222"/>
      <c r="AF475" s="1222"/>
      <c r="AG475" s="1222"/>
      <c r="AH475" s="1221"/>
      <c r="AI475" s="1221"/>
      <c r="AJ475" s="1221"/>
      <c r="AK475" s="1221"/>
      <c r="AL475" s="1221"/>
      <c r="AM475" s="1221"/>
      <c r="AN475" s="1221"/>
    </row>
    <row r="476" spans="1:40">
      <c r="A476" s="1220"/>
      <c r="B476" s="1220"/>
      <c r="C476" s="1221"/>
      <c r="D476" s="1221"/>
      <c r="E476" s="1222"/>
      <c r="F476" s="1222"/>
      <c r="G476" s="1222"/>
      <c r="H476" s="1222"/>
      <c r="I476" s="1222"/>
      <c r="J476" s="1222"/>
      <c r="K476" s="1221"/>
      <c r="L476" s="1221"/>
      <c r="M476" s="1221"/>
      <c r="N476" s="1221"/>
      <c r="O476" s="1221"/>
      <c r="P476" s="1221"/>
      <c r="Q476" s="1221"/>
      <c r="R476" s="1222"/>
      <c r="S476" s="1222"/>
      <c r="T476" s="1222"/>
      <c r="U476" s="1222"/>
      <c r="V476" s="1222"/>
      <c r="W476" s="1222"/>
      <c r="X476" s="1222"/>
      <c r="Y476" s="1222"/>
      <c r="Z476" s="1222"/>
      <c r="AA476" s="1222"/>
      <c r="AB476" s="1222"/>
      <c r="AC476" s="1222"/>
      <c r="AD476" s="1222"/>
      <c r="AE476" s="1222"/>
      <c r="AF476" s="1222"/>
      <c r="AG476" s="1222"/>
      <c r="AH476" s="1221"/>
      <c r="AI476" s="1221"/>
      <c r="AJ476" s="1221"/>
      <c r="AK476" s="1221"/>
      <c r="AL476" s="1221"/>
      <c r="AM476" s="1221"/>
      <c r="AN476" s="1221"/>
    </row>
    <row r="477" spans="1:40">
      <c r="A477" s="1220"/>
      <c r="B477" s="1220"/>
      <c r="C477" s="1221"/>
      <c r="D477" s="1221"/>
      <c r="E477" s="1222"/>
      <c r="F477" s="1222"/>
      <c r="G477" s="1222"/>
      <c r="H477" s="1222"/>
      <c r="I477" s="1222"/>
      <c r="J477" s="1222"/>
      <c r="K477" s="1221"/>
      <c r="L477" s="1221"/>
      <c r="M477" s="1221"/>
      <c r="N477" s="1221"/>
      <c r="O477" s="1221"/>
      <c r="P477" s="1221"/>
      <c r="Q477" s="1221"/>
      <c r="R477" s="1222"/>
      <c r="S477" s="1222"/>
      <c r="T477" s="1222"/>
      <c r="U477" s="1222"/>
      <c r="V477" s="1222"/>
      <c r="W477" s="1222"/>
      <c r="X477" s="1222"/>
      <c r="Y477" s="1222"/>
      <c r="Z477" s="1222"/>
      <c r="AA477" s="1222"/>
      <c r="AB477" s="1222"/>
      <c r="AC477" s="1222"/>
      <c r="AD477" s="1222"/>
      <c r="AE477" s="1222"/>
      <c r="AF477" s="1222"/>
      <c r="AG477" s="1222"/>
      <c r="AH477" s="1221"/>
      <c r="AI477" s="1221"/>
      <c r="AJ477" s="1221"/>
      <c r="AK477" s="1221"/>
      <c r="AL477" s="1221"/>
      <c r="AM477" s="1221"/>
      <c r="AN477" s="1221"/>
    </row>
    <row r="478" spans="1:40">
      <c r="A478" s="1220"/>
      <c r="B478" s="1220"/>
      <c r="C478" s="1221"/>
      <c r="D478" s="1221"/>
      <c r="E478" s="1222"/>
      <c r="F478" s="1222"/>
      <c r="G478" s="1222"/>
      <c r="H478" s="1222"/>
      <c r="I478" s="1222"/>
      <c r="J478" s="1222"/>
      <c r="K478" s="1221"/>
      <c r="L478" s="1221"/>
      <c r="M478" s="1221"/>
      <c r="N478" s="1221"/>
      <c r="O478" s="1221"/>
      <c r="P478" s="1221"/>
      <c r="Q478" s="1221"/>
      <c r="R478" s="1222"/>
      <c r="S478" s="1222"/>
      <c r="T478" s="1222"/>
      <c r="U478" s="1222"/>
      <c r="V478" s="1222"/>
      <c r="W478" s="1222"/>
      <c r="X478" s="1222"/>
      <c r="Y478" s="1222"/>
      <c r="Z478" s="1222"/>
      <c r="AA478" s="1222"/>
      <c r="AB478" s="1222"/>
      <c r="AC478" s="1222"/>
      <c r="AD478" s="1222"/>
      <c r="AE478" s="1222"/>
      <c r="AF478" s="1222"/>
      <c r="AG478" s="1222"/>
      <c r="AH478" s="1221"/>
      <c r="AI478" s="1221"/>
      <c r="AJ478" s="1221"/>
      <c r="AK478" s="1221"/>
      <c r="AL478" s="1221"/>
      <c r="AM478" s="1221"/>
      <c r="AN478" s="1221"/>
    </row>
    <row r="479" spans="1:40">
      <c r="A479" s="1220"/>
      <c r="B479" s="1220"/>
      <c r="C479" s="1221"/>
      <c r="D479" s="1221"/>
      <c r="E479" s="1222"/>
      <c r="F479" s="1222"/>
      <c r="G479" s="1222"/>
      <c r="H479" s="1222"/>
      <c r="I479" s="1222"/>
      <c r="J479" s="1222"/>
      <c r="K479" s="1221"/>
      <c r="L479" s="1221"/>
      <c r="M479" s="1221"/>
      <c r="N479" s="1221"/>
      <c r="O479" s="1221"/>
      <c r="P479" s="1221"/>
      <c r="Q479" s="1221"/>
      <c r="R479" s="1222"/>
      <c r="S479" s="1222"/>
      <c r="T479" s="1222"/>
      <c r="U479" s="1222"/>
      <c r="V479" s="1222"/>
      <c r="W479" s="1222"/>
      <c r="X479" s="1222"/>
      <c r="Y479" s="1222"/>
      <c r="Z479" s="1222"/>
      <c r="AA479" s="1222"/>
      <c r="AB479" s="1222"/>
      <c r="AC479" s="1222"/>
      <c r="AD479" s="1222"/>
      <c r="AE479" s="1222"/>
      <c r="AF479" s="1222"/>
      <c r="AG479" s="1222"/>
      <c r="AH479" s="1221"/>
      <c r="AI479" s="1221"/>
      <c r="AJ479" s="1221"/>
      <c r="AK479" s="1221"/>
      <c r="AL479" s="1221"/>
      <c r="AM479" s="1221"/>
      <c r="AN479" s="1221"/>
    </row>
    <row r="480" spans="1:40">
      <c r="A480" s="1220"/>
      <c r="B480" s="1220"/>
      <c r="C480" s="1221"/>
      <c r="D480" s="1221"/>
      <c r="E480" s="1222"/>
      <c r="F480" s="1222"/>
      <c r="G480" s="1222"/>
      <c r="H480" s="1222"/>
      <c r="I480" s="1222"/>
      <c r="J480" s="1222"/>
      <c r="K480" s="1221"/>
      <c r="L480" s="1221"/>
      <c r="M480" s="1221"/>
      <c r="N480" s="1221"/>
      <c r="O480" s="1221"/>
      <c r="P480" s="1221"/>
      <c r="Q480" s="1221"/>
      <c r="R480" s="1222"/>
      <c r="S480" s="1222"/>
      <c r="T480" s="1222"/>
      <c r="U480" s="1222"/>
      <c r="V480" s="1222"/>
      <c r="W480" s="1222"/>
      <c r="X480" s="1222"/>
      <c r="Y480" s="1222"/>
      <c r="Z480" s="1222"/>
      <c r="AA480" s="1222"/>
      <c r="AB480" s="1222"/>
      <c r="AC480" s="1222"/>
      <c r="AD480" s="1222"/>
      <c r="AE480" s="1222"/>
      <c r="AF480" s="1222"/>
      <c r="AG480" s="1222"/>
      <c r="AH480" s="1221"/>
      <c r="AI480" s="1221"/>
      <c r="AJ480" s="1221"/>
      <c r="AK480" s="1221"/>
      <c r="AL480" s="1221"/>
      <c r="AM480" s="1221"/>
      <c r="AN480" s="1221"/>
    </row>
    <row r="481" spans="1:40">
      <c r="A481" s="1220"/>
      <c r="B481" s="1220"/>
      <c r="C481" s="1221"/>
      <c r="D481" s="1221"/>
      <c r="E481" s="1222"/>
      <c r="F481" s="1222"/>
      <c r="G481" s="1222"/>
      <c r="H481" s="1222"/>
      <c r="I481" s="1222"/>
      <c r="J481" s="1222"/>
      <c r="K481" s="1221"/>
      <c r="L481" s="1221"/>
      <c r="M481" s="1221"/>
      <c r="N481" s="1221"/>
      <c r="O481" s="1221"/>
      <c r="P481" s="1221"/>
      <c r="Q481" s="1221"/>
      <c r="R481" s="1222"/>
      <c r="S481" s="1222"/>
      <c r="T481" s="1222"/>
      <c r="U481" s="1222"/>
      <c r="V481" s="1222"/>
      <c r="W481" s="1222"/>
      <c r="X481" s="1222"/>
      <c r="Y481" s="1222"/>
      <c r="Z481" s="1222"/>
      <c r="AA481" s="1222"/>
      <c r="AB481" s="1222"/>
      <c r="AC481" s="1222"/>
      <c r="AD481" s="1222"/>
      <c r="AE481" s="1222"/>
      <c r="AF481" s="1222"/>
      <c r="AG481" s="1222"/>
      <c r="AH481" s="1221"/>
      <c r="AI481" s="1221"/>
      <c r="AJ481" s="1221"/>
      <c r="AK481" s="1221"/>
      <c r="AL481" s="1221"/>
      <c r="AM481" s="1221"/>
      <c r="AN481" s="1221"/>
    </row>
    <row r="482" spans="1:40">
      <c r="A482" s="1220"/>
      <c r="B482" s="1220"/>
      <c r="C482" s="1221"/>
      <c r="D482" s="1221"/>
      <c r="E482" s="1222"/>
      <c r="F482" s="1222"/>
      <c r="G482" s="1222"/>
      <c r="H482" s="1222"/>
      <c r="I482" s="1222"/>
      <c r="J482" s="1222"/>
      <c r="K482" s="1221"/>
      <c r="L482" s="1221"/>
      <c r="M482" s="1221"/>
      <c r="N482" s="1221"/>
      <c r="O482" s="1221"/>
      <c r="P482" s="1221"/>
      <c r="Q482" s="1221"/>
      <c r="R482" s="1222"/>
      <c r="S482" s="1222"/>
      <c r="T482" s="1222"/>
      <c r="U482" s="1222"/>
      <c r="V482" s="1222"/>
      <c r="W482" s="1222"/>
      <c r="X482" s="1222"/>
      <c r="Y482" s="1222"/>
      <c r="Z482" s="1222"/>
      <c r="AA482" s="1222"/>
      <c r="AB482" s="1222"/>
      <c r="AC482" s="1222"/>
      <c r="AD482" s="1222"/>
      <c r="AE482" s="1222"/>
      <c r="AF482" s="1222"/>
      <c r="AG482" s="1222"/>
      <c r="AH482" s="1221"/>
      <c r="AI482" s="1221"/>
      <c r="AJ482" s="1221"/>
      <c r="AK482" s="1221"/>
      <c r="AL482" s="1221"/>
      <c r="AM482" s="1221"/>
      <c r="AN482" s="1221"/>
    </row>
    <row r="483" spans="1:40">
      <c r="A483" s="1220"/>
      <c r="B483" s="1220"/>
      <c r="C483" s="1221"/>
      <c r="D483" s="1221"/>
      <c r="E483" s="1222"/>
      <c r="F483" s="1222"/>
      <c r="G483" s="1222"/>
      <c r="H483" s="1222"/>
      <c r="I483" s="1222"/>
      <c r="J483" s="1222"/>
      <c r="K483" s="1221"/>
      <c r="L483" s="1221"/>
      <c r="M483" s="1221"/>
      <c r="N483" s="1221"/>
      <c r="O483" s="1221"/>
      <c r="P483" s="1221"/>
      <c r="Q483" s="1221"/>
      <c r="R483" s="1222"/>
      <c r="S483" s="1222"/>
      <c r="T483" s="1222"/>
      <c r="U483" s="1222"/>
      <c r="V483" s="1222"/>
      <c r="W483" s="1222"/>
      <c r="X483" s="1222"/>
      <c r="Y483" s="1222"/>
      <c r="Z483" s="1222"/>
      <c r="AA483" s="1222"/>
      <c r="AB483" s="1222"/>
      <c r="AC483" s="1222"/>
      <c r="AD483" s="1222"/>
      <c r="AE483" s="1222"/>
      <c r="AF483" s="1222"/>
      <c r="AG483" s="1222"/>
      <c r="AH483" s="1221"/>
      <c r="AI483" s="1221"/>
      <c r="AJ483" s="1221"/>
      <c r="AK483" s="1221"/>
      <c r="AL483" s="1221"/>
      <c r="AM483" s="1221"/>
      <c r="AN483" s="1221"/>
    </row>
    <row r="484" spans="1:40">
      <c r="A484" s="1220"/>
      <c r="B484" s="1220"/>
      <c r="C484" s="1221"/>
      <c r="D484" s="1221"/>
      <c r="E484" s="1222"/>
      <c r="F484" s="1222"/>
      <c r="G484" s="1222"/>
      <c r="H484" s="1222"/>
      <c r="I484" s="1222"/>
      <c r="J484" s="1222"/>
      <c r="K484" s="1221"/>
      <c r="L484" s="1221"/>
      <c r="M484" s="1221"/>
      <c r="N484" s="1221"/>
      <c r="O484" s="1221"/>
      <c r="P484" s="1221"/>
      <c r="Q484" s="1221"/>
      <c r="R484" s="1222"/>
      <c r="S484" s="1222"/>
      <c r="T484" s="1222"/>
      <c r="U484" s="1222"/>
      <c r="V484" s="1222"/>
      <c r="W484" s="1222"/>
      <c r="X484" s="1222"/>
      <c r="Y484" s="1222"/>
      <c r="Z484" s="1222"/>
      <c r="AA484" s="1222"/>
      <c r="AB484" s="1222"/>
      <c r="AC484" s="1222"/>
      <c r="AD484" s="1222"/>
      <c r="AE484" s="1222"/>
      <c r="AF484" s="1222"/>
      <c r="AG484" s="1222"/>
      <c r="AH484" s="1221"/>
      <c r="AI484" s="1221"/>
      <c r="AJ484" s="1221"/>
      <c r="AK484" s="1221"/>
      <c r="AL484" s="1221"/>
      <c r="AM484" s="1221"/>
      <c r="AN484" s="1221"/>
    </row>
    <row r="485" spans="1:40">
      <c r="A485" s="1220"/>
      <c r="B485" s="1220"/>
      <c r="C485" s="1221"/>
      <c r="D485" s="1221"/>
      <c r="E485" s="1222"/>
      <c r="F485" s="1222"/>
      <c r="G485" s="1222"/>
      <c r="H485" s="1222"/>
      <c r="I485" s="1222"/>
      <c r="J485" s="1222"/>
      <c r="K485" s="1221"/>
      <c r="L485" s="1221"/>
      <c r="M485" s="1221"/>
      <c r="N485" s="1221"/>
      <c r="O485" s="1221"/>
      <c r="P485" s="1221"/>
      <c r="Q485" s="1221"/>
      <c r="R485" s="1222"/>
      <c r="S485" s="1222"/>
      <c r="T485" s="1222"/>
      <c r="U485" s="1222"/>
      <c r="V485" s="1222"/>
      <c r="W485" s="1222"/>
      <c r="X485" s="1222"/>
      <c r="Y485" s="1222"/>
      <c r="Z485" s="1222"/>
      <c r="AA485" s="1222"/>
      <c r="AB485" s="1222"/>
      <c r="AC485" s="1222"/>
      <c r="AD485" s="1222"/>
      <c r="AE485" s="1222"/>
      <c r="AF485" s="1222"/>
      <c r="AG485" s="1222"/>
      <c r="AH485" s="1221"/>
      <c r="AI485" s="1221"/>
      <c r="AJ485" s="1221"/>
      <c r="AK485" s="1221"/>
      <c r="AL485" s="1221"/>
      <c r="AM485" s="1221"/>
      <c r="AN485" s="1221"/>
    </row>
    <row r="486" spans="1:40">
      <c r="A486" s="1220"/>
      <c r="B486" s="1220"/>
      <c r="C486" s="1221"/>
      <c r="D486" s="1221"/>
      <c r="E486" s="1222"/>
      <c r="F486" s="1222"/>
      <c r="G486" s="1222"/>
      <c r="H486" s="1222"/>
      <c r="I486" s="1222"/>
      <c r="J486" s="1222"/>
      <c r="K486" s="1221"/>
      <c r="L486" s="1221"/>
      <c r="M486" s="1221"/>
      <c r="N486" s="1221"/>
      <c r="O486" s="1221"/>
      <c r="P486" s="1221"/>
      <c r="Q486" s="1221"/>
      <c r="R486" s="1222"/>
      <c r="S486" s="1222"/>
      <c r="T486" s="1222"/>
      <c r="U486" s="1222"/>
      <c r="V486" s="1222"/>
      <c r="W486" s="1222"/>
      <c r="X486" s="1222"/>
      <c r="Y486" s="1222"/>
      <c r="Z486" s="1222"/>
      <c r="AA486" s="1222"/>
      <c r="AB486" s="1222"/>
      <c r="AC486" s="1222"/>
      <c r="AD486" s="1222"/>
      <c r="AE486" s="1222"/>
      <c r="AF486" s="1222"/>
      <c r="AG486" s="1222"/>
      <c r="AH486" s="1221"/>
      <c r="AI486" s="1221"/>
      <c r="AJ486" s="1221"/>
      <c r="AK486" s="1221"/>
      <c r="AL486" s="1221"/>
      <c r="AM486" s="1221"/>
      <c r="AN486" s="1221"/>
    </row>
    <row r="487" spans="1:40">
      <c r="A487" s="1220"/>
      <c r="B487" s="1220"/>
      <c r="C487" s="1221"/>
      <c r="D487" s="1221"/>
      <c r="E487" s="1222"/>
      <c r="F487" s="1222"/>
      <c r="G487" s="1222"/>
      <c r="H487" s="1222"/>
      <c r="I487" s="1222"/>
      <c r="J487" s="1222"/>
      <c r="K487" s="1221"/>
      <c r="L487" s="1221"/>
      <c r="M487" s="1221"/>
      <c r="N487" s="1221"/>
      <c r="O487" s="1221"/>
      <c r="P487" s="1221"/>
      <c r="Q487" s="1221"/>
      <c r="R487" s="1222"/>
      <c r="S487" s="1222"/>
      <c r="T487" s="1222"/>
      <c r="U487" s="1222"/>
      <c r="V487" s="1222"/>
      <c r="W487" s="1222"/>
      <c r="X487" s="1222"/>
      <c r="Y487" s="1222"/>
      <c r="Z487" s="1222"/>
      <c r="AA487" s="1222"/>
      <c r="AB487" s="1222"/>
      <c r="AC487" s="1222"/>
      <c r="AD487" s="1222"/>
      <c r="AE487" s="1222"/>
      <c r="AF487" s="1222"/>
      <c r="AG487" s="1222"/>
      <c r="AH487" s="1221"/>
      <c r="AI487" s="1221"/>
      <c r="AJ487" s="1221"/>
      <c r="AK487" s="1221"/>
      <c r="AL487" s="1221"/>
      <c r="AM487" s="1221"/>
      <c r="AN487" s="1221"/>
    </row>
    <row r="488" spans="1:40">
      <c r="A488" s="1220"/>
      <c r="B488" s="1220"/>
      <c r="C488" s="1221"/>
      <c r="D488" s="1221"/>
      <c r="E488" s="1222"/>
      <c r="F488" s="1222"/>
      <c r="G488" s="1222"/>
      <c r="H488" s="1222"/>
      <c r="I488" s="1222"/>
      <c r="J488" s="1222"/>
      <c r="K488" s="1221"/>
      <c r="L488" s="1221"/>
      <c r="M488" s="1221"/>
      <c r="N488" s="1221"/>
      <c r="O488" s="1221"/>
      <c r="P488" s="1221"/>
      <c r="Q488" s="1221"/>
      <c r="R488" s="1222"/>
      <c r="S488" s="1222"/>
      <c r="T488" s="1222"/>
      <c r="U488" s="1222"/>
      <c r="V488" s="1222"/>
      <c r="W488" s="1222"/>
      <c r="X488" s="1222"/>
      <c r="Y488" s="1222"/>
      <c r="Z488" s="1222"/>
      <c r="AA488" s="1222"/>
      <c r="AB488" s="1222"/>
      <c r="AC488" s="1222"/>
      <c r="AD488" s="1222"/>
      <c r="AE488" s="1222"/>
      <c r="AF488" s="1222"/>
      <c r="AG488" s="1222"/>
      <c r="AH488" s="1221"/>
      <c r="AI488" s="1221"/>
      <c r="AJ488" s="1221"/>
      <c r="AK488" s="1221"/>
      <c r="AL488" s="1221"/>
      <c r="AM488" s="1221"/>
      <c r="AN488" s="1221"/>
    </row>
    <row r="489" spans="1:40">
      <c r="A489" s="1220"/>
      <c r="B489" s="1220"/>
      <c r="C489" s="1221"/>
      <c r="D489" s="1221"/>
      <c r="E489" s="1222"/>
      <c r="F489" s="1222"/>
      <c r="G489" s="1222"/>
      <c r="H489" s="1222"/>
      <c r="I489" s="1222"/>
      <c r="J489" s="1222"/>
      <c r="K489" s="1221"/>
      <c r="L489" s="1221"/>
      <c r="M489" s="1221"/>
      <c r="N489" s="1221"/>
      <c r="O489" s="1221"/>
      <c r="P489" s="1221"/>
      <c r="Q489" s="1221"/>
      <c r="R489" s="1222"/>
      <c r="S489" s="1222"/>
      <c r="T489" s="1222"/>
      <c r="U489" s="1222"/>
      <c r="V489" s="1222"/>
      <c r="W489" s="1222"/>
      <c r="X489" s="1222"/>
      <c r="Y489" s="1222"/>
      <c r="Z489" s="1222"/>
      <c r="AA489" s="1222"/>
      <c r="AB489" s="1222"/>
      <c r="AC489" s="1222"/>
      <c r="AD489" s="1222"/>
      <c r="AE489" s="1222"/>
      <c r="AF489" s="1222"/>
      <c r="AG489" s="1222"/>
      <c r="AH489" s="1221"/>
      <c r="AI489" s="1221"/>
      <c r="AJ489" s="1221"/>
      <c r="AK489" s="1221"/>
      <c r="AL489" s="1221"/>
      <c r="AM489" s="1221"/>
      <c r="AN489" s="1221"/>
    </row>
    <row r="490" spans="1:40">
      <c r="A490" s="1220"/>
      <c r="B490" s="1220"/>
      <c r="C490" s="1221"/>
      <c r="D490" s="1221"/>
      <c r="E490" s="1222"/>
      <c r="F490" s="1222"/>
      <c r="G490" s="1222"/>
      <c r="H490" s="1222"/>
      <c r="I490" s="1222"/>
      <c r="J490" s="1222"/>
      <c r="K490" s="1221"/>
      <c r="L490" s="1221"/>
      <c r="M490" s="1221"/>
      <c r="N490" s="1221"/>
      <c r="O490" s="1221"/>
      <c r="P490" s="1221"/>
      <c r="Q490" s="1221"/>
      <c r="R490" s="1222"/>
      <c r="S490" s="1222"/>
      <c r="T490" s="1222"/>
      <c r="U490" s="1222"/>
      <c r="V490" s="1222"/>
      <c r="W490" s="1222"/>
      <c r="X490" s="1222"/>
      <c r="Y490" s="1222"/>
      <c r="Z490" s="1222"/>
      <c r="AA490" s="1222"/>
      <c r="AB490" s="1222"/>
      <c r="AC490" s="1222"/>
      <c r="AD490" s="1222"/>
      <c r="AE490" s="1222"/>
      <c r="AF490" s="1222"/>
      <c r="AG490" s="1222"/>
      <c r="AH490" s="1221"/>
      <c r="AI490" s="1221"/>
      <c r="AJ490" s="1221"/>
      <c r="AK490" s="1221"/>
      <c r="AL490" s="1221"/>
      <c r="AM490" s="1221"/>
      <c r="AN490" s="1221"/>
    </row>
    <row r="491" spans="1:40">
      <c r="A491" s="1220"/>
      <c r="B491" s="1220"/>
      <c r="C491" s="1221"/>
      <c r="D491" s="1221"/>
      <c r="E491" s="1222"/>
      <c r="F491" s="1222"/>
      <c r="G491" s="1222"/>
      <c r="H491" s="1222"/>
      <c r="I491" s="1222"/>
      <c r="J491" s="1222"/>
      <c r="K491" s="1221"/>
      <c r="L491" s="1221"/>
      <c r="M491" s="1221"/>
      <c r="N491" s="1221"/>
      <c r="O491" s="1221"/>
      <c r="P491" s="1221"/>
      <c r="Q491" s="1221"/>
      <c r="R491" s="1222"/>
      <c r="S491" s="1222"/>
      <c r="T491" s="1222"/>
      <c r="U491" s="1222"/>
      <c r="V491" s="1222"/>
      <c r="W491" s="1222"/>
      <c r="X491" s="1222"/>
      <c r="Y491" s="1222"/>
      <c r="Z491" s="1222"/>
      <c r="AA491" s="1222"/>
      <c r="AB491" s="1222"/>
      <c r="AC491" s="1222"/>
      <c r="AD491" s="1222"/>
      <c r="AE491" s="1222"/>
      <c r="AF491" s="1222"/>
      <c r="AG491" s="1222"/>
      <c r="AH491" s="1221"/>
      <c r="AI491" s="1221"/>
      <c r="AJ491" s="1221"/>
      <c r="AK491" s="1221"/>
      <c r="AL491" s="1221"/>
      <c r="AM491" s="1221"/>
      <c r="AN491" s="1221"/>
    </row>
    <row r="492" spans="1:40">
      <c r="A492" s="1220"/>
      <c r="B492" s="1220"/>
      <c r="C492" s="1221"/>
      <c r="D492" s="1221"/>
      <c r="E492" s="1222"/>
      <c r="F492" s="1222"/>
      <c r="G492" s="1222"/>
      <c r="H492" s="1222"/>
      <c r="I492" s="1222"/>
      <c r="J492" s="1222"/>
      <c r="K492" s="1221"/>
      <c r="L492" s="1221"/>
      <c r="M492" s="1221"/>
      <c r="N492" s="1221"/>
      <c r="O492" s="1221"/>
      <c r="P492" s="1221"/>
      <c r="Q492" s="1221"/>
      <c r="R492" s="1222"/>
      <c r="S492" s="1222"/>
      <c r="T492" s="1222"/>
      <c r="U492" s="1222"/>
      <c r="V492" s="1222"/>
      <c r="W492" s="1222"/>
      <c r="X492" s="1222"/>
      <c r="Y492" s="1222"/>
      <c r="Z492" s="1222"/>
      <c r="AA492" s="1222"/>
      <c r="AB492" s="1222"/>
      <c r="AC492" s="1222"/>
      <c r="AD492" s="1222"/>
      <c r="AE492" s="1222"/>
      <c r="AF492" s="1222"/>
      <c r="AG492" s="1222"/>
      <c r="AH492" s="1221"/>
      <c r="AI492" s="1221"/>
      <c r="AJ492" s="1221"/>
      <c r="AK492" s="1221"/>
      <c r="AL492" s="1221"/>
      <c r="AM492" s="1221"/>
      <c r="AN492" s="1221"/>
    </row>
    <row r="493" spans="1:40">
      <c r="A493" s="1220"/>
      <c r="B493" s="1220"/>
      <c r="C493" s="1221"/>
      <c r="D493" s="1221"/>
      <c r="E493" s="1222"/>
      <c r="F493" s="1222"/>
      <c r="G493" s="1222"/>
      <c r="H493" s="1222"/>
      <c r="I493" s="1222"/>
      <c r="J493" s="1222"/>
      <c r="K493" s="1221"/>
      <c r="L493" s="1221"/>
      <c r="M493" s="1221"/>
      <c r="N493" s="1221"/>
      <c r="O493" s="1221"/>
      <c r="P493" s="1221"/>
      <c r="Q493" s="1221"/>
      <c r="R493" s="1222"/>
      <c r="S493" s="1222"/>
      <c r="T493" s="1222"/>
      <c r="U493" s="1222"/>
      <c r="V493" s="1222"/>
      <c r="W493" s="1222"/>
      <c r="X493" s="1222"/>
      <c r="Y493" s="1222"/>
      <c r="Z493" s="1222"/>
      <c r="AA493" s="1222"/>
      <c r="AB493" s="1222"/>
      <c r="AC493" s="1222"/>
      <c r="AD493" s="1222"/>
      <c r="AE493" s="1222"/>
      <c r="AF493" s="1222"/>
      <c r="AG493" s="1222"/>
      <c r="AH493" s="1221"/>
      <c r="AI493" s="1221"/>
      <c r="AJ493" s="1221"/>
      <c r="AK493" s="1221"/>
      <c r="AL493" s="1221"/>
      <c r="AM493" s="1221"/>
      <c r="AN493" s="1221"/>
    </row>
    <row r="494" spans="1:40">
      <c r="A494" s="1220"/>
      <c r="B494" s="1220"/>
      <c r="C494" s="1221"/>
      <c r="D494" s="1221"/>
      <c r="E494" s="1222"/>
      <c r="F494" s="1222"/>
      <c r="G494" s="1222"/>
      <c r="H494" s="1222"/>
      <c r="I494" s="1222"/>
      <c r="J494" s="1222"/>
      <c r="K494" s="1221"/>
      <c r="L494" s="1221"/>
      <c r="M494" s="1221"/>
      <c r="N494" s="1221"/>
      <c r="O494" s="1221"/>
      <c r="P494" s="1221"/>
      <c r="Q494" s="1221"/>
      <c r="R494" s="1222"/>
      <c r="S494" s="1222"/>
      <c r="T494" s="1222"/>
      <c r="U494" s="1222"/>
      <c r="V494" s="1222"/>
      <c r="W494" s="1222"/>
      <c r="X494" s="1222"/>
      <c r="Y494" s="1222"/>
      <c r="Z494" s="1222"/>
      <c r="AA494" s="1222"/>
      <c r="AB494" s="1222"/>
      <c r="AC494" s="1222"/>
      <c r="AD494" s="1222"/>
      <c r="AE494" s="1222"/>
      <c r="AF494" s="1222"/>
      <c r="AG494" s="1222"/>
      <c r="AH494" s="1221"/>
      <c r="AI494" s="1221"/>
      <c r="AJ494" s="1221"/>
      <c r="AK494" s="1221"/>
      <c r="AL494" s="1221"/>
      <c r="AM494" s="1221"/>
      <c r="AN494" s="1221"/>
    </row>
    <row r="495" spans="1:40">
      <c r="A495" s="1220"/>
      <c r="B495" s="1220"/>
      <c r="C495" s="1221"/>
      <c r="D495" s="1221"/>
      <c r="E495" s="1222"/>
      <c r="F495" s="1222"/>
      <c r="G495" s="1222"/>
      <c r="H495" s="1222"/>
      <c r="I495" s="1222"/>
      <c r="J495" s="1222"/>
      <c r="K495" s="1221"/>
      <c r="L495" s="1221"/>
      <c r="M495" s="1221"/>
      <c r="N495" s="1221"/>
      <c r="O495" s="1221"/>
      <c r="P495" s="1221"/>
      <c r="Q495" s="1221"/>
      <c r="R495" s="1222"/>
      <c r="S495" s="1222"/>
      <c r="T495" s="1222"/>
      <c r="U495" s="1222"/>
      <c r="V495" s="1222"/>
      <c r="W495" s="1222"/>
      <c r="X495" s="1222"/>
      <c r="Y495" s="1222"/>
      <c r="Z495" s="1222"/>
      <c r="AA495" s="1222"/>
      <c r="AB495" s="1222"/>
      <c r="AC495" s="1222"/>
      <c r="AD495" s="1222"/>
      <c r="AE495" s="1222"/>
      <c r="AF495" s="1222"/>
      <c r="AG495" s="1222"/>
      <c r="AH495" s="1221"/>
      <c r="AI495" s="1221"/>
      <c r="AJ495" s="1221"/>
      <c r="AK495" s="1221"/>
      <c r="AL495" s="1221"/>
      <c r="AM495" s="1221"/>
      <c r="AN495" s="1221"/>
    </row>
    <row r="496" spans="1:40">
      <c r="A496" s="1220"/>
      <c r="B496" s="1220"/>
      <c r="C496" s="1221"/>
      <c r="D496" s="1221"/>
      <c r="E496" s="1222"/>
      <c r="F496" s="1222"/>
      <c r="G496" s="1222"/>
      <c r="H496" s="1222"/>
      <c r="I496" s="1222"/>
      <c r="J496" s="1222"/>
      <c r="K496" s="1221"/>
      <c r="L496" s="1221"/>
      <c r="M496" s="1221"/>
      <c r="N496" s="1221"/>
      <c r="O496" s="1221"/>
      <c r="P496" s="1221"/>
      <c r="Q496" s="1221"/>
      <c r="R496" s="1222"/>
      <c r="S496" s="1222"/>
      <c r="T496" s="1222"/>
      <c r="U496" s="1222"/>
      <c r="V496" s="1222"/>
      <c r="W496" s="1222"/>
      <c r="X496" s="1222"/>
      <c r="Y496" s="1222"/>
      <c r="Z496" s="1222"/>
      <c r="AA496" s="1222"/>
      <c r="AB496" s="1222"/>
      <c r="AC496" s="1222"/>
      <c r="AD496" s="1222"/>
      <c r="AE496" s="1222"/>
      <c r="AF496" s="1222"/>
      <c r="AG496" s="1222"/>
      <c r="AH496" s="1221"/>
      <c r="AI496" s="1221"/>
      <c r="AJ496" s="1221"/>
      <c r="AK496" s="1221"/>
      <c r="AL496" s="1221"/>
      <c r="AM496" s="1221"/>
      <c r="AN496" s="1221"/>
    </row>
    <row r="497" spans="1:40">
      <c r="A497" s="1220"/>
      <c r="B497" s="1220"/>
      <c r="C497" s="1221"/>
      <c r="D497" s="1221"/>
      <c r="E497" s="1222"/>
      <c r="F497" s="1222"/>
      <c r="G497" s="1222"/>
      <c r="H497" s="1222"/>
      <c r="I497" s="1222"/>
      <c r="J497" s="1222"/>
      <c r="K497" s="1221"/>
      <c r="L497" s="1221"/>
      <c r="M497" s="1221"/>
      <c r="N497" s="1221"/>
      <c r="O497" s="1221"/>
      <c r="P497" s="1221"/>
      <c r="Q497" s="1221"/>
      <c r="R497" s="1222"/>
      <c r="S497" s="1222"/>
      <c r="T497" s="1222"/>
      <c r="U497" s="1222"/>
      <c r="V497" s="1222"/>
      <c r="W497" s="1222"/>
      <c r="X497" s="1222"/>
      <c r="Y497" s="1222"/>
      <c r="Z497" s="1222"/>
      <c r="AA497" s="1222"/>
      <c r="AB497" s="1222"/>
      <c r="AC497" s="1222"/>
      <c r="AD497" s="1222"/>
      <c r="AE497" s="1222"/>
      <c r="AF497" s="1222"/>
      <c r="AG497" s="1222"/>
      <c r="AH497" s="1221"/>
      <c r="AI497" s="1221"/>
      <c r="AJ497" s="1221"/>
      <c r="AK497" s="1221"/>
      <c r="AL497" s="1221"/>
      <c r="AM497" s="1221"/>
      <c r="AN497" s="1221"/>
    </row>
    <row r="498" spans="1:40">
      <c r="A498" s="1220"/>
      <c r="B498" s="1220"/>
      <c r="C498" s="1221"/>
      <c r="D498" s="1221"/>
      <c r="E498" s="1222"/>
      <c r="F498" s="1222"/>
      <c r="G498" s="1222"/>
      <c r="H498" s="1222"/>
      <c r="I498" s="1222"/>
      <c r="J498" s="1222"/>
      <c r="K498" s="1221"/>
      <c r="L498" s="1221"/>
      <c r="M498" s="1221"/>
      <c r="N498" s="1221"/>
      <c r="O498" s="1221"/>
      <c r="P498" s="1221"/>
      <c r="Q498" s="1221"/>
      <c r="R498" s="1222"/>
      <c r="S498" s="1222"/>
      <c r="T498" s="1222"/>
      <c r="U498" s="1222"/>
      <c r="V498" s="1222"/>
      <c r="W498" s="1222"/>
      <c r="X498" s="1222"/>
      <c r="Y498" s="1222"/>
      <c r="Z498" s="1222"/>
      <c r="AA498" s="1222"/>
      <c r="AB498" s="1222"/>
      <c r="AC498" s="1222"/>
      <c r="AD498" s="1222"/>
      <c r="AE498" s="1222"/>
      <c r="AF498" s="1222"/>
      <c r="AG498" s="1222"/>
      <c r="AH498" s="1221"/>
      <c r="AI498" s="1221"/>
      <c r="AJ498" s="1221"/>
      <c r="AK498" s="1221"/>
      <c r="AL498" s="1221"/>
      <c r="AM498" s="1221"/>
      <c r="AN498" s="1221"/>
    </row>
    <row r="499" spans="1:40">
      <c r="A499" s="1220"/>
      <c r="B499" s="1220"/>
      <c r="C499" s="1221"/>
      <c r="D499" s="1221"/>
      <c r="E499" s="1222"/>
      <c r="F499" s="1222"/>
      <c r="G499" s="1222"/>
      <c r="H499" s="1222"/>
      <c r="I499" s="1222"/>
      <c r="J499" s="1222"/>
      <c r="K499" s="1221"/>
      <c r="L499" s="1221"/>
      <c r="M499" s="1221"/>
      <c r="N499" s="1221"/>
      <c r="O499" s="1221"/>
      <c r="P499" s="1221"/>
      <c r="Q499" s="1221"/>
      <c r="R499" s="1222"/>
      <c r="S499" s="1222"/>
      <c r="T499" s="1222"/>
      <c r="U499" s="1222"/>
      <c r="V499" s="1222"/>
      <c r="W499" s="1222"/>
      <c r="X499" s="1222"/>
      <c r="Y499" s="1222"/>
      <c r="Z499" s="1222"/>
      <c r="AA499" s="1222"/>
      <c r="AB499" s="1222"/>
      <c r="AC499" s="1222"/>
      <c r="AD499" s="1222"/>
      <c r="AE499" s="1222"/>
      <c r="AF499" s="1222"/>
      <c r="AG499" s="1222"/>
      <c r="AH499" s="1221"/>
      <c r="AI499" s="1221"/>
      <c r="AJ499" s="1221"/>
      <c r="AK499" s="1221"/>
      <c r="AL499" s="1221"/>
      <c r="AM499" s="1221"/>
      <c r="AN499" s="1221"/>
    </row>
    <row r="500" spans="1:40">
      <c r="A500" s="1220"/>
      <c r="B500" s="1220"/>
      <c r="C500" s="1221"/>
      <c r="D500" s="1221"/>
      <c r="E500" s="1222"/>
      <c r="F500" s="1222"/>
      <c r="G500" s="1222"/>
      <c r="H500" s="1222"/>
      <c r="I500" s="1222"/>
      <c r="J500" s="1222"/>
      <c r="K500" s="1221"/>
      <c r="L500" s="1221"/>
      <c r="M500" s="1221"/>
      <c r="N500" s="1221"/>
      <c r="O500" s="1221"/>
      <c r="P500" s="1221"/>
      <c r="Q500" s="1221"/>
      <c r="R500" s="1222"/>
      <c r="S500" s="1222"/>
      <c r="T500" s="1222"/>
      <c r="U500" s="1222"/>
      <c r="V500" s="1222"/>
      <c r="W500" s="1222"/>
      <c r="X500" s="1222"/>
      <c r="Y500" s="1222"/>
      <c r="Z500" s="1222"/>
      <c r="AA500" s="1222"/>
      <c r="AB500" s="1222"/>
      <c r="AC500" s="1222"/>
      <c r="AD500" s="1222"/>
      <c r="AE500" s="1222"/>
      <c r="AF500" s="1222"/>
      <c r="AG500" s="1222"/>
      <c r="AH500" s="1221"/>
      <c r="AI500" s="1221"/>
      <c r="AJ500" s="1221"/>
      <c r="AK500" s="1221"/>
      <c r="AL500" s="1221"/>
      <c r="AM500" s="1221"/>
      <c r="AN500" s="1221"/>
    </row>
    <row r="501" spans="1:40">
      <c r="A501" s="1220"/>
      <c r="B501" s="1220"/>
      <c r="C501" s="1221"/>
      <c r="D501" s="1221"/>
      <c r="E501" s="1222"/>
      <c r="F501" s="1222"/>
      <c r="G501" s="1222"/>
      <c r="H501" s="1222"/>
      <c r="I501" s="1222"/>
      <c r="J501" s="1222"/>
      <c r="K501" s="1221"/>
      <c r="L501" s="1221"/>
      <c r="M501" s="1221"/>
      <c r="N501" s="1221"/>
      <c r="O501" s="1221"/>
      <c r="P501" s="1221"/>
      <c r="Q501" s="1221"/>
      <c r="R501" s="1222"/>
      <c r="S501" s="1222"/>
      <c r="T501" s="1222"/>
      <c r="U501" s="1222"/>
      <c r="V501" s="1222"/>
      <c r="W501" s="1222"/>
      <c r="X501" s="1222"/>
      <c r="Y501" s="1222"/>
      <c r="Z501" s="1222"/>
      <c r="AA501" s="1222"/>
      <c r="AB501" s="1222"/>
      <c r="AC501" s="1222"/>
      <c r="AD501" s="1222"/>
      <c r="AE501" s="1222"/>
      <c r="AF501" s="1222"/>
      <c r="AG501" s="1222"/>
      <c r="AH501" s="1221"/>
      <c r="AI501" s="1221"/>
      <c r="AJ501" s="1221"/>
      <c r="AK501" s="1221"/>
      <c r="AL501" s="1221"/>
      <c r="AM501" s="1221"/>
      <c r="AN501" s="1221"/>
    </row>
    <row r="502" spans="1:40">
      <c r="A502" s="1220"/>
      <c r="B502" s="1220"/>
      <c r="C502" s="1221"/>
      <c r="D502" s="1221"/>
      <c r="E502" s="1222"/>
      <c r="F502" s="1222"/>
      <c r="G502" s="1222"/>
      <c r="H502" s="1222"/>
      <c r="I502" s="1222"/>
      <c r="J502" s="1222"/>
      <c r="K502" s="1221"/>
      <c r="L502" s="1221"/>
      <c r="M502" s="1221"/>
      <c r="N502" s="1221"/>
      <c r="O502" s="1221"/>
      <c r="P502" s="1221"/>
      <c r="Q502" s="1221"/>
      <c r="R502" s="1222"/>
      <c r="S502" s="1222"/>
      <c r="T502" s="1222"/>
      <c r="U502" s="1222"/>
      <c r="V502" s="1222"/>
      <c r="W502" s="1222"/>
      <c r="X502" s="1222"/>
      <c r="Y502" s="1222"/>
      <c r="Z502" s="1222"/>
      <c r="AA502" s="1222"/>
      <c r="AB502" s="1222"/>
      <c r="AC502" s="1222"/>
      <c r="AD502" s="1222"/>
      <c r="AE502" s="1222"/>
      <c r="AF502" s="1222"/>
      <c r="AG502" s="1222"/>
      <c r="AH502" s="1221"/>
      <c r="AI502" s="1221"/>
      <c r="AJ502" s="1221"/>
      <c r="AK502" s="1221"/>
      <c r="AL502" s="1221"/>
      <c r="AM502" s="1221"/>
      <c r="AN502" s="1221"/>
    </row>
    <row r="503" spans="1:40">
      <c r="A503" s="1220"/>
      <c r="B503" s="1220"/>
      <c r="C503" s="1221"/>
      <c r="D503" s="1221"/>
      <c r="E503" s="1222"/>
      <c r="F503" s="1222"/>
      <c r="G503" s="1222"/>
      <c r="H503" s="1222"/>
      <c r="I503" s="1222"/>
      <c r="J503" s="1222"/>
      <c r="K503" s="1221"/>
      <c r="L503" s="1221"/>
      <c r="M503" s="1221"/>
      <c r="N503" s="1221"/>
      <c r="O503" s="1221"/>
      <c r="P503" s="1221"/>
      <c r="Q503" s="1221"/>
      <c r="R503" s="1222"/>
      <c r="S503" s="1222"/>
      <c r="T503" s="1222"/>
      <c r="U503" s="1222"/>
      <c r="V503" s="1222"/>
      <c r="W503" s="1222"/>
      <c r="X503" s="1222"/>
      <c r="Y503" s="1222"/>
      <c r="Z503" s="1222"/>
      <c r="AA503" s="1222"/>
      <c r="AB503" s="1222"/>
      <c r="AC503" s="1222"/>
      <c r="AD503" s="1222"/>
      <c r="AE503" s="1222"/>
      <c r="AF503" s="1222"/>
      <c r="AG503" s="1222"/>
      <c r="AH503" s="1221"/>
      <c r="AI503" s="1221"/>
      <c r="AJ503" s="1221"/>
      <c r="AK503" s="1221"/>
      <c r="AL503" s="1221"/>
      <c r="AM503" s="1221"/>
      <c r="AN503" s="1221"/>
    </row>
    <row r="504" spans="1:40">
      <c r="A504" s="1220"/>
      <c r="B504" s="1220"/>
      <c r="C504" s="1221"/>
      <c r="D504" s="1221"/>
      <c r="E504" s="1222"/>
      <c r="F504" s="1222"/>
      <c r="G504" s="1222"/>
      <c r="H504" s="1222"/>
      <c r="I504" s="1222"/>
      <c r="J504" s="1222"/>
      <c r="K504" s="1221"/>
      <c r="L504" s="1221"/>
      <c r="M504" s="1221"/>
      <c r="N504" s="1221"/>
      <c r="O504" s="1221"/>
      <c r="P504" s="1221"/>
      <c r="Q504" s="1221"/>
      <c r="R504" s="1222"/>
      <c r="S504" s="1222"/>
      <c r="T504" s="1222"/>
      <c r="U504" s="1222"/>
      <c r="V504" s="1222"/>
      <c r="W504" s="1222"/>
      <c r="X504" s="1222"/>
      <c r="Y504" s="1222"/>
      <c r="Z504" s="1222"/>
      <c r="AA504" s="1222"/>
      <c r="AB504" s="1222"/>
      <c r="AC504" s="1222"/>
      <c r="AD504" s="1222"/>
      <c r="AE504" s="1222"/>
      <c r="AF504" s="1222"/>
      <c r="AG504" s="1222"/>
      <c r="AH504" s="1221"/>
      <c r="AI504" s="1221"/>
      <c r="AJ504" s="1221"/>
      <c r="AK504" s="1221"/>
      <c r="AL504" s="1221"/>
      <c r="AM504" s="1221"/>
      <c r="AN504" s="1221"/>
    </row>
    <row r="505" spans="1:40">
      <c r="A505" s="1220"/>
      <c r="B505" s="1220"/>
      <c r="C505" s="1221"/>
      <c r="D505" s="1221"/>
      <c r="E505" s="1222"/>
      <c r="F505" s="1222"/>
      <c r="G505" s="1222"/>
      <c r="H505" s="1222"/>
      <c r="I505" s="1222"/>
      <c r="J505" s="1222"/>
      <c r="K505" s="1221"/>
      <c r="L505" s="1221"/>
      <c r="M505" s="1221"/>
      <c r="N505" s="1221"/>
      <c r="O505" s="1221"/>
      <c r="P505" s="1221"/>
      <c r="Q505" s="1221"/>
      <c r="R505" s="1222"/>
      <c r="S505" s="1222"/>
      <c r="T505" s="1222"/>
      <c r="U505" s="1222"/>
      <c r="V505" s="1222"/>
      <c r="W505" s="1222"/>
      <c r="X505" s="1222"/>
      <c r="Y505" s="1222"/>
      <c r="Z505" s="1222"/>
      <c r="AA505" s="1222"/>
      <c r="AB505" s="1222"/>
      <c r="AC505" s="1222"/>
      <c r="AD505" s="1222"/>
      <c r="AE505" s="1222"/>
      <c r="AF505" s="1222"/>
      <c r="AG505" s="1222"/>
      <c r="AH505" s="1221"/>
      <c r="AI505" s="1221"/>
      <c r="AJ505" s="1221"/>
      <c r="AK505" s="1221"/>
      <c r="AL505" s="1221"/>
      <c r="AM505" s="1221"/>
      <c r="AN505" s="1221"/>
    </row>
    <row r="506" spans="1:40">
      <c r="A506" s="1220"/>
      <c r="B506" s="1220"/>
      <c r="C506" s="1221"/>
      <c r="D506" s="1221"/>
      <c r="E506" s="1222"/>
      <c r="F506" s="1222"/>
      <c r="G506" s="1222"/>
      <c r="H506" s="1222"/>
      <c r="I506" s="1222"/>
      <c r="J506" s="1222"/>
      <c r="K506" s="1221"/>
      <c r="L506" s="1221"/>
      <c r="M506" s="1221"/>
      <c r="N506" s="1221"/>
      <c r="O506" s="1221"/>
      <c r="P506" s="1221"/>
      <c r="Q506" s="1221"/>
      <c r="R506" s="1222"/>
      <c r="S506" s="1222"/>
      <c r="T506" s="1222"/>
      <c r="U506" s="1222"/>
      <c r="V506" s="1222"/>
      <c r="W506" s="1222"/>
      <c r="X506" s="1222"/>
      <c r="Y506" s="1222"/>
      <c r="Z506" s="1222"/>
      <c r="AA506" s="1222"/>
      <c r="AB506" s="1222"/>
      <c r="AC506" s="1222"/>
      <c r="AD506" s="1222"/>
      <c r="AE506" s="1222"/>
      <c r="AF506" s="1222"/>
      <c r="AG506" s="1222"/>
      <c r="AH506" s="1221"/>
      <c r="AI506" s="1221"/>
      <c r="AJ506" s="1221"/>
      <c r="AK506" s="1221"/>
      <c r="AL506" s="1221"/>
      <c r="AM506" s="1221"/>
      <c r="AN506" s="1221"/>
    </row>
    <row r="507" spans="1:40">
      <c r="A507" s="1220"/>
      <c r="B507" s="1220"/>
      <c r="C507" s="1221"/>
      <c r="D507" s="1221"/>
      <c r="E507" s="1222"/>
      <c r="F507" s="1222"/>
      <c r="G507" s="1222"/>
      <c r="H507" s="1222"/>
      <c r="I507" s="1222"/>
      <c r="J507" s="1222"/>
      <c r="K507" s="1221"/>
      <c r="L507" s="1221"/>
      <c r="M507" s="1221"/>
      <c r="N507" s="1221"/>
      <c r="O507" s="1221"/>
      <c r="P507" s="1221"/>
      <c r="Q507" s="1221"/>
      <c r="R507" s="1222"/>
      <c r="S507" s="1222"/>
      <c r="T507" s="1222"/>
      <c r="U507" s="1222"/>
      <c r="V507" s="1222"/>
      <c r="W507" s="1222"/>
      <c r="X507" s="1222"/>
      <c r="Y507" s="1222"/>
      <c r="Z507" s="1222"/>
      <c r="AA507" s="1222"/>
      <c r="AB507" s="1222"/>
      <c r="AC507" s="1222"/>
      <c r="AD507" s="1222"/>
      <c r="AE507" s="1222"/>
      <c r="AF507" s="1222"/>
      <c r="AG507" s="1222"/>
      <c r="AH507" s="1221"/>
      <c r="AI507" s="1221"/>
      <c r="AJ507" s="1221"/>
      <c r="AK507" s="1221"/>
      <c r="AL507" s="1221"/>
      <c r="AM507" s="1221"/>
      <c r="AN507" s="1221"/>
    </row>
    <row r="508" spans="1:40">
      <c r="A508" s="1220"/>
      <c r="B508" s="1220"/>
      <c r="C508" s="1221"/>
      <c r="D508" s="1221"/>
      <c r="E508" s="1222"/>
      <c r="F508" s="1222"/>
      <c r="G508" s="1222"/>
      <c r="H508" s="1222"/>
      <c r="I508" s="1222"/>
      <c r="J508" s="1222"/>
      <c r="K508" s="1221"/>
      <c r="L508" s="1221"/>
      <c r="M508" s="1221"/>
      <c r="N508" s="1221"/>
      <c r="O508" s="1221"/>
      <c r="P508" s="1221"/>
      <c r="Q508" s="1221"/>
      <c r="R508" s="1222"/>
      <c r="S508" s="1222"/>
      <c r="T508" s="1222"/>
      <c r="U508" s="1222"/>
      <c r="V508" s="1222"/>
      <c r="W508" s="1222"/>
      <c r="X508" s="1222"/>
      <c r="Y508" s="1222"/>
      <c r="Z508" s="1222"/>
      <c r="AA508" s="1222"/>
      <c r="AB508" s="1222"/>
      <c r="AC508" s="1222"/>
      <c r="AD508" s="1222"/>
      <c r="AE508" s="1222"/>
      <c r="AF508" s="1222"/>
      <c r="AG508" s="1222"/>
      <c r="AH508" s="1221"/>
      <c r="AI508" s="1221"/>
      <c r="AJ508" s="1221"/>
      <c r="AK508" s="1221"/>
      <c r="AL508" s="1221"/>
      <c r="AM508" s="1221"/>
      <c r="AN508" s="1221"/>
    </row>
    <row r="509" spans="1:40">
      <c r="A509" s="1220"/>
      <c r="B509" s="1220"/>
      <c r="C509" s="1221"/>
      <c r="D509" s="1221"/>
      <c r="E509" s="1222"/>
      <c r="F509" s="1222"/>
      <c r="G509" s="1222"/>
      <c r="H509" s="1222"/>
      <c r="I509" s="1222"/>
      <c r="J509" s="1222"/>
      <c r="K509" s="1221"/>
      <c r="L509" s="1221"/>
      <c r="M509" s="1221"/>
      <c r="N509" s="1221"/>
      <c r="O509" s="1221"/>
      <c r="P509" s="1221"/>
      <c r="Q509" s="1221"/>
      <c r="R509" s="1222"/>
      <c r="S509" s="1222"/>
      <c r="T509" s="1222"/>
      <c r="U509" s="1222"/>
      <c r="V509" s="1222"/>
      <c r="W509" s="1222"/>
      <c r="X509" s="1222"/>
      <c r="Y509" s="1222"/>
      <c r="Z509" s="1222"/>
      <c r="AA509" s="1222"/>
      <c r="AB509" s="1222"/>
      <c r="AC509" s="1222"/>
      <c r="AD509" s="1222"/>
      <c r="AE509" s="1222"/>
      <c r="AF509" s="1222"/>
      <c r="AG509" s="1222"/>
      <c r="AH509" s="1221"/>
      <c r="AI509" s="1221"/>
      <c r="AJ509" s="1221"/>
      <c r="AK509" s="1221"/>
      <c r="AL509" s="1221"/>
      <c r="AM509" s="1221"/>
      <c r="AN509" s="1221"/>
    </row>
    <row r="510" spans="1:40">
      <c r="A510" s="1220"/>
      <c r="B510" s="1220"/>
      <c r="C510" s="1221"/>
      <c r="D510" s="1221"/>
      <c r="E510" s="1222"/>
      <c r="F510" s="1222"/>
      <c r="G510" s="1222"/>
      <c r="H510" s="1222"/>
      <c r="I510" s="1222"/>
      <c r="J510" s="1222"/>
      <c r="K510" s="1221"/>
      <c r="L510" s="1221"/>
      <c r="M510" s="1221"/>
      <c r="N510" s="1221"/>
      <c r="O510" s="1221"/>
      <c r="P510" s="1221"/>
      <c r="Q510" s="1221"/>
      <c r="R510" s="1222"/>
      <c r="S510" s="1222"/>
      <c r="T510" s="1222"/>
      <c r="U510" s="1222"/>
      <c r="V510" s="1222"/>
      <c r="W510" s="1222"/>
      <c r="X510" s="1222"/>
      <c r="Y510" s="1222"/>
      <c r="Z510" s="1222"/>
      <c r="AA510" s="1222"/>
      <c r="AB510" s="1222"/>
      <c r="AC510" s="1222"/>
      <c r="AD510" s="1222"/>
      <c r="AE510" s="1222"/>
      <c r="AF510" s="1222"/>
      <c r="AG510" s="1222"/>
      <c r="AH510" s="1221"/>
      <c r="AI510" s="1221"/>
      <c r="AJ510" s="1221"/>
      <c r="AK510" s="1221"/>
      <c r="AL510" s="1221"/>
      <c r="AM510" s="1221"/>
      <c r="AN510" s="1221"/>
    </row>
    <row r="511" spans="1:40">
      <c r="A511" s="1220"/>
      <c r="B511" s="1220"/>
      <c r="C511" s="1221"/>
      <c r="D511" s="1221"/>
      <c r="E511" s="1222"/>
      <c r="F511" s="1222"/>
      <c r="G511" s="1222"/>
      <c r="H511" s="1222"/>
      <c r="I511" s="1222"/>
      <c r="J511" s="1222"/>
      <c r="K511" s="1221"/>
      <c r="L511" s="1221"/>
      <c r="M511" s="1221"/>
      <c r="N511" s="1221"/>
      <c r="O511" s="1221"/>
      <c r="P511" s="1221"/>
      <c r="Q511" s="1221"/>
      <c r="R511" s="1222"/>
      <c r="S511" s="1222"/>
      <c r="T511" s="1222"/>
      <c r="U511" s="1222"/>
      <c r="V511" s="1222"/>
      <c r="W511" s="1222"/>
      <c r="X511" s="1222"/>
      <c r="Y511" s="1222"/>
      <c r="Z511" s="1222"/>
      <c r="AA511" s="1222"/>
      <c r="AB511" s="1222"/>
      <c r="AC511" s="1222"/>
      <c r="AD511" s="1222"/>
      <c r="AE511" s="1222"/>
      <c r="AF511" s="1222"/>
      <c r="AG511" s="1222"/>
      <c r="AH511" s="1221"/>
      <c r="AI511" s="1221"/>
      <c r="AJ511" s="1221"/>
      <c r="AK511" s="1221"/>
      <c r="AL511" s="1221"/>
      <c r="AM511" s="1221"/>
      <c r="AN511" s="1221"/>
    </row>
    <row r="512" spans="1:40">
      <c r="A512" s="1220"/>
      <c r="B512" s="1220"/>
      <c r="C512" s="1221"/>
      <c r="D512" s="1221"/>
      <c r="E512" s="1222"/>
      <c r="F512" s="1222"/>
      <c r="G512" s="1222"/>
      <c r="H512" s="1222"/>
      <c r="I512" s="1222"/>
      <c r="J512" s="1222"/>
      <c r="K512" s="1221"/>
      <c r="L512" s="1221"/>
      <c r="M512" s="1221"/>
      <c r="N512" s="1221"/>
      <c r="O512" s="1221"/>
      <c r="P512" s="1221"/>
      <c r="Q512" s="1221"/>
      <c r="R512" s="1222"/>
      <c r="S512" s="1222"/>
      <c r="T512" s="1222"/>
      <c r="U512" s="1222"/>
      <c r="V512" s="1222"/>
      <c r="W512" s="1222"/>
      <c r="X512" s="1222"/>
      <c r="Y512" s="1222"/>
      <c r="Z512" s="1222"/>
      <c r="AA512" s="1222"/>
      <c r="AB512" s="1222"/>
      <c r="AC512" s="1222"/>
      <c r="AD512" s="1222"/>
      <c r="AE512" s="1222"/>
      <c r="AF512" s="1222"/>
      <c r="AG512" s="1222"/>
      <c r="AH512" s="1221"/>
      <c r="AI512" s="1221"/>
      <c r="AJ512" s="1221"/>
      <c r="AK512" s="1221"/>
      <c r="AL512" s="1221"/>
      <c r="AM512" s="1221"/>
      <c r="AN512" s="1221"/>
    </row>
    <row r="513" spans="1:40">
      <c r="A513" s="1220"/>
      <c r="B513" s="1220"/>
      <c r="C513" s="1221"/>
      <c r="D513" s="1221"/>
      <c r="E513" s="1222"/>
      <c r="F513" s="1222"/>
      <c r="G513" s="1222"/>
      <c r="H513" s="1222"/>
      <c r="I513" s="1222"/>
      <c r="J513" s="1222"/>
      <c r="K513" s="1221"/>
      <c r="L513" s="1221"/>
      <c r="M513" s="1221"/>
      <c r="N513" s="1221"/>
      <c r="O513" s="1221"/>
      <c r="P513" s="1221"/>
      <c r="Q513" s="1221"/>
      <c r="R513" s="1222"/>
      <c r="S513" s="1222"/>
      <c r="T513" s="1222"/>
      <c r="U513" s="1222"/>
      <c r="V513" s="1222"/>
      <c r="W513" s="1222"/>
      <c r="X513" s="1222"/>
      <c r="Y513" s="1222"/>
      <c r="Z513" s="1222"/>
      <c r="AA513" s="1222"/>
      <c r="AB513" s="1222"/>
      <c r="AC513" s="1222"/>
      <c r="AD513" s="1222"/>
      <c r="AE513" s="1222"/>
      <c r="AF513" s="1222"/>
      <c r="AG513" s="1222"/>
      <c r="AH513" s="1221"/>
      <c r="AI513" s="1221"/>
      <c r="AJ513" s="1221"/>
      <c r="AK513" s="1221"/>
      <c r="AL513" s="1221"/>
      <c r="AM513" s="1221"/>
      <c r="AN513" s="1221"/>
    </row>
    <row r="514" spans="1:40">
      <c r="A514" s="1220"/>
      <c r="B514" s="1220"/>
      <c r="C514" s="1221"/>
      <c r="D514" s="1221"/>
      <c r="E514" s="1222"/>
      <c r="F514" s="1222"/>
      <c r="G514" s="1222"/>
      <c r="H514" s="1222"/>
      <c r="I514" s="1222"/>
      <c r="J514" s="1222"/>
      <c r="K514" s="1221"/>
      <c r="L514" s="1221"/>
      <c r="M514" s="1221"/>
      <c r="N514" s="1221"/>
      <c r="O514" s="1221"/>
      <c r="P514" s="1221"/>
      <c r="Q514" s="1221"/>
      <c r="R514" s="1222"/>
      <c r="S514" s="1222"/>
      <c r="T514" s="1222"/>
      <c r="U514" s="1222"/>
      <c r="V514" s="1222"/>
      <c r="W514" s="1222"/>
      <c r="X514" s="1222"/>
      <c r="Y514" s="1222"/>
      <c r="Z514" s="1222"/>
      <c r="AA514" s="1222"/>
      <c r="AB514" s="1222"/>
      <c r="AC514" s="1222"/>
      <c r="AD514" s="1222"/>
      <c r="AE514" s="1222"/>
      <c r="AF514" s="1222"/>
      <c r="AG514" s="1222"/>
      <c r="AH514" s="1221"/>
      <c r="AI514" s="1221"/>
      <c r="AJ514" s="1221"/>
      <c r="AK514" s="1221"/>
      <c r="AL514" s="1221"/>
      <c r="AM514" s="1221"/>
      <c r="AN514" s="1221"/>
    </row>
    <row r="515" spans="1:40">
      <c r="A515" s="1220"/>
      <c r="B515" s="1220"/>
      <c r="C515" s="1221"/>
      <c r="D515" s="1221"/>
      <c r="E515" s="1222"/>
      <c r="F515" s="1222"/>
      <c r="G515" s="1222"/>
      <c r="H515" s="1222"/>
      <c r="I515" s="1222"/>
      <c r="J515" s="1222"/>
      <c r="K515" s="1221"/>
      <c r="L515" s="1221"/>
      <c r="M515" s="1221"/>
      <c r="N515" s="1221"/>
      <c r="O515" s="1221"/>
      <c r="P515" s="1221"/>
      <c r="Q515" s="1221"/>
      <c r="R515" s="1222"/>
      <c r="S515" s="1222"/>
      <c r="T515" s="1222"/>
      <c r="U515" s="1222"/>
      <c r="V515" s="1222"/>
      <c r="W515" s="1222"/>
      <c r="X515" s="1222"/>
      <c r="Y515" s="1222"/>
      <c r="Z515" s="1222"/>
      <c r="AA515" s="1222"/>
      <c r="AB515" s="1222"/>
      <c r="AC515" s="1222"/>
      <c r="AD515" s="1222"/>
      <c r="AE515" s="1222"/>
      <c r="AF515" s="1222"/>
      <c r="AG515" s="1222"/>
      <c r="AH515" s="1221"/>
      <c r="AI515" s="1221"/>
      <c r="AJ515" s="1221"/>
      <c r="AK515" s="1221"/>
      <c r="AL515" s="1221"/>
      <c r="AM515" s="1221"/>
      <c r="AN515" s="1221"/>
    </row>
    <row r="516" spans="1:40">
      <c r="A516" s="1220"/>
      <c r="B516" s="1220"/>
      <c r="C516" s="1221"/>
      <c r="D516" s="1221"/>
      <c r="E516" s="1222"/>
      <c r="F516" s="1222"/>
      <c r="G516" s="1222"/>
      <c r="H516" s="1222"/>
      <c r="I516" s="1222"/>
      <c r="J516" s="1222"/>
      <c r="K516" s="1221"/>
      <c r="L516" s="1221"/>
      <c r="M516" s="1221"/>
      <c r="N516" s="1221"/>
      <c r="O516" s="1221"/>
      <c r="P516" s="1221"/>
      <c r="Q516" s="1221"/>
      <c r="R516" s="1222"/>
      <c r="S516" s="1222"/>
      <c r="T516" s="1222"/>
      <c r="U516" s="1222"/>
      <c r="V516" s="1222"/>
      <c r="W516" s="1222"/>
      <c r="X516" s="1222"/>
      <c r="Y516" s="1222"/>
      <c r="Z516" s="1222"/>
      <c r="AA516" s="1222"/>
      <c r="AB516" s="1222"/>
      <c r="AC516" s="1222"/>
      <c r="AD516" s="1222"/>
      <c r="AE516" s="1222"/>
      <c r="AF516" s="1222"/>
      <c r="AG516" s="1222"/>
      <c r="AH516" s="1221"/>
      <c r="AI516" s="1221"/>
      <c r="AJ516" s="1221"/>
      <c r="AK516" s="1221"/>
      <c r="AL516" s="1221"/>
      <c r="AM516" s="1221"/>
      <c r="AN516" s="1221"/>
    </row>
    <row r="517" spans="1:40">
      <c r="A517" s="1220"/>
      <c r="B517" s="1220"/>
      <c r="C517" s="1221"/>
      <c r="D517" s="1221"/>
      <c r="E517" s="1222"/>
      <c r="F517" s="1222"/>
      <c r="G517" s="1222"/>
      <c r="H517" s="1222"/>
      <c r="I517" s="1222"/>
      <c r="J517" s="1222"/>
      <c r="K517" s="1221"/>
      <c r="L517" s="1221"/>
      <c r="M517" s="1221"/>
      <c r="N517" s="1221"/>
      <c r="O517" s="1221"/>
      <c r="P517" s="1221"/>
      <c r="Q517" s="1221"/>
      <c r="R517" s="1222"/>
      <c r="S517" s="1222"/>
      <c r="T517" s="1222"/>
      <c r="U517" s="1222"/>
      <c r="V517" s="1222"/>
      <c r="W517" s="1222"/>
      <c r="X517" s="1222"/>
      <c r="Y517" s="1222"/>
      <c r="Z517" s="1222"/>
      <c r="AA517" s="1222"/>
      <c r="AB517" s="1222"/>
      <c r="AC517" s="1222"/>
      <c r="AD517" s="1222"/>
      <c r="AE517" s="1222"/>
      <c r="AF517" s="1222"/>
      <c r="AG517" s="1222"/>
      <c r="AH517" s="1221"/>
      <c r="AI517" s="1221"/>
      <c r="AJ517" s="1221"/>
      <c r="AK517" s="1221"/>
      <c r="AL517" s="1221"/>
      <c r="AM517" s="1221"/>
      <c r="AN517" s="1221"/>
    </row>
    <row r="518" spans="1:40">
      <c r="A518" s="1220"/>
      <c r="B518" s="1220"/>
      <c r="C518" s="1221"/>
      <c r="D518" s="1221"/>
      <c r="E518" s="1222"/>
      <c r="F518" s="1222"/>
      <c r="G518" s="1222"/>
      <c r="H518" s="1222"/>
      <c r="I518" s="1222"/>
      <c r="J518" s="1222"/>
      <c r="K518" s="1221"/>
      <c r="L518" s="1221"/>
      <c r="M518" s="1221"/>
      <c r="N518" s="1221"/>
      <c r="O518" s="1221"/>
      <c r="P518" s="1221"/>
      <c r="Q518" s="1221"/>
      <c r="R518" s="1222"/>
      <c r="S518" s="1222"/>
      <c r="T518" s="1222"/>
      <c r="U518" s="1222"/>
      <c r="V518" s="1222"/>
      <c r="W518" s="1222"/>
      <c r="X518" s="1222"/>
      <c r="Y518" s="1222"/>
      <c r="Z518" s="1222"/>
      <c r="AA518" s="1222"/>
      <c r="AB518" s="1222"/>
      <c r="AC518" s="1222"/>
      <c r="AD518" s="1222"/>
      <c r="AE518" s="1222"/>
      <c r="AF518" s="1222"/>
      <c r="AG518" s="1222"/>
      <c r="AH518" s="1221"/>
      <c r="AI518" s="1221"/>
      <c r="AJ518" s="1221"/>
      <c r="AK518" s="1221"/>
      <c r="AL518" s="1221"/>
      <c r="AM518" s="1221"/>
      <c r="AN518" s="1221"/>
    </row>
    <row r="519" spans="1:40">
      <c r="A519" s="1220"/>
      <c r="B519" s="1220"/>
      <c r="C519" s="1221"/>
      <c r="D519" s="1221"/>
      <c r="E519" s="1222"/>
      <c r="F519" s="1222"/>
      <c r="G519" s="1222"/>
      <c r="H519" s="1222"/>
      <c r="I519" s="1222"/>
      <c r="J519" s="1222"/>
      <c r="K519" s="1221"/>
      <c r="L519" s="1221"/>
      <c r="M519" s="1221"/>
      <c r="N519" s="1221"/>
      <c r="O519" s="1221"/>
      <c r="P519" s="1221"/>
      <c r="Q519" s="1221"/>
      <c r="R519" s="1222"/>
      <c r="S519" s="1222"/>
      <c r="T519" s="1222"/>
      <c r="U519" s="1222"/>
      <c r="V519" s="1222"/>
      <c r="W519" s="1222"/>
      <c r="X519" s="1222"/>
      <c r="Y519" s="1222"/>
      <c r="Z519" s="1222"/>
      <c r="AA519" s="1222"/>
      <c r="AB519" s="1222"/>
      <c r="AC519" s="1222"/>
      <c r="AD519" s="1222"/>
      <c r="AE519" s="1222"/>
      <c r="AF519" s="1222"/>
      <c r="AG519" s="1222"/>
      <c r="AH519" s="1221"/>
      <c r="AI519" s="1221"/>
      <c r="AJ519" s="1221"/>
      <c r="AK519" s="1221"/>
      <c r="AL519" s="1221"/>
      <c r="AM519" s="1221"/>
      <c r="AN519" s="1221"/>
    </row>
    <row r="520" spans="1:40">
      <c r="A520" s="1220"/>
      <c r="B520" s="1220"/>
      <c r="C520" s="1221"/>
      <c r="D520" s="1221"/>
      <c r="E520" s="1222"/>
      <c r="F520" s="1222"/>
      <c r="G520" s="1222"/>
      <c r="H520" s="1222"/>
      <c r="I520" s="1222"/>
      <c r="J520" s="1222"/>
      <c r="K520" s="1221"/>
      <c r="L520" s="1221"/>
      <c r="M520" s="1221"/>
      <c r="N520" s="1221"/>
      <c r="O520" s="1221"/>
      <c r="P520" s="1221"/>
      <c r="Q520" s="1221"/>
      <c r="R520" s="1222"/>
      <c r="S520" s="1222"/>
      <c r="T520" s="1222"/>
      <c r="U520" s="1222"/>
      <c r="V520" s="1222"/>
      <c r="W520" s="1222"/>
      <c r="X520" s="1222"/>
      <c r="Y520" s="1222"/>
      <c r="Z520" s="1222"/>
      <c r="AA520" s="1222"/>
      <c r="AB520" s="1222"/>
      <c r="AC520" s="1222"/>
      <c r="AD520" s="1222"/>
      <c r="AE520" s="1222"/>
      <c r="AF520" s="1222"/>
      <c r="AG520" s="1222"/>
      <c r="AH520" s="1221"/>
      <c r="AI520" s="1221"/>
      <c r="AJ520" s="1221"/>
      <c r="AK520" s="1221"/>
      <c r="AL520" s="1221"/>
      <c r="AM520" s="1221"/>
      <c r="AN520" s="1221"/>
    </row>
    <row r="521" spans="1:40">
      <c r="A521" s="1220"/>
      <c r="B521" s="1220"/>
      <c r="C521" s="1221"/>
      <c r="D521" s="1221"/>
      <c r="E521" s="1222"/>
      <c r="F521" s="1222"/>
      <c r="G521" s="1222"/>
      <c r="H521" s="1222"/>
      <c r="I521" s="1222"/>
      <c r="J521" s="1222"/>
      <c r="K521" s="1221"/>
      <c r="L521" s="1221"/>
      <c r="M521" s="1221"/>
      <c r="N521" s="1221"/>
      <c r="O521" s="1221"/>
      <c r="P521" s="1221"/>
      <c r="Q521" s="1221"/>
      <c r="R521" s="1222"/>
      <c r="S521" s="1222"/>
      <c r="T521" s="1222"/>
      <c r="U521" s="1222"/>
      <c r="V521" s="1222"/>
      <c r="W521" s="1222"/>
      <c r="X521" s="1222"/>
      <c r="Y521" s="1222"/>
      <c r="Z521" s="1222"/>
      <c r="AA521" s="1222"/>
      <c r="AB521" s="1222"/>
      <c r="AC521" s="1222"/>
      <c r="AD521" s="1222"/>
      <c r="AE521" s="1222"/>
      <c r="AF521" s="1222"/>
      <c r="AG521" s="1222"/>
      <c r="AH521" s="1221"/>
      <c r="AI521" s="1221"/>
      <c r="AJ521" s="1221"/>
      <c r="AK521" s="1221"/>
      <c r="AL521" s="1221"/>
      <c r="AM521" s="1221"/>
      <c r="AN521" s="1221"/>
    </row>
    <row r="522" spans="1:40">
      <c r="A522" s="1220"/>
      <c r="B522" s="1220"/>
      <c r="C522" s="1221"/>
      <c r="D522" s="1221"/>
      <c r="E522" s="1222"/>
      <c r="F522" s="1222"/>
      <c r="G522" s="1222"/>
      <c r="H522" s="1222"/>
      <c r="I522" s="1222"/>
      <c r="J522" s="1222"/>
      <c r="K522" s="1221"/>
      <c r="L522" s="1221"/>
      <c r="M522" s="1221"/>
      <c r="N522" s="1221"/>
      <c r="O522" s="1221"/>
      <c r="P522" s="1221"/>
      <c r="Q522" s="1221"/>
      <c r="R522" s="1222"/>
      <c r="S522" s="1222"/>
      <c r="T522" s="1222"/>
      <c r="U522" s="1222"/>
      <c r="V522" s="1222"/>
      <c r="W522" s="1222"/>
      <c r="X522" s="1222"/>
      <c r="Y522" s="1222"/>
      <c r="Z522" s="1222"/>
      <c r="AA522" s="1222"/>
      <c r="AB522" s="1222"/>
      <c r="AC522" s="1222"/>
      <c r="AD522" s="1222"/>
      <c r="AE522" s="1222"/>
      <c r="AF522" s="1222"/>
      <c r="AG522" s="1222"/>
      <c r="AH522" s="1221"/>
      <c r="AI522" s="1221"/>
      <c r="AJ522" s="1221"/>
      <c r="AK522" s="1221"/>
      <c r="AL522" s="1221"/>
      <c r="AM522" s="1221"/>
      <c r="AN522" s="1221"/>
    </row>
    <row r="523" spans="1:40">
      <c r="A523" s="1220"/>
      <c r="B523" s="1220"/>
      <c r="C523" s="1221"/>
      <c r="D523" s="1221"/>
      <c r="E523" s="1222"/>
      <c r="F523" s="1222"/>
      <c r="G523" s="1222"/>
      <c r="H523" s="1222"/>
      <c r="I523" s="1222"/>
      <c r="J523" s="1222"/>
      <c r="K523" s="1221"/>
      <c r="L523" s="1221"/>
      <c r="M523" s="1221"/>
      <c r="N523" s="1221"/>
      <c r="O523" s="1221"/>
      <c r="P523" s="1221"/>
      <c r="Q523" s="1221"/>
      <c r="R523" s="1222"/>
      <c r="S523" s="1222"/>
      <c r="T523" s="1222"/>
      <c r="U523" s="1222"/>
      <c r="V523" s="1222"/>
      <c r="W523" s="1222"/>
      <c r="X523" s="1222"/>
      <c r="Y523" s="1222"/>
      <c r="Z523" s="1222"/>
      <c r="AA523" s="1222"/>
      <c r="AB523" s="1222"/>
      <c r="AC523" s="1222"/>
      <c r="AD523" s="1222"/>
      <c r="AE523" s="1222"/>
      <c r="AF523" s="1222"/>
      <c r="AG523" s="1222"/>
      <c r="AH523" s="1221"/>
      <c r="AI523" s="1221"/>
      <c r="AJ523" s="1221"/>
      <c r="AK523" s="1221"/>
      <c r="AL523" s="1221"/>
      <c r="AM523" s="1221"/>
      <c r="AN523" s="1221"/>
    </row>
    <row r="524" spans="1:40">
      <c r="A524" s="1220"/>
      <c r="B524" s="1220"/>
      <c r="C524" s="1221"/>
      <c r="D524" s="1221"/>
      <c r="E524" s="1222"/>
      <c r="F524" s="1222"/>
      <c r="G524" s="1222"/>
      <c r="H524" s="1222"/>
      <c r="I524" s="1222"/>
      <c r="J524" s="1222"/>
      <c r="K524" s="1221"/>
      <c r="L524" s="1221"/>
      <c r="M524" s="1221"/>
      <c r="N524" s="1221"/>
      <c r="O524" s="1221"/>
      <c r="P524" s="1221"/>
      <c r="Q524" s="1221"/>
      <c r="R524" s="1222"/>
      <c r="S524" s="1222"/>
      <c r="T524" s="1222"/>
      <c r="U524" s="1222"/>
      <c r="V524" s="1222"/>
      <c r="W524" s="1222"/>
      <c r="X524" s="1222"/>
      <c r="Y524" s="1222"/>
      <c r="Z524" s="1222"/>
      <c r="AA524" s="1222"/>
      <c r="AB524" s="1222"/>
      <c r="AC524" s="1222"/>
      <c r="AD524" s="1222"/>
      <c r="AE524" s="1222"/>
      <c r="AF524" s="1222"/>
      <c r="AG524" s="1222"/>
      <c r="AH524" s="1221"/>
      <c r="AI524" s="1221"/>
      <c r="AJ524" s="1221"/>
      <c r="AK524" s="1221"/>
      <c r="AL524" s="1221"/>
      <c r="AM524" s="1221"/>
      <c r="AN524" s="1221"/>
    </row>
    <row r="525" spans="1:40">
      <c r="A525" s="1220"/>
      <c r="B525" s="1220"/>
      <c r="C525" s="1221"/>
      <c r="D525" s="1221"/>
      <c r="E525" s="1222"/>
      <c r="F525" s="1222"/>
      <c r="G525" s="1222"/>
      <c r="H525" s="1222"/>
      <c r="I525" s="1222"/>
      <c r="J525" s="1222"/>
      <c r="K525" s="1221"/>
      <c r="L525" s="1221"/>
      <c r="M525" s="1221"/>
      <c r="N525" s="1221"/>
      <c r="O525" s="1221"/>
      <c r="P525" s="1221"/>
      <c r="Q525" s="1221"/>
      <c r="R525" s="1222"/>
      <c r="S525" s="1222"/>
      <c r="T525" s="1222"/>
      <c r="U525" s="1222"/>
      <c r="V525" s="1222"/>
      <c r="W525" s="1222"/>
      <c r="X525" s="1222"/>
      <c r="Y525" s="1222"/>
      <c r="Z525" s="1222"/>
      <c r="AA525" s="1222"/>
      <c r="AB525" s="1222"/>
      <c r="AC525" s="1222"/>
      <c r="AD525" s="1222"/>
      <c r="AE525" s="1222"/>
      <c r="AF525" s="1222"/>
      <c r="AG525" s="1222"/>
      <c r="AH525" s="1221"/>
      <c r="AI525" s="1221"/>
      <c r="AJ525" s="1221"/>
      <c r="AK525" s="1221"/>
      <c r="AL525" s="1221"/>
      <c r="AM525" s="1221"/>
      <c r="AN525" s="1221"/>
    </row>
    <row r="526" spans="1:40">
      <c r="A526" s="1220"/>
      <c r="B526" s="1220"/>
      <c r="C526" s="1221"/>
      <c r="D526" s="1221"/>
      <c r="E526" s="1222"/>
      <c r="F526" s="1222"/>
      <c r="G526" s="1222"/>
      <c r="H526" s="1222"/>
      <c r="I526" s="1222"/>
      <c r="J526" s="1222"/>
      <c r="K526" s="1221"/>
      <c r="L526" s="1221"/>
      <c r="M526" s="1221"/>
      <c r="N526" s="1221"/>
      <c r="O526" s="1221"/>
      <c r="P526" s="1221"/>
      <c r="Q526" s="1221"/>
      <c r="R526" s="1222"/>
      <c r="S526" s="1222"/>
      <c r="T526" s="1222"/>
      <c r="U526" s="1222"/>
      <c r="V526" s="1222"/>
      <c r="W526" s="1222"/>
      <c r="X526" s="1222"/>
      <c r="Y526" s="1222"/>
      <c r="Z526" s="1222"/>
      <c r="AA526" s="1222"/>
      <c r="AB526" s="1222"/>
      <c r="AC526" s="1222"/>
      <c r="AD526" s="1222"/>
      <c r="AE526" s="1222"/>
      <c r="AF526" s="1222"/>
      <c r="AG526" s="1222"/>
      <c r="AH526" s="1221"/>
      <c r="AI526" s="1221"/>
      <c r="AJ526" s="1221"/>
      <c r="AK526" s="1221"/>
      <c r="AL526" s="1221"/>
      <c r="AM526" s="1221"/>
      <c r="AN526" s="1221"/>
    </row>
    <row r="527" spans="1:40">
      <c r="A527" s="1220"/>
      <c r="B527" s="1220"/>
      <c r="C527" s="1221"/>
      <c r="D527" s="1221"/>
      <c r="E527" s="1222"/>
      <c r="F527" s="1222"/>
      <c r="G527" s="1222"/>
      <c r="H527" s="1222"/>
      <c r="I527" s="1222"/>
      <c r="J527" s="1222"/>
      <c r="K527" s="1221"/>
      <c r="L527" s="1221"/>
      <c r="M527" s="1221"/>
      <c r="N527" s="1221"/>
      <c r="O527" s="1221"/>
      <c r="P527" s="1221"/>
      <c r="Q527" s="1221"/>
      <c r="R527" s="1222"/>
      <c r="S527" s="1222"/>
      <c r="T527" s="1222"/>
      <c r="U527" s="1222"/>
      <c r="V527" s="1222"/>
      <c r="W527" s="1222"/>
      <c r="X527" s="1222"/>
      <c r="Y527" s="1222"/>
      <c r="Z527" s="1222"/>
      <c r="AA527" s="1222"/>
      <c r="AB527" s="1222"/>
      <c r="AC527" s="1222"/>
      <c r="AD527" s="1222"/>
      <c r="AE527" s="1222"/>
      <c r="AF527" s="1222"/>
      <c r="AG527" s="1222"/>
      <c r="AH527" s="1221"/>
      <c r="AI527" s="1221"/>
      <c r="AJ527" s="1221"/>
      <c r="AK527" s="1221"/>
      <c r="AL527" s="1221"/>
      <c r="AM527" s="1221"/>
      <c r="AN527" s="1221"/>
    </row>
    <row r="528" spans="1:40">
      <c r="A528" s="1220"/>
      <c r="B528" s="1220"/>
      <c r="C528" s="1221"/>
      <c r="D528" s="1221"/>
      <c r="E528" s="1222"/>
      <c r="F528" s="1222"/>
      <c r="G528" s="1222"/>
      <c r="H528" s="1222"/>
      <c r="I528" s="1222"/>
      <c r="J528" s="1222"/>
      <c r="K528" s="1221"/>
      <c r="L528" s="1221"/>
      <c r="M528" s="1221"/>
      <c r="N528" s="1221"/>
      <c r="O528" s="1221"/>
      <c r="P528" s="1221"/>
      <c r="Q528" s="1221"/>
      <c r="R528" s="1222"/>
      <c r="S528" s="1222"/>
      <c r="T528" s="1222"/>
      <c r="U528" s="1222"/>
      <c r="V528" s="1222"/>
      <c r="W528" s="1222"/>
      <c r="X528" s="1222"/>
      <c r="Y528" s="1222"/>
      <c r="Z528" s="1222"/>
      <c r="AA528" s="1222"/>
      <c r="AB528" s="1222"/>
      <c r="AC528" s="1222"/>
      <c r="AD528" s="1222"/>
      <c r="AE528" s="1222"/>
      <c r="AF528" s="1222"/>
      <c r="AG528" s="1222"/>
      <c r="AH528" s="1221"/>
      <c r="AI528" s="1221"/>
      <c r="AJ528" s="1221"/>
      <c r="AK528" s="1221"/>
      <c r="AL528" s="1221"/>
      <c r="AM528" s="1221"/>
      <c r="AN528" s="1221"/>
    </row>
    <row r="529" spans="1:40">
      <c r="A529" s="1220"/>
      <c r="B529" s="1220"/>
      <c r="C529" s="1221"/>
      <c r="D529" s="1221"/>
      <c r="E529" s="1222"/>
      <c r="F529" s="1222"/>
      <c r="G529" s="1222"/>
      <c r="H529" s="1222"/>
      <c r="I529" s="1222"/>
      <c r="J529" s="1222"/>
      <c r="K529" s="1221"/>
      <c r="L529" s="1221"/>
      <c r="M529" s="1221"/>
      <c r="N529" s="1221"/>
      <c r="O529" s="1221"/>
      <c r="P529" s="1221"/>
      <c r="Q529" s="1221"/>
      <c r="R529" s="1222"/>
      <c r="S529" s="1222"/>
      <c r="T529" s="1222"/>
      <c r="U529" s="1222"/>
      <c r="V529" s="1222"/>
      <c r="W529" s="1222"/>
      <c r="X529" s="1222"/>
      <c r="Y529" s="1222"/>
      <c r="Z529" s="1222"/>
      <c r="AA529" s="1222"/>
      <c r="AB529" s="1222"/>
      <c r="AC529" s="1222"/>
      <c r="AD529" s="1222"/>
      <c r="AE529" s="1222"/>
      <c r="AF529" s="1222"/>
      <c r="AG529" s="1222"/>
      <c r="AH529" s="1221"/>
      <c r="AI529" s="1221"/>
      <c r="AJ529" s="1221"/>
      <c r="AK529" s="1221"/>
      <c r="AL529" s="1221"/>
      <c r="AM529" s="1221"/>
      <c r="AN529" s="1221"/>
    </row>
    <row r="530" spans="1:40">
      <c r="A530" s="1220"/>
      <c r="B530" s="1220"/>
      <c r="C530" s="1221"/>
      <c r="D530" s="1221"/>
      <c r="E530" s="1222"/>
      <c r="F530" s="1222"/>
      <c r="G530" s="1222"/>
      <c r="H530" s="1222"/>
      <c r="I530" s="1222"/>
      <c r="J530" s="1222"/>
      <c r="K530" s="1221"/>
      <c r="L530" s="1221"/>
      <c r="M530" s="1221"/>
      <c r="N530" s="1221"/>
      <c r="O530" s="1221"/>
      <c r="P530" s="1221"/>
      <c r="Q530" s="1221"/>
      <c r="R530" s="1222"/>
      <c r="S530" s="1222"/>
      <c r="T530" s="1222"/>
      <c r="U530" s="1222"/>
      <c r="V530" s="1222"/>
      <c r="W530" s="1222"/>
      <c r="X530" s="1222"/>
      <c r="Y530" s="1222"/>
      <c r="Z530" s="1222"/>
      <c r="AA530" s="1222"/>
      <c r="AB530" s="1222"/>
      <c r="AC530" s="1222"/>
      <c r="AD530" s="1222"/>
      <c r="AE530" s="1222"/>
      <c r="AF530" s="1222"/>
      <c r="AG530" s="1222"/>
      <c r="AH530" s="1221"/>
      <c r="AI530" s="1221"/>
      <c r="AJ530" s="1221"/>
      <c r="AK530" s="1221"/>
      <c r="AL530" s="1221"/>
      <c r="AM530" s="1221"/>
      <c r="AN530" s="1221"/>
    </row>
    <row r="531" spans="1:40">
      <c r="A531" s="1220"/>
      <c r="B531" s="1220"/>
      <c r="C531" s="1221"/>
      <c r="D531" s="1221"/>
      <c r="E531" s="1222"/>
      <c r="F531" s="1222"/>
      <c r="G531" s="1222"/>
      <c r="H531" s="1222"/>
      <c r="I531" s="1222"/>
      <c r="J531" s="1222"/>
      <c r="K531" s="1221"/>
      <c r="L531" s="1221"/>
      <c r="M531" s="1221"/>
      <c r="N531" s="1221"/>
      <c r="O531" s="1221"/>
      <c r="P531" s="1221"/>
      <c r="Q531" s="1221"/>
      <c r="R531" s="1222"/>
      <c r="S531" s="1222"/>
      <c r="T531" s="1222"/>
      <c r="U531" s="1222"/>
      <c r="V531" s="1222"/>
      <c r="W531" s="1222"/>
      <c r="X531" s="1222"/>
      <c r="Y531" s="1222"/>
      <c r="Z531" s="1222"/>
      <c r="AA531" s="1222"/>
      <c r="AB531" s="1222"/>
      <c r="AC531" s="1222"/>
      <c r="AD531" s="1222"/>
      <c r="AE531" s="1222"/>
      <c r="AF531" s="1222"/>
      <c r="AG531" s="1222"/>
      <c r="AH531" s="1221"/>
      <c r="AI531" s="1221"/>
      <c r="AJ531" s="1221"/>
      <c r="AK531" s="1221"/>
      <c r="AL531" s="1221"/>
      <c r="AM531" s="1221"/>
      <c r="AN531" s="1221"/>
    </row>
    <row r="532" spans="1:40">
      <c r="A532" s="1220"/>
      <c r="B532" s="1220"/>
      <c r="C532" s="1221"/>
      <c r="D532" s="1221"/>
      <c r="E532" s="1222"/>
      <c r="F532" s="1222"/>
      <c r="G532" s="1222"/>
      <c r="H532" s="1222"/>
      <c r="I532" s="1222"/>
      <c r="J532" s="1222"/>
      <c r="K532" s="1221"/>
      <c r="L532" s="1221"/>
      <c r="M532" s="1221"/>
      <c r="N532" s="1221"/>
      <c r="O532" s="1221"/>
      <c r="P532" s="1221"/>
      <c r="Q532" s="1221"/>
      <c r="R532" s="1222"/>
      <c r="S532" s="1222"/>
      <c r="T532" s="1222"/>
      <c r="U532" s="1222"/>
      <c r="V532" s="1222"/>
      <c r="W532" s="1222"/>
      <c r="X532" s="1222"/>
      <c r="Y532" s="1222"/>
      <c r="Z532" s="1222"/>
      <c r="AA532" s="1222"/>
      <c r="AB532" s="1222"/>
      <c r="AC532" s="1222"/>
      <c r="AD532" s="1222"/>
      <c r="AE532" s="1222"/>
      <c r="AF532" s="1222"/>
      <c r="AG532" s="1222"/>
      <c r="AH532" s="1221"/>
      <c r="AI532" s="1221"/>
      <c r="AJ532" s="1221"/>
      <c r="AK532" s="1221"/>
      <c r="AL532" s="1221"/>
      <c r="AM532" s="1221"/>
      <c r="AN532" s="1221"/>
    </row>
    <row r="533" spans="1:40">
      <c r="A533" s="1220"/>
      <c r="B533" s="1220"/>
      <c r="C533" s="1221"/>
      <c r="D533" s="1221"/>
      <c r="E533" s="1222"/>
      <c r="F533" s="1222"/>
      <c r="G533" s="1222"/>
      <c r="H533" s="1222"/>
      <c r="I533" s="1222"/>
      <c r="J533" s="1222"/>
      <c r="K533" s="1221"/>
      <c r="L533" s="1221"/>
      <c r="M533" s="1221"/>
      <c r="N533" s="1221"/>
      <c r="O533" s="1221"/>
      <c r="P533" s="1221"/>
      <c r="Q533" s="1221"/>
      <c r="R533" s="1222"/>
      <c r="S533" s="1222"/>
      <c r="T533" s="1222"/>
      <c r="U533" s="1222"/>
      <c r="V533" s="1222"/>
      <c r="W533" s="1222"/>
      <c r="X533" s="1222"/>
      <c r="Y533" s="1222"/>
      <c r="Z533" s="1222"/>
      <c r="AA533" s="1222"/>
      <c r="AB533" s="1222"/>
      <c r="AC533" s="1222"/>
      <c r="AD533" s="1222"/>
      <c r="AE533" s="1222"/>
      <c r="AF533" s="1222"/>
      <c r="AG533" s="1222"/>
      <c r="AH533" s="1221"/>
      <c r="AI533" s="1221"/>
      <c r="AJ533" s="1221"/>
      <c r="AK533" s="1221"/>
      <c r="AL533" s="1221"/>
      <c r="AM533" s="1221"/>
      <c r="AN533" s="1221"/>
    </row>
    <row r="534" spans="1:40">
      <c r="A534" s="1220"/>
      <c r="B534" s="1220"/>
      <c r="C534" s="1221"/>
      <c r="D534" s="1221"/>
      <c r="E534" s="1222"/>
      <c r="F534" s="1222"/>
      <c r="G534" s="1222"/>
      <c r="H534" s="1222"/>
      <c r="I534" s="1222"/>
      <c r="J534" s="1222"/>
      <c r="K534" s="1221"/>
      <c r="L534" s="1221"/>
      <c r="M534" s="1221"/>
      <c r="N534" s="1221"/>
      <c r="O534" s="1221"/>
      <c r="P534" s="1221"/>
      <c r="Q534" s="1221"/>
      <c r="R534" s="1222"/>
      <c r="S534" s="1222"/>
      <c r="T534" s="1222"/>
      <c r="U534" s="1222"/>
      <c r="V534" s="1222"/>
      <c r="W534" s="1222"/>
      <c r="X534" s="1222"/>
      <c r="Y534" s="1222"/>
      <c r="Z534" s="1222"/>
      <c r="AA534" s="1222"/>
      <c r="AB534" s="1222"/>
      <c r="AC534" s="1222"/>
      <c r="AD534" s="1222"/>
      <c r="AE534" s="1222"/>
      <c r="AF534" s="1222"/>
      <c r="AG534" s="1222"/>
      <c r="AH534" s="1221"/>
      <c r="AI534" s="1221"/>
      <c r="AJ534" s="1221"/>
      <c r="AK534" s="1221"/>
      <c r="AL534" s="1221"/>
      <c r="AM534" s="1221"/>
      <c r="AN534" s="1221"/>
    </row>
    <row r="535" spans="1:40">
      <c r="A535" s="1220"/>
      <c r="B535" s="1220"/>
      <c r="C535" s="1221"/>
      <c r="D535" s="1221"/>
      <c r="E535" s="1222"/>
      <c r="F535" s="1222"/>
      <c r="G535" s="1222"/>
      <c r="H535" s="1222"/>
      <c r="I535" s="1222"/>
      <c r="J535" s="1222"/>
      <c r="K535" s="1221"/>
      <c r="L535" s="1221"/>
      <c r="M535" s="1221"/>
      <c r="N535" s="1221"/>
      <c r="O535" s="1221"/>
      <c r="P535" s="1221"/>
      <c r="Q535" s="1221"/>
      <c r="R535" s="1222"/>
      <c r="S535" s="1222"/>
      <c r="T535" s="1222"/>
      <c r="U535" s="1222"/>
      <c r="V535" s="1222"/>
      <c r="W535" s="1222"/>
      <c r="X535" s="1222"/>
      <c r="Y535" s="1222"/>
      <c r="Z535" s="1222"/>
      <c r="AA535" s="1222"/>
      <c r="AB535" s="1222"/>
      <c r="AC535" s="1222"/>
      <c r="AD535" s="1222"/>
      <c r="AE535" s="1222"/>
      <c r="AF535" s="1222"/>
      <c r="AG535" s="1222"/>
      <c r="AH535" s="1221"/>
      <c r="AI535" s="1221"/>
      <c r="AJ535" s="1221"/>
      <c r="AK535" s="1221"/>
      <c r="AL535" s="1221"/>
      <c r="AM535" s="1221"/>
      <c r="AN535" s="1221"/>
    </row>
    <row r="536" spans="1:40">
      <c r="A536" s="1220"/>
      <c r="B536" s="1220"/>
      <c r="C536" s="1221"/>
      <c r="D536" s="1221"/>
      <c r="E536" s="1222"/>
      <c r="F536" s="1222"/>
      <c r="G536" s="1222"/>
      <c r="H536" s="1222"/>
      <c r="I536" s="1222"/>
      <c r="J536" s="1222"/>
      <c r="K536" s="1221"/>
      <c r="L536" s="1221"/>
      <c r="M536" s="1221"/>
      <c r="N536" s="1221"/>
      <c r="O536" s="1221"/>
      <c r="P536" s="1221"/>
      <c r="Q536" s="1221"/>
      <c r="R536" s="1222"/>
      <c r="S536" s="1222"/>
      <c r="T536" s="1222"/>
      <c r="U536" s="1222"/>
      <c r="V536" s="1222"/>
      <c r="W536" s="1222"/>
      <c r="X536" s="1222"/>
      <c r="Y536" s="1222"/>
      <c r="Z536" s="1222"/>
      <c r="AA536" s="1222"/>
      <c r="AB536" s="1222"/>
      <c r="AC536" s="1222"/>
      <c r="AD536" s="1222"/>
      <c r="AE536" s="1222"/>
      <c r="AF536" s="1222"/>
      <c r="AG536" s="1222"/>
      <c r="AH536" s="1221"/>
      <c r="AI536" s="1221"/>
      <c r="AJ536" s="1221"/>
      <c r="AK536" s="1221"/>
      <c r="AL536" s="1221"/>
      <c r="AM536" s="1221"/>
      <c r="AN536" s="1221"/>
    </row>
    <row r="537" spans="1:40">
      <c r="A537" s="1220"/>
      <c r="B537" s="1220"/>
      <c r="C537" s="1221"/>
      <c r="D537" s="1221"/>
      <c r="E537" s="1222"/>
      <c r="F537" s="1222"/>
      <c r="G537" s="1222"/>
      <c r="H537" s="1222"/>
      <c r="I537" s="1222"/>
      <c r="J537" s="1222"/>
      <c r="K537" s="1221"/>
      <c r="L537" s="1221"/>
      <c r="M537" s="1221"/>
      <c r="N537" s="1221"/>
      <c r="O537" s="1221"/>
      <c r="P537" s="1221"/>
      <c r="Q537" s="1221"/>
      <c r="R537" s="1222"/>
      <c r="S537" s="1222"/>
      <c r="T537" s="1222"/>
      <c r="U537" s="1222"/>
      <c r="V537" s="1222"/>
      <c r="W537" s="1222"/>
      <c r="X537" s="1222"/>
      <c r="Y537" s="1222"/>
      <c r="Z537" s="1222"/>
      <c r="AA537" s="1222"/>
      <c r="AB537" s="1222"/>
      <c r="AC537" s="1222"/>
      <c r="AD537" s="1222"/>
      <c r="AE537" s="1222"/>
      <c r="AF537" s="1222"/>
      <c r="AG537" s="1222"/>
      <c r="AH537" s="1221"/>
      <c r="AI537" s="1221"/>
      <c r="AJ537" s="1221"/>
      <c r="AK537" s="1221"/>
      <c r="AL537" s="1221"/>
      <c r="AM537" s="1221"/>
      <c r="AN537" s="1221"/>
    </row>
    <row r="538" spans="1:40">
      <c r="A538" s="1220"/>
      <c r="B538" s="1220"/>
      <c r="C538" s="1221"/>
      <c r="D538" s="1221"/>
      <c r="E538" s="1222"/>
      <c r="F538" s="1222"/>
      <c r="G538" s="1222"/>
      <c r="H538" s="1222"/>
      <c r="I538" s="1222"/>
      <c r="J538" s="1222"/>
      <c r="K538" s="1221"/>
      <c r="L538" s="1221"/>
      <c r="M538" s="1221"/>
      <c r="N538" s="1221"/>
      <c r="O538" s="1221"/>
      <c r="P538" s="1221"/>
      <c r="Q538" s="1221"/>
      <c r="R538" s="1222"/>
      <c r="S538" s="1222"/>
      <c r="T538" s="1222"/>
      <c r="U538" s="1222"/>
      <c r="V538" s="1222"/>
      <c r="W538" s="1222"/>
      <c r="X538" s="1222"/>
      <c r="Y538" s="1222"/>
      <c r="Z538" s="1222"/>
      <c r="AA538" s="1222"/>
      <c r="AB538" s="1222"/>
      <c r="AC538" s="1222"/>
      <c r="AD538" s="1222"/>
      <c r="AE538" s="1222"/>
      <c r="AF538" s="1222"/>
      <c r="AG538" s="1222"/>
      <c r="AH538" s="1221"/>
      <c r="AI538" s="1221"/>
      <c r="AJ538" s="1221"/>
      <c r="AK538" s="1221"/>
      <c r="AL538" s="1221"/>
      <c r="AM538" s="1221"/>
      <c r="AN538" s="1221"/>
    </row>
    <row r="539" spans="1:40">
      <c r="A539" s="1220"/>
      <c r="B539" s="1220"/>
      <c r="C539" s="1221"/>
      <c r="D539" s="1221"/>
      <c r="E539" s="1222"/>
      <c r="F539" s="1222"/>
      <c r="G539" s="1222"/>
      <c r="H539" s="1222"/>
      <c r="I539" s="1222"/>
      <c r="J539" s="1222"/>
      <c r="K539" s="1221"/>
      <c r="L539" s="1221"/>
      <c r="M539" s="1221"/>
      <c r="N539" s="1221"/>
      <c r="O539" s="1221"/>
      <c r="P539" s="1221"/>
      <c r="Q539" s="1221"/>
      <c r="R539" s="1222"/>
      <c r="S539" s="1222"/>
      <c r="T539" s="1222"/>
      <c r="U539" s="1222"/>
      <c r="V539" s="1222"/>
      <c r="W539" s="1222"/>
      <c r="X539" s="1222"/>
      <c r="Y539" s="1222"/>
      <c r="Z539" s="1222"/>
      <c r="AA539" s="1222"/>
      <c r="AB539" s="1222"/>
      <c r="AC539" s="1222"/>
      <c r="AD539" s="1222"/>
      <c r="AE539" s="1222"/>
      <c r="AF539" s="1222"/>
      <c r="AG539" s="1222"/>
      <c r="AH539" s="1221"/>
      <c r="AI539" s="1221"/>
      <c r="AJ539" s="1221"/>
      <c r="AK539" s="1221"/>
      <c r="AL539" s="1221"/>
      <c r="AM539" s="1221"/>
      <c r="AN539" s="1221"/>
    </row>
    <row r="540" spans="1:40">
      <c r="A540" s="1220"/>
      <c r="B540" s="1220"/>
      <c r="C540" s="1221"/>
      <c r="D540" s="1221"/>
      <c r="E540" s="1222"/>
      <c r="F540" s="1222"/>
      <c r="G540" s="1222"/>
      <c r="H540" s="1222"/>
      <c r="I540" s="1222"/>
      <c r="J540" s="1222"/>
      <c r="K540" s="1221"/>
      <c r="L540" s="1221"/>
      <c r="M540" s="1221"/>
      <c r="N540" s="1221"/>
      <c r="O540" s="1221"/>
      <c r="P540" s="1221"/>
      <c r="Q540" s="1221"/>
      <c r="R540" s="1222"/>
      <c r="S540" s="1222"/>
      <c r="T540" s="1222"/>
      <c r="U540" s="1222"/>
      <c r="V540" s="1222"/>
      <c r="W540" s="1222"/>
      <c r="X540" s="1222"/>
      <c r="Y540" s="1222"/>
      <c r="Z540" s="1222"/>
      <c r="AA540" s="1222"/>
      <c r="AB540" s="1222"/>
      <c r="AC540" s="1222"/>
      <c r="AD540" s="1222"/>
      <c r="AE540" s="1222"/>
      <c r="AF540" s="1222"/>
      <c r="AG540" s="1222"/>
      <c r="AH540" s="1221"/>
      <c r="AI540" s="1221"/>
      <c r="AJ540" s="1221"/>
      <c r="AK540" s="1221"/>
      <c r="AL540" s="1221"/>
      <c r="AM540" s="1221"/>
      <c r="AN540" s="1221"/>
    </row>
    <row r="541" spans="1:40">
      <c r="A541" s="1220"/>
      <c r="B541" s="1220"/>
      <c r="C541" s="1221"/>
      <c r="D541" s="1221"/>
      <c r="E541" s="1222"/>
      <c r="F541" s="1222"/>
      <c r="G541" s="1222"/>
      <c r="H541" s="1222"/>
      <c r="I541" s="1222"/>
      <c r="J541" s="1222"/>
      <c r="K541" s="1221"/>
      <c r="L541" s="1221"/>
      <c r="M541" s="1221"/>
      <c r="N541" s="1221"/>
      <c r="O541" s="1221"/>
      <c r="P541" s="1221"/>
      <c r="Q541" s="1221"/>
      <c r="R541" s="1222"/>
      <c r="S541" s="1222"/>
      <c r="T541" s="1222"/>
      <c r="U541" s="1222"/>
      <c r="V541" s="1222"/>
      <c r="W541" s="1222"/>
      <c r="X541" s="1222"/>
      <c r="Y541" s="1222"/>
      <c r="Z541" s="1222"/>
      <c r="AA541" s="1222"/>
      <c r="AB541" s="1222"/>
      <c r="AC541" s="1222"/>
      <c r="AD541" s="1222"/>
      <c r="AE541" s="1222"/>
      <c r="AF541" s="1222"/>
      <c r="AG541" s="1222"/>
      <c r="AH541" s="1221"/>
      <c r="AI541" s="1221"/>
      <c r="AJ541" s="1221"/>
      <c r="AK541" s="1221"/>
      <c r="AL541" s="1221"/>
      <c r="AM541" s="1221"/>
      <c r="AN541" s="1221"/>
    </row>
    <row r="542" spans="1:40">
      <c r="A542" s="1220"/>
      <c r="B542" s="1220"/>
      <c r="C542" s="1221"/>
      <c r="D542" s="1221"/>
      <c r="E542" s="1222"/>
      <c r="F542" s="1222"/>
      <c r="G542" s="1222"/>
      <c r="H542" s="1222"/>
      <c r="I542" s="1222"/>
      <c r="J542" s="1222"/>
      <c r="K542" s="1221"/>
      <c r="L542" s="1221"/>
      <c r="M542" s="1221"/>
      <c r="N542" s="1221"/>
      <c r="O542" s="1221"/>
      <c r="P542" s="1221"/>
      <c r="Q542" s="1221"/>
      <c r="R542" s="1222"/>
      <c r="S542" s="1222"/>
      <c r="T542" s="1222"/>
      <c r="U542" s="1222"/>
      <c r="V542" s="1222"/>
      <c r="W542" s="1222"/>
      <c r="X542" s="1222"/>
      <c r="Y542" s="1222"/>
      <c r="Z542" s="1222"/>
      <c r="AA542" s="1222"/>
      <c r="AB542" s="1222"/>
      <c r="AC542" s="1222"/>
      <c r="AD542" s="1222"/>
      <c r="AE542" s="1222"/>
      <c r="AF542" s="1222"/>
      <c r="AG542" s="1222"/>
      <c r="AH542" s="1221"/>
      <c r="AI542" s="1221"/>
      <c r="AJ542" s="1221"/>
      <c r="AK542" s="1221"/>
      <c r="AL542" s="1221"/>
      <c r="AM542" s="1221"/>
      <c r="AN542" s="1221"/>
    </row>
    <row r="543" spans="1:40">
      <c r="A543" s="1220"/>
      <c r="B543" s="1220"/>
      <c r="C543" s="1221"/>
      <c r="D543" s="1221"/>
      <c r="E543" s="1222"/>
      <c r="F543" s="1222"/>
      <c r="G543" s="1222"/>
      <c r="H543" s="1222"/>
      <c r="I543" s="1222"/>
      <c r="J543" s="1222"/>
      <c r="K543" s="1221"/>
      <c r="L543" s="1221"/>
      <c r="M543" s="1221"/>
      <c r="N543" s="1221"/>
      <c r="O543" s="1221"/>
      <c r="P543" s="1221"/>
      <c r="Q543" s="1221"/>
      <c r="R543" s="1222"/>
      <c r="S543" s="1222"/>
      <c r="T543" s="1222"/>
      <c r="U543" s="1222"/>
      <c r="V543" s="1222"/>
      <c r="W543" s="1222"/>
      <c r="X543" s="1222"/>
      <c r="Y543" s="1222"/>
      <c r="Z543" s="1222"/>
      <c r="AA543" s="1222"/>
      <c r="AB543" s="1222"/>
      <c r="AC543" s="1222"/>
      <c r="AD543" s="1222"/>
      <c r="AE543" s="1222"/>
      <c r="AF543" s="1222"/>
      <c r="AG543" s="1222"/>
      <c r="AH543" s="1221"/>
      <c r="AI543" s="1221"/>
      <c r="AJ543" s="1221"/>
      <c r="AK543" s="1221"/>
      <c r="AL543" s="1221"/>
      <c r="AM543" s="1221"/>
      <c r="AN543" s="1221"/>
    </row>
    <row r="544" spans="1:40">
      <c r="A544" s="1220"/>
      <c r="B544" s="1220"/>
      <c r="C544" s="1221"/>
      <c r="D544" s="1221"/>
      <c r="E544" s="1222"/>
      <c r="F544" s="1222"/>
      <c r="G544" s="1222"/>
      <c r="H544" s="1222"/>
      <c r="I544" s="1222"/>
      <c r="J544" s="1222"/>
      <c r="K544" s="1221"/>
      <c r="L544" s="1221"/>
      <c r="M544" s="1221"/>
      <c r="N544" s="1221"/>
      <c r="O544" s="1221"/>
      <c r="P544" s="1221"/>
      <c r="Q544" s="1221"/>
      <c r="R544" s="1222"/>
      <c r="S544" s="1222"/>
      <c r="T544" s="1222"/>
      <c r="U544" s="1222"/>
      <c r="V544" s="1222"/>
      <c r="W544" s="1222"/>
      <c r="X544" s="1222"/>
      <c r="Y544" s="1222"/>
      <c r="Z544" s="1222"/>
      <c r="AA544" s="1222"/>
      <c r="AB544" s="1222"/>
      <c r="AC544" s="1222"/>
      <c r="AD544" s="1222"/>
      <c r="AE544" s="1222"/>
      <c r="AF544" s="1222"/>
      <c r="AG544" s="1222"/>
      <c r="AH544" s="1221"/>
      <c r="AI544" s="1221"/>
      <c r="AJ544" s="1221"/>
      <c r="AK544" s="1221"/>
      <c r="AL544" s="1221"/>
      <c r="AM544" s="1221"/>
      <c r="AN544" s="1221"/>
    </row>
    <row r="545" spans="1:40">
      <c r="A545" s="1220"/>
      <c r="B545" s="1220"/>
      <c r="C545" s="1221"/>
      <c r="D545" s="1221"/>
      <c r="E545" s="1222"/>
      <c r="F545" s="1222"/>
      <c r="G545" s="1222"/>
      <c r="H545" s="1222"/>
      <c r="I545" s="1222"/>
      <c r="J545" s="1222"/>
      <c r="K545" s="1221"/>
      <c r="L545" s="1221"/>
      <c r="M545" s="1221"/>
      <c r="N545" s="1221"/>
      <c r="O545" s="1221"/>
      <c r="P545" s="1221"/>
      <c r="Q545" s="1221"/>
      <c r="R545" s="1222"/>
      <c r="S545" s="1222"/>
      <c r="T545" s="1222"/>
      <c r="U545" s="1222"/>
      <c r="V545" s="1222"/>
      <c r="W545" s="1222"/>
      <c r="X545" s="1222"/>
      <c r="Y545" s="1222"/>
      <c r="Z545" s="1222"/>
      <c r="AA545" s="1222"/>
      <c r="AB545" s="1222"/>
      <c r="AC545" s="1222"/>
      <c r="AD545" s="1222"/>
      <c r="AE545" s="1222"/>
      <c r="AF545" s="1222"/>
      <c r="AG545" s="1222"/>
      <c r="AH545" s="1221"/>
      <c r="AI545" s="1221"/>
      <c r="AJ545" s="1221"/>
      <c r="AK545" s="1221"/>
      <c r="AL545" s="1221"/>
      <c r="AM545" s="1221"/>
      <c r="AN545" s="1221"/>
    </row>
    <row r="546" spans="1:40">
      <c r="A546" s="1220"/>
      <c r="B546" s="1220"/>
      <c r="C546" s="1221"/>
      <c r="D546" s="1221"/>
      <c r="E546" s="1222"/>
      <c r="F546" s="1222"/>
      <c r="G546" s="1222"/>
      <c r="H546" s="1222"/>
      <c r="I546" s="1222"/>
      <c r="J546" s="1222"/>
      <c r="K546" s="1221"/>
      <c r="L546" s="1221"/>
      <c r="M546" s="1221"/>
      <c r="N546" s="1221"/>
      <c r="O546" s="1221"/>
      <c r="P546" s="1221"/>
      <c r="Q546" s="1221"/>
      <c r="R546" s="1222"/>
      <c r="S546" s="1222"/>
      <c r="T546" s="1222"/>
      <c r="U546" s="1222"/>
      <c r="V546" s="1222"/>
      <c r="W546" s="1222"/>
      <c r="X546" s="1222"/>
      <c r="Y546" s="1222"/>
      <c r="Z546" s="1222"/>
      <c r="AA546" s="1222"/>
      <c r="AB546" s="1222"/>
      <c r="AC546" s="1222"/>
      <c r="AD546" s="1222"/>
      <c r="AE546" s="1222"/>
      <c r="AF546" s="1222"/>
      <c r="AG546" s="1222"/>
      <c r="AH546" s="1221"/>
      <c r="AI546" s="1221"/>
      <c r="AJ546" s="1221"/>
      <c r="AK546" s="1221"/>
      <c r="AL546" s="1221"/>
      <c r="AM546" s="1221"/>
      <c r="AN546" s="1221"/>
    </row>
    <row r="547" spans="1:40">
      <c r="A547" s="1220"/>
      <c r="B547" s="1220"/>
      <c r="C547" s="1221"/>
      <c r="D547" s="1221"/>
      <c r="E547" s="1222"/>
      <c r="F547" s="1222"/>
      <c r="G547" s="1222"/>
      <c r="H547" s="1222"/>
      <c r="I547" s="1222"/>
      <c r="J547" s="1222"/>
      <c r="K547" s="1221"/>
      <c r="L547" s="1221"/>
      <c r="M547" s="1221"/>
      <c r="N547" s="1221"/>
      <c r="O547" s="1221"/>
      <c r="P547" s="1221"/>
      <c r="Q547" s="1221"/>
      <c r="R547" s="1222"/>
      <c r="S547" s="1222"/>
      <c r="T547" s="1222"/>
      <c r="U547" s="1222"/>
      <c r="V547" s="1222"/>
      <c r="W547" s="1222"/>
      <c r="X547" s="1222"/>
      <c r="Y547" s="1222"/>
      <c r="Z547" s="1222"/>
      <c r="AA547" s="1222"/>
      <c r="AB547" s="1222"/>
      <c r="AC547" s="1222"/>
      <c r="AD547" s="1222"/>
      <c r="AE547" s="1222"/>
      <c r="AF547" s="1222"/>
      <c r="AG547" s="1222"/>
      <c r="AH547" s="1221"/>
      <c r="AI547" s="1221"/>
      <c r="AJ547" s="1221"/>
      <c r="AK547" s="1221"/>
      <c r="AL547" s="1221"/>
      <c r="AM547" s="1221"/>
      <c r="AN547" s="1221"/>
    </row>
    <row r="548" spans="1:40">
      <c r="A548" s="1220"/>
      <c r="B548" s="1220"/>
      <c r="C548" s="1221"/>
      <c r="D548" s="1221"/>
      <c r="E548" s="1222"/>
      <c r="F548" s="1222"/>
      <c r="G548" s="1222"/>
      <c r="H548" s="1222"/>
      <c r="I548" s="1222"/>
      <c r="J548" s="1222"/>
      <c r="K548" s="1221"/>
      <c r="L548" s="1221"/>
      <c r="M548" s="1221"/>
      <c r="N548" s="1221"/>
      <c r="O548" s="1221"/>
      <c r="P548" s="1221"/>
      <c r="Q548" s="1221"/>
      <c r="R548" s="1222"/>
      <c r="S548" s="1222"/>
      <c r="T548" s="1222"/>
      <c r="U548" s="1222"/>
      <c r="V548" s="1222"/>
      <c r="W548" s="1222"/>
      <c r="X548" s="1222"/>
      <c r="Y548" s="1222"/>
      <c r="Z548" s="1222"/>
      <c r="AA548" s="1222"/>
      <c r="AB548" s="1222"/>
      <c r="AC548" s="1222"/>
      <c r="AD548" s="1222"/>
      <c r="AE548" s="1222"/>
      <c r="AF548" s="1222"/>
      <c r="AG548" s="1222"/>
      <c r="AH548" s="1221"/>
      <c r="AI548" s="1221"/>
      <c r="AJ548" s="1221"/>
      <c r="AK548" s="1221"/>
      <c r="AL548" s="1221"/>
      <c r="AM548" s="1221"/>
      <c r="AN548" s="1221"/>
    </row>
    <row r="549" spans="1:40">
      <c r="A549" s="1220"/>
      <c r="B549" s="1220"/>
      <c r="C549" s="1221"/>
      <c r="D549" s="1221"/>
      <c r="E549" s="1222"/>
      <c r="F549" s="1222"/>
      <c r="G549" s="1222"/>
      <c r="H549" s="1222"/>
      <c r="I549" s="1222"/>
      <c r="J549" s="1222"/>
      <c r="K549" s="1221"/>
      <c r="L549" s="1221"/>
      <c r="M549" s="1221"/>
      <c r="N549" s="1221"/>
      <c r="O549" s="1221"/>
      <c r="P549" s="1221"/>
      <c r="Q549" s="1221"/>
      <c r="R549" s="1222"/>
      <c r="S549" s="1222"/>
      <c r="T549" s="1222"/>
      <c r="U549" s="1222"/>
      <c r="V549" s="1222"/>
      <c r="W549" s="1222"/>
      <c r="X549" s="1222"/>
      <c r="Y549" s="1222"/>
      <c r="Z549" s="1222"/>
      <c r="AA549" s="1222"/>
      <c r="AB549" s="1222"/>
      <c r="AC549" s="1222"/>
      <c r="AD549" s="1222"/>
      <c r="AE549" s="1222"/>
      <c r="AF549" s="1222"/>
      <c r="AG549" s="1222"/>
      <c r="AH549" s="1221"/>
      <c r="AI549" s="1221"/>
      <c r="AJ549" s="1221"/>
      <c r="AK549" s="1221"/>
      <c r="AL549" s="1221"/>
      <c r="AM549" s="1221"/>
      <c r="AN549" s="1221"/>
    </row>
    <row r="550" spans="1:40">
      <c r="A550" s="1220"/>
      <c r="B550" s="1220"/>
      <c r="C550" s="1221"/>
      <c r="D550" s="1221"/>
      <c r="E550" s="1222"/>
      <c r="F550" s="1222"/>
      <c r="G550" s="1222"/>
      <c r="H550" s="1222"/>
      <c r="I550" s="1222"/>
      <c r="J550" s="1222"/>
      <c r="K550" s="1221"/>
      <c r="L550" s="1221"/>
      <c r="M550" s="1221"/>
      <c r="N550" s="1221"/>
      <c r="O550" s="1221"/>
      <c r="P550" s="1221"/>
      <c r="Q550" s="1221"/>
      <c r="R550" s="1222"/>
      <c r="S550" s="1222"/>
      <c r="T550" s="1222"/>
      <c r="U550" s="1222"/>
      <c r="V550" s="1222"/>
      <c r="W550" s="1222"/>
      <c r="X550" s="1222"/>
      <c r="Y550" s="1222"/>
      <c r="Z550" s="1222"/>
      <c r="AA550" s="1222"/>
      <c r="AB550" s="1222"/>
      <c r="AC550" s="1222"/>
      <c r="AD550" s="1222"/>
      <c r="AE550" s="1222"/>
      <c r="AF550" s="1222"/>
      <c r="AG550" s="1222"/>
      <c r="AH550" s="1221"/>
      <c r="AI550" s="1221"/>
      <c r="AJ550" s="1221"/>
      <c r="AK550" s="1221"/>
      <c r="AL550" s="1221"/>
      <c r="AM550" s="1221"/>
      <c r="AN550" s="1221"/>
    </row>
    <row r="551" spans="1:40">
      <c r="A551" s="1220"/>
      <c r="B551" s="1220"/>
      <c r="C551" s="1221"/>
      <c r="D551" s="1221"/>
      <c r="E551" s="1222"/>
      <c r="F551" s="1222"/>
      <c r="G551" s="1222"/>
      <c r="H551" s="1222"/>
      <c r="I551" s="1222"/>
      <c r="J551" s="1222"/>
      <c r="K551" s="1221"/>
      <c r="L551" s="1221"/>
      <c r="M551" s="1221"/>
      <c r="N551" s="1221"/>
      <c r="O551" s="1221"/>
      <c r="P551" s="1221"/>
      <c r="Q551" s="1221"/>
      <c r="R551" s="1222"/>
      <c r="S551" s="1222"/>
      <c r="T551" s="1222"/>
      <c r="U551" s="1222"/>
      <c r="V551" s="1222"/>
      <c r="W551" s="1222"/>
      <c r="X551" s="1222"/>
      <c r="Y551" s="1222"/>
      <c r="Z551" s="1222"/>
      <c r="AA551" s="1222"/>
      <c r="AB551" s="1222"/>
      <c r="AC551" s="1222"/>
      <c r="AD551" s="1222"/>
      <c r="AE551" s="1222"/>
      <c r="AF551" s="1222"/>
      <c r="AG551" s="1222"/>
      <c r="AH551" s="1221"/>
      <c r="AI551" s="1221"/>
      <c r="AJ551" s="1221"/>
      <c r="AK551" s="1221"/>
      <c r="AL551" s="1221"/>
      <c r="AM551" s="1221"/>
      <c r="AN551" s="1221"/>
    </row>
    <row r="552" spans="1:40">
      <c r="A552" s="1220"/>
      <c r="B552" s="1220"/>
      <c r="C552" s="1221"/>
      <c r="D552" s="1221"/>
      <c r="E552" s="1222"/>
      <c r="F552" s="1222"/>
      <c r="G552" s="1222"/>
      <c r="H552" s="1222"/>
      <c r="I552" s="1222"/>
      <c r="J552" s="1222"/>
      <c r="K552" s="1221"/>
      <c r="L552" s="1221"/>
      <c r="M552" s="1221"/>
      <c r="N552" s="1221"/>
      <c r="O552" s="1221"/>
      <c r="P552" s="1221"/>
      <c r="Q552" s="1221"/>
      <c r="R552" s="1222"/>
      <c r="S552" s="1222"/>
      <c r="T552" s="1222"/>
      <c r="U552" s="1222"/>
      <c r="V552" s="1222"/>
      <c r="W552" s="1222"/>
      <c r="X552" s="1222"/>
      <c r="Y552" s="1222"/>
      <c r="Z552" s="1222"/>
      <c r="AA552" s="1222"/>
      <c r="AB552" s="1222"/>
      <c r="AC552" s="1222"/>
      <c r="AD552" s="1222"/>
      <c r="AE552" s="1222"/>
      <c r="AF552" s="1222"/>
      <c r="AG552" s="1222"/>
      <c r="AH552" s="1221"/>
      <c r="AI552" s="1221"/>
      <c r="AJ552" s="1221"/>
      <c r="AK552" s="1221"/>
      <c r="AL552" s="1221"/>
      <c r="AM552" s="1221"/>
      <c r="AN552" s="1221"/>
    </row>
    <row r="553" spans="1:40">
      <c r="A553" s="1220"/>
      <c r="B553" s="1220"/>
      <c r="C553" s="1221"/>
      <c r="D553" s="1221"/>
      <c r="E553" s="1222"/>
      <c r="F553" s="1222"/>
      <c r="G553" s="1222"/>
      <c r="H553" s="1222"/>
      <c r="I553" s="1222"/>
      <c r="J553" s="1222"/>
      <c r="K553" s="1221"/>
      <c r="L553" s="1221"/>
      <c r="M553" s="1221"/>
      <c r="N553" s="1221"/>
      <c r="O553" s="1221"/>
      <c r="P553" s="1221"/>
      <c r="Q553" s="1221"/>
      <c r="R553" s="1222"/>
      <c r="S553" s="1222"/>
      <c r="T553" s="1222"/>
      <c r="U553" s="1222"/>
      <c r="V553" s="1222"/>
      <c r="W553" s="1222"/>
      <c r="X553" s="1222"/>
      <c r="Y553" s="1222"/>
      <c r="Z553" s="1222"/>
      <c r="AA553" s="1222"/>
      <c r="AB553" s="1222"/>
      <c r="AC553" s="1222"/>
      <c r="AD553" s="1222"/>
      <c r="AE553" s="1222"/>
      <c r="AF553" s="1222"/>
      <c r="AG553" s="1222"/>
      <c r="AH553" s="1221"/>
      <c r="AI553" s="1221"/>
      <c r="AJ553" s="1221"/>
      <c r="AK553" s="1221"/>
      <c r="AL553" s="1221"/>
      <c r="AM553" s="1221"/>
      <c r="AN553" s="1221"/>
    </row>
    <row r="554" spans="1:40">
      <c r="A554" s="1220"/>
      <c r="B554" s="1220"/>
      <c r="C554" s="1221"/>
      <c r="D554" s="1221"/>
      <c r="E554" s="1222"/>
      <c r="F554" s="1222"/>
      <c r="G554" s="1222"/>
      <c r="H554" s="1222"/>
      <c r="I554" s="1222"/>
      <c r="J554" s="1222"/>
      <c r="K554" s="1221"/>
      <c r="L554" s="1221"/>
      <c r="M554" s="1221"/>
      <c r="N554" s="1221"/>
      <c r="O554" s="1221"/>
      <c r="P554" s="1221"/>
      <c r="Q554" s="1221"/>
      <c r="R554" s="1222"/>
      <c r="S554" s="1222"/>
      <c r="T554" s="1222"/>
      <c r="U554" s="1222"/>
      <c r="V554" s="1222"/>
      <c r="W554" s="1222"/>
      <c r="X554" s="1222"/>
      <c r="Y554" s="1222"/>
      <c r="Z554" s="1222"/>
      <c r="AA554" s="1222"/>
      <c r="AB554" s="1222"/>
      <c r="AC554" s="1222"/>
      <c r="AD554" s="1222"/>
      <c r="AE554" s="1222"/>
      <c r="AF554" s="1222"/>
      <c r="AG554" s="1222"/>
      <c r="AH554" s="1221"/>
      <c r="AI554" s="1221"/>
      <c r="AJ554" s="1221"/>
      <c r="AK554" s="1221"/>
      <c r="AL554" s="1221"/>
      <c r="AM554" s="1221"/>
      <c r="AN554" s="1221"/>
    </row>
    <row r="555" spans="1:40">
      <c r="A555" s="1220"/>
      <c r="B555" s="1220"/>
      <c r="C555" s="1221"/>
      <c r="D555" s="1221"/>
      <c r="E555" s="1222"/>
      <c r="F555" s="1222"/>
      <c r="G555" s="1222"/>
      <c r="H555" s="1222"/>
      <c r="I555" s="1222"/>
      <c r="J555" s="1222"/>
      <c r="K555" s="1221"/>
      <c r="L555" s="1221"/>
      <c r="M555" s="1221"/>
      <c r="N555" s="1221"/>
      <c r="O555" s="1221"/>
      <c r="P555" s="1221"/>
      <c r="Q555" s="1221"/>
      <c r="R555" s="1222"/>
      <c r="S555" s="1222"/>
      <c r="T555" s="1222"/>
      <c r="U555" s="1222"/>
      <c r="V555" s="1222"/>
      <c r="W555" s="1222"/>
      <c r="X555" s="1222"/>
      <c r="Y555" s="1222"/>
      <c r="Z555" s="1222"/>
      <c r="AA555" s="1222"/>
      <c r="AB555" s="1222"/>
      <c r="AC555" s="1222"/>
      <c r="AD555" s="1222"/>
      <c r="AE555" s="1222"/>
      <c r="AF555" s="1222"/>
      <c r="AG555" s="1222"/>
      <c r="AH555" s="1221"/>
      <c r="AI555" s="1221"/>
      <c r="AJ555" s="1221"/>
      <c r="AK555" s="1221"/>
      <c r="AL555" s="1221"/>
      <c r="AM555" s="1221"/>
      <c r="AN555" s="1221"/>
    </row>
    <row r="556" spans="1:40">
      <c r="A556" s="1220"/>
      <c r="B556" s="1220"/>
      <c r="C556" s="1221"/>
      <c r="D556" s="1221"/>
      <c r="E556" s="1222"/>
      <c r="F556" s="1222"/>
      <c r="G556" s="1222"/>
      <c r="H556" s="1222"/>
      <c r="I556" s="1222"/>
      <c r="J556" s="1222"/>
      <c r="K556" s="1221"/>
      <c r="L556" s="1221"/>
      <c r="M556" s="1221"/>
      <c r="N556" s="1221"/>
      <c r="O556" s="1221"/>
      <c r="P556" s="1221"/>
      <c r="Q556" s="1221"/>
      <c r="R556" s="1222"/>
      <c r="S556" s="1222"/>
      <c r="T556" s="1222"/>
      <c r="U556" s="1222"/>
      <c r="V556" s="1222"/>
      <c r="W556" s="1222"/>
      <c r="X556" s="1222"/>
      <c r="Y556" s="1222"/>
      <c r="Z556" s="1222"/>
      <c r="AA556" s="1222"/>
      <c r="AB556" s="1222"/>
      <c r="AC556" s="1222"/>
      <c r="AD556" s="1222"/>
      <c r="AE556" s="1222"/>
      <c r="AF556" s="1222"/>
      <c r="AG556" s="1222"/>
      <c r="AH556" s="1221"/>
      <c r="AI556" s="1221"/>
      <c r="AJ556" s="1221"/>
      <c r="AK556" s="1221"/>
      <c r="AL556" s="1221"/>
      <c r="AM556" s="1221"/>
      <c r="AN556" s="1221"/>
    </row>
    <row r="557" spans="1:40">
      <c r="A557" s="1220"/>
      <c r="B557" s="1220"/>
      <c r="C557" s="1221"/>
      <c r="D557" s="1221"/>
      <c r="E557" s="1222"/>
      <c r="F557" s="1222"/>
      <c r="G557" s="1222"/>
      <c r="H557" s="1222"/>
      <c r="I557" s="1222"/>
      <c r="J557" s="1222"/>
      <c r="K557" s="1221"/>
      <c r="L557" s="1221"/>
      <c r="M557" s="1221"/>
      <c r="N557" s="1221"/>
      <c r="O557" s="1221"/>
      <c r="P557" s="1221"/>
      <c r="Q557" s="1221"/>
      <c r="R557" s="1222"/>
      <c r="S557" s="1222"/>
      <c r="T557" s="1222"/>
      <c r="U557" s="1222"/>
      <c r="V557" s="1222"/>
      <c r="W557" s="1222"/>
      <c r="X557" s="1222"/>
      <c r="Y557" s="1222"/>
      <c r="Z557" s="1222"/>
      <c r="AA557" s="1222"/>
      <c r="AB557" s="1222"/>
      <c r="AC557" s="1222"/>
      <c r="AD557" s="1222"/>
      <c r="AE557" s="1222"/>
      <c r="AF557" s="1222"/>
      <c r="AG557" s="1222"/>
      <c r="AH557" s="1221"/>
      <c r="AI557" s="1221"/>
      <c r="AJ557" s="1221"/>
      <c r="AK557" s="1221"/>
      <c r="AL557" s="1221"/>
      <c r="AM557" s="1221"/>
      <c r="AN557" s="1221"/>
    </row>
    <row r="558" spans="1:40">
      <c r="A558" s="1220"/>
      <c r="B558" s="1220"/>
      <c r="C558" s="1221"/>
      <c r="D558" s="1221"/>
      <c r="E558" s="1222"/>
      <c r="F558" s="1222"/>
      <c r="G558" s="1222"/>
      <c r="H558" s="1222"/>
      <c r="I558" s="1222"/>
      <c r="J558" s="1222"/>
      <c r="K558" s="1221"/>
      <c r="L558" s="1221"/>
      <c r="M558" s="1221"/>
      <c r="N558" s="1221"/>
      <c r="O558" s="1221"/>
      <c r="P558" s="1221"/>
      <c r="Q558" s="1221"/>
      <c r="R558" s="1222"/>
      <c r="S558" s="1222"/>
      <c r="T558" s="1222"/>
      <c r="U558" s="1222"/>
      <c r="V558" s="1222"/>
      <c r="W558" s="1222"/>
      <c r="X558" s="1222"/>
      <c r="Y558" s="1222"/>
      <c r="Z558" s="1222"/>
      <c r="AA558" s="1222"/>
      <c r="AB558" s="1222"/>
      <c r="AC558" s="1222"/>
      <c r="AD558" s="1222"/>
      <c r="AE558" s="1222"/>
      <c r="AF558" s="1222"/>
      <c r="AG558" s="1222"/>
      <c r="AH558" s="1221"/>
      <c r="AI558" s="1221"/>
      <c r="AJ558" s="1221"/>
      <c r="AK558" s="1221"/>
      <c r="AL558" s="1221"/>
      <c r="AM558" s="1221"/>
      <c r="AN558" s="1221"/>
    </row>
    <row r="559" spans="1:40">
      <c r="A559" s="1220"/>
      <c r="B559" s="1220"/>
      <c r="C559" s="1221"/>
      <c r="D559" s="1221"/>
      <c r="E559" s="1222"/>
      <c r="F559" s="1222"/>
      <c r="G559" s="1222"/>
      <c r="H559" s="1222"/>
      <c r="I559" s="1222"/>
      <c r="J559" s="1222"/>
      <c r="K559" s="1221"/>
      <c r="L559" s="1221"/>
      <c r="M559" s="1221"/>
      <c r="N559" s="1221"/>
      <c r="O559" s="1221"/>
      <c r="P559" s="1221"/>
      <c r="Q559" s="1221"/>
      <c r="R559" s="1222"/>
      <c r="S559" s="1222"/>
      <c r="T559" s="1222"/>
      <c r="U559" s="1222"/>
      <c r="V559" s="1222"/>
      <c r="W559" s="1222"/>
      <c r="X559" s="1222"/>
      <c r="Y559" s="1222"/>
      <c r="Z559" s="1222"/>
      <c r="AA559" s="1222"/>
      <c r="AB559" s="1222"/>
      <c r="AC559" s="1222"/>
      <c r="AD559" s="1222"/>
      <c r="AE559" s="1222"/>
      <c r="AF559" s="1222"/>
      <c r="AG559" s="1222"/>
      <c r="AH559" s="1221"/>
      <c r="AI559" s="1221"/>
      <c r="AJ559" s="1221"/>
      <c r="AK559" s="1221"/>
      <c r="AL559" s="1221"/>
      <c r="AM559" s="1221"/>
      <c r="AN559" s="1221"/>
    </row>
    <row r="560" spans="1:40">
      <c r="A560" s="1220"/>
      <c r="B560" s="1220"/>
      <c r="C560" s="1221"/>
      <c r="D560" s="1221"/>
      <c r="E560" s="1222"/>
      <c r="F560" s="1222"/>
      <c r="G560" s="1222"/>
      <c r="H560" s="1222"/>
      <c r="I560" s="1222"/>
      <c r="J560" s="1222"/>
      <c r="K560" s="1221"/>
      <c r="L560" s="1221"/>
      <c r="M560" s="1221"/>
      <c r="N560" s="1221"/>
      <c r="O560" s="1221"/>
      <c r="P560" s="1221"/>
      <c r="Q560" s="1221"/>
      <c r="R560" s="1222"/>
      <c r="S560" s="1222"/>
      <c r="T560" s="1222"/>
      <c r="U560" s="1222"/>
      <c r="V560" s="1222"/>
      <c r="W560" s="1222"/>
      <c r="X560" s="1222"/>
      <c r="Y560" s="1222"/>
      <c r="Z560" s="1222"/>
      <c r="AA560" s="1222"/>
      <c r="AB560" s="1222"/>
      <c r="AC560" s="1222"/>
      <c r="AD560" s="1222"/>
      <c r="AE560" s="1222"/>
      <c r="AF560" s="1222"/>
      <c r="AG560" s="1222"/>
      <c r="AH560" s="1221"/>
      <c r="AI560" s="1221"/>
      <c r="AJ560" s="1221"/>
      <c r="AK560" s="1221"/>
      <c r="AL560" s="1221"/>
      <c r="AM560" s="1221"/>
      <c r="AN560" s="1221"/>
    </row>
    <row r="561" spans="1:40">
      <c r="A561" s="1220"/>
      <c r="B561" s="1220"/>
      <c r="C561" s="1221"/>
      <c r="D561" s="1221"/>
      <c r="E561" s="1222"/>
      <c r="F561" s="1222"/>
      <c r="G561" s="1222"/>
      <c r="H561" s="1222"/>
      <c r="I561" s="1222"/>
      <c r="J561" s="1222"/>
      <c r="K561" s="1221"/>
      <c r="L561" s="1221"/>
      <c r="M561" s="1221"/>
      <c r="N561" s="1221"/>
      <c r="O561" s="1221"/>
      <c r="P561" s="1221"/>
      <c r="Q561" s="1221"/>
      <c r="R561" s="1222"/>
      <c r="S561" s="1222"/>
      <c r="T561" s="1222"/>
      <c r="U561" s="1222"/>
      <c r="V561" s="1222"/>
      <c r="W561" s="1222"/>
      <c r="X561" s="1222"/>
      <c r="Y561" s="1222"/>
      <c r="Z561" s="1222"/>
      <c r="AA561" s="1222"/>
      <c r="AB561" s="1222"/>
      <c r="AC561" s="1222"/>
      <c r="AD561" s="1222"/>
      <c r="AE561" s="1222"/>
      <c r="AF561" s="1222"/>
      <c r="AG561" s="1222"/>
      <c r="AH561" s="1221"/>
      <c r="AI561" s="1221"/>
      <c r="AJ561" s="1221"/>
      <c r="AK561" s="1221"/>
      <c r="AL561" s="1221"/>
      <c r="AM561" s="1221"/>
      <c r="AN561" s="1221"/>
    </row>
    <row r="562" spans="1:40">
      <c r="A562" s="1220"/>
      <c r="B562" s="1220"/>
      <c r="C562" s="1221"/>
      <c r="D562" s="1221"/>
      <c r="E562" s="1222"/>
      <c r="F562" s="1222"/>
      <c r="G562" s="1222"/>
      <c r="H562" s="1222"/>
      <c r="I562" s="1222"/>
      <c r="J562" s="1222"/>
      <c r="K562" s="1221"/>
      <c r="L562" s="1221"/>
      <c r="M562" s="1221"/>
      <c r="N562" s="1221"/>
      <c r="O562" s="1221"/>
      <c r="P562" s="1221"/>
      <c r="Q562" s="1221"/>
      <c r="R562" s="1222"/>
      <c r="S562" s="1222"/>
      <c r="T562" s="1222"/>
      <c r="U562" s="1222"/>
      <c r="V562" s="1222"/>
      <c r="W562" s="1222"/>
      <c r="X562" s="1222"/>
      <c r="Y562" s="1222"/>
      <c r="Z562" s="1222"/>
      <c r="AA562" s="1222"/>
      <c r="AB562" s="1222"/>
      <c r="AC562" s="1222"/>
      <c r="AD562" s="1222"/>
      <c r="AE562" s="1222"/>
      <c r="AF562" s="1222"/>
      <c r="AG562" s="1222"/>
      <c r="AH562" s="1221"/>
      <c r="AI562" s="1221"/>
      <c r="AJ562" s="1221"/>
      <c r="AK562" s="1221"/>
      <c r="AL562" s="1221"/>
      <c r="AM562" s="1221"/>
      <c r="AN562" s="1221"/>
    </row>
    <row r="563" spans="1:40">
      <c r="A563" s="1220"/>
      <c r="B563" s="1220"/>
      <c r="C563" s="1221"/>
      <c r="D563" s="1221"/>
      <c r="E563" s="1222"/>
      <c r="F563" s="1222"/>
      <c r="G563" s="1222"/>
      <c r="H563" s="1222"/>
      <c r="I563" s="1222"/>
      <c r="J563" s="1222"/>
      <c r="K563" s="1221"/>
      <c r="L563" s="1221"/>
      <c r="M563" s="1221"/>
      <c r="N563" s="1221"/>
      <c r="O563" s="1221"/>
      <c r="P563" s="1221"/>
      <c r="Q563" s="1221"/>
      <c r="R563" s="1222"/>
      <c r="S563" s="1222"/>
      <c r="T563" s="1222"/>
      <c r="U563" s="1222"/>
      <c r="V563" s="1222"/>
      <c r="W563" s="1222"/>
      <c r="X563" s="1222"/>
      <c r="Y563" s="1222"/>
      <c r="Z563" s="1222"/>
      <c r="AA563" s="1222"/>
      <c r="AB563" s="1222"/>
      <c r="AC563" s="1222"/>
      <c r="AD563" s="1222"/>
      <c r="AE563" s="1222"/>
      <c r="AF563" s="1222"/>
      <c r="AG563" s="1222"/>
      <c r="AH563" s="1221"/>
      <c r="AI563" s="1221"/>
      <c r="AJ563" s="1221"/>
      <c r="AK563" s="1221"/>
      <c r="AL563" s="1221"/>
      <c r="AM563" s="1221"/>
      <c r="AN563" s="1221"/>
    </row>
    <row r="564" spans="1:40">
      <c r="A564" s="1220"/>
      <c r="B564" s="1220"/>
      <c r="C564" s="1221"/>
      <c r="D564" s="1221"/>
      <c r="E564" s="1222"/>
      <c r="F564" s="1222"/>
      <c r="G564" s="1222"/>
      <c r="H564" s="1222"/>
      <c r="I564" s="1222"/>
      <c r="J564" s="1222"/>
      <c r="K564" s="1221"/>
      <c r="L564" s="1221"/>
      <c r="M564" s="1221"/>
      <c r="N564" s="1221"/>
      <c r="O564" s="1221"/>
      <c r="P564" s="1221"/>
      <c r="Q564" s="1221"/>
      <c r="R564" s="1222"/>
      <c r="S564" s="1222"/>
      <c r="T564" s="1222"/>
      <c r="U564" s="1222"/>
      <c r="V564" s="1222"/>
      <c r="W564" s="1222"/>
      <c r="X564" s="1222"/>
      <c r="Y564" s="1222"/>
      <c r="Z564" s="1222"/>
      <c r="AA564" s="1222"/>
      <c r="AB564" s="1222"/>
      <c r="AC564" s="1222"/>
      <c r="AD564" s="1222"/>
      <c r="AE564" s="1222"/>
      <c r="AF564" s="1222"/>
      <c r="AG564" s="1222"/>
      <c r="AH564" s="1221"/>
      <c r="AI564" s="1221"/>
      <c r="AJ564" s="1221"/>
      <c r="AK564" s="1221"/>
      <c r="AL564" s="1221"/>
      <c r="AM564" s="1221"/>
      <c r="AN564" s="1221"/>
    </row>
    <row r="565" spans="1:40">
      <c r="A565" s="1220"/>
      <c r="B565" s="1220"/>
      <c r="C565" s="1221"/>
      <c r="D565" s="1221"/>
      <c r="E565" s="1222"/>
      <c r="F565" s="1222"/>
      <c r="G565" s="1222"/>
      <c r="H565" s="1222"/>
      <c r="I565" s="1222"/>
      <c r="J565" s="1222"/>
      <c r="K565" s="1221"/>
      <c r="L565" s="1221"/>
      <c r="M565" s="1221"/>
      <c r="N565" s="1221"/>
      <c r="O565" s="1221"/>
      <c r="P565" s="1221"/>
      <c r="Q565" s="1221"/>
      <c r="R565" s="1222"/>
      <c r="S565" s="1222"/>
      <c r="T565" s="1222"/>
      <c r="U565" s="1222"/>
      <c r="V565" s="1222"/>
      <c r="W565" s="1222"/>
      <c r="X565" s="1222"/>
      <c r="Y565" s="1222"/>
      <c r="Z565" s="1222"/>
      <c r="AA565" s="1222"/>
      <c r="AB565" s="1222"/>
      <c r="AC565" s="1222"/>
      <c r="AD565" s="1222"/>
      <c r="AE565" s="1222"/>
      <c r="AF565" s="1222"/>
      <c r="AG565" s="1222"/>
      <c r="AH565" s="1221"/>
      <c r="AI565" s="1221"/>
      <c r="AJ565" s="1221"/>
      <c r="AK565" s="1221"/>
      <c r="AL565" s="1221"/>
      <c r="AM565" s="1221"/>
      <c r="AN565" s="1221"/>
    </row>
    <row r="566" spans="1:40">
      <c r="A566" s="1220"/>
      <c r="B566" s="1220"/>
      <c r="C566" s="1221"/>
      <c r="D566" s="1221"/>
      <c r="E566" s="1222"/>
      <c r="F566" s="1222"/>
      <c r="G566" s="1222"/>
      <c r="H566" s="1222"/>
      <c r="I566" s="1222"/>
      <c r="J566" s="1222"/>
      <c r="K566" s="1221"/>
      <c r="L566" s="1221"/>
      <c r="M566" s="1221"/>
      <c r="N566" s="1221"/>
      <c r="O566" s="1221"/>
      <c r="P566" s="1221"/>
      <c r="Q566" s="1221"/>
      <c r="R566" s="1222"/>
      <c r="S566" s="1222"/>
      <c r="T566" s="1222"/>
      <c r="U566" s="1222"/>
      <c r="V566" s="1222"/>
      <c r="W566" s="1222"/>
      <c r="X566" s="1222"/>
      <c r="Y566" s="1222"/>
      <c r="Z566" s="1222"/>
      <c r="AA566" s="1222"/>
      <c r="AB566" s="1222"/>
      <c r="AC566" s="1222"/>
      <c r="AD566" s="1222"/>
      <c r="AE566" s="1222"/>
      <c r="AF566" s="1222"/>
      <c r="AG566" s="1222"/>
      <c r="AH566" s="1221"/>
      <c r="AI566" s="1221"/>
      <c r="AJ566" s="1221"/>
      <c r="AK566" s="1221"/>
      <c r="AL566" s="1221"/>
      <c r="AM566" s="1221"/>
      <c r="AN566" s="1221"/>
    </row>
    <row r="567" spans="1:40">
      <c r="A567" s="1220"/>
      <c r="B567" s="1220"/>
      <c r="C567" s="1221"/>
      <c r="D567" s="1221"/>
      <c r="E567" s="1222"/>
      <c r="F567" s="1222"/>
      <c r="G567" s="1222"/>
      <c r="H567" s="1222"/>
      <c r="I567" s="1222"/>
      <c r="J567" s="1222"/>
      <c r="K567" s="1221"/>
      <c r="L567" s="1221"/>
      <c r="M567" s="1221"/>
      <c r="N567" s="1221"/>
      <c r="O567" s="1221"/>
      <c r="P567" s="1221"/>
      <c r="Q567" s="1221"/>
      <c r="R567" s="1222"/>
      <c r="S567" s="1222"/>
      <c r="T567" s="1222"/>
      <c r="U567" s="1222"/>
      <c r="V567" s="1222"/>
      <c r="W567" s="1222"/>
      <c r="X567" s="1222"/>
      <c r="Y567" s="1222"/>
      <c r="Z567" s="1222"/>
      <c r="AA567" s="1222"/>
      <c r="AB567" s="1222"/>
      <c r="AC567" s="1222"/>
      <c r="AD567" s="1222"/>
      <c r="AE567" s="1222"/>
      <c r="AF567" s="1222"/>
      <c r="AG567" s="1222"/>
      <c r="AH567" s="1221"/>
      <c r="AI567" s="1221"/>
      <c r="AJ567" s="1221"/>
      <c r="AK567" s="1221"/>
      <c r="AL567" s="1221"/>
      <c r="AM567" s="1221"/>
      <c r="AN567" s="1221"/>
    </row>
    <row r="568" spans="1:40">
      <c r="A568" s="1220"/>
      <c r="B568" s="1220"/>
      <c r="C568" s="1221"/>
      <c r="D568" s="1221"/>
      <c r="E568" s="1222"/>
      <c r="F568" s="1222"/>
      <c r="G568" s="1222"/>
      <c r="H568" s="1222"/>
      <c r="I568" s="1222"/>
      <c r="J568" s="1222"/>
      <c r="K568" s="1221"/>
      <c r="L568" s="1221"/>
      <c r="M568" s="1221"/>
      <c r="N568" s="1221"/>
      <c r="O568" s="1221"/>
      <c r="P568" s="1221"/>
      <c r="Q568" s="1221"/>
      <c r="R568" s="1222"/>
      <c r="S568" s="1222"/>
      <c r="T568" s="1222"/>
      <c r="U568" s="1222"/>
      <c r="V568" s="1222"/>
      <c r="W568" s="1222"/>
      <c r="X568" s="1222"/>
      <c r="Y568" s="1222"/>
      <c r="Z568" s="1222"/>
      <c r="AA568" s="1222"/>
      <c r="AB568" s="1222"/>
      <c r="AC568" s="1222"/>
      <c r="AD568" s="1222"/>
      <c r="AE568" s="1222"/>
      <c r="AF568" s="1222"/>
      <c r="AG568" s="1222"/>
      <c r="AH568" s="1221"/>
      <c r="AI568" s="1221"/>
      <c r="AJ568" s="1221"/>
      <c r="AK568" s="1221"/>
      <c r="AL568" s="1221"/>
      <c r="AM568" s="1221"/>
      <c r="AN568" s="1221"/>
    </row>
    <row r="569" spans="1:40">
      <c r="A569" s="1220"/>
      <c r="B569" s="1220"/>
      <c r="C569" s="1221"/>
      <c r="D569" s="1221"/>
      <c r="E569" s="1222"/>
      <c r="F569" s="1222"/>
      <c r="G569" s="1222"/>
      <c r="H569" s="1222"/>
      <c r="I569" s="1222"/>
      <c r="J569" s="1222"/>
      <c r="K569" s="1221"/>
      <c r="L569" s="1221"/>
      <c r="M569" s="1221"/>
      <c r="N569" s="1221"/>
      <c r="O569" s="1221"/>
      <c r="P569" s="1221"/>
      <c r="Q569" s="1221"/>
      <c r="R569" s="1222"/>
      <c r="S569" s="1222"/>
      <c r="T569" s="1222"/>
      <c r="U569" s="1222"/>
      <c r="V569" s="1222"/>
      <c r="W569" s="1222"/>
      <c r="X569" s="1222"/>
      <c r="Y569" s="1222"/>
      <c r="Z569" s="1222"/>
      <c r="AA569" s="1222"/>
      <c r="AB569" s="1222"/>
      <c r="AC569" s="1222"/>
      <c r="AD569" s="1222"/>
      <c r="AE569" s="1222"/>
      <c r="AF569" s="1222"/>
      <c r="AG569" s="1222"/>
      <c r="AH569" s="1221"/>
      <c r="AI569" s="1221"/>
      <c r="AJ569" s="1221"/>
      <c r="AK569" s="1221"/>
      <c r="AL569" s="1221"/>
      <c r="AM569" s="1221"/>
      <c r="AN569" s="1221"/>
    </row>
    <row r="570" spans="1:40">
      <c r="A570" s="1220"/>
      <c r="B570" s="1220"/>
      <c r="C570" s="1221"/>
      <c r="D570" s="1221"/>
      <c r="E570" s="1222"/>
      <c r="F570" s="1222"/>
      <c r="G570" s="1222"/>
      <c r="H570" s="1222"/>
      <c r="I570" s="1222"/>
      <c r="J570" s="1222"/>
      <c r="K570" s="1221"/>
      <c r="L570" s="1221"/>
      <c r="M570" s="1221"/>
      <c r="N570" s="1221"/>
      <c r="O570" s="1221"/>
      <c r="P570" s="1221"/>
      <c r="Q570" s="1221"/>
      <c r="R570" s="1222"/>
      <c r="S570" s="1222"/>
      <c r="T570" s="1222"/>
      <c r="U570" s="1222"/>
      <c r="V570" s="1222"/>
      <c r="W570" s="1222"/>
      <c r="X570" s="1222"/>
      <c r="Y570" s="1222"/>
      <c r="Z570" s="1222"/>
      <c r="AA570" s="1222"/>
      <c r="AB570" s="1222"/>
      <c r="AC570" s="1222"/>
      <c r="AD570" s="1222"/>
      <c r="AE570" s="1222"/>
      <c r="AF570" s="1222"/>
      <c r="AG570" s="1222"/>
      <c r="AH570" s="1221"/>
      <c r="AI570" s="1221"/>
      <c r="AJ570" s="1221"/>
      <c r="AK570" s="1221"/>
      <c r="AL570" s="1221"/>
      <c r="AM570" s="1221"/>
      <c r="AN570" s="1221"/>
    </row>
    <row r="571" spans="1:40">
      <c r="A571" s="1220"/>
      <c r="B571" s="1220"/>
      <c r="C571" s="1221"/>
      <c r="D571" s="1221"/>
      <c r="E571" s="1222"/>
      <c r="F571" s="1222"/>
      <c r="G571" s="1222"/>
      <c r="H571" s="1222"/>
      <c r="I571" s="1222"/>
      <c r="J571" s="1222"/>
      <c r="K571" s="1221"/>
      <c r="L571" s="1221"/>
      <c r="M571" s="1221"/>
      <c r="N571" s="1221"/>
      <c r="O571" s="1221"/>
      <c r="P571" s="1221"/>
      <c r="Q571" s="1221"/>
      <c r="R571" s="1222"/>
      <c r="S571" s="1222"/>
      <c r="T571" s="1222"/>
      <c r="U571" s="1222"/>
      <c r="V571" s="1222"/>
      <c r="W571" s="1222"/>
      <c r="X571" s="1222"/>
      <c r="Y571" s="1222"/>
      <c r="Z571" s="1222"/>
      <c r="AA571" s="1222"/>
      <c r="AB571" s="1222"/>
      <c r="AC571" s="1222"/>
      <c r="AD571" s="1222"/>
      <c r="AE571" s="1222"/>
      <c r="AF571" s="1222"/>
      <c r="AG571" s="1222"/>
      <c r="AH571" s="1221"/>
      <c r="AI571" s="1221"/>
      <c r="AJ571" s="1221"/>
      <c r="AK571" s="1221"/>
      <c r="AL571" s="1221"/>
      <c r="AM571" s="1221"/>
      <c r="AN571" s="1221"/>
    </row>
    <row r="572" spans="1:40">
      <c r="A572" s="1220"/>
      <c r="B572" s="1220"/>
      <c r="C572" s="1221"/>
      <c r="D572" s="1221"/>
      <c r="E572" s="1222"/>
      <c r="F572" s="1222"/>
      <c r="G572" s="1222"/>
      <c r="H572" s="1222"/>
      <c r="I572" s="1222"/>
      <c r="J572" s="1222"/>
      <c r="K572" s="1221"/>
      <c r="L572" s="1221"/>
      <c r="M572" s="1221"/>
      <c r="N572" s="1221"/>
      <c r="O572" s="1221"/>
      <c r="P572" s="1221"/>
      <c r="Q572" s="1221"/>
      <c r="R572" s="1222"/>
      <c r="S572" s="1222"/>
      <c r="T572" s="1222"/>
      <c r="U572" s="1222"/>
      <c r="V572" s="1222"/>
      <c r="W572" s="1222"/>
      <c r="X572" s="1222"/>
      <c r="Y572" s="1222"/>
      <c r="Z572" s="1222"/>
      <c r="AA572" s="1222"/>
      <c r="AB572" s="1222"/>
      <c r="AC572" s="1222"/>
      <c r="AD572" s="1222"/>
      <c r="AE572" s="1222"/>
      <c r="AF572" s="1222"/>
      <c r="AG572" s="1222"/>
      <c r="AH572" s="1221"/>
      <c r="AI572" s="1221"/>
      <c r="AJ572" s="1221"/>
      <c r="AK572" s="1221"/>
      <c r="AL572" s="1221"/>
      <c r="AM572" s="1221"/>
      <c r="AN572" s="1221"/>
    </row>
    <row r="573" spans="1:40">
      <c r="A573" s="1220"/>
      <c r="B573" s="1220"/>
      <c r="C573" s="1221"/>
      <c r="D573" s="1221"/>
      <c r="E573" s="1222"/>
      <c r="F573" s="1222"/>
      <c r="G573" s="1222"/>
      <c r="H573" s="1222"/>
      <c r="I573" s="1222"/>
      <c r="J573" s="1222"/>
      <c r="K573" s="1221"/>
      <c r="L573" s="1221"/>
      <c r="M573" s="1221"/>
      <c r="N573" s="1221"/>
      <c r="O573" s="1221"/>
      <c r="P573" s="1221"/>
      <c r="Q573" s="1221"/>
      <c r="R573" s="1222"/>
      <c r="S573" s="1222"/>
      <c r="T573" s="1222"/>
      <c r="U573" s="1222"/>
      <c r="V573" s="1222"/>
      <c r="W573" s="1222"/>
      <c r="X573" s="1222"/>
      <c r="Y573" s="1222"/>
      <c r="Z573" s="1222"/>
      <c r="AA573" s="1222"/>
      <c r="AB573" s="1222"/>
      <c r="AC573" s="1222"/>
      <c r="AD573" s="1222"/>
      <c r="AE573" s="1222"/>
      <c r="AF573" s="1222"/>
      <c r="AG573" s="1222"/>
      <c r="AH573" s="1221"/>
      <c r="AI573" s="1221"/>
      <c r="AJ573" s="1221"/>
      <c r="AK573" s="1221"/>
      <c r="AL573" s="1221"/>
      <c r="AM573" s="1221"/>
      <c r="AN573" s="1221"/>
    </row>
    <row r="574" spans="1:40">
      <c r="A574" s="1220"/>
      <c r="B574" s="1220"/>
      <c r="C574" s="1221"/>
      <c r="D574" s="1221"/>
      <c r="E574" s="1222"/>
      <c r="F574" s="1222"/>
      <c r="G574" s="1222"/>
      <c r="H574" s="1222"/>
      <c r="I574" s="1222"/>
      <c r="J574" s="1222"/>
      <c r="K574" s="1221"/>
      <c r="L574" s="1221"/>
      <c r="M574" s="1221"/>
      <c r="N574" s="1221"/>
      <c r="O574" s="1221"/>
      <c r="P574" s="1221"/>
      <c r="Q574" s="1221"/>
      <c r="R574" s="1222"/>
      <c r="S574" s="1222"/>
      <c r="T574" s="1222"/>
      <c r="U574" s="1222"/>
      <c r="V574" s="1222"/>
      <c r="W574" s="1222"/>
      <c r="X574" s="1222"/>
      <c r="Y574" s="1222"/>
      <c r="Z574" s="1222"/>
      <c r="AA574" s="1222"/>
      <c r="AB574" s="1222"/>
      <c r="AC574" s="1222"/>
      <c r="AD574" s="1222"/>
      <c r="AE574" s="1222"/>
      <c r="AF574" s="1222"/>
      <c r="AG574" s="1222"/>
      <c r="AH574" s="1221"/>
      <c r="AI574" s="1221"/>
      <c r="AJ574" s="1221"/>
      <c r="AK574" s="1221"/>
      <c r="AL574" s="1221"/>
      <c r="AM574" s="1221"/>
      <c r="AN574" s="1221"/>
    </row>
    <row r="575" spans="1:40">
      <c r="A575" s="1220"/>
      <c r="B575" s="1220"/>
      <c r="C575" s="1221"/>
      <c r="D575" s="1221"/>
      <c r="E575" s="1222"/>
      <c r="F575" s="1222"/>
      <c r="G575" s="1222"/>
      <c r="H575" s="1222"/>
      <c r="I575" s="1222"/>
      <c r="J575" s="1222"/>
      <c r="K575" s="1221"/>
      <c r="L575" s="1221"/>
      <c r="M575" s="1221"/>
      <c r="N575" s="1221"/>
      <c r="O575" s="1221"/>
      <c r="P575" s="1221"/>
      <c r="Q575" s="1221"/>
      <c r="R575" s="1222"/>
      <c r="S575" s="1222"/>
      <c r="T575" s="1222"/>
      <c r="U575" s="1222"/>
      <c r="V575" s="1222"/>
      <c r="W575" s="1222"/>
      <c r="X575" s="1222"/>
      <c r="Y575" s="1222"/>
      <c r="Z575" s="1222"/>
      <c r="AA575" s="1222"/>
      <c r="AB575" s="1222"/>
      <c r="AC575" s="1222"/>
      <c r="AD575" s="1222"/>
      <c r="AE575" s="1222"/>
      <c r="AF575" s="1222"/>
      <c r="AG575" s="1222"/>
      <c r="AH575" s="1221"/>
      <c r="AI575" s="1221"/>
      <c r="AJ575" s="1221"/>
      <c r="AK575" s="1221"/>
      <c r="AL575" s="1221"/>
      <c r="AM575" s="1221"/>
      <c r="AN575" s="1221"/>
    </row>
    <row r="576" spans="1:40">
      <c r="A576" s="1220"/>
      <c r="B576" s="1220"/>
      <c r="C576" s="1221"/>
      <c r="D576" s="1221"/>
      <c r="E576" s="1222"/>
      <c r="F576" s="1222"/>
      <c r="G576" s="1222"/>
      <c r="H576" s="1222"/>
      <c r="I576" s="1222"/>
      <c r="J576" s="1222"/>
      <c r="K576" s="1221"/>
      <c r="L576" s="1221"/>
      <c r="M576" s="1221"/>
      <c r="N576" s="1221"/>
      <c r="O576" s="1221"/>
      <c r="P576" s="1221"/>
      <c r="Q576" s="1221"/>
      <c r="R576" s="1222"/>
      <c r="S576" s="1222"/>
      <c r="T576" s="1222"/>
      <c r="U576" s="1222"/>
      <c r="V576" s="1222"/>
      <c r="W576" s="1222"/>
      <c r="X576" s="1222"/>
      <c r="Y576" s="1222"/>
      <c r="Z576" s="1222"/>
      <c r="AA576" s="1222"/>
      <c r="AB576" s="1222"/>
      <c r="AC576" s="1222"/>
      <c r="AD576" s="1222"/>
      <c r="AE576" s="1222"/>
      <c r="AF576" s="1222"/>
      <c r="AG576" s="1222"/>
      <c r="AH576" s="1221"/>
      <c r="AI576" s="1221"/>
      <c r="AJ576" s="1221"/>
      <c r="AK576" s="1221"/>
      <c r="AL576" s="1221"/>
      <c r="AM576" s="1221"/>
      <c r="AN576" s="1221"/>
    </row>
    <row r="577" spans="1:40">
      <c r="A577" s="1220"/>
      <c r="B577" s="1220"/>
      <c r="C577" s="1221"/>
      <c r="D577" s="1221"/>
      <c r="E577" s="1222"/>
      <c r="F577" s="1222"/>
      <c r="G577" s="1222"/>
      <c r="H577" s="1222"/>
      <c r="I577" s="1222"/>
      <c r="J577" s="1222"/>
      <c r="K577" s="1221"/>
      <c r="L577" s="1221"/>
      <c r="M577" s="1221"/>
      <c r="N577" s="1221"/>
      <c r="O577" s="1221"/>
      <c r="P577" s="1221"/>
      <c r="Q577" s="1221"/>
      <c r="R577" s="1222"/>
      <c r="S577" s="1222"/>
      <c r="T577" s="1222"/>
      <c r="U577" s="1222"/>
      <c r="V577" s="1222"/>
      <c r="W577" s="1222"/>
      <c r="X577" s="1222"/>
      <c r="Y577" s="1222"/>
      <c r="Z577" s="1222"/>
      <c r="AA577" s="1222"/>
      <c r="AB577" s="1222"/>
      <c r="AC577" s="1222"/>
      <c r="AD577" s="1222"/>
      <c r="AE577" s="1222"/>
      <c r="AF577" s="1222"/>
      <c r="AG577" s="1222"/>
      <c r="AH577" s="1221"/>
      <c r="AI577" s="1221"/>
      <c r="AJ577" s="1221"/>
      <c r="AK577" s="1221"/>
      <c r="AL577" s="1221"/>
      <c r="AM577" s="1221"/>
      <c r="AN577" s="1221"/>
    </row>
    <row r="578" spans="1:40">
      <c r="A578" s="1220"/>
      <c r="B578" s="1220"/>
      <c r="C578" s="1221"/>
      <c r="D578" s="1221"/>
      <c r="E578" s="1222"/>
      <c r="F578" s="1222"/>
      <c r="G578" s="1222"/>
      <c r="H578" s="1222"/>
      <c r="I578" s="1222"/>
      <c r="J578" s="1222"/>
      <c r="K578" s="1221"/>
      <c r="L578" s="1221"/>
      <c r="M578" s="1221"/>
      <c r="N578" s="1221"/>
      <c r="O578" s="1221"/>
      <c r="P578" s="1221"/>
      <c r="Q578" s="1221"/>
      <c r="R578" s="1222"/>
      <c r="S578" s="1222"/>
      <c r="T578" s="1222"/>
      <c r="U578" s="1222"/>
      <c r="V578" s="1222"/>
      <c r="W578" s="1222"/>
      <c r="X578" s="1222"/>
      <c r="Y578" s="1222"/>
      <c r="Z578" s="1222"/>
      <c r="AA578" s="1222"/>
      <c r="AB578" s="1222"/>
      <c r="AC578" s="1222"/>
      <c r="AD578" s="1222"/>
      <c r="AE578" s="1222"/>
      <c r="AF578" s="1222"/>
      <c r="AG578" s="1222"/>
      <c r="AH578" s="1221"/>
      <c r="AI578" s="1221"/>
      <c r="AJ578" s="1221"/>
      <c r="AK578" s="1221"/>
      <c r="AL578" s="1221"/>
      <c r="AM578" s="1221"/>
      <c r="AN578" s="1221"/>
    </row>
    <row r="579" spans="1:40">
      <c r="A579" s="1220"/>
      <c r="B579" s="1220"/>
      <c r="C579" s="1221"/>
      <c r="D579" s="1221"/>
      <c r="E579" s="1222"/>
      <c r="F579" s="1222"/>
      <c r="G579" s="1222"/>
      <c r="H579" s="1222"/>
      <c r="I579" s="1222"/>
      <c r="J579" s="1222"/>
      <c r="K579" s="1221"/>
      <c r="L579" s="1221"/>
      <c r="M579" s="1221"/>
      <c r="N579" s="1221"/>
      <c r="O579" s="1221"/>
      <c r="P579" s="1221"/>
      <c r="Q579" s="1221"/>
      <c r="R579" s="1222"/>
      <c r="S579" s="1222"/>
      <c r="T579" s="1222"/>
      <c r="U579" s="1222"/>
      <c r="V579" s="1222"/>
      <c r="W579" s="1222"/>
      <c r="X579" s="1222"/>
      <c r="Y579" s="1222"/>
      <c r="Z579" s="1222"/>
      <c r="AA579" s="1222"/>
      <c r="AB579" s="1222"/>
      <c r="AC579" s="1222"/>
      <c r="AD579" s="1222"/>
      <c r="AE579" s="1222"/>
      <c r="AF579" s="1222"/>
      <c r="AG579" s="1222"/>
      <c r="AH579" s="1221"/>
      <c r="AI579" s="1221"/>
      <c r="AJ579" s="1221"/>
      <c r="AK579" s="1221"/>
      <c r="AL579" s="1221"/>
      <c r="AM579" s="1221"/>
      <c r="AN579" s="1221"/>
    </row>
    <row r="580" spans="1:40">
      <c r="A580" s="1220"/>
      <c r="B580" s="1220"/>
      <c r="C580" s="1221"/>
      <c r="D580" s="1221"/>
      <c r="E580" s="1222"/>
      <c r="F580" s="1222"/>
      <c r="G580" s="1222"/>
      <c r="H580" s="1222"/>
      <c r="I580" s="1222"/>
      <c r="J580" s="1222"/>
      <c r="K580" s="1221"/>
      <c r="L580" s="1221"/>
      <c r="M580" s="1221"/>
      <c r="N580" s="1221"/>
      <c r="O580" s="1221"/>
      <c r="P580" s="1221"/>
      <c r="Q580" s="1221"/>
      <c r="R580" s="1222"/>
      <c r="S580" s="1222"/>
      <c r="T580" s="1222"/>
      <c r="U580" s="1222"/>
      <c r="V580" s="1222"/>
      <c r="W580" s="1222"/>
      <c r="X580" s="1222"/>
      <c r="Y580" s="1222"/>
      <c r="Z580" s="1222"/>
      <c r="AA580" s="1222"/>
      <c r="AB580" s="1222"/>
      <c r="AC580" s="1222"/>
      <c r="AD580" s="1222"/>
      <c r="AE580" s="1222"/>
      <c r="AF580" s="1222"/>
      <c r="AG580" s="1222"/>
      <c r="AH580" s="1221"/>
      <c r="AI580" s="1221"/>
      <c r="AJ580" s="1221"/>
      <c r="AK580" s="1221"/>
      <c r="AL580" s="1221"/>
      <c r="AM580" s="1221"/>
      <c r="AN580" s="1221"/>
    </row>
    <row r="581" spans="1:40">
      <c r="A581" s="1220"/>
      <c r="B581" s="1220"/>
      <c r="C581" s="1221"/>
      <c r="D581" s="1221"/>
      <c r="E581" s="1222"/>
      <c r="F581" s="1222"/>
      <c r="G581" s="1222"/>
      <c r="H581" s="1222"/>
      <c r="I581" s="1222"/>
      <c r="J581" s="1222"/>
      <c r="K581" s="1221"/>
      <c r="L581" s="1221"/>
      <c r="M581" s="1221"/>
      <c r="N581" s="1221"/>
      <c r="O581" s="1221"/>
      <c r="P581" s="1221"/>
      <c r="Q581" s="1221"/>
      <c r="R581" s="1222"/>
      <c r="S581" s="1222"/>
      <c r="T581" s="1222"/>
      <c r="U581" s="1222"/>
      <c r="V581" s="1222"/>
      <c r="W581" s="1222"/>
      <c r="X581" s="1222"/>
      <c r="Y581" s="1222"/>
      <c r="Z581" s="1222"/>
      <c r="AA581" s="1222"/>
      <c r="AB581" s="1222"/>
      <c r="AC581" s="1222"/>
      <c r="AD581" s="1222"/>
      <c r="AE581" s="1222"/>
      <c r="AF581" s="1222"/>
      <c r="AG581" s="1222"/>
      <c r="AH581" s="1221"/>
      <c r="AI581" s="1221"/>
      <c r="AJ581" s="1221"/>
      <c r="AK581" s="1221"/>
      <c r="AL581" s="1221"/>
      <c r="AM581" s="1221"/>
      <c r="AN581" s="1221"/>
    </row>
    <row r="582" spans="1:40">
      <c r="A582" s="1220"/>
      <c r="B582" s="1220"/>
      <c r="C582" s="1221"/>
      <c r="D582" s="1221"/>
      <c r="E582" s="1222"/>
      <c r="F582" s="1222"/>
      <c r="G582" s="1222"/>
      <c r="H582" s="1222"/>
      <c r="I582" s="1222"/>
      <c r="J582" s="1222"/>
      <c r="K582" s="1221"/>
      <c r="L582" s="1221"/>
      <c r="M582" s="1221"/>
      <c r="N582" s="1221"/>
      <c r="O582" s="1221"/>
      <c r="P582" s="1221"/>
      <c r="Q582" s="1221"/>
      <c r="R582" s="1222"/>
      <c r="S582" s="1222"/>
      <c r="T582" s="1222"/>
      <c r="U582" s="1222"/>
      <c r="V582" s="1222"/>
      <c r="W582" s="1222"/>
      <c r="X582" s="1222"/>
      <c r="Y582" s="1222"/>
      <c r="Z582" s="1222"/>
      <c r="AA582" s="1222"/>
      <c r="AB582" s="1222"/>
      <c r="AC582" s="1222"/>
      <c r="AD582" s="1222"/>
      <c r="AE582" s="1222"/>
      <c r="AF582" s="1222"/>
      <c r="AG582" s="1222"/>
      <c r="AH582" s="1221"/>
      <c r="AI582" s="1221"/>
      <c r="AJ582" s="1221"/>
      <c r="AK582" s="1221"/>
      <c r="AL582" s="1221"/>
      <c r="AM582" s="1221"/>
      <c r="AN582" s="1221"/>
    </row>
    <row r="583" spans="1:40">
      <c r="A583" s="1220"/>
      <c r="B583" s="1220"/>
      <c r="C583" s="1221"/>
      <c r="D583" s="1221"/>
      <c r="E583" s="1222"/>
      <c r="F583" s="1222"/>
      <c r="G583" s="1222"/>
      <c r="H583" s="1222"/>
      <c r="I583" s="1222"/>
      <c r="J583" s="1222"/>
      <c r="K583" s="1221"/>
      <c r="L583" s="1221"/>
      <c r="M583" s="1221"/>
      <c r="N583" s="1221"/>
      <c r="O583" s="1221"/>
      <c r="P583" s="1221"/>
      <c r="Q583" s="1221"/>
      <c r="R583" s="1222"/>
      <c r="S583" s="1222"/>
      <c r="T583" s="1222"/>
      <c r="U583" s="1222"/>
      <c r="V583" s="1222"/>
      <c r="W583" s="1222"/>
      <c r="X583" s="1222"/>
      <c r="Y583" s="1222"/>
      <c r="Z583" s="1222"/>
      <c r="AA583" s="1222"/>
      <c r="AB583" s="1222"/>
      <c r="AC583" s="1222"/>
      <c r="AD583" s="1222"/>
      <c r="AE583" s="1222"/>
      <c r="AF583" s="1222"/>
      <c r="AG583" s="1222"/>
      <c r="AH583" s="1221"/>
      <c r="AI583" s="1221"/>
      <c r="AJ583" s="1221"/>
      <c r="AK583" s="1221"/>
      <c r="AL583" s="1221"/>
      <c r="AM583" s="1221"/>
      <c r="AN583" s="1221"/>
    </row>
    <row r="584" spans="1:40">
      <c r="A584" s="1220"/>
      <c r="B584" s="1220"/>
      <c r="C584" s="1221"/>
      <c r="D584" s="1221"/>
      <c r="E584" s="1222"/>
      <c r="F584" s="1222"/>
      <c r="G584" s="1222"/>
      <c r="H584" s="1222"/>
      <c r="I584" s="1222"/>
      <c r="J584" s="1222"/>
      <c r="K584" s="1221"/>
      <c r="L584" s="1221"/>
      <c r="M584" s="1221"/>
      <c r="N584" s="1221"/>
      <c r="O584" s="1221"/>
      <c r="P584" s="1221"/>
      <c r="Q584" s="1221"/>
      <c r="R584" s="1222"/>
      <c r="S584" s="1222"/>
      <c r="T584" s="1222"/>
      <c r="U584" s="1222"/>
      <c r="V584" s="1222"/>
      <c r="W584" s="1222"/>
      <c r="X584" s="1222"/>
      <c r="Y584" s="1222"/>
      <c r="Z584" s="1222"/>
      <c r="AA584" s="1222"/>
      <c r="AB584" s="1222"/>
      <c r="AC584" s="1222"/>
      <c r="AD584" s="1222"/>
      <c r="AE584" s="1222"/>
      <c r="AF584" s="1222"/>
      <c r="AG584" s="1222"/>
      <c r="AH584" s="1221"/>
      <c r="AI584" s="1221"/>
      <c r="AJ584" s="1221"/>
      <c r="AK584" s="1221"/>
      <c r="AL584" s="1221"/>
      <c r="AM584" s="1221"/>
      <c r="AN584" s="1221"/>
    </row>
    <row r="585" spans="1:40">
      <c r="A585" s="1220"/>
      <c r="B585" s="1220"/>
      <c r="C585" s="1221"/>
      <c r="D585" s="1221"/>
      <c r="E585" s="1222"/>
      <c r="F585" s="1222"/>
      <c r="G585" s="1222"/>
      <c r="H585" s="1222"/>
      <c r="I585" s="1222"/>
      <c r="J585" s="1222"/>
      <c r="K585" s="1221"/>
      <c r="L585" s="1221"/>
      <c r="M585" s="1221"/>
      <c r="N585" s="1221"/>
      <c r="O585" s="1221"/>
      <c r="P585" s="1221"/>
      <c r="Q585" s="1221"/>
      <c r="R585" s="1222"/>
      <c r="S585" s="1222"/>
      <c r="T585" s="1222"/>
      <c r="U585" s="1222"/>
      <c r="V585" s="1222"/>
      <c r="W585" s="1222"/>
      <c r="X585" s="1222"/>
      <c r="Y585" s="1222"/>
      <c r="Z585" s="1222"/>
      <c r="AA585" s="1222"/>
      <c r="AB585" s="1222"/>
      <c r="AC585" s="1222"/>
      <c r="AD585" s="1222"/>
      <c r="AE585" s="1222"/>
      <c r="AF585" s="1222"/>
      <c r="AG585" s="1222"/>
      <c r="AH585" s="1221"/>
      <c r="AI585" s="1221"/>
      <c r="AJ585" s="1221"/>
      <c r="AK585" s="1221"/>
      <c r="AL585" s="1221"/>
      <c r="AM585" s="1221"/>
      <c r="AN585" s="1221"/>
    </row>
    <row r="586" spans="1:40">
      <c r="A586" s="1220"/>
      <c r="B586" s="1220"/>
      <c r="C586" s="1221"/>
      <c r="D586" s="1221"/>
      <c r="E586" s="1222"/>
      <c r="F586" s="1222"/>
      <c r="G586" s="1222"/>
      <c r="H586" s="1222"/>
      <c r="I586" s="1222"/>
      <c r="J586" s="1222"/>
      <c r="K586" s="1221"/>
      <c r="L586" s="1221"/>
      <c r="M586" s="1221"/>
      <c r="N586" s="1221"/>
      <c r="O586" s="1221"/>
      <c r="P586" s="1221"/>
      <c r="Q586" s="1221"/>
      <c r="R586" s="1222"/>
      <c r="S586" s="1222"/>
      <c r="T586" s="1222"/>
      <c r="U586" s="1222"/>
      <c r="V586" s="1222"/>
      <c r="W586" s="1222"/>
      <c r="X586" s="1222"/>
      <c r="Y586" s="1222"/>
      <c r="Z586" s="1222"/>
      <c r="AA586" s="1222"/>
      <c r="AB586" s="1222"/>
      <c r="AC586" s="1222"/>
      <c r="AD586" s="1222"/>
      <c r="AE586" s="1222"/>
      <c r="AF586" s="1222"/>
      <c r="AG586" s="1222"/>
      <c r="AH586" s="1221"/>
      <c r="AI586" s="1221"/>
      <c r="AJ586" s="1221"/>
      <c r="AK586" s="1221"/>
      <c r="AL586" s="1221"/>
      <c r="AM586" s="1221"/>
      <c r="AN586" s="1221"/>
    </row>
    <row r="587" spans="1:40">
      <c r="A587" s="1220"/>
      <c r="B587" s="1220"/>
      <c r="C587" s="1221"/>
      <c r="D587" s="1221"/>
      <c r="E587" s="1222"/>
      <c r="F587" s="1222"/>
      <c r="G587" s="1222"/>
      <c r="H587" s="1222"/>
      <c r="I587" s="1222"/>
      <c r="J587" s="1222"/>
      <c r="K587" s="1221"/>
      <c r="L587" s="1221"/>
      <c r="M587" s="1221"/>
      <c r="N587" s="1221"/>
      <c r="O587" s="1221"/>
      <c r="P587" s="1221"/>
      <c r="Q587" s="1221"/>
      <c r="R587" s="1222"/>
      <c r="S587" s="1222"/>
      <c r="T587" s="1222"/>
      <c r="U587" s="1222"/>
      <c r="V587" s="1222"/>
      <c r="W587" s="1222"/>
      <c r="X587" s="1222"/>
      <c r="Y587" s="1222"/>
      <c r="Z587" s="1222"/>
      <c r="AA587" s="1222"/>
      <c r="AB587" s="1222"/>
      <c r="AC587" s="1222"/>
      <c r="AD587" s="1222"/>
      <c r="AE587" s="1222"/>
      <c r="AF587" s="1222"/>
      <c r="AG587" s="1222"/>
      <c r="AH587" s="1221"/>
      <c r="AI587" s="1221"/>
      <c r="AJ587" s="1221"/>
      <c r="AK587" s="1221"/>
      <c r="AL587" s="1221"/>
      <c r="AM587" s="1221"/>
      <c r="AN587" s="1221"/>
    </row>
    <row r="588" spans="1:40">
      <c r="A588" s="1220"/>
      <c r="B588" s="1220"/>
      <c r="C588" s="1221"/>
      <c r="D588" s="1221"/>
      <c r="E588" s="1222"/>
      <c r="F588" s="1222"/>
      <c r="G588" s="1222"/>
      <c r="H588" s="1222"/>
      <c r="I588" s="1222"/>
      <c r="J588" s="1222"/>
      <c r="K588" s="1221"/>
      <c r="L588" s="1221"/>
      <c r="M588" s="1221"/>
      <c r="N588" s="1221"/>
      <c r="O588" s="1221"/>
      <c r="P588" s="1221"/>
      <c r="Q588" s="1221"/>
      <c r="R588" s="1222"/>
      <c r="S588" s="1222"/>
      <c r="T588" s="1222"/>
      <c r="U588" s="1222"/>
      <c r="V588" s="1222"/>
      <c r="W588" s="1222"/>
      <c r="X588" s="1222"/>
      <c r="Y588" s="1222"/>
      <c r="Z588" s="1222"/>
      <c r="AA588" s="1222"/>
      <c r="AB588" s="1222"/>
      <c r="AC588" s="1222"/>
      <c r="AD588" s="1222"/>
      <c r="AE588" s="1222"/>
      <c r="AF588" s="1222"/>
      <c r="AG588" s="1222"/>
      <c r="AH588" s="1221"/>
      <c r="AI588" s="1221"/>
      <c r="AJ588" s="1221"/>
      <c r="AK588" s="1221"/>
      <c r="AL588" s="1221"/>
      <c r="AM588" s="1221"/>
      <c r="AN588" s="1221"/>
    </row>
    <row r="589" spans="1:40">
      <c r="A589" s="1220"/>
      <c r="B589" s="1220"/>
      <c r="C589" s="1221"/>
      <c r="D589" s="1221"/>
      <c r="E589" s="1222"/>
      <c r="F589" s="1222"/>
      <c r="G589" s="1222"/>
      <c r="H589" s="1222"/>
      <c r="I589" s="1222"/>
      <c r="J589" s="1222"/>
      <c r="K589" s="1221"/>
      <c r="L589" s="1221"/>
      <c r="M589" s="1221"/>
      <c r="N589" s="1221"/>
      <c r="O589" s="1221"/>
      <c r="P589" s="1221"/>
      <c r="Q589" s="1221"/>
      <c r="R589" s="1222"/>
      <c r="S589" s="1222"/>
      <c r="T589" s="1222"/>
      <c r="U589" s="1222"/>
      <c r="V589" s="1222"/>
      <c r="W589" s="1222"/>
      <c r="X589" s="1222"/>
      <c r="Y589" s="1222"/>
      <c r="Z589" s="1222"/>
      <c r="AA589" s="1222"/>
      <c r="AB589" s="1222"/>
      <c r="AC589" s="1222"/>
      <c r="AD589" s="1222"/>
      <c r="AE589" s="1222"/>
      <c r="AF589" s="1222"/>
      <c r="AG589" s="1222"/>
      <c r="AH589" s="1221"/>
      <c r="AI589" s="1221"/>
      <c r="AJ589" s="1221"/>
      <c r="AK589" s="1221"/>
      <c r="AL589" s="1221"/>
      <c r="AM589" s="1221"/>
      <c r="AN589" s="1221"/>
    </row>
    <row r="590" spans="1:40">
      <c r="A590" s="1220"/>
      <c r="B590" s="1220"/>
      <c r="C590" s="1221"/>
      <c r="D590" s="1221"/>
      <c r="E590" s="1222"/>
      <c r="F590" s="1222"/>
      <c r="G590" s="1222"/>
      <c r="H590" s="1222"/>
      <c r="I590" s="1222"/>
      <c r="J590" s="1222"/>
      <c r="K590" s="1221"/>
      <c r="L590" s="1221"/>
      <c r="M590" s="1221"/>
      <c r="N590" s="1221"/>
      <c r="O590" s="1221"/>
      <c r="P590" s="1221"/>
      <c r="Q590" s="1221"/>
      <c r="R590" s="1222"/>
      <c r="S590" s="1222"/>
      <c r="T590" s="1222"/>
      <c r="U590" s="1222"/>
      <c r="V590" s="1222"/>
      <c r="W590" s="1222"/>
      <c r="X590" s="1222"/>
      <c r="Y590" s="1222"/>
      <c r="Z590" s="1222"/>
      <c r="AA590" s="1222"/>
      <c r="AB590" s="1222"/>
      <c r="AC590" s="1222"/>
      <c r="AD590" s="1222"/>
      <c r="AE590" s="1222"/>
      <c r="AF590" s="1222"/>
      <c r="AG590" s="1222"/>
      <c r="AH590" s="1221"/>
      <c r="AI590" s="1221"/>
      <c r="AJ590" s="1221"/>
      <c r="AK590" s="1221"/>
      <c r="AL590" s="1221"/>
      <c r="AM590" s="1221"/>
      <c r="AN590" s="1221"/>
    </row>
    <row r="591" spans="1:40">
      <c r="A591" s="1220"/>
      <c r="B591" s="1220"/>
      <c r="C591" s="1221"/>
      <c r="D591" s="1221"/>
      <c r="E591" s="1222"/>
      <c r="F591" s="1222"/>
      <c r="G591" s="1222"/>
      <c r="H591" s="1222"/>
      <c r="I591" s="1222"/>
      <c r="J591" s="1222"/>
      <c r="K591" s="1221"/>
      <c r="L591" s="1221"/>
      <c r="M591" s="1221"/>
      <c r="N591" s="1221"/>
      <c r="O591" s="1221"/>
      <c r="P591" s="1221"/>
      <c r="Q591" s="1221"/>
      <c r="R591" s="1222"/>
      <c r="S591" s="1222"/>
      <c r="T591" s="1222"/>
      <c r="U591" s="1222"/>
      <c r="V591" s="1222"/>
      <c r="W591" s="1222"/>
      <c r="X591" s="1222"/>
      <c r="Y591" s="1222"/>
      <c r="Z591" s="1222"/>
      <c r="AA591" s="1222"/>
      <c r="AB591" s="1222"/>
      <c r="AC591" s="1222"/>
      <c r="AD591" s="1222"/>
      <c r="AE591" s="1222"/>
      <c r="AF591" s="1222"/>
      <c r="AG591" s="1222"/>
      <c r="AH591" s="1221"/>
      <c r="AI591" s="1221"/>
      <c r="AJ591" s="1221"/>
      <c r="AK591" s="1221"/>
      <c r="AL591" s="1221"/>
      <c r="AM591" s="1221"/>
      <c r="AN591" s="1221"/>
    </row>
    <row r="592" spans="1:40">
      <c r="A592" s="1220"/>
      <c r="B592" s="1220"/>
      <c r="C592" s="1221"/>
      <c r="D592" s="1221"/>
      <c r="E592" s="1222"/>
      <c r="F592" s="1222"/>
      <c r="G592" s="1222"/>
      <c r="H592" s="1222"/>
      <c r="I592" s="1222"/>
      <c r="J592" s="1222"/>
      <c r="K592" s="1221"/>
      <c r="L592" s="1221"/>
      <c r="M592" s="1221"/>
      <c r="N592" s="1221"/>
      <c r="O592" s="1221"/>
      <c r="P592" s="1221"/>
      <c r="Q592" s="1221"/>
      <c r="R592" s="1222"/>
      <c r="S592" s="1222"/>
      <c r="T592" s="1222"/>
      <c r="U592" s="1222"/>
      <c r="V592" s="1222"/>
      <c r="W592" s="1222"/>
      <c r="X592" s="1222"/>
      <c r="Y592" s="1222"/>
      <c r="Z592" s="1222"/>
      <c r="AA592" s="1222"/>
      <c r="AB592" s="1222"/>
      <c r="AC592" s="1222"/>
      <c r="AD592" s="1222"/>
      <c r="AE592" s="1222"/>
      <c r="AF592" s="1222"/>
      <c r="AG592" s="1222"/>
      <c r="AH592" s="1221"/>
      <c r="AI592" s="1221"/>
      <c r="AJ592" s="1221"/>
      <c r="AK592" s="1221"/>
      <c r="AL592" s="1221"/>
      <c r="AM592" s="1221"/>
      <c r="AN592" s="1221"/>
    </row>
    <row r="593" spans="1:40">
      <c r="A593" s="1220"/>
      <c r="B593" s="1220"/>
      <c r="C593" s="1221"/>
      <c r="D593" s="1221"/>
      <c r="E593" s="1222"/>
      <c r="F593" s="1222"/>
      <c r="G593" s="1222"/>
      <c r="H593" s="1222"/>
      <c r="I593" s="1222"/>
      <c r="J593" s="1222"/>
      <c r="K593" s="1221"/>
      <c r="L593" s="1221"/>
      <c r="M593" s="1221"/>
      <c r="N593" s="1221"/>
      <c r="O593" s="1221"/>
      <c r="P593" s="1221"/>
      <c r="Q593" s="1221"/>
      <c r="R593" s="1222"/>
      <c r="S593" s="1222"/>
      <c r="T593" s="1222"/>
      <c r="U593" s="1222"/>
      <c r="V593" s="1222"/>
      <c r="W593" s="1222"/>
      <c r="X593" s="1222"/>
      <c r="Y593" s="1222"/>
      <c r="Z593" s="1222"/>
      <c r="AA593" s="1222"/>
      <c r="AB593" s="1222"/>
      <c r="AC593" s="1222"/>
      <c r="AD593" s="1222"/>
      <c r="AE593" s="1222"/>
      <c r="AF593" s="1222"/>
      <c r="AG593" s="1222"/>
      <c r="AH593" s="1221"/>
      <c r="AI593" s="1221"/>
      <c r="AJ593" s="1221"/>
      <c r="AK593" s="1221"/>
      <c r="AL593" s="1221"/>
      <c r="AM593" s="1221"/>
      <c r="AN593" s="1221"/>
    </row>
    <row r="594" spans="1:40">
      <c r="A594" s="1220"/>
      <c r="B594" s="1220"/>
      <c r="C594" s="1221"/>
      <c r="D594" s="1221"/>
      <c r="E594" s="1222"/>
      <c r="F594" s="1222"/>
      <c r="G594" s="1222"/>
      <c r="H594" s="1222"/>
      <c r="I594" s="1222"/>
      <c r="J594" s="1222"/>
      <c r="K594" s="1221"/>
      <c r="L594" s="1221"/>
      <c r="M594" s="1221"/>
      <c r="N594" s="1221"/>
      <c r="O594" s="1221"/>
      <c r="P594" s="1221"/>
      <c r="Q594" s="1221"/>
      <c r="R594" s="1222"/>
      <c r="S594" s="1222"/>
      <c r="T594" s="1222"/>
      <c r="U594" s="1222"/>
      <c r="V594" s="1222"/>
      <c r="W594" s="1222"/>
      <c r="X594" s="1222"/>
      <c r="Y594" s="1222"/>
      <c r="Z594" s="1222"/>
      <c r="AA594" s="1222"/>
      <c r="AB594" s="1222"/>
      <c r="AC594" s="1222"/>
      <c r="AD594" s="1222"/>
      <c r="AE594" s="1222"/>
      <c r="AF594" s="1222"/>
      <c r="AG594" s="1222"/>
      <c r="AH594" s="1221"/>
      <c r="AI594" s="1221"/>
      <c r="AJ594" s="1221"/>
      <c r="AK594" s="1221"/>
      <c r="AL594" s="1221"/>
      <c r="AM594" s="1221"/>
      <c r="AN594" s="1221"/>
    </row>
    <row r="595" spans="1:40">
      <c r="A595" s="1220"/>
      <c r="B595" s="1220"/>
      <c r="C595" s="1221"/>
      <c r="D595" s="1221"/>
      <c r="E595" s="1222"/>
      <c r="F595" s="1222"/>
      <c r="G595" s="1222"/>
      <c r="H595" s="1222"/>
      <c r="I595" s="1222"/>
      <c r="J595" s="1222"/>
      <c r="K595" s="1221"/>
      <c r="L595" s="1221"/>
      <c r="M595" s="1221"/>
      <c r="N595" s="1221"/>
      <c r="O595" s="1221"/>
      <c r="P595" s="1221"/>
      <c r="Q595" s="1221"/>
      <c r="R595" s="1222"/>
      <c r="S595" s="1222"/>
      <c r="T595" s="1222"/>
      <c r="U595" s="1222"/>
      <c r="V595" s="1222"/>
      <c r="W595" s="1222"/>
      <c r="X595" s="1222"/>
      <c r="Y595" s="1222"/>
      <c r="Z595" s="1222"/>
      <c r="AA595" s="1222"/>
      <c r="AB595" s="1222"/>
      <c r="AC595" s="1222"/>
      <c r="AD595" s="1222"/>
      <c r="AE595" s="1222"/>
      <c r="AF595" s="1222"/>
      <c r="AG595" s="1222"/>
      <c r="AH595" s="1221"/>
      <c r="AI595" s="1221"/>
      <c r="AJ595" s="1221"/>
      <c r="AK595" s="1221"/>
      <c r="AL595" s="1221"/>
      <c r="AM595" s="1221"/>
      <c r="AN595" s="1221"/>
    </row>
    <row r="596" spans="1:40">
      <c r="A596" s="1220"/>
      <c r="B596" s="1220"/>
      <c r="C596" s="1221"/>
      <c r="D596" s="1221"/>
      <c r="E596" s="1222"/>
      <c r="F596" s="1222"/>
      <c r="G596" s="1222"/>
      <c r="H596" s="1222"/>
      <c r="I596" s="1222"/>
      <c r="J596" s="1222"/>
      <c r="K596" s="1221"/>
      <c r="L596" s="1221"/>
      <c r="M596" s="1221"/>
      <c r="N596" s="1221"/>
      <c r="O596" s="1221"/>
      <c r="P596" s="1221"/>
      <c r="Q596" s="1221"/>
      <c r="R596" s="1222"/>
      <c r="S596" s="1222"/>
      <c r="T596" s="1222"/>
      <c r="U596" s="1222"/>
      <c r="V596" s="1222"/>
      <c r="W596" s="1222"/>
      <c r="X596" s="1222"/>
      <c r="Y596" s="1222"/>
      <c r="Z596" s="1222"/>
      <c r="AA596" s="1222"/>
      <c r="AB596" s="1222"/>
      <c r="AC596" s="1222"/>
      <c r="AD596" s="1222"/>
      <c r="AE596" s="1222"/>
      <c r="AF596" s="1222"/>
      <c r="AG596" s="1222"/>
      <c r="AH596" s="1221"/>
      <c r="AI596" s="1221"/>
      <c r="AJ596" s="1221"/>
      <c r="AK596" s="1221"/>
      <c r="AL596" s="1221"/>
      <c r="AM596" s="1221"/>
      <c r="AN596" s="1221"/>
    </row>
    <row r="597" spans="1:40">
      <c r="A597" s="1220"/>
      <c r="B597" s="1220"/>
      <c r="C597" s="1221"/>
      <c r="D597" s="1221"/>
      <c r="E597" s="1222"/>
      <c r="F597" s="1222"/>
      <c r="G597" s="1222"/>
      <c r="H597" s="1222"/>
      <c r="I597" s="1222"/>
      <c r="J597" s="1222"/>
      <c r="K597" s="1221"/>
      <c r="L597" s="1221"/>
      <c r="M597" s="1221"/>
      <c r="N597" s="1221"/>
      <c r="O597" s="1221"/>
      <c r="P597" s="1221"/>
      <c r="Q597" s="1221"/>
      <c r="R597" s="1222"/>
      <c r="S597" s="1222"/>
      <c r="T597" s="1222"/>
      <c r="U597" s="1222"/>
      <c r="V597" s="1222"/>
      <c r="W597" s="1222"/>
      <c r="X597" s="1222"/>
      <c r="Y597" s="1222"/>
      <c r="Z597" s="1222"/>
      <c r="AA597" s="1222"/>
      <c r="AB597" s="1222"/>
      <c r="AC597" s="1222"/>
      <c r="AD597" s="1222"/>
      <c r="AE597" s="1222"/>
      <c r="AF597" s="1222"/>
      <c r="AG597" s="1222"/>
      <c r="AH597" s="1221"/>
      <c r="AI597" s="1221"/>
      <c r="AJ597" s="1221"/>
      <c r="AK597" s="1221"/>
      <c r="AL597" s="1221"/>
      <c r="AM597" s="1221"/>
      <c r="AN597" s="1221"/>
    </row>
    <row r="598" spans="1:40">
      <c r="A598" s="1220"/>
      <c r="B598" s="1220"/>
      <c r="C598" s="1221"/>
      <c r="D598" s="1221"/>
      <c r="E598" s="1222"/>
      <c r="F598" s="1222"/>
      <c r="G598" s="1222"/>
      <c r="H598" s="1222"/>
      <c r="I598" s="1222"/>
      <c r="J598" s="1222"/>
      <c r="K598" s="1221"/>
      <c r="L598" s="1221"/>
      <c r="M598" s="1221"/>
      <c r="N598" s="1221"/>
      <c r="O598" s="1221"/>
      <c r="P598" s="1221"/>
      <c r="Q598" s="1221"/>
      <c r="R598" s="1222"/>
      <c r="S598" s="1222"/>
      <c r="T598" s="1222"/>
      <c r="U598" s="1222"/>
      <c r="V598" s="1222"/>
      <c r="W598" s="1222"/>
      <c r="X598" s="1222"/>
      <c r="Y598" s="1222"/>
      <c r="Z598" s="1222"/>
      <c r="AA598" s="1222"/>
      <c r="AB598" s="1222"/>
      <c r="AC598" s="1222"/>
      <c r="AD598" s="1222"/>
      <c r="AE598" s="1222"/>
      <c r="AF598" s="1222"/>
      <c r="AG598" s="1222"/>
      <c r="AH598" s="1221"/>
      <c r="AI598" s="1221"/>
      <c r="AJ598" s="1221"/>
      <c r="AK598" s="1221"/>
      <c r="AL598" s="1221"/>
      <c r="AM598" s="1221"/>
      <c r="AN598" s="1221"/>
    </row>
    <row r="599" spans="1:40">
      <c r="A599" s="1220"/>
      <c r="B599" s="1220"/>
      <c r="C599" s="1221"/>
      <c r="D599" s="1221"/>
      <c r="E599" s="1222"/>
      <c r="F599" s="1222"/>
      <c r="G599" s="1222"/>
      <c r="H599" s="1222"/>
      <c r="I599" s="1222"/>
      <c r="J599" s="1222"/>
      <c r="K599" s="1221"/>
      <c r="L599" s="1221"/>
      <c r="M599" s="1221"/>
      <c r="N599" s="1221"/>
      <c r="O599" s="1221"/>
      <c r="P599" s="1221"/>
      <c r="Q599" s="1221"/>
      <c r="R599" s="1222"/>
      <c r="S599" s="1222"/>
      <c r="T599" s="1222"/>
      <c r="U599" s="1222"/>
      <c r="V599" s="1222"/>
      <c r="W599" s="1222"/>
      <c r="X599" s="1222"/>
      <c r="Y599" s="1222"/>
      <c r="Z599" s="1222"/>
      <c r="AA599" s="1222"/>
      <c r="AB599" s="1222"/>
      <c r="AC599" s="1222"/>
      <c r="AD599" s="1222"/>
      <c r="AE599" s="1222"/>
      <c r="AF599" s="1222"/>
      <c r="AG599" s="1222"/>
      <c r="AH599" s="1221"/>
      <c r="AI599" s="1221"/>
      <c r="AJ599" s="1221"/>
      <c r="AK599" s="1221"/>
      <c r="AL599" s="1221"/>
      <c r="AM599" s="1221"/>
      <c r="AN599" s="1221"/>
    </row>
    <row r="600" spans="1:40">
      <c r="A600" s="1220"/>
      <c r="B600" s="1220"/>
      <c r="C600" s="1221"/>
      <c r="D600" s="1221"/>
      <c r="E600" s="1222"/>
      <c r="F600" s="1222"/>
      <c r="G600" s="1222"/>
      <c r="H600" s="1222"/>
      <c r="I600" s="1222"/>
      <c r="J600" s="1222"/>
      <c r="K600" s="1221"/>
      <c r="L600" s="1221"/>
      <c r="M600" s="1221"/>
      <c r="N600" s="1221"/>
      <c r="O600" s="1221"/>
      <c r="P600" s="1221"/>
      <c r="Q600" s="1221"/>
      <c r="R600" s="1222"/>
      <c r="S600" s="1222"/>
      <c r="T600" s="1222"/>
      <c r="U600" s="1222"/>
      <c r="V600" s="1222"/>
      <c r="W600" s="1222"/>
      <c r="X600" s="1222"/>
      <c r="Y600" s="1222"/>
      <c r="Z600" s="1222"/>
      <c r="AA600" s="1222"/>
      <c r="AB600" s="1222"/>
      <c r="AC600" s="1222"/>
      <c r="AD600" s="1222"/>
      <c r="AE600" s="1222"/>
      <c r="AF600" s="1222"/>
      <c r="AG600" s="1222"/>
      <c r="AH600" s="1221"/>
      <c r="AI600" s="1221"/>
      <c r="AJ600" s="1221"/>
      <c r="AK600" s="1221"/>
      <c r="AL600" s="1221"/>
      <c r="AM600" s="1221"/>
      <c r="AN600" s="1221"/>
    </row>
    <row r="601" spans="1:40">
      <c r="A601" s="1220"/>
      <c r="B601" s="1220"/>
      <c r="C601" s="1221"/>
      <c r="D601" s="1221"/>
      <c r="E601" s="1222"/>
      <c r="F601" s="1222"/>
      <c r="G601" s="1222"/>
      <c r="H601" s="1222"/>
      <c r="I601" s="1222"/>
      <c r="J601" s="1222"/>
      <c r="K601" s="1221"/>
      <c r="L601" s="1221"/>
      <c r="M601" s="1221"/>
      <c r="N601" s="1221"/>
      <c r="O601" s="1221"/>
      <c r="P601" s="1221"/>
      <c r="Q601" s="1221"/>
      <c r="R601" s="1222"/>
      <c r="S601" s="1222"/>
      <c r="T601" s="1222"/>
      <c r="U601" s="1222"/>
      <c r="V601" s="1222"/>
      <c r="W601" s="1222"/>
      <c r="X601" s="1222"/>
      <c r="Y601" s="1222"/>
      <c r="Z601" s="1222"/>
      <c r="AA601" s="1222"/>
      <c r="AB601" s="1222"/>
      <c r="AC601" s="1222"/>
      <c r="AD601" s="1222"/>
      <c r="AE601" s="1222"/>
      <c r="AF601" s="1222"/>
      <c r="AG601" s="1222"/>
      <c r="AH601" s="1221"/>
      <c r="AI601" s="1221"/>
      <c r="AJ601" s="1221"/>
      <c r="AK601" s="1221"/>
      <c r="AL601" s="1221"/>
      <c r="AM601" s="1221"/>
      <c r="AN601" s="1221"/>
    </row>
    <row r="602" spans="1:40">
      <c r="A602" s="1220"/>
      <c r="B602" s="1220"/>
      <c r="C602" s="1221"/>
      <c r="D602" s="1221"/>
      <c r="E602" s="1222"/>
      <c r="F602" s="1222"/>
      <c r="G602" s="1222"/>
      <c r="H602" s="1222"/>
      <c r="I602" s="1222"/>
      <c r="J602" s="1222"/>
      <c r="K602" s="1221"/>
      <c r="L602" s="1221"/>
      <c r="M602" s="1221"/>
      <c r="N602" s="1221"/>
      <c r="O602" s="1221"/>
      <c r="P602" s="1221"/>
      <c r="Q602" s="1221"/>
      <c r="R602" s="1222"/>
      <c r="S602" s="1222"/>
      <c r="T602" s="1222"/>
      <c r="U602" s="1222"/>
      <c r="V602" s="1222"/>
      <c r="W602" s="1222"/>
      <c r="X602" s="1222"/>
      <c r="Y602" s="1222"/>
      <c r="Z602" s="1222"/>
      <c r="AA602" s="1222"/>
      <c r="AB602" s="1222"/>
      <c r="AC602" s="1222"/>
      <c r="AD602" s="1222"/>
      <c r="AE602" s="1222"/>
      <c r="AF602" s="1222"/>
      <c r="AG602" s="1222"/>
      <c r="AH602" s="1221"/>
      <c r="AI602" s="1221"/>
      <c r="AJ602" s="1221"/>
      <c r="AK602" s="1221"/>
      <c r="AL602" s="1221"/>
      <c r="AM602" s="1221"/>
      <c r="AN602" s="1221"/>
    </row>
    <row r="603" spans="1:40">
      <c r="A603" s="1220"/>
      <c r="B603" s="1220"/>
      <c r="C603" s="1221"/>
      <c r="D603" s="1221"/>
      <c r="E603" s="1222"/>
      <c r="F603" s="1222"/>
      <c r="G603" s="1222"/>
      <c r="H603" s="1222"/>
      <c r="I603" s="1222"/>
      <c r="J603" s="1222"/>
      <c r="K603" s="1221"/>
      <c r="L603" s="1221"/>
      <c r="M603" s="1221"/>
      <c r="N603" s="1221"/>
      <c r="O603" s="1221"/>
      <c r="P603" s="1221"/>
      <c r="Q603" s="1221"/>
      <c r="R603" s="1222"/>
      <c r="S603" s="1222"/>
      <c r="T603" s="1222"/>
      <c r="U603" s="1222"/>
      <c r="V603" s="1222"/>
      <c r="W603" s="1222"/>
      <c r="X603" s="1222"/>
      <c r="Y603" s="1222"/>
      <c r="Z603" s="1222"/>
      <c r="AA603" s="1222"/>
      <c r="AB603" s="1222"/>
      <c r="AC603" s="1222"/>
      <c r="AD603" s="1222"/>
      <c r="AE603" s="1222"/>
      <c r="AF603" s="1222"/>
      <c r="AG603" s="1222"/>
      <c r="AH603" s="1221"/>
      <c r="AI603" s="1221"/>
      <c r="AJ603" s="1221"/>
      <c r="AK603" s="1221"/>
      <c r="AL603" s="1221"/>
      <c r="AM603" s="1221"/>
      <c r="AN603" s="1221"/>
    </row>
    <row r="604" spans="1:40">
      <c r="A604" s="1220"/>
      <c r="B604" s="1220"/>
      <c r="C604" s="1221"/>
      <c r="D604" s="1221"/>
      <c r="E604" s="1222"/>
      <c r="F604" s="1222"/>
      <c r="G604" s="1222"/>
      <c r="H604" s="1222"/>
      <c r="I604" s="1222"/>
      <c r="J604" s="1222"/>
      <c r="K604" s="1221"/>
      <c r="L604" s="1221"/>
      <c r="M604" s="1221"/>
      <c r="N604" s="1221"/>
      <c r="O604" s="1221"/>
      <c r="P604" s="1221"/>
      <c r="Q604" s="1221"/>
      <c r="R604" s="1222"/>
      <c r="S604" s="1222"/>
      <c r="T604" s="1222"/>
      <c r="U604" s="1222"/>
      <c r="V604" s="1222"/>
      <c r="W604" s="1222"/>
      <c r="X604" s="1222"/>
      <c r="Y604" s="1222"/>
      <c r="Z604" s="1222"/>
      <c r="AA604" s="1222"/>
      <c r="AB604" s="1222"/>
      <c r="AC604" s="1222"/>
      <c r="AD604" s="1222"/>
      <c r="AE604" s="1222"/>
      <c r="AF604" s="1222"/>
      <c r="AG604" s="1222"/>
      <c r="AH604" s="1221"/>
      <c r="AI604" s="1221"/>
      <c r="AJ604" s="1221"/>
      <c r="AK604" s="1221"/>
      <c r="AL604" s="1221"/>
      <c r="AM604" s="1221"/>
      <c r="AN604" s="1221"/>
    </row>
    <row r="605" spans="1:40">
      <c r="A605" s="1220"/>
      <c r="B605" s="1220"/>
      <c r="C605" s="1221"/>
      <c r="D605" s="1221"/>
      <c r="E605" s="1222"/>
      <c r="F605" s="1222"/>
      <c r="G605" s="1222"/>
      <c r="H605" s="1222"/>
      <c r="I605" s="1222"/>
      <c r="J605" s="1222"/>
      <c r="K605" s="1221"/>
      <c r="L605" s="1221"/>
      <c r="M605" s="1221"/>
      <c r="N605" s="1221"/>
      <c r="O605" s="1221"/>
      <c r="P605" s="1221"/>
      <c r="Q605" s="1221"/>
      <c r="R605" s="1222"/>
      <c r="S605" s="1222"/>
      <c r="T605" s="1222"/>
      <c r="U605" s="1222"/>
      <c r="V605" s="1222"/>
      <c r="W605" s="1222"/>
      <c r="X605" s="1222"/>
      <c r="Y605" s="1222"/>
      <c r="Z605" s="1222"/>
      <c r="AA605" s="1222"/>
      <c r="AB605" s="1222"/>
      <c r="AC605" s="1222"/>
      <c r="AD605" s="1222"/>
      <c r="AE605" s="1222"/>
      <c r="AF605" s="1222"/>
      <c r="AG605" s="1222"/>
      <c r="AH605" s="1221"/>
      <c r="AI605" s="1221"/>
      <c r="AJ605" s="1221"/>
      <c r="AK605" s="1221"/>
      <c r="AL605" s="1221"/>
      <c r="AM605" s="1221"/>
      <c r="AN605" s="1221"/>
    </row>
    <row r="606" spans="1:40">
      <c r="A606" s="1220"/>
      <c r="B606" s="1220"/>
      <c r="C606" s="1221"/>
      <c r="D606" s="1221"/>
      <c r="E606" s="1222"/>
      <c r="F606" s="1222"/>
      <c r="G606" s="1222"/>
      <c r="H606" s="1222"/>
      <c r="I606" s="1222"/>
      <c r="J606" s="1222"/>
      <c r="K606" s="1221"/>
      <c r="L606" s="1221"/>
      <c r="M606" s="1221"/>
      <c r="N606" s="1221"/>
      <c r="O606" s="1221"/>
      <c r="P606" s="1221"/>
      <c r="Q606" s="1221"/>
      <c r="R606" s="1222"/>
      <c r="S606" s="1222"/>
      <c r="T606" s="1222"/>
      <c r="U606" s="1222"/>
      <c r="V606" s="1222"/>
      <c r="W606" s="1222"/>
      <c r="X606" s="1222"/>
      <c r="Y606" s="1222"/>
      <c r="Z606" s="1222"/>
      <c r="AA606" s="1222"/>
      <c r="AB606" s="1222"/>
      <c r="AC606" s="1222"/>
      <c r="AD606" s="1222"/>
      <c r="AE606" s="1222"/>
      <c r="AF606" s="1222"/>
      <c r="AG606" s="1222"/>
      <c r="AH606" s="1221"/>
      <c r="AI606" s="1221"/>
      <c r="AJ606" s="1221"/>
      <c r="AK606" s="1221"/>
      <c r="AL606" s="1221"/>
      <c r="AM606" s="1221"/>
      <c r="AN606" s="1221"/>
    </row>
    <row r="607" spans="1:40">
      <c r="A607" s="1220"/>
      <c r="B607" s="1220"/>
      <c r="C607" s="1221"/>
      <c r="D607" s="1221"/>
      <c r="E607" s="1222"/>
      <c r="F607" s="1222"/>
      <c r="G607" s="1222"/>
      <c r="H607" s="1222"/>
      <c r="I607" s="1222"/>
      <c r="J607" s="1222"/>
      <c r="K607" s="1221"/>
      <c r="L607" s="1221"/>
      <c r="M607" s="1221"/>
      <c r="N607" s="1221"/>
      <c r="O607" s="1221"/>
      <c r="P607" s="1221"/>
      <c r="Q607" s="1221"/>
      <c r="R607" s="1222"/>
      <c r="S607" s="1222"/>
      <c r="T607" s="1222"/>
      <c r="U607" s="1222"/>
      <c r="V607" s="1222"/>
      <c r="W607" s="1222"/>
      <c r="X607" s="1222"/>
      <c r="Y607" s="1222"/>
      <c r="Z607" s="1222"/>
      <c r="AA607" s="1222"/>
      <c r="AB607" s="1222"/>
      <c r="AC607" s="1222"/>
      <c r="AD607" s="1222"/>
      <c r="AE607" s="1222"/>
      <c r="AF607" s="1222"/>
      <c r="AG607" s="1222"/>
      <c r="AH607" s="1221"/>
      <c r="AI607" s="1221"/>
      <c r="AJ607" s="1221"/>
      <c r="AK607" s="1221"/>
      <c r="AL607" s="1221"/>
      <c r="AM607" s="1221"/>
      <c r="AN607" s="1221"/>
    </row>
    <row r="608" spans="1:40">
      <c r="A608" s="1220"/>
      <c r="B608" s="1220"/>
      <c r="C608" s="1221"/>
      <c r="D608" s="1221"/>
      <c r="E608" s="1222"/>
      <c r="F608" s="1222"/>
      <c r="G608" s="1222"/>
      <c r="H608" s="1222"/>
      <c r="I608" s="1222"/>
      <c r="J608" s="1222"/>
      <c r="K608" s="1221"/>
      <c r="L608" s="1221"/>
      <c r="M608" s="1221"/>
      <c r="N608" s="1221"/>
      <c r="O608" s="1221"/>
      <c r="P608" s="1221"/>
      <c r="Q608" s="1221"/>
      <c r="R608" s="1222"/>
      <c r="S608" s="1222"/>
      <c r="T608" s="1222"/>
      <c r="U608" s="1222"/>
      <c r="V608" s="1222"/>
      <c r="W608" s="1222"/>
      <c r="X608" s="1222"/>
      <c r="Y608" s="1222"/>
      <c r="Z608" s="1222"/>
      <c r="AA608" s="1222"/>
      <c r="AB608" s="1222"/>
      <c r="AC608" s="1222"/>
      <c r="AD608" s="1222"/>
      <c r="AE608" s="1222"/>
      <c r="AF608" s="1222"/>
      <c r="AG608" s="1222"/>
      <c r="AH608" s="1221"/>
      <c r="AI608" s="1221"/>
      <c r="AJ608" s="1221"/>
      <c r="AK608" s="1221"/>
      <c r="AL608" s="1221"/>
      <c r="AM608" s="1221"/>
      <c r="AN608" s="1221"/>
    </row>
    <row r="609" spans="1:40">
      <c r="A609" s="1220"/>
      <c r="B609" s="1220"/>
      <c r="C609" s="1221"/>
      <c r="D609" s="1221"/>
      <c r="E609" s="1222"/>
      <c r="F609" s="1222"/>
      <c r="G609" s="1222"/>
      <c r="H609" s="1222"/>
      <c r="I609" s="1222"/>
      <c r="J609" s="1222"/>
      <c r="K609" s="1221"/>
      <c r="L609" s="1221"/>
      <c r="M609" s="1221"/>
      <c r="N609" s="1221"/>
      <c r="O609" s="1221"/>
      <c r="P609" s="1221"/>
      <c r="Q609" s="1221"/>
      <c r="R609" s="1222"/>
      <c r="S609" s="1222"/>
      <c r="T609" s="1222"/>
      <c r="U609" s="1222"/>
      <c r="V609" s="1222"/>
      <c r="W609" s="1222"/>
      <c r="X609" s="1222"/>
      <c r="Y609" s="1222"/>
      <c r="Z609" s="1222"/>
      <c r="AA609" s="1222"/>
      <c r="AB609" s="1222"/>
      <c r="AC609" s="1222"/>
      <c r="AD609" s="1222"/>
      <c r="AE609" s="1222"/>
      <c r="AF609" s="1222"/>
      <c r="AG609" s="1222"/>
      <c r="AH609" s="1221"/>
      <c r="AI609" s="1221"/>
      <c r="AJ609" s="1221"/>
      <c r="AK609" s="1221"/>
      <c r="AL609" s="1221"/>
      <c r="AM609" s="1221"/>
      <c r="AN609" s="1221"/>
    </row>
    <row r="610" spans="1:40">
      <c r="A610" s="1220"/>
      <c r="B610" s="1220"/>
      <c r="C610" s="1221"/>
      <c r="D610" s="1221"/>
      <c r="E610" s="1222"/>
      <c r="F610" s="1222"/>
      <c r="G610" s="1222"/>
      <c r="H610" s="1222"/>
      <c r="I610" s="1222"/>
      <c r="J610" s="1222"/>
      <c r="K610" s="1221"/>
      <c r="L610" s="1221"/>
      <c r="M610" s="1221"/>
      <c r="N610" s="1221"/>
      <c r="O610" s="1221"/>
      <c r="P610" s="1221"/>
      <c r="Q610" s="1221"/>
      <c r="R610" s="1222"/>
      <c r="S610" s="1222"/>
      <c r="T610" s="1222"/>
      <c r="U610" s="1222"/>
      <c r="V610" s="1222"/>
      <c r="W610" s="1222"/>
      <c r="X610" s="1222"/>
      <c r="Y610" s="1222"/>
      <c r="Z610" s="1222"/>
      <c r="AA610" s="1222"/>
      <c r="AB610" s="1222"/>
      <c r="AC610" s="1222"/>
      <c r="AD610" s="1222"/>
      <c r="AE610" s="1222"/>
      <c r="AF610" s="1222"/>
      <c r="AG610" s="1222"/>
      <c r="AH610" s="1221"/>
      <c r="AI610" s="1221"/>
      <c r="AJ610" s="1221"/>
      <c r="AK610" s="1221"/>
      <c r="AL610" s="1221"/>
      <c r="AM610" s="1221"/>
      <c r="AN610" s="1221"/>
    </row>
    <row r="611" spans="1:40">
      <c r="A611" s="1220"/>
      <c r="B611" s="1220"/>
      <c r="C611" s="1221"/>
      <c r="D611" s="1221"/>
      <c r="E611" s="1222"/>
      <c r="F611" s="1222"/>
      <c r="G611" s="1222"/>
      <c r="H611" s="1222"/>
      <c r="I611" s="1222"/>
      <c r="J611" s="1222"/>
      <c r="K611" s="1221"/>
      <c r="L611" s="1221"/>
      <c r="M611" s="1221"/>
      <c r="N611" s="1221"/>
      <c r="O611" s="1221"/>
      <c r="P611" s="1221"/>
      <c r="Q611" s="1221"/>
      <c r="R611" s="1222"/>
      <c r="S611" s="1222"/>
      <c r="T611" s="1222"/>
      <c r="U611" s="1222"/>
      <c r="V611" s="1222"/>
      <c r="W611" s="1222"/>
      <c r="X611" s="1222"/>
      <c r="Y611" s="1222"/>
      <c r="Z611" s="1222"/>
      <c r="AA611" s="1222"/>
      <c r="AB611" s="1222"/>
      <c r="AC611" s="1222"/>
      <c r="AD611" s="1222"/>
      <c r="AE611" s="1222"/>
      <c r="AF611" s="1222"/>
      <c r="AG611" s="1222"/>
      <c r="AH611" s="1221"/>
      <c r="AI611" s="1221"/>
      <c r="AJ611" s="1221"/>
      <c r="AK611" s="1221"/>
      <c r="AL611" s="1221"/>
      <c r="AM611" s="1221"/>
      <c r="AN611" s="1221"/>
    </row>
    <row r="612" spans="1:40">
      <c r="A612" s="1220"/>
      <c r="B612" s="1220"/>
      <c r="C612" s="1221"/>
      <c r="D612" s="1221"/>
      <c r="E612" s="1222"/>
      <c r="F612" s="1222"/>
      <c r="G612" s="1222"/>
      <c r="H612" s="1222"/>
      <c r="I612" s="1222"/>
      <c r="J612" s="1222"/>
      <c r="K612" s="1221"/>
      <c r="L612" s="1221"/>
      <c r="M612" s="1221"/>
      <c r="N612" s="1221"/>
      <c r="O612" s="1221"/>
      <c r="P612" s="1221"/>
      <c r="Q612" s="1221"/>
      <c r="R612" s="1222"/>
      <c r="S612" s="1222"/>
      <c r="T612" s="1222"/>
      <c r="U612" s="1222"/>
      <c r="V612" s="1222"/>
      <c r="W612" s="1222"/>
      <c r="X612" s="1222"/>
      <c r="Y612" s="1222"/>
      <c r="Z612" s="1222"/>
      <c r="AA612" s="1222"/>
      <c r="AB612" s="1222"/>
      <c r="AC612" s="1222"/>
      <c r="AD612" s="1222"/>
      <c r="AE612" s="1222"/>
      <c r="AF612" s="1222"/>
      <c r="AG612" s="1222"/>
      <c r="AH612" s="1221"/>
      <c r="AI612" s="1221"/>
      <c r="AJ612" s="1221"/>
      <c r="AK612" s="1221"/>
      <c r="AL612" s="1221"/>
      <c r="AM612" s="1221"/>
      <c r="AN612" s="1221"/>
    </row>
    <row r="613" spans="1:40">
      <c r="A613" s="1220"/>
      <c r="B613" s="1220"/>
      <c r="C613" s="1221"/>
      <c r="D613" s="1221"/>
      <c r="E613" s="1222"/>
      <c r="F613" s="1222"/>
      <c r="G613" s="1222"/>
      <c r="H613" s="1222"/>
      <c r="I613" s="1222"/>
      <c r="J613" s="1222"/>
      <c r="K613" s="1221"/>
      <c r="L613" s="1221"/>
      <c r="M613" s="1221"/>
      <c r="N613" s="1221"/>
      <c r="O613" s="1221"/>
      <c r="P613" s="1221"/>
      <c r="Q613" s="1221"/>
      <c r="R613" s="1222"/>
      <c r="S613" s="1222"/>
      <c r="T613" s="1222"/>
      <c r="U613" s="1222"/>
      <c r="V613" s="1222"/>
      <c r="W613" s="1222"/>
      <c r="X613" s="1222"/>
      <c r="Y613" s="1222"/>
      <c r="Z613" s="1222"/>
      <c r="AA613" s="1222"/>
      <c r="AB613" s="1222"/>
      <c r="AC613" s="1222"/>
      <c r="AD613" s="1222"/>
      <c r="AE613" s="1222"/>
      <c r="AF613" s="1222"/>
      <c r="AG613" s="1222"/>
      <c r="AH613" s="1221"/>
      <c r="AI613" s="1221"/>
      <c r="AJ613" s="1221"/>
      <c r="AK613" s="1221"/>
      <c r="AL613" s="1221"/>
      <c r="AM613" s="1221"/>
      <c r="AN613" s="1221"/>
    </row>
    <row r="614" spans="1:40">
      <c r="A614" s="1220"/>
      <c r="B614" s="1220"/>
      <c r="C614" s="1221"/>
      <c r="D614" s="1221"/>
      <c r="E614" s="1222"/>
      <c r="F614" s="1222"/>
      <c r="G614" s="1222"/>
      <c r="H614" s="1222"/>
      <c r="I614" s="1222"/>
      <c r="J614" s="1222"/>
      <c r="K614" s="1221"/>
      <c r="L614" s="1221"/>
      <c r="M614" s="1221"/>
      <c r="N614" s="1221"/>
      <c r="O614" s="1221"/>
      <c r="P614" s="1221"/>
      <c r="Q614" s="1221"/>
      <c r="R614" s="1222"/>
      <c r="S614" s="1222"/>
      <c r="T614" s="1222"/>
      <c r="U614" s="1222"/>
      <c r="V614" s="1222"/>
      <c r="W614" s="1222"/>
      <c r="X614" s="1222"/>
      <c r="Y614" s="1222"/>
      <c r="Z614" s="1222"/>
      <c r="AA614" s="1222"/>
      <c r="AB614" s="1222"/>
      <c r="AC614" s="1222"/>
      <c r="AD614" s="1222"/>
      <c r="AE614" s="1222"/>
      <c r="AF614" s="1222"/>
      <c r="AG614" s="1222"/>
      <c r="AH614" s="1221"/>
      <c r="AI614" s="1221"/>
      <c r="AJ614" s="1221"/>
      <c r="AK614" s="1221"/>
      <c r="AL614" s="1221"/>
      <c r="AM614" s="1221"/>
      <c r="AN614" s="1221"/>
    </row>
    <row r="615" spans="1:40">
      <c r="A615" s="1220"/>
      <c r="B615" s="1220"/>
      <c r="C615" s="1221"/>
      <c r="D615" s="1221"/>
      <c r="E615" s="1222"/>
      <c r="F615" s="1222"/>
      <c r="G615" s="1222"/>
      <c r="H615" s="1222"/>
      <c r="I615" s="1222"/>
      <c r="J615" s="1222"/>
      <c r="K615" s="1221"/>
      <c r="L615" s="1221"/>
      <c r="M615" s="1221"/>
      <c r="N615" s="1221"/>
      <c r="O615" s="1221"/>
      <c r="P615" s="1221"/>
      <c r="Q615" s="1221"/>
      <c r="R615" s="1222"/>
      <c r="S615" s="1222"/>
      <c r="T615" s="1222"/>
      <c r="U615" s="1222"/>
      <c r="V615" s="1222"/>
      <c r="W615" s="1222"/>
      <c r="X615" s="1222"/>
      <c r="Y615" s="1222"/>
      <c r="Z615" s="1222"/>
      <c r="AA615" s="1222"/>
      <c r="AB615" s="1222"/>
      <c r="AC615" s="1222"/>
      <c r="AD615" s="1222"/>
      <c r="AE615" s="1222"/>
      <c r="AF615" s="1222"/>
      <c r="AG615" s="1222"/>
      <c r="AH615" s="1221"/>
      <c r="AI615" s="1221"/>
      <c r="AJ615" s="1221"/>
      <c r="AK615" s="1221"/>
      <c r="AL615" s="1221"/>
      <c r="AM615" s="1221"/>
      <c r="AN615" s="1221"/>
    </row>
    <row r="616" spans="1:40">
      <c r="A616" s="1220"/>
      <c r="B616" s="1220"/>
      <c r="C616" s="1221"/>
      <c r="D616" s="1221"/>
      <c r="E616" s="1222"/>
      <c r="F616" s="1222"/>
      <c r="G616" s="1222"/>
      <c r="H616" s="1222"/>
      <c r="I616" s="1222"/>
      <c r="J616" s="1222"/>
      <c r="K616" s="1221"/>
      <c r="L616" s="1221"/>
      <c r="M616" s="1221"/>
      <c r="N616" s="1221"/>
      <c r="O616" s="1221"/>
      <c r="P616" s="1221"/>
      <c r="Q616" s="1221"/>
      <c r="R616" s="1222"/>
      <c r="S616" s="1222"/>
      <c r="T616" s="1222"/>
      <c r="U616" s="1222"/>
      <c r="V616" s="1222"/>
      <c r="W616" s="1222"/>
      <c r="X616" s="1222"/>
      <c r="Y616" s="1222"/>
      <c r="Z616" s="1222"/>
      <c r="AA616" s="1222"/>
      <c r="AB616" s="1222"/>
      <c r="AC616" s="1222"/>
      <c r="AD616" s="1222"/>
      <c r="AE616" s="1222"/>
      <c r="AF616" s="1222"/>
      <c r="AG616" s="1222"/>
      <c r="AH616" s="1221"/>
      <c r="AI616" s="1221"/>
      <c r="AJ616" s="1221"/>
      <c r="AK616" s="1221"/>
      <c r="AL616" s="1221"/>
      <c r="AM616" s="1221"/>
      <c r="AN616" s="1221"/>
    </row>
    <row r="617" spans="1:40">
      <c r="A617" s="1220"/>
      <c r="B617" s="1220"/>
      <c r="C617" s="1221"/>
      <c r="D617" s="1221"/>
      <c r="E617" s="1222"/>
      <c r="F617" s="1222"/>
      <c r="G617" s="1222"/>
      <c r="H617" s="1222"/>
      <c r="I617" s="1222"/>
      <c r="J617" s="1222"/>
      <c r="K617" s="1221"/>
      <c r="L617" s="1221"/>
      <c r="M617" s="1221"/>
      <c r="N617" s="1221"/>
      <c r="O617" s="1221"/>
      <c r="P617" s="1221"/>
      <c r="Q617" s="1221"/>
      <c r="R617" s="1222"/>
      <c r="S617" s="1222"/>
      <c r="T617" s="1222"/>
      <c r="U617" s="1222"/>
      <c r="V617" s="1222"/>
      <c r="W617" s="1222"/>
      <c r="X617" s="1222"/>
      <c r="Y617" s="1222"/>
      <c r="Z617" s="1222"/>
      <c r="AA617" s="1222"/>
      <c r="AB617" s="1222"/>
      <c r="AC617" s="1222"/>
      <c r="AD617" s="1222"/>
      <c r="AE617" s="1222"/>
      <c r="AF617" s="1222"/>
      <c r="AG617" s="1222"/>
      <c r="AH617" s="1221"/>
      <c r="AI617" s="1221"/>
      <c r="AJ617" s="1221"/>
      <c r="AK617" s="1221"/>
      <c r="AL617" s="1221"/>
      <c r="AM617" s="1221"/>
      <c r="AN617" s="1221"/>
    </row>
    <row r="618" spans="1:40">
      <c r="A618" s="1220"/>
      <c r="B618" s="1220"/>
      <c r="C618" s="1221"/>
      <c r="D618" s="1221"/>
      <c r="E618" s="1222"/>
      <c r="F618" s="1222"/>
      <c r="G618" s="1222"/>
      <c r="H618" s="1222"/>
      <c r="I618" s="1222"/>
      <c r="J618" s="1222"/>
      <c r="K618" s="1221"/>
      <c r="L618" s="1221"/>
      <c r="M618" s="1221"/>
      <c r="N618" s="1221"/>
      <c r="O618" s="1221"/>
      <c r="P618" s="1221"/>
      <c r="Q618" s="1221"/>
      <c r="R618" s="1222"/>
      <c r="S618" s="1222"/>
      <c r="T618" s="1222"/>
      <c r="U618" s="1222"/>
      <c r="V618" s="1222"/>
      <c r="W618" s="1222"/>
      <c r="X618" s="1222"/>
      <c r="Y618" s="1222"/>
      <c r="Z618" s="1222"/>
      <c r="AA618" s="1222"/>
      <c r="AB618" s="1222"/>
      <c r="AC618" s="1222"/>
      <c r="AD618" s="1222"/>
      <c r="AE618" s="1222"/>
      <c r="AF618" s="1222"/>
      <c r="AG618" s="1222"/>
      <c r="AH618" s="1221"/>
      <c r="AI618" s="1221"/>
      <c r="AJ618" s="1221"/>
      <c r="AK618" s="1221"/>
      <c r="AL618" s="1221"/>
      <c r="AM618" s="1221"/>
      <c r="AN618" s="1221"/>
    </row>
    <row r="619" spans="1:40">
      <c r="A619" s="1220"/>
      <c r="B619" s="1220"/>
      <c r="C619" s="1221"/>
      <c r="D619" s="1221"/>
      <c r="E619" s="1222"/>
      <c r="F619" s="1222"/>
      <c r="G619" s="1222"/>
      <c r="H619" s="1222"/>
      <c r="I619" s="1222"/>
      <c r="J619" s="1222"/>
      <c r="K619" s="1221"/>
      <c r="L619" s="1221"/>
      <c r="M619" s="1221"/>
      <c r="N619" s="1221"/>
      <c r="O619" s="1221"/>
      <c r="P619" s="1221"/>
      <c r="Q619" s="1221"/>
      <c r="R619" s="1222"/>
      <c r="S619" s="1222"/>
      <c r="T619" s="1222"/>
      <c r="U619" s="1222"/>
      <c r="V619" s="1222"/>
      <c r="W619" s="1222"/>
      <c r="X619" s="1222"/>
      <c r="Y619" s="1222"/>
      <c r="Z619" s="1222"/>
      <c r="AA619" s="1222"/>
      <c r="AB619" s="1222"/>
      <c r="AC619" s="1222"/>
      <c r="AD619" s="1222"/>
      <c r="AE619" s="1222"/>
      <c r="AF619" s="1222"/>
      <c r="AG619" s="1222"/>
      <c r="AH619" s="1221"/>
      <c r="AI619" s="1221"/>
      <c r="AJ619" s="1221"/>
      <c r="AK619" s="1221"/>
      <c r="AL619" s="1221"/>
      <c r="AM619" s="1221"/>
      <c r="AN619" s="1221"/>
    </row>
    <row r="620" spans="1:40">
      <c r="A620" s="1220"/>
      <c r="B620" s="1220"/>
      <c r="C620" s="1221"/>
      <c r="D620" s="1221"/>
      <c r="E620" s="1222"/>
      <c r="F620" s="1222"/>
      <c r="G620" s="1222"/>
      <c r="H620" s="1222"/>
      <c r="I620" s="1222"/>
      <c r="J620" s="1222"/>
      <c r="K620" s="1221"/>
      <c r="L620" s="1221"/>
      <c r="M620" s="1221"/>
      <c r="N620" s="1221"/>
      <c r="O620" s="1221"/>
      <c r="P620" s="1221"/>
      <c r="Q620" s="1221"/>
      <c r="R620" s="1222"/>
      <c r="S620" s="1222"/>
      <c r="T620" s="1222"/>
      <c r="U620" s="1222"/>
      <c r="V620" s="1222"/>
      <c r="W620" s="1222"/>
      <c r="X620" s="1222"/>
      <c r="Y620" s="1222"/>
      <c r="Z620" s="1222"/>
      <c r="AA620" s="1222"/>
      <c r="AB620" s="1222"/>
      <c r="AC620" s="1222"/>
      <c r="AD620" s="1222"/>
      <c r="AE620" s="1222"/>
      <c r="AF620" s="1222"/>
      <c r="AG620" s="1222"/>
      <c r="AH620" s="1221"/>
      <c r="AI620" s="1221"/>
      <c r="AJ620" s="1221"/>
      <c r="AK620" s="1221"/>
      <c r="AL620" s="1221"/>
      <c r="AM620" s="1221"/>
      <c r="AN620" s="1221"/>
    </row>
    <row r="621" spans="1:40">
      <c r="A621" s="1220"/>
      <c r="B621" s="1220"/>
      <c r="C621" s="1221"/>
      <c r="D621" s="1221"/>
      <c r="E621" s="1222"/>
      <c r="F621" s="1222"/>
      <c r="G621" s="1222"/>
      <c r="H621" s="1222"/>
      <c r="I621" s="1222"/>
      <c r="J621" s="1222"/>
      <c r="K621" s="1221"/>
      <c r="L621" s="1221"/>
      <c r="M621" s="1221"/>
      <c r="N621" s="1221"/>
      <c r="O621" s="1221"/>
      <c r="P621" s="1221"/>
      <c r="Q621" s="1221"/>
      <c r="R621" s="1222"/>
      <c r="S621" s="1222"/>
      <c r="T621" s="1222"/>
      <c r="U621" s="1222"/>
      <c r="V621" s="1222"/>
      <c r="W621" s="1222"/>
      <c r="X621" s="1222"/>
      <c r="Y621" s="1222"/>
      <c r="Z621" s="1222"/>
      <c r="AA621" s="1222"/>
      <c r="AB621" s="1222"/>
      <c r="AC621" s="1222"/>
      <c r="AD621" s="1222"/>
      <c r="AE621" s="1222"/>
      <c r="AF621" s="1222"/>
      <c r="AG621" s="1222"/>
      <c r="AH621" s="1221"/>
      <c r="AI621" s="1221"/>
      <c r="AJ621" s="1221"/>
      <c r="AK621" s="1221"/>
      <c r="AL621" s="1221"/>
      <c r="AM621" s="1221"/>
      <c r="AN621" s="1221"/>
    </row>
    <row r="622" spans="1:40">
      <c r="A622" s="1220"/>
      <c r="B622" s="1220"/>
      <c r="C622" s="1221"/>
      <c r="D622" s="1221"/>
      <c r="E622" s="1222"/>
      <c r="F622" s="1222"/>
      <c r="G622" s="1222"/>
      <c r="H622" s="1222"/>
      <c r="I622" s="1222"/>
      <c r="J622" s="1222"/>
      <c r="K622" s="1221"/>
      <c r="L622" s="1221"/>
      <c r="M622" s="1221"/>
      <c r="N622" s="1221"/>
      <c r="O622" s="1221"/>
      <c r="P622" s="1221"/>
      <c r="Q622" s="1221"/>
      <c r="R622" s="1222"/>
      <c r="S622" s="1222"/>
      <c r="T622" s="1222"/>
      <c r="U622" s="1222"/>
      <c r="V622" s="1222"/>
      <c r="W622" s="1222"/>
      <c r="X622" s="1222"/>
      <c r="Y622" s="1222"/>
      <c r="Z622" s="1222"/>
      <c r="AA622" s="1222"/>
      <c r="AB622" s="1222"/>
      <c r="AC622" s="1222"/>
      <c r="AD622" s="1222"/>
      <c r="AE622" s="1222"/>
      <c r="AF622" s="1222"/>
      <c r="AG622" s="1222"/>
      <c r="AH622" s="1221"/>
      <c r="AI622" s="1221"/>
      <c r="AJ622" s="1221"/>
      <c r="AK622" s="1221"/>
      <c r="AL622" s="1221"/>
      <c r="AM622" s="1221"/>
      <c r="AN622" s="1221"/>
    </row>
    <row r="623" spans="1:40">
      <c r="A623" s="1220"/>
      <c r="B623" s="1220"/>
      <c r="C623" s="1221"/>
      <c r="D623" s="1221"/>
      <c r="E623" s="1222"/>
      <c r="F623" s="1222"/>
      <c r="G623" s="1222"/>
      <c r="H623" s="1222"/>
      <c r="I623" s="1222"/>
      <c r="J623" s="1222"/>
      <c r="K623" s="1221"/>
      <c r="L623" s="1221"/>
      <c r="M623" s="1221"/>
      <c r="N623" s="1221"/>
      <c r="O623" s="1221"/>
      <c r="P623" s="1221"/>
      <c r="Q623" s="1221"/>
      <c r="R623" s="1222"/>
      <c r="S623" s="1222"/>
      <c r="T623" s="1222"/>
      <c r="U623" s="1222"/>
      <c r="V623" s="1222"/>
      <c r="W623" s="1222"/>
      <c r="X623" s="1222"/>
      <c r="Y623" s="1222"/>
      <c r="Z623" s="1222"/>
      <c r="AA623" s="1222"/>
      <c r="AB623" s="1222"/>
      <c r="AC623" s="1222"/>
      <c r="AD623" s="1222"/>
      <c r="AE623" s="1222"/>
      <c r="AF623" s="1222"/>
      <c r="AG623" s="1222"/>
      <c r="AH623" s="1221"/>
      <c r="AI623" s="1221"/>
      <c r="AJ623" s="1221"/>
      <c r="AK623" s="1221"/>
      <c r="AL623" s="1221"/>
      <c r="AM623" s="1221"/>
      <c r="AN623" s="1221"/>
    </row>
    <row r="624" spans="1:40">
      <c r="A624" s="1220"/>
      <c r="B624" s="1220"/>
      <c r="C624" s="1221"/>
      <c r="D624" s="1221"/>
      <c r="E624" s="1222"/>
      <c r="F624" s="1222"/>
      <c r="G624" s="1222"/>
      <c r="H624" s="1222"/>
      <c r="I624" s="1222"/>
      <c r="J624" s="1222"/>
      <c r="K624" s="1221"/>
      <c r="L624" s="1221"/>
      <c r="M624" s="1221"/>
      <c r="N624" s="1221"/>
      <c r="O624" s="1221"/>
      <c r="P624" s="1221"/>
      <c r="Q624" s="1221"/>
      <c r="R624" s="1222"/>
      <c r="S624" s="1222"/>
      <c r="T624" s="1222"/>
      <c r="U624" s="1222"/>
      <c r="V624" s="1222"/>
      <c r="W624" s="1222"/>
      <c r="X624" s="1222"/>
      <c r="Y624" s="1222"/>
      <c r="Z624" s="1222"/>
      <c r="AA624" s="1222"/>
      <c r="AB624" s="1222"/>
      <c r="AC624" s="1222"/>
      <c r="AD624" s="1222"/>
      <c r="AE624" s="1222"/>
      <c r="AF624" s="1222"/>
      <c r="AG624" s="1222"/>
      <c r="AH624" s="1221"/>
      <c r="AI624" s="1221"/>
      <c r="AJ624" s="1221"/>
      <c r="AK624" s="1221"/>
      <c r="AL624" s="1221"/>
      <c r="AM624" s="1221"/>
      <c r="AN624" s="1221"/>
    </row>
    <row r="625" spans="1:40">
      <c r="A625" s="1220"/>
      <c r="B625" s="1220"/>
      <c r="C625" s="1221"/>
      <c r="D625" s="1221"/>
      <c r="E625" s="1222"/>
      <c r="F625" s="1222"/>
      <c r="G625" s="1222"/>
      <c r="H625" s="1222"/>
      <c r="I625" s="1222"/>
      <c r="J625" s="1222"/>
      <c r="K625" s="1221"/>
      <c r="L625" s="1221"/>
      <c r="M625" s="1221"/>
      <c r="N625" s="1221"/>
      <c r="O625" s="1221"/>
      <c r="P625" s="1221"/>
      <c r="Q625" s="1221"/>
      <c r="R625" s="1222"/>
      <c r="S625" s="1222"/>
      <c r="T625" s="1222"/>
      <c r="U625" s="1222"/>
      <c r="V625" s="1222"/>
      <c r="W625" s="1222"/>
      <c r="X625" s="1222"/>
      <c r="Y625" s="1222"/>
      <c r="Z625" s="1222"/>
      <c r="AA625" s="1222"/>
      <c r="AB625" s="1222"/>
      <c r="AC625" s="1222"/>
      <c r="AD625" s="1222"/>
      <c r="AE625" s="1222"/>
      <c r="AF625" s="1222"/>
      <c r="AG625" s="1222"/>
      <c r="AH625" s="1221"/>
      <c r="AI625" s="1221"/>
      <c r="AJ625" s="1221"/>
      <c r="AK625" s="1221"/>
      <c r="AL625" s="1221"/>
      <c r="AM625" s="1221"/>
      <c r="AN625" s="1221"/>
    </row>
    <row r="626" spans="1:40">
      <c r="A626" s="1220"/>
      <c r="B626" s="1220"/>
      <c r="C626" s="1221"/>
      <c r="D626" s="1221"/>
      <c r="E626" s="1222"/>
      <c r="F626" s="1222"/>
      <c r="G626" s="1222"/>
      <c r="H626" s="1222"/>
      <c r="I626" s="1222"/>
      <c r="J626" s="1222"/>
      <c r="K626" s="1221"/>
      <c r="L626" s="1221"/>
      <c r="M626" s="1221"/>
      <c r="N626" s="1221"/>
      <c r="O626" s="1221"/>
      <c r="P626" s="1221"/>
      <c r="Q626" s="1221"/>
      <c r="R626" s="1222"/>
      <c r="S626" s="1222"/>
      <c r="T626" s="1222"/>
      <c r="U626" s="1222"/>
      <c r="V626" s="1222"/>
      <c r="W626" s="1222"/>
      <c r="X626" s="1222"/>
      <c r="Y626" s="1222"/>
      <c r="Z626" s="1222"/>
      <c r="AA626" s="1222"/>
      <c r="AB626" s="1222"/>
      <c r="AC626" s="1222"/>
      <c r="AD626" s="1222"/>
      <c r="AE626" s="1222"/>
      <c r="AF626" s="1222"/>
      <c r="AG626" s="1222"/>
      <c r="AH626" s="1221"/>
      <c r="AI626" s="1221"/>
      <c r="AJ626" s="1221"/>
      <c r="AK626" s="1221"/>
      <c r="AL626" s="1221"/>
      <c r="AM626" s="1221"/>
      <c r="AN626" s="1221"/>
    </row>
    <row r="627" spans="1:40">
      <c r="A627" s="1220"/>
      <c r="B627" s="1220"/>
      <c r="C627" s="1221"/>
      <c r="D627" s="1221"/>
      <c r="E627" s="1222"/>
      <c r="F627" s="1222"/>
      <c r="G627" s="1222"/>
      <c r="H627" s="1222"/>
      <c r="I627" s="1222"/>
      <c r="J627" s="1222"/>
      <c r="K627" s="1221"/>
      <c r="L627" s="1221"/>
      <c r="M627" s="1221"/>
      <c r="N627" s="1221"/>
      <c r="O627" s="1221"/>
      <c r="P627" s="1221"/>
      <c r="Q627" s="1221"/>
      <c r="R627" s="1222"/>
      <c r="S627" s="1222"/>
      <c r="T627" s="1222"/>
      <c r="U627" s="1222"/>
      <c r="V627" s="1222"/>
      <c r="W627" s="1222"/>
      <c r="X627" s="1222"/>
      <c r="Y627" s="1222"/>
      <c r="Z627" s="1222"/>
      <c r="AA627" s="1222"/>
      <c r="AB627" s="1222"/>
      <c r="AC627" s="1222"/>
      <c r="AD627" s="1222"/>
      <c r="AE627" s="1222"/>
      <c r="AF627" s="1222"/>
      <c r="AG627" s="1222"/>
      <c r="AH627" s="1221"/>
      <c r="AI627" s="1221"/>
      <c r="AJ627" s="1221"/>
      <c r="AK627" s="1221"/>
      <c r="AL627" s="1221"/>
      <c r="AM627" s="1221"/>
      <c r="AN627" s="1221"/>
    </row>
    <row r="628" spans="1:40">
      <c r="A628" s="1220"/>
      <c r="B628" s="1220"/>
      <c r="C628" s="1221"/>
      <c r="D628" s="1221"/>
      <c r="E628" s="1222"/>
      <c r="F628" s="1222"/>
      <c r="G628" s="1222"/>
      <c r="H628" s="1222"/>
      <c r="I628" s="1222"/>
      <c r="J628" s="1222"/>
      <c r="K628" s="1221"/>
      <c r="L628" s="1221"/>
      <c r="M628" s="1221"/>
      <c r="N628" s="1221"/>
      <c r="O628" s="1221"/>
      <c r="P628" s="1221"/>
      <c r="Q628" s="1221"/>
      <c r="R628" s="1222"/>
      <c r="S628" s="1222"/>
      <c r="T628" s="1222"/>
      <c r="U628" s="1222"/>
      <c r="V628" s="1222"/>
      <c r="W628" s="1222"/>
      <c r="X628" s="1222"/>
      <c r="Y628" s="1222"/>
      <c r="Z628" s="1222"/>
      <c r="AA628" s="1222"/>
      <c r="AB628" s="1222"/>
      <c r="AC628" s="1222"/>
      <c r="AD628" s="1222"/>
      <c r="AE628" s="1222"/>
      <c r="AF628" s="1222"/>
      <c r="AG628" s="1222"/>
      <c r="AH628" s="1221"/>
      <c r="AI628" s="1221"/>
      <c r="AJ628" s="1221"/>
      <c r="AK628" s="1221"/>
      <c r="AL628" s="1221"/>
      <c r="AM628" s="1221"/>
      <c r="AN628" s="1221"/>
    </row>
    <row r="629" spans="1:40">
      <c r="A629" s="1220"/>
      <c r="B629" s="1220"/>
      <c r="C629" s="1221"/>
      <c r="D629" s="1221"/>
      <c r="E629" s="1222"/>
      <c r="F629" s="1222"/>
      <c r="G629" s="1222"/>
      <c r="H629" s="1222"/>
      <c r="I629" s="1222"/>
      <c r="J629" s="1222"/>
      <c r="K629" s="1221"/>
      <c r="L629" s="1221"/>
      <c r="M629" s="1221"/>
      <c r="N629" s="1221"/>
      <c r="O629" s="1221"/>
      <c r="P629" s="1221"/>
      <c r="Q629" s="1221"/>
      <c r="R629" s="1222"/>
      <c r="S629" s="1222"/>
      <c r="T629" s="1222"/>
      <c r="U629" s="1222"/>
      <c r="V629" s="1222"/>
      <c r="W629" s="1222"/>
      <c r="X629" s="1222"/>
      <c r="Y629" s="1222"/>
      <c r="Z629" s="1222"/>
      <c r="AA629" s="1222"/>
      <c r="AB629" s="1222"/>
      <c r="AC629" s="1222"/>
      <c r="AD629" s="1222"/>
      <c r="AE629" s="1222"/>
      <c r="AF629" s="1222"/>
      <c r="AG629" s="1222"/>
      <c r="AH629" s="1221"/>
      <c r="AI629" s="1221"/>
      <c r="AJ629" s="1221"/>
      <c r="AK629" s="1221"/>
      <c r="AL629" s="1221"/>
      <c r="AM629" s="1221"/>
      <c r="AN629" s="1221"/>
    </row>
    <row r="630" spans="1:40">
      <c r="A630" s="1220"/>
      <c r="B630" s="1220"/>
      <c r="C630" s="1221"/>
      <c r="D630" s="1221"/>
      <c r="E630" s="1222"/>
      <c r="F630" s="1222"/>
      <c r="G630" s="1222"/>
      <c r="H630" s="1222"/>
      <c r="I630" s="1222"/>
      <c r="J630" s="1222"/>
      <c r="K630" s="1221"/>
      <c r="L630" s="1221"/>
      <c r="M630" s="1221"/>
      <c r="N630" s="1221"/>
      <c r="O630" s="1221"/>
      <c r="P630" s="1221"/>
      <c r="Q630" s="1221"/>
      <c r="R630" s="1222"/>
      <c r="S630" s="1222"/>
      <c r="T630" s="1222"/>
      <c r="U630" s="1222"/>
      <c r="V630" s="1222"/>
      <c r="W630" s="1222"/>
      <c r="X630" s="1222"/>
      <c r="Y630" s="1222"/>
      <c r="Z630" s="1222"/>
      <c r="AA630" s="1222"/>
      <c r="AB630" s="1222"/>
      <c r="AC630" s="1222"/>
      <c r="AD630" s="1222"/>
      <c r="AE630" s="1222"/>
      <c r="AF630" s="1222"/>
      <c r="AG630" s="1222"/>
      <c r="AH630" s="1221"/>
      <c r="AI630" s="1221"/>
      <c r="AJ630" s="1221"/>
      <c r="AK630" s="1221"/>
      <c r="AL630" s="1221"/>
      <c r="AM630" s="1221"/>
      <c r="AN630" s="1221"/>
    </row>
    <row r="631" spans="1:40">
      <c r="A631" s="1220"/>
      <c r="B631" s="1220"/>
      <c r="C631" s="1221"/>
      <c r="D631" s="1221"/>
      <c r="E631" s="1222"/>
      <c r="F631" s="1222"/>
      <c r="G631" s="1222"/>
      <c r="H631" s="1222"/>
      <c r="I631" s="1222"/>
      <c r="J631" s="1222"/>
      <c r="K631" s="1221"/>
      <c r="L631" s="1221"/>
      <c r="M631" s="1221"/>
      <c r="N631" s="1221"/>
      <c r="O631" s="1221"/>
      <c r="P631" s="1221"/>
      <c r="Q631" s="1221"/>
      <c r="R631" s="1222"/>
      <c r="S631" s="1222"/>
      <c r="T631" s="1222"/>
      <c r="U631" s="1222"/>
      <c r="V631" s="1222"/>
      <c r="W631" s="1222"/>
      <c r="X631" s="1222"/>
      <c r="Y631" s="1222"/>
      <c r="Z631" s="1222"/>
      <c r="AA631" s="1222"/>
      <c r="AB631" s="1222"/>
      <c r="AC631" s="1222"/>
      <c r="AD631" s="1222"/>
      <c r="AE631" s="1222"/>
      <c r="AF631" s="1222"/>
      <c r="AG631" s="1222"/>
      <c r="AH631" s="1221"/>
      <c r="AI631" s="1221"/>
      <c r="AJ631" s="1221"/>
      <c r="AK631" s="1221"/>
      <c r="AL631" s="1221"/>
      <c r="AM631" s="1221"/>
      <c r="AN631" s="1221"/>
    </row>
    <row r="632" spans="1:40">
      <c r="A632" s="1220"/>
      <c r="B632" s="1220"/>
      <c r="C632" s="1221"/>
      <c r="D632" s="1221"/>
      <c r="E632" s="1222"/>
      <c r="F632" s="1222"/>
      <c r="G632" s="1222"/>
      <c r="H632" s="1222"/>
      <c r="I632" s="1222"/>
      <c r="J632" s="1222"/>
      <c r="K632" s="1221"/>
      <c r="L632" s="1221"/>
      <c r="M632" s="1221"/>
      <c r="N632" s="1221"/>
      <c r="O632" s="1221"/>
      <c r="P632" s="1221"/>
      <c r="Q632" s="1221"/>
      <c r="R632" s="1222"/>
      <c r="S632" s="1222"/>
      <c r="T632" s="1222"/>
      <c r="U632" s="1222"/>
      <c r="V632" s="1222"/>
      <c r="W632" s="1222"/>
      <c r="X632" s="1222"/>
      <c r="Y632" s="1222"/>
      <c r="Z632" s="1222"/>
      <c r="AA632" s="1222"/>
      <c r="AB632" s="1222"/>
      <c r="AC632" s="1222"/>
      <c r="AD632" s="1222"/>
      <c r="AE632" s="1222"/>
      <c r="AF632" s="1222"/>
      <c r="AG632" s="1222"/>
      <c r="AH632" s="1221"/>
      <c r="AI632" s="1221"/>
      <c r="AJ632" s="1221"/>
      <c r="AK632" s="1221"/>
      <c r="AL632" s="1221"/>
      <c r="AM632" s="1221"/>
      <c r="AN632" s="1221"/>
    </row>
    <row r="633" spans="1:40">
      <c r="A633" s="1220"/>
      <c r="B633" s="1220"/>
      <c r="C633" s="1221"/>
      <c r="D633" s="1221"/>
      <c r="E633" s="1222"/>
      <c r="F633" s="1222"/>
      <c r="G633" s="1222"/>
      <c r="H633" s="1222"/>
      <c r="I633" s="1222"/>
      <c r="J633" s="1222"/>
      <c r="K633" s="1221"/>
      <c r="L633" s="1221"/>
      <c r="M633" s="1221"/>
      <c r="N633" s="1221"/>
      <c r="O633" s="1221"/>
      <c r="P633" s="1221"/>
      <c r="Q633" s="1221"/>
      <c r="R633" s="1222"/>
      <c r="S633" s="1222"/>
      <c r="T633" s="1222"/>
      <c r="U633" s="1222"/>
      <c r="V633" s="1222"/>
      <c r="W633" s="1222"/>
      <c r="X633" s="1222"/>
      <c r="Y633" s="1222"/>
      <c r="Z633" s="1222"/>
      <c r="AA633" s="1222"/>
      <c r="AB633" s="1222"/>
      <c r="AC633" s="1222"/>
      <c r="AD633" s="1222"/>
      <c r="AE633" s="1222"/>
      <c r="AF633" s="1222"/>
      <c r="AG633" s="1222"/>
      <c r="AH633" s="1221"/>
      <c r="AI633" s="1221"/>
      <c r="AJ633" s="1221"/>
      <c r="AK633" s="1221"/>
      <c r="AL633" s="1221"/>
      <c r="AM633" s="1221"/>
      <c r="AN633" s="1221"/>
    </row>
    <row r="634" spans="1:40">
      <c r="A634" s="1220"/>
      <c r="B634" s="1220"/>
      <c r="C634" s="1221"/>
      <c r="D634" s="1221"/>
      <c r="E634" s="1222"/>
      <c r="F634" s="1222"/>
      <c r="G634" s="1222"/>
      <c r="H634" s="1222"/>
      <c r="I634" s="1222"/>
      <c r="J634" s="1222"/>
      <c r="K634" s="1221"/>
      <c r="L634" s="1221"/>
      <c r="M634" s="1221"/>
      <c r="N634" s="1221"/>
      <c r="O634" s="1221"/>
      <c r="P634" s="1221"/>
      <c r="Q634" s="1221"/>
      <c r="R634" s="1222"/>
      <c r="S634" s="1222"/>
      <c r="T634" s="1222"/>
      <c r="U634" s="1222"/>
      <c r="V634" s="1222"/>
      <c r="W634" s="1222"/>
      <c r="X634" s="1222"/>
      <c r="Y634" s="1222"/>
      <c r="Z634" s="1222"/>
      <c r="AA634" s="1222"/>
      <c r="AB634" s="1222"/>
      <c r="AC634" s="1222"/>
      <c r="AD634" s="1222"/>
      <c r="AE634" s="1222"/>
      <c r="AF634" s="1222"/>
      <c r="AG634" s="1222"/>
      <c r="AH634" s="1221"/>
      <c r="AI634" s="1221"/>
      <c r="AJ634" s="1221"/>
      <c r="AK634" s="1221"/>
      <c r="AL634" s="1221"/>
      <c r="AM634" s="1221"/>
      <c r="AN634" s="1221"/>
    </row>
    <row r="635" spans="1:40">
      <c r="A635" s="1220"/>
      <c r="B635" s="1220"/>
      <c r="C635" s="1221"/>
      <c r="D635" s="1221"/>
      <c r="E635" s="1222"/>
      <c r="F635" s="1222"/>
      <c r="G635" s="1222"/>
      <c r="H635" s="1222"/>
      <c r="I635" s="1222"/>
      <c r="J635" s="1222"/>
      <c r="K635" s="1221"/>
      <c r="L635" s="1221"/>
      <c r="M635" s="1221"/>
      <c r="N635" s="1221"/>
      <c r="O635" s="1221"/>
      <c r="P635" s="1221"/>
      <c r="Q635" s="1221"/>
      <c r="R635" s="1222"/>
      <c r="S635" s="1222"/>
      <c r="T635" s="1222"/>
      <c r="U635" s="1222"/>
      <c r="V635" s="1222"/>
      <c r="W635" s="1222"/>
      <c r="X635" s="1222"/>
      <c r="Y635" s="1222"/>
      <c r="Z635" s="1222"/>
      <c r="AA635" s="1222"/>
      <c r="AB635" s="1222"/>
      <c r="AC635" s="1222"/>
      <c r="AD635" s="1222"/>
      <c r="AE635" s="1222"/>
      <c r="AF635" s="1222"/>
      <c r="AG635" s="1222"/>
      <c r="AH635" s="1221"/>
      <c r="AI635" s="1221"/>
      <c r="AJ635" s="1221"/>
      <c r="AK635" s="1221"/>
      <c r="AL635" s="1221"/>
      <c r="AM635" s="1221"/>
      <c r="AN635" s="1221"/>
    </row>
    <row r="636" spans="1:40">
      <c r="A636" s="1220"/>
      <c r="B636" s="1220"/>
      <c r="C636" s="1221"/>
      <c r="D636" s="1221"/>
      <c r="E636" s="1222"/>
      <c r="F636" s="1222"/>
      <c r="G636" s="1222"/>
      <c r="H636" s="1222"/>
      <c r="I636" s="1222"/>
      <c r="J636" s="1222"/>
      <c r="K636" s="1221"/>
      <c r="L636" s="1221"/>
      <c r="M636" s="1221"/>
      <c r="N636" s="1221"/>
      <c r="O636" s="1221"/>
      <c r="P636" s="1221"/>
      <c r="Q636" s="1221"/>
      <c r="R636" s="1222"/>
      <c r="S636" s="1222"/>
      <c r="T636" s="1222"/>
      <c r="U636" s="1222"/>
      <c r="V636" s="1222"/>
      <c r="W636" s="1222"/>
      <c r="X636" s="1222"/>
      <c r="Y636" s="1222"/>
      <c r="Z636" s="1222"/>
      <c r="AA636" s="1222"/>
      <c r="AB636" s="1222"/>
      <c r="AC636" s="1222"/>
      <c r="AD636" s="1222"/>
      <c r="AE636" s="1222"/>
      <c r="AF636" s="1222"/>
      <c r="AG636" s="1222"/>
      <c r="AH636" s="1221"/>
      <c r="AI636" s="1221"/>
      <c r="AJ636" s="1221"/>
      <c r="AK636" s="1221"/>
      <c r="AL636" s="1221"/>
      <c r="AM636" s="1221"/>
      <c r="AN636" s="1221"/>
    </row>
    <row r="637" spans="1:40">
      <c r="A637" s="1220"/>
      <c r="B637" s="1220"/>
      <c r="C637" s="1221"/>
      <c r="D637" s="1221"/>
      <c r="E637" s="1222"/>
      <c r="F637" s="1222"/>
      <c r="G637" s="1222"/>
      <c r="H637" s="1222"/>
      <c r="I637" s="1222"/>
      <c r="J637" s="1222"/>
      <c r="K637" s="1221"/>
      <c r="L637" s="1221"/>
      <c r="M637" s="1221"/>
      <c r="N637" s="1221"/>
      <c r="O637" s="1221"/>
      <c r="P637" s="1221"/>
      <c r="Q637" s="1221"/>
      <c r="R637" s="1222"/>
      <c r="S637" s="1222"/>
      <c r="T637" s="1222"/>
      <c r="U637" s="1222"/>
      <c r="V637" s="1222"/>
      <c r="W637" s="1222"/>
      <c r="X637" s="1222"/>
      <c r="Y637" s="1222"/>
      <c r="Z637" s="1222"/>
      <c r="AA637" s="1222"/>
      <c r="AB637" s="1222"/>
      <c r="AC637" s="1222"/>
      <c r="AD637" s="1222"/>
      <c r="AE637" s="1222"/>
      <c r="AF637" s="1222"/>
      <c r="AG637" s="1222"/>
      <c r="AH637" s="1221"/>
      <c r="AI637" s="1221"/>
      <c r="AJ637" s="1221"/>
      <c r="AK637" s="1221"/>
      <c r="AL637" s="1221"/>
      <c r="AM637" s="1221"/>
      <c r="AN637" s="1221"/>
    </row>
    <row r="638" spans="1:40">
      <c r="A638" s="1220"/>
      <c r="B638" s="1220"/>
      <c r="C638" s="1221"/>
      <c r="D638" s="1221"/>
      <c r="E638" s="1222"/>
      <c r="F638" s="1222"/>
      <c r="G638" s="1222"/>
      <c r="H638" s="1222"/>
      <c r="I638" s="1222"/>
      <c r="J638" s="1222"/>
      <c r="K638" s="1221"/>
      <c r="L638" s="1221"/>
      <c r="M638" s="1221"/>
      <c r="N638" s="1221"/>
      <c r="O638" s="1221"/>
      <c r="P638" s="1221"/>
      <c r="Q638" s="1221"/>
      <c r="R638" s="1222"/>
      <c r="S638" s="1222"/>
      <c r="T638" s="1222"/>
      <c r="U638" s="1222"/>
      <c r="V638" s="1222"/>
      <c r="W638" s="1222"/>
      <c r="X638" s="1222"/>
      <c r="Y638" s="1222"/>
      <c r="Z638" s="1222"/>
      <c r="AA638" s="1222"/>
      <c r="AB638" s="1222"/>
      <c r="AC638" s="1222"/>
      <c r="AD638" s="1222"/>
      <c r="AE638" s="1222"/>
      <c r="AF638" s="1222"/>
      <c r="AG638" s="1222"/>
      <c r="AH638" s="1221"/>
      <c r="AI638" s="1221"/>
      <c r="AJ638" s="1221"/>
      <c r="AK638" s="1221"/>
      <c r="AL638" s="1221"/>
      <c r="AM638" s="1221"/>
      <c r="AN638" s="1221"/>
    </row>
    <row r="639" spans="1:40">
      <c r="A639" s="1220"/>
      <c r="B639" s="1220"/>
      <c r="C639" s="1221"/>
      <c r="D639" s="1221"/>
      <c r="E639" s="1222"/>
      <c r="F639" s="1222"/>
      <c r="G639" s="1222"/>
      <c r="H639" s="1222"/>
      <c r="I639" s="1222"/>
      <c r="J639" s="1222"/>
      <c r="K639" s="1221"/>
      <c r="L639" s="1221"/>
      <c r="M639" s="1221"/>
      <c r="N639" s="1221"/>
      <c r="O639" s="1221"/>
      <c r="P639" s="1221"/>
      <c r="Q639" s="1221"/>
      <c r="R639" s="1222"/>
      <c r="S639" s="1222"/>
      <c r="T639" s="1222"/>
      <c r="U639" s="1222"/>
      <c r="V639" s="1222"/>
      <c r="W639" s="1222"/>
      <c r="X639" s="1222"/>
      <c r="Y639" s="1222"/>
      <c r="Z639" s="1222"/>
      <c r="AA639" s="1222"/>
      <c r="AB639" s="1222"/>
      <c r="AC639" s="1222"/>
      <c r="AD639" s="1222"/>
      <c r="AE639" s="1222"/>
      <c r="AF639" s="1222"/>
      <c r="AG639" s="1222"/>
      <c r="AH639" s="1221"/>
      <c r="AI639" s="1221"/>
      <c r="AJ639" s="1221"/>
      <c r="AK639" s="1221"/>
      <c r="AL639" s="1221"/>
      <c r="AM639" s="1221"/>
      <c r="AN639" s="1221"/>
    </row>
    <row r="640" spans="1:40">
      <c r="A640" s="1220"/>
      <c r="B640" s="1220"/>
      <c r="C640" s="1221"/>
      <c r="D640" s="1221"/>
      <c r="E640" s="1222"/>
      <c r="F640" s="1222"/>
      <c r="G640" s="1222"/>
      <c r="H640" s="1222"/>
      <c r="I640" s="1222"/>
      <c r="J640" s="1222"/>
      <c r="K640" s="1221"/>
      <c r="L640" s="1221"/>
      <c r="M640" s="1221"/>
      <c r="N640" s="1221"/>
      <c r="O640" s="1221"/>
      <c r="P640" s="1221"/>
      <c r="Q640" s="1221"/>
      <c r="R640" s="1222"/>
      <c r="S640" s="1222"/>
      <c r="T640" s="1222"/>
      <c r="U640" s="1222"/>
      <c r="V640" s="1222"/>
      <c r="W640" s="1222"/>
      <c r="X640" s="1222"/>
      <c r="Y640" s="1222"/>
      <c r="Z640" s="1222"/>
      <c r="AA640" s="1222"/>
      <c r="AB640" s="1222"/>
      <c r="AC640" s="1222"/>
      <c r="AD640" s="1222"/>
      <c r="AE640" s="1222"/>
      <c r="AF640" s="1222"/>
      <c r="AG640" s="1222"/>
      <c r="AH640" s="1221"/>
      <c r="AI640" s="1221"/>
      <c r="AJ640" s="1221"/>
      <c r="AK640" s="1221"/>
      <c r="AL640" s="1221"/>
      <c r="AM640" s="1221"/>
      <c r="AN640" s="1221"/>
    </row>
    <row r="641" spans="1:40">
      <c r="A641" s="1220"/>
      <c r="B641" s="1220"/>
      <c r="C641" s="1221"/>
      <c r="D641" s="1221"/>
      <c r="E641" s="1222"/>
      <c r="F641" s="1222"/>
      <c r="G641" s="1222"/>
      <c r="H641" s="1222"/>
      <c r="I641" s="1222"/>
      <c r="J641" s="1222"/>
      <c r="K641" s="1221"/>
      <c r="L641" s="1221"/>
      <c r="M641" s="1221"/>
      <c r="N641" s="1221"/>
      <c r="O641" s="1221"/>
      <c r="P641" s="1221"/>
      <c r="Q641" s="1221"/>
      <c r="R641" s="1222"/>
      <c r="S641" s="1222"/>
      <c r="T641" s="1222"/>
      <c r="U641" s="1222"/>
      <c r="V641" s="1222"/>
      <c r="W641" s="1222"/>
      <c r="X641" s="1222"/>
      <c r="Y641" s="1222"/>
      <c r="Z641" s="1222"/>
      <c r="AA641" s="1222"/>
      <c r="AB641" s="1222"/>
      <c r="AC641" s="1222"/>
      <c r="AD641" s="1222"/>
      <c r="AE641" s="1222"/>
      <c r="AF641" s="1222"/>
      <c r="AG641" s="1222"/>
      <c r="AH641" s="1221"/>
      <c r="AI641" s="1221"/>
      <c r="AJ641" s="1221"/>
      <c r="AK641" s="1221"/>
      <c r="AL641" s="1221"/>
      <c r="AM641" s="1221"/>
      <c r="AN641" s="1221"/>
    </row>
    <row r="642" spans="1:40">
      <c r="A642" s="1220"/>
      <c r="B642" s="1220"/>
      <c r="C642" s="1221"/>
      <c r="D642" s="1221"/>
      <c r="E642" s="1222"/>
      <c r="F642" s="1222"/>
      <c r="G642" s="1222"/>
      <c r="H642" s="1222"/>
      <c r="I642" s="1222"/>
      <c r="J642" s="1222"/>
      <c r="K642" s="1221"/>
      <c r="L642" s="1221"/>
      <c r="M642" s="1221"/>
      <c r="N642" s="1221"/>
      <c r="O642" s="1221"/>
      <c r="P642" s="1221"/>
      <c r="Q642" s="1221"/>
      <c r="R642" s="1222"/>
      <c r="S642" s="1222"/>
      <c r="T642" s="1222"/>
      <c r="U642" s="1222"/>
      <c r="V642" s="1222"/>
      <c r="W642" s="1222"/>
      <c r="X642" s="1222"/>
      <c r="Y642" s="1222"/>
      <c r="Z642" s="1222"/>
      <c r="AA642" s="1222"/>
      <c r="AB642" s="1222"/>
      <c r="AC642" s="1222"/>
      <c r="AD642" s="1222"/>
      <c r="AE642" s="1222"/>
      <c r="AF642" s="1222"/>
      <c r="AG642" s="1222"/>
      <c r="AH642" s="1221"/>
      <c r="AI642" s="1221"/>
      <c r="AJ642" s="1221"/>
      <c r="AK642" s="1221"/>
      <c r="AL642" s="1221"/>
      <c r="AM642" s="1221"/>
      <c r="AN642" s="1221"/>
    </row>
    <row r="643" spans="1:40">
      <c r="A643" s="1220"/>
      <c r="B643" s="1220"/>
      <c r="C643" s="1221"/>
      <c r="D643" s="1221"/>
      <c r="E643" s="1222"/>
      <c r="F643" s="1222"/>
      <c r="G643" s="1222"/>
      <c r="H643" s="1222"/>
      <c r="I643" s="1222"/>
      <c r="J643" s="1222"/>
      <c r="K643" s="1221"/>
      <c r="L643" s="1221"/>
      <c r="M643" s="1221"/>
      <c r="N643" s="1221"/>
      <c r="O643" s="1221"/>
      <c r="P643" s="1221"/>
      <c r="Q643" s="1221"/>
      <c r="R643" s="1222"/>
      <c r="S643" s="1222"/>
      <c r="T643" s="1222"/>
      <c r="U643" s="1222"/>
      <c r="V643" s="1222"/>
      <c r="W643" s="1222"/>
      <c r="X643" s="1222"/>
      <c r="Y643" s="1222"/>
      <c r="Z643" s="1222"/>
      <c r="AA643" s="1222"/>
      <c r="AB643" s="1222"/>
      <c r="AC643" s="1222"/>
      <c r="AD643" s="1222"/>
      <c r="AE643" s="1222"/>
      <c r="AF643" s="1222"/>
      <c r="AG643" s="1222"/>
      <c r="AH643" s="1221"/>
      <c r="AI643" s="1221"/>
      <c r="AJ643" s="1221"/>
      <c r="AK643" s="1221"/>
      <c r="AL643" s="1221"/>
      <c r="AM643" s="1221"/>
      <c r="AN643" s="1221"/>
    </row>
    <row r="644" spans="1:40">
      <c r="A644" s="1220"/>
      <c r="B644" s="1220"/>
      <c r="C644" s="1221"/>
      <c r="D644" s="1221"/>
      <c r="E644" s="1222"/>
      <c r="F644" s="1222"/>
      <c r="G644" s="1222"/>
      <c r="H644" s="1222"/>
      <c r="I644" s="1222"/>
      <c r="J644" s="1222"/>
      <c r="K644" s="1221"/>
      <c r="L644" s="1221"/>
      <c r="M644" s="1221"/>
      <c r="N644" s="1221"/>
      <c r="O644" s="1221"/>
      <c r="P644" s="1221"/>
      <c r="Q644" s="1221"/>
      <c r="R644" s="1222"/>
      <c r="S644" s="1222"/>
      <c r="T644" s="1222"/>
      <c r="U644" s="1222"/>
      <c r="V644" s="1222"/>
      <c r="W644" s="1222"/>
      <c r="X644" s="1222"/>
      <c r="Y644" s="1222"/>
      <c r="Z644" s="1222"/>
      <c r="AA644" s="1222"/>
      <c r="AB644" s="1222"/>
      <c r="AC644" s="1222"/>
      <c r="AD644" s="1222"/>
      <c r="AE644" s="1222"/>
      <c r="AF644" s="1222"/>
      <c r="AG644" s="1222"/>
      <c r="AH644" s="1221"/>
      <c r="AI644" s="1221"/>
      <c r="AJ644" s="1221"/>
      <c r="AK644" s="1221"/>
      <c r="AL644" s="1221"/>
      <c r="AM644" s="1221"/>
      <c r="AN644" s="1221"/>
    </row>
    <row r="645" spans="1:40">
      <c r="A645" s="1220"/>
      <c r="B645" s="1220"/>
      <c r="C645" s="1221"/>
      <c r="D645" s="1221"/>
      <c r="E645" s="1222"/>
      <c r="F645" s="1222"/>
      <c r="G645" s="1222"/>
      <c r="H645" s="1222"/>
      <c r="I645" s="1222"/>
      <c r="J645" s="1222"/>
      <c r="K645" s="1221"/>
      <c r="L645" s="1221"/>
      <c r="M645" s="1221"/>
      <c r="N645" s="1221"/>
      <c r="O645" s="1221"/>
      <c r="P645" s="1221"/>
      <c r="Q645" s="1221"/>
      <c r="R645" s="1222"/>
      <c r="S645" s="1222"/>
      <c r="T645" s="1222"/>
      <c r="U645" s="1222"/>
      <c r="V645" s="1222"/>
      <c r="W645" s="1222"/>
      <c r="X645" s="1222"/>
      <c r="Y645" s="1222"/>
      <c r="Z645" s="1222"/>
      <c r="AA645" s="1222"/>
      <c r="AB645" s="1222"/>
      <c r="AC645" s="1222"/>
      <c r="AD645" s="1222"/>
      <c r="AE645" s="1222"/>
      <c r="AF645" s="1222"/>
      <c r="AG645" s="1222"/>
      <c r="AH645" s="1221"/>
      <c r="AI645" s="1221"/>
      <c r="AJ645" s="1221"/>
      <c r="AK645" s="1221"/>
      <c r="AL645" s="1221"/>
      <c r="AM645" s="1221"/>
      <c r="AN645" s="1221"/>
    </row>
    <row r="646" spans="1:40">
      <c r="A646" s="1220"/>
      <c r="B646" s="1220"/>
      <c r="C646" s="1221"/>
      <c r="D646" s="1221"/>
      <c r="E646" s="1222"/>
      <c r="F646" s="1222"/>
      <c r="G646" s="1222"/>
      <c r="H646" s="1222"/>
      <c r="I646" s="1222"/>
      <c r="J646" s="1222"/>
      <c r="K646" s="1221"/>
      <c r="L646" s="1221"/>
      <c r="M646" s="1221"/>
      <c r="N646" s="1221"/>
      <c r="O646" s="1221"/>
      <c r="P646" s="1221"/>
      <c r="Q646" s="1221"/>
      <c r="R646" s="1222"/>
      <c r="S646" s="1222"/>
      <c r="T646" s="1222"/>
      <c r="U646" s="1222"/>
      <c r="V646" s="1222"/>
      <c r="W646" s="1222"/>
      <c r="X646" s="1222"/>
      <c r="Y646" s="1222"/>
      <c r="Z646" s="1222"/>
      <c r="AA646" s="1222"/>
      <c r="AB646" s="1222"/>
      <c r="AC646" s="1222"/>
      <c r="AD646" s="1222"/>
      <c r="AE646" s="1222"/>
      <c r="AF646" s="1222"/>
      <c r="AG646" s="1222"/>
      <c r="AH646" s="1221"/>
      <c r="AI646" s="1221"/>
      <c r="AJ646" s="1221"/>
      <c r="AK646" s="1221"/>
      <c r="AL646" s="1221"/>
      <c r="AM646" s="1221"/>
      <c r="AN646" s="1221"/>
    </row>
    <row r="647" spans="1:40">
      <c r="A647" s="1220"/>
      <c r="B647" s="1220"/>
      <c r="C647" s="1221"/>
      <c r="D647" s="1221"/>
      <c r="E647" s="1222"/>
      <c r="F647" s="1222"/>
      <c r="G647" s="1222"/>
      <c r="H647" s="1222"/>
      <c r="I647" s="1222"/>
      <c r="J647" s="1222"/>
      <c r="K647" s="1221"/>
      <c r="L647" s="1221"/>
      <c r="M647" s="1221"/>
      <c r="N647" s="1221"/>
      <c r="O647" s="1221"/>
      <c r="P647" s="1221"/>
      <c r="Q647" s="1221"/>
      <c r="R647" s="1222"/>
      <c r="S647" s="1222"/>
      <c r="T647" s="1222"/>
      <c r="U647" s="1222"/>
      <c r="V647" s="1222"/>
      <c r="W647" s="1222"/>
      <c r="X647" s="1222"/>
      <c r="Y647" s="1222"/>
      <c r="Z647" s="1222"/>
      <c r="AA647" s="1222"/>
      <c r="AB647" s="1222"/>
      <c r="AC647" s="1222"/>
      <c r="AD647" s="1222"/>
      <c r="AE647" s="1222"/>
      <c r="AF647" s="1222"/>
      <c r="AG647" s="1222"/>
      <c r="AH647" s="1221"/>
      <c r="AI647" s="1221"/>
      <c r="AJ647" s="1221"/>
      <c r="AK647" s="1221"/>
      <c r="AL647" s="1221"/>
      <c r="AM647" s="1221"/>
      <c r="AN647" s="1221"/>
    </row>
    <row r="648" spans="1:40">
      <c r="A648" s="1220"/>
      <c r="B648" s="1220"/>
      <c r="C648" s="1221"/>
      <c r="D648" s="1221"/>
      <c r="E648" s="1222"/>
      <c r="F648" s="1222"/>
      <c r="G648" s="1222"/>
      <c r="H648" s="1222"/>
      <c r="I648" s="1222"/>
      <c r="J648" s="1222"/>
      <c r="K648" s="1221"/>
      <c r="L648" s="1221"/>
      <c r="M648" s="1221"/>
      <c r="N648" s="1221"/>
      <c r="O648" s="1221"/>
      <c r="P648" s="1221"/>
      <c r="Q648" s="1221"/>
      <c r="R648" s="1222"/>
      <c r="S648" s="1222"/>
      <c r="T648" s="1222"/>
      <c r="U648" s="1222"/>
      <c r="V648" s="1222"/>
      <c r="W648" s="1222"/>
      <c r="X648" s="1222"/>
      <c r="Y648" s="1222"/>
      <c r="Z648" s="1222"/>
      <c r="AA648" s="1222"/>
      <c r="AB648" s="1222"/>
      <c r="AC648" s="1222"/>
      <c r="AD648" s="1222"/>
      <c r="AE648" s="1222"/>
      <c r="AF648" s="1222"/>
      <c r="AG648" s="1222"/>
      <c r="AH648" s="1221"/>
      <c r="AI648" s="1221"/>
      <c r="AJ648" s="1221"/>
      <c r="AK648" s="1221"/>
      <c r="AL648" s="1221"/>
      <c r="AM648" s="1221"/>
      <c r="AN648" s="1221"/>
    </row>
    <row r="649" spans="1:40">
      <c r="A649" s="1220"/>
      <c r="B649" s="1220"/>
      <c r="C649" s="1221"/>
      <c r="D649" s="1221"/>
      <c r="E649" s="1222"/>
      <c r="F649" s="1222"/>
      <c r="G649" s="1222"/>
      <c r="H649" s="1222"/>
      <c r="I649" s="1222"/>
      <c r="J649" s="1222"/>
      <c r="K649" s="1221"/>
      <c r="L649" s="1221"/>
      <c r="M649" s="1221"/>
      <c r="N649" s="1221"/>
      <c r="O649" s="1221"/>
      <c r="P649" s="1221"/>
      <c r="Q649" s="1221"/>
      <c r="R649" s="1222"/>
      <c r="S649" s="1222"/>
      <c r="T649" s="1222"/>
      <c r="U649" s="1222"/>
      <c r="V649" s="1222"/>
      <c r="W649" s="1222"/>
      <c r="X649" s="1222"/>
      <c r="Y649" s="1222"/>
      <c r="Z649" s="1222"/>
      <c r="AA649" s="1222"/>
      <c r="AB649" s="1222"/>
      <c r="AC649" s="1222"/>
      <c r="AD649" s="1222"/>
      <c r="AE649" s="1222"/>
      <c r="AF649" s="1222"/>
      <c r="AG649" s="1222"/>
      <c r="AH649" s="1221"/>
      <c r="AI649" s="1221"/>
      <c r="AJ649" s="1221"/>
      <c r="AK649" s="1221"/>
      <c r="AL649" s="1221"/>
      <c r="AM649" s="1221"/>
      <c r="AN649" s="1221"/>
    </row>
    <row r="650" spans="1:40">
      <c r="A650" s="1220"/>
      <c r="B650" s="1220"/>
      <c r="C650" s="1221"/>
      <c r="D650" s="1221"/>
      <c r="E650" s="1222"/>
      <c r="F650" s="1222"/>
      <c r="G650" s="1222"/>
      <c r="H650" s="1222"/>
      <c r="I650" s="1222"/>
      <c r="J650" s="1222"/>
      <c r="K650" s="1221"/>
      <c r="L650" s="1221"/>
      <c r="M650" s="1221"/>
      <c r="N650" s="1221"/>
      <c r="O650" s="1221"/>
      <c r="P650" s="1221"/>
      <c r="Q650" s="1221"/>
      <c r="R650" s="1222"/>
      <c r="S650" s="1222"/>
      <c r="T650" s="1222"/>
      <c r="U650" s="1222"/>
      <c r="V650" s="1222"/>
      <c r="W650" s="1222"/>
      <c r="X650" s="1222"/>
      <c r="Y650" s="1222"/>
      <c r="Z650" s="1222"/>
      <c r="AA650" s="1222"/>
      <c r="AB650" s="1222"/>
      <c r="AC650" s="1222"/>
      <c r="AD650" s="1222"/>
      <c r="AE650" s="1222"/>
      <c r="AF650" s="1222"/>
      <c r="AG650" s="1222"/>
      <c r="AH650" s="1221"/>
      <c r="AI650" s="1221"/>
      <c r="AJ650" s="1221"/>
      <c r="AK650" s="1221"/>
      <c r="AL650" s="1221"/>
      <c r="AM650" s="1221"/>
      <c r="AN650" s="1221"/>
    </row>
    <row r="651" spans="1:40">
      <c r="A651" s="1220"/>
      <c r="B651" s="1220"/>
      <c r="C651" s="1221"/>
      <c r="D651" s="1221"/>
      <c r="E651" s="1222"/>
      <c r="F651" s="1222"/>
      <c r="G651" s="1222"/>
      <c r="H651" s="1222"/>
      <c r="I651" s="1222"/>
      <c r="J651" s="1222"/>
      <c r="K651" s="1221"/>
      <c r="L651" s="1221"/>
      <c r="M651" s="1221"/>
      <c r="N651" s="1221"/>
      <c r="O651" s="1221"/>
      <c r="P651" s="1221"/>
      <c r="Q651" s="1221"/>
      <c r="R651" s="1222"/>
      <c r="S651" s="1222"/>
      <c r="T651" s="1222"/>
      <c r="U651" s="1222"/>
      <c r="V651" s="1222"/>
      <c r="W651" s="1222"/>
      <c r="X651" s="1222"/>
      <c r="Y651" s="1222"/>
      <c r="Z651" s="1222"/>
      <c r="AA651" s="1222"/>
      <c r="AB651" s="1222"/>
      <c r="AC651" s="1222"/>
      <c r="AD651" s="1222"/>
      <c r="AE651" s="1222"/>
      <c r="AF651" s="1222"/>
      <c r="AG651" s="1222"/>
      <c r="AH651" s="1221"/>
      <c r="AI651" s="1221"/>
      <c r="AJ651" s="1221"/>
      <c r="AK651" s="1221"/>
      <c r="AL651" s="1221"/>
      <c r="AM651" s="1221"/>
      <c r="AN651" s="1221"/>
    </row>
    <row r="652" spans="1:40">
      <c r="A652" s="1220"/>
      <c r="B652" s="1220"/>
      <c r="C652" s="1221"/>
      <c r="D652" s="1221"/>
      <c r="E652" s="1222"/>
      <c r="F652" s="1222"/>
      <c r="G652" s="1222"/>
      <c r="H652" s="1222"/>
      <c r="I652" s="1222"/>
      <c r="J652" s="1222"/>
      <c r="K652" s="1221"/>
      <c r="L652" s="1221"/>
      <c r="M652" s="1221"/>
      <c r="N652" s="1221"/>
      <c r="O652" s="1221"/>
      <c r="P652" s="1221"/>
      <c r="Q652" s="1221"/>
      <c r="R652" s="1222"/>
      <c r="S652" s="1222"/>
      <c r="T652" s="1222"/>
      <c r="U652" s="1222"/>
      <c r="V652" s="1222"/>
      <c r="W652" s="1222"/>
      <c r="X652" s="1222"/>
      <c r="Y652" s="1222"/>
      <c r="Z652" s="1222"/>
      <c r="AA652" s="1222"/>
      <c r="AB652" s="1222"/>
      <c r="AC652" s="1222"/>
      <c r="AD652" s="1222"/>
      <c r="AE652" s="1222"/>
      <c r="AF652" s="1222"/>
      <c r="AG652" s="1222"/>
      <c r="AH652" s="1221"/>
      <c r="AI652" s="1221"/>
      <c r="AJ652" s="1221"/>
      <c r="AK652" s="1221"/>
      <c r="AL652" s="1221"/>
      <c r="AM652" s="1221"/>
      <c r="AN652" s="1221"/>
    </row>
    <row r="653" spans="1:40">
      <c r="A653" s="1220"/>
      <c r="B653" s="1220"/>
      <c r="C653" s="1221"/>
      <c r="D653" s="1221"/>
      <c r="E653" s="1222"/>
      <c r="F653" s="1222"/>
      <c r="G653" s="1222"/>
      <c r="H653" s="1222"/>
      <c r="I653" s="1222"/>
      <c r="J653" s="1222"/>
      <c r="K653" s="1221"/>
      <c r="L653" s="1221"/>
      <c r="M653" s="1221"/>
      <c r="N653" s="1221"/>
      <c r="O653" s="1221"/>
      <c r="P653" s="1221"/>
      <c r="Q653" s="1221"/>
      <c r="R653" s="1222"/>
      <c r="S653" s="1222"/>
      <c r="T653" s="1222"/>
      <c r="U653" s="1222"/>
      <c r="V653" s="1222"/>
      <c r="W653" s="1222"/>
      <c r="X653" s="1222"/>
      <c r="Y653" s="1222"/>
      <c r="Z653" s="1222"/>
      <c r="AA653" s="1222"/>
      <c r="AB653" s="1222"/>
      <c r="AC653" s="1222"/>
      <c r="AD653" s="1222"/>
      <c r="AE653" s="1222"/>
      <c r="AF653" s="1222"/>
      <c r="AG653" s="1222"/>
      <c r="AH653" s="1221"/>
      <c r="AI653" s="1221"/>
      <c r="AJ653" s="1221"/>
      <c r="AK653" s="1221"/>
      <c r="AL653" s="1221"/>
      <c r="AM653" s="1221"/>
      <c r="AN653" s="1221"/>
    </row>
    <row r="654" spans="1:40">
      <c r="A654" s="1220"/>
      <c r="B654" s="1220"/>
      <c r="C654" s="1221"/>
      <c r="D654" s="1221"/>
      <c r="E654" s="1222"/>
      <c r="F654" s="1222"/>
      <c r="G654" s="1222"/>
      <c r="H654" s="1222"/>
      <c r="I654" s="1222"/>
      <c r="J654" s="1222"/>
      <c r="K654" s="1221"/>
      <c r="L654" s="1221"/>
      <c r="M654" s="1221"/>
      <c r="N654" s="1221"/>
      <c r="O654" s="1221"/>
      <c r="P654" s="1221"/>
      <c r="Q654" s="1221"/>
      <c r="R654" s="1222"/>
      <c r="S654" s="1222"/>
      <c r="T654" s="1222"/>
      <c r="U654" s="1222"/>
      <c r="V654" s="1222"/>
      <c r="W654" s="1222"/>
      <c r="X654" s="1222"/>
      <c r="Y654" s="1222"/>
      <c r="Z654" s="1222"/>
      <c r="AA654" s="1222"/>
      <c r="AB654" s="1222"/>
      <c r="AC654" s="1222"/>
      <c r="AD654" s="1222"/>
      <c r="AE654" s="1222"/>
      <c r="AF654" s="1222"/>
      <c r="AG654" s="1222"/>
      <c r="AH654" s="1221"/>
      <c r="AI654" s="1221"/>
      <c r="AJ654" s="1221"/>
      <c r="AK654" s="1221"/>
      <c r="AL654" s="1221"/>
      <c r="AM654" s="1221"/>
      <c r="AN654" s="1221"/>
    </row>
    <row r="655" spans="1:40">
      <c r="A655" s="1220"/>
      <c r="B655" s="1220"/>
      <c r="C655" s="1221"/>
      <c r="D655" s="1221"/>
      <c r="E655" s="1222"/>
      <c r="F655" s="1222"/>
      <c r="G655" s="1222"/>
      <c r="H655" s="1222"/>
      <c r="I655" s="1222"/>
      <c r="J655" s="1222"/>
      <c r="K655" s="1221"/>
      <c r="L655" s="1221"/>
      <c r="M655" s="1221"/>
      <c r="N655" s="1221"/>
      <c r="O655" s="1221"/>
      <c r="P655" s="1221"/>
      <c r="Q655" s="1221"/>
      <c r="R655" s="1222"/>
      <c r="S655" s="1222"/>
      <c r="T655" s="1222"/>
      <c r="U655" s="1222"/>
      <c r="V655" s="1222"/>
      <c r="W655" s="1222"/>
      <c r="X655" s="1222"/>
      <c r="Y655" s="1222"/>
      <c r="Z655" s="1222"/>
      <c r="AA655" s="1222"/>
      <c r="AB655" s="1222"/>
      <c r="AC655" s="1222"/>
      <c r="AD655" s="1222"/>
      <c r="AE655" s="1222"/>
      <c r="AF655" s="1222"/>
      <c r="AG655" s="1222"/>
      <c r="AH655" s="1221"/>
      <c r="AI655" s="1221"/>
      <c r="AJ655" s="1221"/>
      <c r="AK655" s="1221"/>
      <c r="AL655" s="1221"/>
      <c r="AM655" s="1221"/>
      <c r="AN655" s="1221"/>
    </row>
    <row r="656" spans="1:40">
      <c r="A656" s="1220"/>
      <c r="B656" s="1220"/>
      <c r="C656" s="1221"/>
      <c r="D656" s="1221"/>
      <c r="E656" s="1222"/>
      <c r="F656" s="1222"/>
      <c r="G656" s="1222"/>
      <c r="H656" s="1222"/>
      <c r="I656" s="1222"/>
      <c r="J656" s="1222"/>
      <c r="K656" s="1221"/>
      <c r="L656" s="1221"/>
      <c r="M656" s="1221"/>
      <c r="N656" s="1221"/>
      <c r="O656" s="1221"/>
      <c r="P656" s="1221"/>
      <c r="Q656" s="1221"/>
      <c r="R656" s="1222"/>
      <c r="S656" s="1222"/>
      <c r="T656" s="1222"/>
      <c r="U656" s="1222"/>
      <c r="V656" s="1222"/>
      <c r="W656" s="1222"/>
      <c r="X656" s="1222"/>
      <c r="Y656" s="1222"/>
      <c r="Z656" s="1222"/>
      <c r="AA656" s="1222"/>
      <c r="AB656" s="1222"/>
      <c r="AC656" s="1222"/>
      <c r="AD656" s="1222"/>
      <c r="AE656" s="1222"/>
      <c r="AF656" s="1222"/>
      <c r="AG656" s="1222"/>
      <c r="AH656" s="1221"/>
      <c r="AI656" s="1221"/>
      <c r="AJ656" s="1221"/>
      <c r="AK656" s="1221"/>
      <c r="AL656" s="1221"/>
      <c r="AM656" s="1221"/>
      <c r="AN656" s="1221"/>
    </row>
    <row r="657" spans="1:40">
      <c r="A657" s="1220"/>
      <c r="B657" s="1220"/>
      <c r="C657" s="1221"/>
      <c r="D657" s="1221"/>
      <c r="E657" s="1222"/>
      <c r="F657" s="1222"/>
      <c r="G657" s="1222"/>
      <c r="H657" s="1222"/>
      <c r="I657" s="1222"/>
      <c r="J657" s="1222"/>
      <c r="K657" s="1221"/>
      <c r="L657" s="1221"/>
      <c r="M657" s="1221"/>
      <c r="N657" s="1221"/>
      <c r="O657" s="1221"/>
      <c r="P657" s="1221"/>
      <c r="Q657" s="1221"/>
      <c r="R657" s="1222"/>
      <c r="S657" s="1222"/>
      <c r="T657" s="1222"/>
      <c r="U657" s="1222"/>
      <c r="V657" s="1222"/>
      <c r="W657" s="1222"/>
      <c r="X657" s="1222"/>
      <c r="Y657" s="1222"/>
      <c r="Z657" s="1222"/>
      <c r="AA657" s="1222"/>
      <c r="AB657" s="1222"/>
      <c r="AC657" s="1222"/>
      <c r="AD657" s="1222"/>
      <c r="AE657" s="1222"/>
      <c r="AF657" s="1222"/>
      <c r="AG657" s="1222"/>
      <c r="AH657" s="1221"/>
      <c r="AI657" s="1221"/>
      <c r="AJ657" s="1221"/>
      <c r="AK657" s="1221"/>
      <c r="AL657" s="1221"/>
      <c r="AM657" s="1221"/>
      <c r="AN657" s="1221"/>
    </row>
    <row r="658" spans="1:40">
      <c r="A658" s="1220"/>
      <c r="B658" s="1220"/>
      <c r="C658" s="1221"/>
      <c r="D658" s="1221"/>
      <c r="E658" s="1222"/>
      <c r="F658" s="1222"/>
      <c r="G658" s="1222"/>
      <c r="H658" s="1222"/>
      <c r="I658" s="1222"/>
      <c r="J658" s="1222"/>
      <c r="K658" s="1221"/>
      <c r="L658" s="1221"/>
      <c r="M658" s="1221"/>
      <c r="N658" s="1221"/>
      <c r="O658" s="1221"/>
      <c r="P658" s="1221"/>
      <c r="Q658" s="1221"/>
      <c r="R658" s="1222"/>
      <c r="S658" s="1222"/>
      <c r="T658" s="1222"/>
      <c r="U658" s="1222"/>
      <c r="V658" s="1222"/>
      <c r="W658" s="1222"/>
      <c r="X658" s="1222"/>
      <c r="Y658" s="1222"/>
      <c r="Z658" s="1222"/>
      <c r="AA658" s="1222"/>
      <c r="AB658" s="1222"/>
      <c r="AC658" s="1222"/>
      <c r="AD658" s="1222"/>
      <c r="AE658" s="1222"/>
      <c r="AF658" s="1222"/>
      <c r="AG658" s="1222"/>
      <c r="AH658" s="1221"/>
      <c r="AI658" s="1221"/>
      <c r="AJ658" s="1221"/>
      <c r="AK658" s="1221"/>
      <c r="AL658" s="1221"/>
      <c r="AM658" s="1221"/>
      <c r="AN658" s="1221"/>
    </row>
    <row r="659" spans="1:40">
      <c r="A659" s="1220"/>
      <c r="B659" s="1220"/>
      <c r="C659" s="1221"/>
      <c r="D659" s="1221"/>
      <c r="E659" s="1222"/>
      <c r="F659" s="1222"/>
      <c r="G659" s="1222"/>
      <c r="H659" s="1222"/>
      <c r="I659" s="1222"/>
      <c r="J659" s="1222"/>
      <c r="K659" s="1221"/>
      <c r="L659" s="1221"/>
      <c r="M659" s="1221"/>
      <c r="N659" s="1221"/>
      <c r="O659" s="1221"/>
      <c r="P659" s="1221"/>
      <c r="Q659" s="1221"/>
      <c r="R659" s="1222"/>
      <c r="S659" s="1222"/>
      <c r="T659" s="1222"/>
      <c r="U659" s="1222"/>
      <c r="V659" s="1222"/>
      <c r="W659" s="1222"/>
      <c r="X659" s="1222"/>
      <c r="Y659" s="1222"/>
      <c r="Z659" s="1222"/>
      <c r="AA659" s="1222"/>
      <c r="AB659" s="1222"/>
      <c r="AC659" s="1222"/>
      <c r="AD659" s="1222"/>
      <c r="AE659" s="1222"/>
      <c r="AF659" s="1222"/>
      <c r="AG659" s="1222"/>
      <c r="AH659" s="1221"/>
      <c r="AI659" s="1221"/>
      <c r="AJ659" s="1221"/>
      <c r="AK659" s="1221"/>
      <c r="AL659" s="1221"/>
      <c r="AM659" s="1221"/>
      <c r="AN659" s="1221"/>
    </row>
    <row r="660" spans="1:40">
      <c r="A660" s="1220"/>
      <c r="B660" s="1220"/>
      <c r="C660" s="1221"/>
      <c r="D660" s="1221"/>
      <c r="E660" s="1222"/>
      <c r="F660" s="1222"/>
      <c r="G660" s="1222"/>
      <c r="H660" s="1222"/>
      <c r="I660" s="1222"/>
      <c r="J660" s="1222"/>
      <c r="K660" s="1221"/>
      <c r="L660" s="1221"/>
      <c r="M660" s="1221"/>
      <c r="N660" s="1221"/>
      <c r="O660" s="1221"/>
      <c r="P660" s="1221"/>
      <c r="Q660" s="1221"/>
      <c r="R660" s="1222"/>
      <c r="S660" s="1222"/>
      <c r="T660" s="1222"/>
      <c r="U660" s="1222"/>
      <c r="V660" s="1222"/>
      <c r="W660" s="1222"/>
      <c r="X660" s="1222"/>
      <c r="Y660" s="1222"/>
      <c r="Z660" s="1222"/>
      <c r="AA660" s="1222"/>
      <c r="AB660" s="1222"/>
      <c r="AC660" s="1222"/>
      <c r="AD660" s="1222"/>
      <c r="AE660" s="1222"/>
      <c r="AF660" s="1222"/>
      <c r="AG660" s="1222"/>
      <c r="AH660" s="1221"/>
      <c r="AI660" s="1221"/>
      <c r="AJ660" s="1221"/>
      <c r="AK660" s="1221"/>
      <c r="AL660" s="1221"/>
      <c r="AM660" s="1221"/>
      <c r="AN660" s="1221"/>
    </row>
    <row r="661" spans="1:40">
      <c r="A661" s="1220"/>
      <c r="B661" s="1220"/>
      <c r="C661" s="1221"/>
      <c r="D661" s="1221"/>
      <c r="E661" s="1222"/>
      <c r="F661" s="1222"/>
      <c r="G661" s="1222"/>
      <c r="H661" s="1222"/>
      <c r="I661" s="1222"/>
      <c r="J661" s="1222"/>
      <c r="K661" s="1221"/>
      <c r="L661" s="1221"/>
      <c r="M661" s="1221"/>
      <c r="N661" s="1221"/>
      <c r="O661" s="1221"/>
      <c r="P661" s="1221"/>
      <c r="Q661" s="1221"/>
      <c r="R661" s="1222"/>
      <c r="S661" s="1222"/>
      <c r="T661" s="1222"/>
      <c r="U661" s="1222"/>
      <c r="V661" s="1222"/>
      <c r="W661" s="1222"/>
      <c r="X661" s="1222"/>
      <c r="Y661" s="1222"/>
      <c r="Z661" s="1222"/>
      <c r="AA661" s="1222"/>
      <c r="AB661" s="1222"/>
      <c r="AC661" s="1222"/>
      <c r="AD661" s="1222"/>
      <c r="AE661" s="1222"/>
      <c r="AF661" s="1222"/>
      <c r="AG661" s="1222"/>
      <c r="AH661" s="1221"/>
      <c r="AI661" s="1221"/>
      <c r="AJ661" s="1221"/>
      <c r="AK661" s="1221"/>
      <c r="AL661" s="1221"/>
      <c r="AM661" s="1221"/>
      <c r="AN661" s="1221"/>
    </row>
    <row r="662" spans="1:40">
      <c r="A662" s="1220"/>
      <c r="B662" s="1220"/>
      <c r="C662" s="1221"/>
      <c r="D662" s="1221"/>
      <c r="E662" s="1222"/>
      <c r="F662" s="1222"/>
      <c r="G662" s="1222"/>
      <c r="H662" s="1222"/>
      <c r="I662" s="1222"/>
      <c r="J662" s="1222"/>
      <c r="K662" s="1221"/>
      <c r="L662" s="1221"/>
      <c r="M662" s="1221"/>
      <c r="N662" s="1221"/>
      <c r="O662" s="1221"/>
      <c r="P662" s="1221"/>
      <c r="Q662" s="1221"/>
      <c r="R662" s="1222"/>
      <c r="S662" s="1222"/>
      <c r="T662" s="1222"/>
      <c r="U662" s="1222"/>
      <c r="V662" s="1222"/>
      <c r="W662" s="1222"/>
      <c r="X662" s="1222"/>
      <c r="Y662" s="1222"/>
      <c r="Z662" s="1222"/>
      <c r="AA662" s="1222"/>
      <c r="AB662" s="1222"/>
      <c r="AC662" s="1222"/>
      <c r="AD662" s="1222"/>
      <c r="AE662" s="1222"/>
      <c r="AF662" s="1222"/>
      <c r="AG662" s="1222"/>
      <c r="AH662" s="1221"/>
      <c r="AI662" s="1221"/>
      <c r="AJ662" s="1221"/>
      <c r="AK662" s="1221"/>
      <c r="AL662" s="1221"/>
      <c r="AM662" s="1221"/>
      <c r="AN662" s="1221"/>
    </row>
    <row r="663" spans="1:40">
      <c r="A663" s="1220"/>
      <c r="B663" s="1220"/>
      <c r="C663" s="1221"/>
      <c r="D663" s="1221"/>
      <c r="E663" s="1222"/>
      <c r="F663" s="1222"/>
      <c r="G663" s="1222"/>
      <c r="H663" s="1222"/>
      <c r="I663" s="1222"/>
      <c r="J663" s="1222"/>
      <c r="K663" s="1221"/>
      <c r="L663" s="1221"/>
      <c r="M663" s="1221"/>
      <c r="N663" s="1221"/>
      <c r="O663" s="1221"/>
      <c r="P663" s="1221"/>
      <c r="Q663" s="1221"/>
      <c r="R663" s="1222"/>
      <c r="S663" s="1222"/>
      <c r="T663" s="1222"/>
      <c r="U663" s="1222"/>
      <c r="V663" s="1222"/>
      <c r="W663" s="1222"/>
      <c r="X663" s="1222"/>
      <c r="Y663" s="1222"/>
      <c r="Z663" s="1222"/>
      <c r="AA663" s="1222"/>
      <c r="AB663" s="1222"/>
      <c r="AC663" s="1222"/>
      <c r="AD663" s="1222"/>
      <c r="AE663" s="1222"/>
      <c r="AF663" s="1222"/>
      <c r="AG663" s="1222"/>
      <c r="AH663" s="1221"/>
      <c r="AI663" s="1221"/>
      <c r="AJ663" s="1221"/>
      <c r="AK663" s="1221"/>
      <c r="AL663" s="1221"/>
      <c r="AM663" s="1221"/>
      <c r="AN663" s="1221"/>
    </row>
    <row r="664" spans="1:40">
      <c r="A664" s="1220"/>
      <c r="B664" s="1220"/>
      <c r="C664" s="1221"/>
      <c r="D664" s="1221"/>
      <c r="E664" s="1222"/>
      <c r="F664" s="1222"/>
      <c r="G664" s="1222"/>
      <c r="H664" s="1222"/>
      <c r="I664" s="1222"/>
      <c r="J664" s="1222"/>
      <c r="K664" s="1221"/>
      <c r="L664" s="1221"/>
      <c r="M664" s="1221"/>
      <c r="N664" s="1221"/>
      <c r="O664" s="1221"/>
      <c r="P664" s="1221"/>
      <c r="Q664" s="1221"/>
      <c r="R664" s="1222"/>
      <c r="S664" s="1222"/>
      <c r="T664" s="1222"/>
      <c r="U664" s="1222"/>
      <c r="V664" s="1222"/>
      <c r="W664" s="1222"/>
      <c r="X664" s="1222"/>
      <c r="Y664" s="1222"/>
      <c r="Z664" s="1222"/>
      <c r="AA664" s="1222"/>
      <c r="AB664" s="1222"/>
      <c r="AC664" s="1222"/>
      <c r="AD664" s="1222"/>
      <c r="AE664" s="1222"/>
      <c r="AF664" s="1222"/>
      <c r="AG664" s="1222"/>
      <c r="AH664" s="1221"/>
      <c r="AI664" s="1221"/>
      <c r="AJ664" s="1221"/>
      <c r="AK664" s="1221"/>
      <c r="AL664" s="1221"/>
      <c r="AM664" s="1221"/>
      <c r="AN664" s="1221"/>
    </row>
    <row r="665" spans="1:40">
      <c r="A665" s="1220"/>
      <c r="B665" s="1220"/>
      <c r="C665" s="1221"/>
      <c r="D665" s="1221"/>
      <c r="E665" s="1222"/>
      <c r="F665" s="1222"/>
      <c r="G665" s="1222"/>
      <c r="H665" s="1222"/>
      <c r="I665" s="1222"/>
      <c r="J665" s="1222"/>
      <c r="K665" s="1221"/>
      <c r="L665" s="1221"/>
      <c r="M665" s="1221"/>
      <c r="N665" s="1221"/>
      <c r="O665" s="1221"/>
      <c r="P665" s="1221"/>
      <c r="Q665" s="1221"/>
      <c r="R665" s="1222"/>
      <c r="S665" s="1222"/>
      <c r="T665" s="1222"/>
      <c r="U665" s="1222"/>
      <c r="V665" s="1222"/>
      <c r="W665" s="1222"/>
      <c r="X665" s="1222"/>
      <c r="Y665" s="1222"/>
      <c r="Z665" s="1222"/>
      <c r="AA665" s="1222"/>
      <c r="AB665" s="1222"/>
      <c r="AC665" s="1222"/>
      <c r="AD665" s="1222"/>
      <c r="AE665" s="1222"/>
      <c r="AF665" s="1222"/>
      <c r="AG665" s="1222"/>
      <c r="AH665" s="1221"/>
      <c r="AI665" s="1221"/>
      <c r="AJ665" s="1221"/>
      <c r="AK665" s="1221"/>
      <c r="AL665" s="1221"/>
      <c r="AM665" s="1221"/>
      <c r="AN665" s="1221"/>
    </row>
    <row r="666" spans="1:40">
      <c r="A666" s="1220"/>
      <c r="B666" s="1220"/>
      <c r="C666" s="1221"/>
      <c r="D666" s="1221"/>
      <c r="E666" s="1222"/>
      <c r="F666" s="1222"/>
      <c r="G666" s="1222"/>
      <c r="H666" s="1222"/>
      <c r="I666" s="1222"/>
      <c r="J666" s="1222"/>
      <c r="K666" s="1221"/>
      <c r="L666" s="1221"/>
      <c r="M666" s="1221"/>
      <c r="N666" s="1221"/>
      <c r="O666" s="1221"/>
      <c r="P666" s="1221"/>
      <c r="Q666" s="1221"/>
      <c r="R666" s="1222"/>
      <c r="S666" s="1222"/>
      <c r="T666" s="1222"/>
      <c r="U666" s="1222"/>
      <c r="V666" s="1222"/>
      <c r="W666" s="1222"/>
      <c r="X666" s="1222"/>
      <c r="Y666" s="1222"/>
      <c r="Z666" s="1222"/>
      <c r="AA666" s="1222"/>
      <c r="AB666" s="1222"/>
      <c r="AC666" s="1222"/>
      <c r="AD666" s="1222"/>
      <c r="AE666" s="1222"/>
      <c r="AF666" s="1222"/>
      <c r="AG666" s="1222"/>
      <c r="AH666" s="1221"/>
      <c r="AI666" s="1221"/>
      <c r="AJ666" s="1221"/>
      <c r="AK666" s="1221"/>
      <c r="AL666" s="1221"/>
      <c r="AM666" s="1221"/>
      <c r="AN666" s="1221"/>
    </row>
    <row r="667" spans="1:40">
      <c r="A667" s="1220"/>
      <c r="B667" s="1220"/>
      <c r="C667" s="1221"/>
      <c r="D667" s="1221"/>
      <c r="E667" s="1222"/>
      <c r="F667" s="1222"/>
      <c r="G667" s="1222"/>
      <c r="H667" s="1222"/>
      <c r="I667" s="1222"/>
      <c r="J667" s="1222"/>
      <c r="K667" s="1221"/>
      <c r="L667" s="1221"/>
      <c r="M667" s="1221"/>
      <c r="N667" s="1221"/>
      <c r="O667" s="1221"/>
      <c r="P667" s="1221"/>
      <c r="Q667" s="1221"/>
      <c r="R667" s="1222"/>
      <c r="S667" s="1222"/>
      <c r="T667" s="1222"/>
      <c r="U667" s="1222"/>
      <c r="V667" s="1222"/>
      <c r="W667" s="1222"/>
      <c r="X667" s="1222"/>
      <c r="Y667" s="1222"/>
      <c r="Z667" s="1222"/>
      <c r="AA667" s="1222"/>
      <c r="AB667" s="1222"/>
      <c r="AC667" s="1222"/>
      <c r="AD667" s="1222"/>
      <c r="AE667" s="1222"/>
      <c r="AF667" s="1222"/>
      <c r="AG667" s="1222"/>
      <c r="AH667" s="1221"/>
      <c r="AI667" s="1221"/>
      <c r="AJ667" s="1221"/>
      <c r="AK667" s="1221"/>
      <c r="AL667" s="1221"/>
      <c r="AM667" s="1221"/>
      <c r="AN667" s="1221"/>
    </row>
    <row r="668" spans="1:40">
      <c r="A668" s="1220"/>
      <c r="B668" s="1220"/>
      <c r="C668" s="1221"/>
      <c r="D668" s="1221"/>
      <c r="E668" s="1222"/>
      <c r="F668" s="1222"/>
      <c r="G668" s="1222"/>
      <c r="H668" s="1222"/>
      <c r="I668" s="1222"/>
      <c r="J668" s="1222"/>
      <c r="K668" s="1221"/>
      <c r="L668" s="1221"/>
      <c r="M668" s="1221"/>
      <c r="N668" s="1221"/>
      <c r="O668" s="1221"/>
      <c r="P668" s="1221"/>
      <c r="Q668" s="1221"/>
      <c r="R668" s="1222"/>
      <c r="S668" s="1222"/>
      <c r="T668" s="1222"/>
      <c r="U668" s="1222"/>
      <c r="V668" s="1222"/>
      <c r="W668" s="1222"/>
      <c r="X668" s="1222"/>
      <c r="Y668" s="1222"/>
      <c r="Z668" s="1222"/>
      <c r="AA668" s="1222"/>
      <c r="AB668" s="1222"/>
      <c r="AC668" s="1222"/>
      <c r="AD668" s="1222"/>
      <c r="AE668" s="1222"/>
      <c r="AF668" s="1222"/>
      <c r="AG668" s="1222"/>
      <c r="AH668" s="1221"/>
      <c r="AI668" s="1221"/>
      <c r="AJ668" s="1221"/>
      <c r="AK668" s="1221"/>
      <c r="AL668" s="1221"/>
      <c r="AM668" s="1221"/>
      <c r="AN668" s="1221"/>
    </row>
    <row r="669" spans="1:40">
      <c r="A669" s="1220"/>
      <c r="B669" s="1220"/>
      <c r="C669" s="1221"/>
      <c r="D669" s="1221"/>
      <c r="E669" s="1222"/>
      <c r="F669" s="1222"/>
      <c r="G669" s="1222"/>
      <c r="H669" s="1222"/>
      <c r="I669" s="1222"/>
      <c r="J669" s="1222"/>
      <c r="K669" s="1221"/>
      <c r="L669" s="1221"/>
      <c r="M669" s="1221"/>
      <c r="N669" s="1221"/>
      <c r="O669" s="1221"/>
      <c r="P669" s="1221"/>
      <c r="Q669" s="1221"/>
      <c r="R669" s="1222"/>
      <c r="S669" s="1222"/>
      <c r="T669" s="1222"/>
      <c r="U669" s="1222"/>
      <c r="V669" s="1222"/>
      <c r="W669" s="1222"/>
      <c r="X669" s="1222"/>
      <c r="Y669" s="1222"/>
      <c r="Z669" s="1222"/>
      <c r="AA669" s="1222"/>
      <c r="AB669" s="1222"/>
      <c r="AC669" s="1222"/>
      <c r="AD669" s="1222"/>
      <c r="AE669" s="1222"/>
      <c r="AF669" s="1222"/>
      <c r="AG669" s="1222"/>
      <c r="AH669" s="1221"/>
      <c r="AI669" s="1221"/>
      <c r="AJ669" s="1221"/>
      <c r="AK669" s="1221"/>
      <c r="AL669" s="1221"/>
      <c r="AM669" s="1221"/>
      <c r="AN669" s="1221"/>
    </row>
    <row r="670" spans="1:40">
      <c r="A670" s="1220"/>
      <c r="B670" s="1220"/>
      <c r="C670" s="1221"/>
      <c r="D670" s="1221"/>
      <c r="E670" s="1222"/>
      <c r="F670" s="1222"/>
      <c r="G670" s="1222"/>
      <c r="H670" s="1222"/>
      <c r="I670" s="1222"/>
      <c r="J670" s="1222"/>
      <c r="K670" s="1221"/>
      <c r="L670" s="1221"/>
      <c r="M670" s="1221"/>
      <c r="N670" s="1221"/>
      <c r="O670" s="1221"/>
      <c r="P670" s="1221"/>
      <c r="Q670" s="1221"/>
      <c r="R670" s="1222"/>
      <c r="S670" s="1222"/>
      <c r="T670" s="1222"/>
      <c r="U670" s="1222"/>
      <c r="V670" s="1222"/>
      <c r="W670" s="1222"/>
      <c r="X670" s="1222"/>
      <c r="Y670" s="1222"/>
      <c r="Z670" s="1222"/>
      <c r="AA670" s="1222"/>
      <c r="AB670" s="1222"/>
      <c r="AC670" s="1222"/>
      <c r="AD670" s="1222"/>
      <c r="AE670" s="1222"/>
      <c r="AF670" s="1222"/>
      <c r="AG670" s="1222"/>
      <c r="AH670" s="1221"/>
      <c r="AI670" s="1221"/>
      <c r="AJ670" s="1221"/>
      <c r="AK670" s="1221"/>
      <c r="AL670" s="1221"/>
      <c r="AM670" s="1221"/>
      <c r="AN670" s="1221"/>
    </row>
    <row r="671" spans="1:40">
      <c r="A671" s="1220"/>
      <c r="B671" s="1220"/>
      <c r="C671" s="1221"/>
      <c r="D671" s="1221"/>
      <c r="E671" s="1222"/>
      <c r="F671" s="1222"/>
      <c r="G671" s="1222"/>
      <c r="H671" s="1222"/>
      <c r="I671" s="1222"/>
      <c r="J671" s="1222"/>
      <c r="K671" s="1221"/>
      <c r="L671" s="1221"/>
      <c r="M671" s="1221"/>
      <c r="N671" s="1221"/>
      <c r="O671" s="1221"/>
      <c r="P671" s="1221"/>
      <c r="Q671" s="1221"/>
      <c r="R671" s="1222"/>
      <c r="S671" s="1222"/>
      <c r="T671" s="1222"/>
      <c r="U671" s="1222"/>
      <c r="V671" s="1222"/>
      <c r="W671" s="1222"/>
      <c r="X671" s="1222"/>
      <c r="Y671" s="1222"/>
      <c r="Z671" s="1222"/>
      <c r="AA671" s="1222"/>
      <c r="AB671" s="1222"/>
      <c r="AC671" s="1222"/>
      <c r="AD671" s="1222"/>
      <c r="AE671" s="1222"/>
      <c r="AF671" s="1222"/>
      <c r="AG671" s="1222"/>
      <c r="AH671" s="1221"/>
      <c r="AI671" s="1221"/>
      <c r="AJ671" s="1221"/>
      <c r="AK671" s="1221"/>
      <c r="AL671" s="1221"/>
      <c r="AM671" s="1221"/>
      <c r="AN671" s="1221"/>
    </row>
    <row r="672" spans="1:40">
      <c r="A672" s="1220"/>
      <c r="B672" s="1220"/>
      <c r="C672" s="1221"/>
      <c r="D672" s="1221"/>
      <c r="E672" s="1222"/>
      <c r="F672" s="1222"/>
      <c r="G672" s="1222"/>
      <c r="H672" s="1222"/>
      <c r="I672" s="1222"/>
      <c r="J672" s="1222"/>
      <c r="K672" s="1221"/>
      <c r="L672" s="1221"/>
      <c r="M672" s="1221"/>
      <c r="N672" s="1221"/>
      <c r="O672" s="1221"/>
      <c r="P672" s="1221"/>
      <c r="Q672" s="1221"/>
      <c r="R672" s="1222"/>
      <c r="S672" s="1222"/>
      <c r="T672" s="1222"/>
      <c r="U672" s="1222"/>
      <c r="V672" s="1222"/>
      <c r="W672" s="1222"/>
      <c r="X672" s="1222"/>
      <c r="Y672" s="1222"/>
      <c r="Z672" s="1222"/>
      <c r="AA672" s="1222"/>
      <c r="AB672" s="1222"/>
      <c r="AC672" s="1222"/>
      <c r="AD672" s="1222"/>
      <c r="AE672" s="1222"/>
      <c r="AF672" s="1222"/>
      <c r="AG672" s="1222"/>
      <c r="AH672" s="1221"/>
      <c r="AI672" s="1221"/>
      <c r="AJ672" s="1221"/>
      <c r="AK672" s="1221"/>
      <c r="AL672" s="1221"/>
      <c r="AM672" s="1221"/>
      <c r="AN672" s="1221"/>
    </row>
    <row r="673" spans="1:40">
      <c r="A673" s="1220"/>
      <c r="B673" s="1220"/>
      <c r="C673" s="1221"/>
      <c r="D673" s="1221"/>
      <c r="E673" s="1222"/>
      <c r="F673" s="1222"/>
      <c r="G673" s="1222"/>
      <c r="H673" s="1222"/>
      <c r="I673" s="1222"/>
      <c r="J673" s="1222"/>
      <c r="K673" s="1221"/>
      <c r="L673" s="1221"/>
      <c r="M673" s="1221"/>
      <c r="N673" s="1221"/>
      <c r="O673" s="1221"/>
      <c r="P673" s="1221"/>
      <c r="Q673" s="1221"/>
      <c r="R673" s="1222"/>
      <c r="S673" s="1222"/>
      <c r="T673" s="1222"/>
      <c r="U673" s="1222"/>
      <c r="V673" s="1222"/>
      <c r="W673" s="1222"/>
      <c r="X673" s="1222"/>
      <c r="Y673" s="1222"/>
      <c r="Z673" s="1222"/>
      <c r="AA673" s="1222"/>
      <c r="AB673" s="1222"/>
      <c r="AC673" s="1222"/>
      <c r="AD673" s="1222"/>
      <c r="AE673" s="1222"/>
      <c r="AF673" s="1222"/>
      <c r="AG673" s="1222"/>
      <c r="AH673" s="1221"/>
      <c r="AI673" s="1221"/>
      <c r="AJ673" s="1221"/>
      <c r="AK673" s="1221"/>
      <c r="AL673" s="1221"/>
      <c r="AM673" s="1221"/>
      <c r="AN673" s="1221"/>
    </row>
    <row r="674" spans="1:40">
      <c r="A674" s="1220"/>
      <c r="B674" s="1220"/>
      <c r="C674" s="1221"/>
      <c r="D674" s="1221"/>
      <c r="E674" s="1222"/>
      <c r="F674" s="1222"/>
      <c r="G674" s="1222"/>
      <c r="H674" s="1222"/>
      <c r="I674" s="1222"/>
      <c r="J674" s="1222"/>
      <c r="K674" s="1221"/>
      <c r="L674" s="1221"/>
      <c r="M674" s="1221"/>
      <c r="N674" s="1221"/>
      <c r="O674" s="1221"/>
      <c r="P674" s="1221"/>
      <c r="Q674" s="1221"/>
      <c r="R674" s="1222"/>
      <c r="S674" s="1222"/>
      <c r="T674" s="1222"/>
      <c r="U674" s="1222"/>
      <c r="V674" s="1222"/>
      <c r="W674" s="1222"/>
      <c r="X674" s="1222"/>
      <c r="Y674" s="1222"/>
      <c r="Z674" s="1222"/>
      <c r="AA674" s="1222"/>
      <c r="AB674" s="1222"/>
      <c r="AC674" s="1222"/>
      <c r="AD674" s="1222"/>
      <c r="AE674" s="1222"/>
      <c r="AF674" s="1222"/>
      <c r="AG674" s="1222"/>
      <c r="AH674" s="1221"/>
      <c r="AI674" s="1221"/>
      <c r="AJ674" s="1221"/>
      <c r="AK674" s="1221"/>
      <c r="AL674" s="1221"/>
      <c r="AM674" s="1221"/>
      <c r="AN674" s="1221"/>
    </row>
    <row r="675" spans="1:40">
      <c r="A675" s="1220"/>
      <c r="B675" s="1220"/>
      <c r="C675" s="1221"/>
      <c r="D675" s="1221"/>
      <c r="E675" s="1222"/>
      <c r="F675" s="1222"/>
      <c r="G675" s="1222"/>
      <c r="H675" s="1222"/>
      <c r="I675" s="1222"/>
      <c r="J675" s="1222"/>
      <c r="K675" s="1221"/>
      <c r="L675" s="1221"/>
      <c r="M675" s="1221"/>
      <c r="N675" s="1221"/>
      <c r="O675" s="1221"/>
      <c r="P675" s="1221"/>
      <c r="Q675" s="1221"/>
      <c r="R675" s="1222"/>
      <c r="S675" s="1222"/>
      <c r="T675" s="1222"/>
      <c r="U675" s="1222"/>
      <c r="V675" s="1222"/>
      <c r="W675" s="1222"/>
      <c r="X675" s="1222"/>
      <c r="Y675" s="1222"/>
      <c r="Z675" s="1222"/>
      <c r="AA675" s="1222"/>
      <c r="AB675" s="1222"/>
      <c r="AC675" s="1222"/>
      <c r="AD675" s="1222"/>
      <c r="AE675" s="1222"/>
      <c r="AF675" s="1222"/>
      <c r="AG675" s="1222"/>
      <c r="AH675" s="1221"/>
      <c r="AI675" s="1221"/>
      <c r="AJ675" s="1221"/>
      <c r="AK675" s="1221"/>
      <c r="AL675" s="1221"/>
      <c r="AM675" s="1221"/>
      <c r="AN675" s="1221"/>
    </row>
    <row r="676" spans="1:40">
      <c r="A676" s="1220"/>
      <c r="B676" s="1220"/>
      <c r="C676" s="1221"/>
      <c r="D676" s="1221"/>
      <c r="E676" s="1222"/>
      <c r="F676" s="1222"/>
      <c r="G676" s="1222"/>
      <c r="H676" s="1222"/>
      <c r="I676" s="1222"/>
      <c r="J676" s="1222"/>
      <c r="K676" s="1221"/>
      <c r="L676" s="1221"/>
      <c r="M676" s="1221"/>
      <c r="N676" s="1221"/>
      <c r="O676" s="1221"/>
      <c r="P676" s="1221"/>
      <c r="Q676" s="1221"/>
      <c r="R676" s="1222"/>
      <c r="S676" s="1222"/>
      <c r="T676" s="1222"/>
      <c r="U676" s="1222"/>
      <c r="V676" s="1222"/>
      <c r="W676" s="1222"/>
      <c r="X676" s="1222"/>
      <c r="Y676" s="1222"/>
      <c r="Z676" s="1222"/>
      <c r="AA676" s="1222"/>
      <c r="AB676" s="1222"/>
      <c r="AC676" s="1222"/>
      <c r="AD676" s="1222"/>
      <c r="AE676" s="1222"/>
      <c r="AF676" s="1222"/>
      <c r="AG676" s="1222"/>
      <c r="AH676" s="1221"/>
      <c r="AI676" s="1221"/>
      <c r="AJ676" s="1221"/>
      <c r="AK676" s="1221"/>
      <c r="AL676" s="1221"/>
      <c r="AM676" s="1221"/>
      <c r="AN676" s="1221"/>
    </row>
    <row r="677" spans="1:40">
      <c r="A677" s="1220"/>
      <c r="B677" s="1220"/>
      <c r="C677" s="1221"/>
      <c r="D677" s="1221"/>
      <c r="E677" s="1222"/>
      <c r="F677" s="1222"/>
      <c r="G677" s="1222"/>
      <c r="H677" s="1222"/>
      <c r="I677" s="1222"/>
      <c r="J677" s="1222"/>
      <c r="K677" s="1221"/>
      <c r="L677" s="1221"/>
      <c r="M677" s="1221"/>
      <c r="N677" s="1221"/>
      <c r="O677" s="1221"/>
      <c r="P677" s="1221"/>
      <c r="Q677" s="1221"/>
      <c r="R677" s="1222"/>
      <c r="S677" s="1222"/>
      <c r="T677" s="1222"/>
      <c r="U677" s="1222"/>
      <c r="V677" s="1222"/>
      <c r="W677" s="1222"/>
      <c r="X677" s="1222"/>
      <c r="Y677" s="1222"/>
      <c r="Z677" s="1222"/>
      <c r="AA677" s="1222"/>
      <c r="AB677" s="1222"/>
      <c r="AC677" s="1222"/>
      <c r="AD677" s="1222"/>
      <c r="AE677" s="1222"/>
      <c r="AF677" s="1222"/>
      <c r="AG677" s="1222"/>
      <c r="AH677" s="1221"/>
      <c r="AI677" s="1221"/>
      <c r="AJ677" s="1221"/>
      <c r="AK677" s="1221"/>
      <c r="AL677" s="1221"/>
      <c r="AM677" s="1221"/>
      <c r="AN677" s="1221"/>
    </row>
    <row r="678" spans="1:40">
      <c r="A678" s="1220"/>
      <c r="B678" s="1220"/>
      <c r="C678" s="1221"/>
      <c r="D678" s="1221"/>
      <c r="E678" s="1222"/>
      <c r="F678" s="1222"/>
      <c r="G678" s="1222"/>
      <c r="H678" s="1222"/>
      <c r="I678" s="1222"/>
      <c r="J678" s="1222"/>
      <c r="K678" s="1221"/>
      <c r="L678" s="1221"/>
      <c r="M678" s="1221"/>
      <c r="N678" s="1221"/>
      <c r="O678" s="1221"/>
      <c r="P678" s="1221"/>
      <c r="Q678" s="1221"/>
      <c r="R678" s="1222"/>
      <c r="S678" s="1222"/>
      <c r="T678" s="1222"/>
      <c r="U678" s="1222"/>
      <c r="V678" s="1222"/>
      <c r="W678" s="1222"/>
      <c r="X678" s="1222"/>
      <c r="Y678" s="1222"/>
      <c r="Z678" s="1222"/>
      <c r="AA678" s="1222"/>
      <c r="AB678" s="1222"/>
      <c r="AC678" s="1222"/>
      <c r="AD678" s="1222"/>
      <c r="AE678" s="1222"/>
      <c r="AF678" s="1222"/>
      <c r="AG678" s="1222"/>
      <c r="AH678" s="1221"/>
      <c r="AI678" s="1221"/>
      <c r="AJ678" s="1221"/>
      <c r="AK678" s="1221"/>
      <c r="AL678" s="1221"/>
      <c r="AM678" s="1221"/>
      <c r="AN678" s="1221"/>
    </row>
    <row r="679" spans="1:40">
      <c r="A679" s="1220"/>
      <c r="B679" s="1220"/>
      <c r="C679" s="1221"/>
      <c r="D679" s="1221"/>
      <c r="E679" s="1222"/>
      <c r="F679" s="1222"/>
      <c r="G679" s="1222"/>
      <c r="H679" s="1222"/>
      <c r="I679" s="1222"/>
      <c r="J679" s="1222"/>
      <c r="K679" s="1221"/>
      <c r="L679" s="1221"/>
      <c r="M679" s="1221"/>
      <c r="N679" s="1221"/>
      <c r="O679" s="1221"/>
      <c r="P679" s="1221"/>
      <c r="Q679" s="1221"/>
      <c r="R679" s="1222"/>
      <c r="S679" s="1222"/>
      <c r="T679" s="1222"/>
      <c r="U679" s="1222"/>
      <c r="V679" s="1222"/>
      <c r="W679" s="1222"/>
      <c r="X679" s="1222"/>
      <c r="Y679" s="1222"/>
      <c r="Z679" s="1222"/>
      <c r="AA679" s="1222"/>
      <c r="AB679" s="1222"/>
      <c r="AC679" s="1222"/>
      <c r="AD679" s="1222"/>
      <c r="AE679" s="1222"/>
      <c r="AF679" s="1222"/>
      <c r="AG679" s="1222"/>
      <c r="AH679" s="1221"/>
      <c r="AI679" s="1221"/>
      <c r="AJ679" s="1221"/>
      <c r="AK679" s="1221"/>
      <c r="AL679" s="1221"/>
      <c r="AM679" s="1221"/>
      <c r="AN679" s="1221"/>
    </row>
    <row r="680" spans="1:40">
      <c r="A680" s="1220"/>
      <c r="B680" s="1220"/>
      <c r="C680" s="1221"/>
      <c r="D680" s="1221"/>
      <c r="E680" s="1222"/>
      <c r="F680" s="1222"/>
      <c r="G680" s="1222"/>
      <c r="H680" s="1222"/>
      <c r="I680" s="1222"/>
      <c r="J680" s="1222"/>
      <c r="K680" s="1221"/>
      <c r="L680" s="1221"/>
      <c r="M680" s="1221"/>
      <c r="N680" s="1221"/>
      <c r="O680" s="1221"/>
      <c r="P680" s="1221"/>
      <c r="Q680" s="1221"/>
      <c r="R680" s="1222"/>
      <c r="S680" s="1222"/>
      <c r="T680" s="1222"/>
      <c r="U680" s="1222"/>
      <c r="V680" s="1222"/>
      <c r="W680" s="1222"/>
      <c r="X680" s="1222"/>
      <c r="Y680" s="1222"/>
      <c r="Z680" s="1222"/>
      <c r="AA680" s="1222"/>
      <c r="AB680" s="1222"/>
      <c r="AC680" s="1222"/>
      <c r="AD680" s="1222"/>
      <c r="AE680" s="1222"/>
      <c r="AF680" s="1222"/>
      <c r="AG680" s="1222"/>
      <c r="AH680" s="1221"/>
      <c r="AI680" s="1221"/>
      <c r="AJ680" s="1221"/>
      <c r="AK680" s="1221"/>
      <c r="AL680" s="1221"/>
      <c r="AM680" s="1221"/>
      <c r="AN680" s="1221"/>
    </row>
    <row r="681" spans="1:40">
      <c r="A681" s="1220"/>
      <c r="B681" s="1220"/>
      <c r="C681" s="1221"/>
      <c r="D681" s="1221"/>
      <c r="E681" s="1222"/>
      <c r="F681" s="1222"/>
      <c r="G681" s="1222"/>
      <c r="H681" s="1222"/>
      <c r="I681" s="1222"/>
      <c r="J681" s="1222"/>
      <c r="K681" s="1221"/>
      <c r="L681" s="1221"/>
      <c r="M681" s="1221"/>
      <c r="N681" s="1221"/>
      <c r="O681" s="1221"/>
      <c r="P681" s="1221"/>
      <c r="Q681" s="1221"/>
      <c r="R681" s="1222"/>
      <c r="S681" s="1222"/>
      <c r="T681" s="1222"/>
      <c r="U681" s="1222"/>
      <c r="V681" s="1222"/>
      <c r="W681" s="1222"/>
      <c r="X681" s="1222"/>
      <c r="Y681" s="1222"/>
      <c r="Z681" s="1222"/>
      <c r="AA681" s="1222"/>
      <c r="AB681" s="1222"/>
      <c r="AC681" s="1222"/>
      <c r="AD681" s="1222"/>
      <c r="AE681" s="1222"/>
      <c r="AF681" s="1222"/>
      <c r="AG681" s="1222"/>
      <c r="AH681" s="1221"/>
      <c r="AI681" s="1221"/>
      <c r="AJ681" s="1221"/>
      <c r="AK681" s="1221"/>
      <c r="AL681" s="1221"/>
      <c r="AM681" s="1221"/>
      <c r="AN681" s="1221"/>
    </row>
    <row r="682" spans="1:40">
      <c r="A682" s="1220"/>
      <c r="B682" s="1220"/>
      <c r="C682" s="1221"/>
      <c r="D682" s="1221"/>
      <c r="E682" s="1222"/>
      <c r="F682" s="1222"/>
      <c r="G682" s="1222"/>
      <c r="H682" s="1222"/>
      <c r="I682" s="1222"/>
      <c r="J682" s="1222"/>
      <c r="K682" s="1221"/>
      <c r="L682" s="1221"/>
      <c r="M682" s="1221"/>
      <c r="N682" s="1221"/>
      <c r="O682" s="1221"/>
      <c r="P682" s="1221"/>
      <c r="Q682" s="1221"/>
      <c r="R682" s="1222"/>
      <c r="S682" s="1222"/>
      <c r="T682" s="1222"/>
      <c r="U682" s="1222"/>
      <c r="V682" s="1222"/>
      <c r="W682" s="1222"/>
      <c r="X682" s="1222"/>
      <c r="Y682" s="1222"/>
      <c r="Z682" s="1222"/>
      <c r="AA682" s="1222"/>
      <c r="AB682" s="1222"/>
      <c r="AC682" s="1222"/>
      <c r="AD682" s="1222"/>
      <c r="AE682" s="1222"/>
      <c r="AF682" s="1222"/>
      <c r="AG682" s="1222"/>
      <c r="AH682" s="1221"/>
      <c r="AI682" s="1221"/>
      <c r="AJ682" s="1221"/>
      <c r="AK682" s="1221"/>
      <c r="AL682" s="1221"/>
      <c r="AM682" s="1221"/>
      <c r="AN682" s="1221"/>
    </row>
    <row r="683" spans="1:40">
      <c r="A683" s="1220"/>
      <c r="B683" s="1220"/>
      <c r="C683" s="1221"/>
      <c r="D683" s="1221"/>
      <c r="E683" s="1222"/>
      <c r="F683" s="1222"/>
      <c r="G683" s="1222"/>
      <c r="H683" s="1222"/>
      <c r="I683" s="1222"/>
      <c r="J683" s="1222"/>
      <c r="K683" s="1221"/>
      <c r="L683" s="1221"/>
      <c r="M683" s="1221"/>
      <c r="N683" s="1221"/>
      <c r="O683" s="1221"/>
      <c r="P683" s="1221"/>
      <c r="Q683" s="1221"/>
      <c r="R683" s="1222"/>
      <c r="S683" s="1222"/>
      <c r="T683" s="1222"/>
      <c r="U683" s="1222"/>
      <c r="V683" s="1222"/>
      <c r="W683" s="1222"/>
      <c r="X683" s="1222"/>
      <c r="Y683" s="1222"/>
      <c r="Z683" s="1222"/>
      <c r="AA683" s="1222"/>
      <c r="AB683" s="1222"/>
      <c r="AC683" s="1222"/>
      <c r="AD683" s="1222"/>
      <c r="AE683" s="1222"/>
      <c r="AF683" s="1222"/>
      <c r="AG683" s="1222"/>
      <c r="AH683" s="1221"/>
      <c r="AI683" s="1221"/>
      <c r="AJ683" s="1221"/>
      <c r="AK683" s="1221"/>
      <c r="AL683" s="1221"/>
      <c r="AM683" s="1221"/>
      <c r="AN683" s="1221"/>
    </row>
    <row r="684" spans="1:40">
      <c r="A684" s="1220"/>
      <c r="B684" s="1220"/>
      <c r="C684" s="1221"/>
      <c r="D684" s="1221"/>
      <c r="E684" s="1222"/>
      <c r="F684" s="1222"/>
      <c r="G684" s="1222"/>
      <c r="H684" s="1222"/>
      <c r="I684" s="1222"/>
      <c r="J684" s="1222"/>
      <c r="K684" s="1221"/>
      <c r="L684" s="1221"/>
      <c r="M684" s="1221"/>
      <c r="N684" s="1221"/>
      <c r="O684" s="1221"/>
      <c r="P684" s="1221"/>
      <c r="Q684" s="1221"/>
      <c r="R684" s="1222"/>
      <c r="S684" s="1222"/>
      <c r="T684" s="1222"/>
      <c r="U684" s="1222"/>
      <c r="V684" s="1222"/>
      <c r="W684" s="1222"/>
      <c r="X684" s="1222"/>
      <c r="Y684" s="1222"/>
      <c r="Z684" s="1222"/>
      <c r="AA684" s="1222"/>
      <c r="AB684" s="1222"/>
      <c r="AC684" s="1222"/>
      <c r="AD684" s="1222"/>
      <c r="AE684" s="1222"/>
      <c r="AF684" s="1222"/>
      <c r="AG684" s="1222"/>
      <c r="AH684" s="1221"/>
      <c r="AI684" s="1221"/>
      <c r="AJ684" s="1221"/>
      <c r="AK684" s="1221"/>
      <c r="AL684" s="1221"/>
      <c r="AM684" s="1221"/>
      <c r="AN684" s="1221"/>
    </row>
    <row r="685" spans="1:40">
      <c r="A685" s="1220"/>
      <c r="B685" s="1220"/>
      <c r="C685" s="1221"/>
      <c r="D685" s="1221"/>
      <c r="E685" s="1222"/>
      <c r="F685" s="1222"/>
      <c r="G685" s="1222"/>
      <c r="H685" s="1222"/>
      <c r="I685" s="1222"/>
      <c r="J685" s="1222"/>
      <c r="K685" s="1221"/>
      <c r="L685" s="1221"/>
      <c r="M685" s="1221"/>
      <c r="N685" s="1221"/>
      <c r="O685" s="1221"/>
      <c r="P685" s="1221"/>
      <c r="Q685" s="1221"/>
      <c r="R685" s="1222"/>
      <c r="S685" s="1222"/>
      <c r="T685" s="1222"/>
      <c r="U685" s="1222"/>
      <c r="V685" s="1222"/>
      <c r="W685" s="1222"/>
      <c r="X685" s="1222"/>
      <c r="Y685" s="1222"/>
      <c r="Z685" s="1222"/>
      <c r="AA685" s="1222"/>
      <c r="AB685" s="1222"/>
      <c r="AC685" s="1222"/>
      <c r="AD685" s="1222"/>
      <c r="AE685" s="1222"/>
      <c r="AF685" s="1222"/>
      <c r="AG685" s="1222"/>
      <c r="AH685" s="1221"/>
      <c r="AI685" s="1221"/>
      <c r="AJ685" s="1221"/>
      <c r="AK685" s="1221"/>
      <c r="AL685" s="1221"/>
      <c r="AM685" s="1221"/>
      <c r="AN685" s="1221"/>
    </row>
    <row r="686" spans="1:40">
      <c r="A686" s="1220"/>
      <c r="B686" s="1220"/>
      <c r="C686" s="1221"/>
      <c r="D686" s="1221"/>
      <c r="E686" s="1222"/>
      <c r="F686" s="1222"/>
      <c r="G686" s="1222"/>
      <c r="H686" s="1222"/>
      <c r="I686" s="1222"/>
      <c r="J686" s="1222"/>
      <c r="K686" s="1221"/>
      <c r="L686" s="1221"/>
      <c r="M686" s="1221"/>
      <c r="N686" s="1221"/>
      <c r="O686" s="1221"/>
      <c r="P686" s="1221"/>
      <c r="Q686" s="1221"/>
      <c r="R686" s="1222"/>
      <c r="S686" s="1222"/>
      <c r="T686" s="1222"/>
      <c r="U686" s="1222"/>
      <c r="V686" s="1222"/>
      <c r="W686" s="1222"/>
      <c r="X686" s="1222"/>
      <c r="Y686" s="1222"/>
      <c r="Z686" s="1222"/>
      <c r="AA686" s="1222"/>
      <c r="AB686" s="1222"/>
      <c r="AC686" s="1222"/>
      <c r="AD686" s="1222"/>
      <c r="AE686" s="1222"/>
      <c r="AF686" s="1222"/>
      <c r="AG686" s="1222"/>
      <c r="AH686" s="1221"/>
      <c r="AI686" s="1221"/>
      <c r="AJ686" s="1221"/>
      <c r="AK686" s="1221"/>
      <c r="AL686" s="1221"/>
      <c r="AM686" s="1221"/>
      <c r="AN686" s="1221"/>
    </row>
    <row r="687" spans="1:40">
      <c r="A687" s="1220"/>
      <c r="B687" s="1220"/>
      <c r="C687" s="1221"/>
      <c r="D687" s="1221"/>
      <c r="E687" s="1222"/>
      <c r="F687" s="1222"/>
      <c r="G687" s="1222"/>
      <c r="H687" s="1222"/>
      <c r="I687" s="1222"/>
      <c r="J687" s="1222"/>
      <c r="K687" s="1221"/>
      <c r="L687" s="1221"/>
      <c r="M687" s="1221"/>
      <c r="N687" s="1221"/>
      <c r="O687" s="1221"/>
      <c r="P687" s="1221"/>
      <c r="Q687" s="1221"/>
      <c r="R687" s="1222"/>
      <c r="S687" s="1222"/>
      <c r="T687" s="1222"/>
      <c r="U687" s="1222"/>
      <c r="V687" s="1222"/>
      <c r="W687" s="1222"/>
      <c r="X687" s="1222"/>
      <c r="Y687" s="1222"/>
      <c r="Z687" s="1222"/>
      <c r="AA687" s="1222"/>
      <c r="AB687" s="1222"/>
      <c r="AC687" s="1222"/>
      <c r="AD687" s="1222"/>
      <c r="AE687" s="1222"/>
      <c r="AF687" s="1222"/>
      <c r="AG687" s="1222"/>
      <c r="AH687" s="1221"/>
      <c r="AI687" s="1221"/>
      <c r="AJ687" s="1221"/>
      <c r="AK687" s="1221"/>
      <c r="AL687" s="1221"/>
      <c r="AM687" s="1221"/>
      <c r="AN687" s="1221"/>
    </row>
    <row r="688" spans="1:40">
      <c r="A688" s="1220"/>
      <c r="B688" s="1220"/>
      <c r="C688" s="1221"/>
      <c r="D688" s="1221"/>
      <c r="E688" s="1222"/>
      <c r="F688" s="1222"/>
      <c r="G688" s="1222"/>
      <c r="H688" s="1222"/>
      <c r="I688" s="1222"/>
      <c r="J688" s="1222"/>
      <c r="K688" s="1221"/>
      <c r="L688" s="1221"/>
      <c r="M688" s="1221"/>
      <c r="N688" s="1221"/>
      <c r="O688" s="1221"/>
      <c r="P688" s="1221"/>
      <c r="Q688" s="1221"/>
      <c r="R688" s="1222"/>
      <c r="S688" s="1222"/>
      <c r="T688" s="1222"/>
      <c r="U688" s="1222"/>
      <c r="V688" s="1222"/>
      <c r="W688" s="1222"/>
      <c r="X688" s="1222"/>
      <c r="Y688" s="1222"/>
      <c r="Z688" s="1222"/>
      <c r="AA688" s="1222"/>
      <c r="AB688" s="1222"/>
      <c r="AC688" s="1222"/>
      <c r="AD688" s="1222"/>
      <c r="AE688" s="1222"/>
      <c r="AF688" s="1222"/>
      <c r="AG688" s="1222"/>
      <c r="AH688" s="1221"/>
      <c r="AI688" s="1221"/>
      <c r="AJ688" s="1221"/>
      <c r="AK688" s="1221"/>
      <c r="AL688" s="1221"/>
      <c r="AM688" s="1221"/>
      <c r="AN688" s="1221"/>
    </row>
    <row r="689" spans="1:40">
      <c r="A689" s="1220"/>
      <c r="B689" s="1220"/>
      <c r="C689" s="1221"/>
      <c r="D689" s="1221"/>
      <c r="E689" s="1222"/>
      <c r="F689" s="1222"/>
      <c r="G689" s="1222"/>
      <c r="H689" s="1222"/>
      <c r="I689" s="1222"/>
      <c r="J689" s="1222"/>
      <c r="K689" s="1221"/>
      <c r="L689" s="1221"/>
      <c r="M689" s="1221"/>
      <c r="N689" s="1221"/>
      <c r="O689" s="1221"/>
      <c r="P689" s="1221"/>
      <c r="Q689" s="1221"/>
      <c r="R689" s="1222"/>
      <c r="S689" s="1222"/>
      <c r="T689" s="1222"/>
      <c r="U689" s="1222"/>
      <c r="V689" s="1222"/>
      <c r="W689" s="1222"/>
      <c r="X689" s="1222"/>
      <c r="Y689" s="1222"/>
      <c r="Z689" s="1222"/>
      <c r="AA689" s="1222"/>
      <c r="AB689" s="1222"/>
      <c r="AC689" s="1222"/>
      <c r="AD689" s="1222"/>
      <c r="AE689" s="1222"/>
      <c r="AF689" s="1222"/>
      <c r="AG689" s="1222"/>
      <c r="AH689" s="1221"/>
      <c r="AI689" s="1221"/>
      <c r="AJ689" s="1221"/>
      <c r="AK689" s="1221"/>
      <c r="AL689" s="1221"/>
      <c r="AM689" s="1221"/>
      <c r="AN689" s="1221"/>
    </row>
    <row r="690" spans="1:40">
      <c r="A690" s="1220"/>
      <c r="B690" s="1220"/>
      <c r="C690" s="1221"/>
      <c r="D690" s="1221"/>
      <c r="E690" s="1222"/>
      <c r="F690" s="1222"/>
      <c r="G690" s="1222"/>
      <c r="H690" s="1222"/>
      <c r="I690" s="1222"/>
      <c r="J690" s="1222"/>
      <c r="K690" s="1221"/>
      <c r="L690" s="1221"/>
      <c r="M690" s="1221"/>
      <c r="N690" s="1221"/>
      <c r="O690" s="1221"/>
      <c r="P690" s="1221"/>
      <c r="Q690" s="1221"/>
      <c r="R690" s="1222"/>
      <c r="S690" s="1222"/>
      <c r="T690" s="1222"/>
      <c r="U690" s="1222"/>
      <c r="V690" s="1222"/>
      <c r="W690" s="1222"/>
      <c r="X690" s="1222"/>
      <c r="Y690" s="1222"/>
      <c r="Z690" s="1222"/>
      <c r="AA690" s="1222"/>
      <c r="AB690" s="1222"/>
      <c r="AC690" s="1222"/>
      <c r="AD690" s="1222"/>
      <c r="AE690" s="1222"/>
      <c r="AF690" s="1222"/>
      <c r="AG690" s="1222"/>
      <c r="AH690" s="1221"/>
      <c r="AI690" s="1221"/>
      <c r="AJ690" s="1221"/>
      <c r="AK690" s="1221"/>
      <c r="AL690" s="1221"/>
      <c r="AM690" s="1221"/>
      <c r="AN690" s="1221"/>
    </row>
    <row r="691" spans="1:40">
      <c r="A691" s="1220"/>
      <c r="B691" s="1220"/>
      <c r="C691" s="1221"/>
      <c r="D691" s="1221"/>
      <c r="E691" s="1222"/>
      <c r="F691" s="1222"/>
      <c r="G691" s="1222"/>
      <c r="H691" s="1222"/>
      <c r="I691" s="1222"/>
      <c r="J691" s="1222"/>
      <c r="K691" s="1221"/>
      <c r="L691" s="1221"/>
      <c r="M691" s="1221"/>
      <c r="N691" s="1221"/>
      <c r="O691" s="1221"/>
      <c r="P691" s="1221"/>
      <c r="Q691" s="1221"/>
      <c r="R691" s="1222"/>
      <c r="S691" s="1222"/>
      <c r="T691" s="1222"/>
      <c r="U691" s="1222"/>
      <c r="V691" s="1222"/>
      <c r="W691" s="1222"/>
      <c r="X691" s="1222"/>
      <c r="Y691" s="1222"/>
      <c r="Z691" s="1222"/>
      <c r="AA691" s="1222"/>
      <c r="AB691" s="1222"/>
      <c r="AC691" s="1222"/>
      <c r="AD691" s="1222"/>
      <c r="AE691" s="1222"/>
      <c r="AF691" s="1222"/>
      <c r="AG691" s="1222"/>
      <c r="AH691" s="1221"/>
      <c r="AI691" s="1221"/>
      <c r="AJ691" s="1221"/>
      <c r="AK691" s="1221"/>
      <c r="AL691" s="1221"/>
      <c r="AM691" s="1221"/>
      <c r="AN691" s="1221"/>
    </row>
    <row r="692" spans="1:40">
      <c r="A692" s="1220"/>
      <c r="B692" s="1220"/>
      <c r="C692" s="1221"/>
      <c r="D692" s="1221"/>
      <c r="E692" s="1222"/>
      <c r="F692" s="1222"/>
      <c r="G692" s="1222"/>
      <c r="H692" s="1222"/>
      <c r="I692" s="1222"/>
      <c r="J692" s="1222"/>
      <c r="K692" s="1221"/>
      <c r="L692" s="1221"/>
      <c r="M692" s="1221"/>
      <c r="N692" s="1221"/>
      <c r="O692" s="1221"/>
      <c r="P692" s="1221"/>
      <c r="Q692" s="1221"/>
      <c r="R692" s="1222"/>
      <c r="S692" s="1222"/>
      <c r="T692" s="1222"/>
      <c r="U692" s="1222"/>
      <c r="V692" s="1222"/>
      <c r="W692" s="1222"/>
      <c r="X692" s="1222"/>
      <c r="Y692" s="1222"/>
      <c r="Z692" s="1222"/>
      <c r="AA692" s="1222"/>
      <c r="AB692" s="1222"/>
      <c r="AC692" s="1222"/>
      <c r="AD692" s="1222"/>
      <c r="AE692" s="1222"/>
      <c r="AF692" s="1222"/>
      <c r="AG692" s="1222"/>
      <c r="AH692" s="1221"/>
      <c r="AI692" s="1221"/>
      <c r="AJ692" s="1221"/>
      <c r="AK692" s="1221"/>
      <c r="AL692" s="1221"/>
      <c r="AM692" s="1221"/>
      <c r="AN692" s="1221"/>
    </row>
    <row r="693" spans="1:40">
      <c r="A693" s="1220"/>
      <c r="B693" s="1220"/>
      <c r="C693" s="1221"/>
      <c r="D693" s="1221"/>
      <c r="E693" s="1222"/>
      <c r="F693" s="1222"/>
      <c r="G693" s="1222"/>
      <c r="H693" s="1222"/>
      <c r="I693" s="1222"/>
      <c r="J693" s="1222"/>
      <c r="K693" s="1221"/>
      <c r="L693" s="1221"/>
      <c r="M693" s="1221"/>
      <c r="N693" s="1221"/>
      <c r="O693" s="1221"/>
      <c r="P693" s="1221"/>
      <c r="Q693" s="1221"/>
      <c r="R693" s="1222"/>
      <c r="S693" s="1222"/>
      <c r="T693" s="1222"/>
      <c r="U693" s="1222"/>
      <c r="V693" s="1222"/>
      <c r="W693" s="1222"/>
      <c r="X693" s="1222"/>
      <c r="Y693" s="1222"/>
      <c r="Z693" s="1222"/>
      <c r="AA693" s="1222"/>
      <c r="AB693" s="1222"/>
      <c r="AC693" s="1222"/>
      <c r="AD693" s="1222"/>
      <c r="AE693" s="1222"/>
      <c r="AF693" s="1222"/>
      <c r="AG693" s="1222"/>
      <c r="AH693" s="1221"/>
      <c r="AI693" s="1221"/>
      <c r="AJ693" s="1221"/>
      <c r="AK693" s="1221"/>
      <c r="AL693" s="1221"/>
      <c r="AM693" s="1221"/>
      <c r="AN693" s="1221"/>
    </row>
    <row r="694" spans="1:40">
      <c r="A694" s="1220"/>
      <c r="B694" s="1220"/>
      <c r="C694" s="1221"/>
      <c r="D694" s="1221"/>
      <c r="E694" s="1222"/>
      <c r="F694" s="1222"/>
      <c r="G694" s="1222"/>
      <c r="H694" s="1222"/>
      <c r="I694" s="1222"/>
      <c r="J694" s="1222"/>
      <c r="K694" s="1221"/>
      <c r="L694" s="1221"/>
      <c r="M694" s="1221"/>
      <c r="N694" s="1221"/>
      <c r="O694" s="1221"/>
      <c r="P694" s="1221"/>
      <c r="Q694" s="1221"/>
      <c r="R694" s="1222"/>
      <c r="S694" s="1222"/>
      <c r="T694" s="1222"/>
      <c r="U694" s="1222"/>
      <c r="V694" s="1222"/>
      <c r="W694" s="1222"/>
      <c r="X694" s="1222"/>
      <c r="Y694" s="1222"/>
      <c r="Z694" s="1222"/>
      <c r="AA694" s="1222"/>
      <c r="AB694" s="1222"/>
      <c r="AC694" s="1222"/>
      <c r="AD694" s="1222"/>
      <c r="AE694" s="1222"/>
      <c r="AF694" s="1222"/>
      <c r="AG694" s="1222"/>
      <c r="AH694" s="1221"/>
      <c r="AI694" s="1221"/>
      <c r="AJ694" s="1221"/>
      <c r="AK694" s="1221"/>
      <c r="AL694" s="1221"/>
      <c r="AM694" s="1221"/>
      <c r="AN694" s="1221"/>
    </row>
    <row r="695" spans="1:40">
      <c r="A695" s="1220"/>
      <c r="B695" s="1220"/>
      <c r="C695" s="1221"/>
      <c r="D695" s="1221"/>
      <c r="E695" s="1222"/>
      <c r="F695" s="1222"/>
      <c r="G695" s="1222"/>
      <c r="H695" s="1222"/>
      <c r="I695" s="1222"/>
      <c r="J695" s="1222"/>
      <c r="K695" s="1221"/>
      <c r="L695" s="1221"/>
      <c r="M695" s="1221"/>
      <c r="N695" s="1221"/>
      <c r="O695" s="1221"/>
      <c r="P695" s="1221"/>
      <c r="Q695" s="1221"/>
      <c r="R695" s="1222"/>
      <c r="S695" s="1222"/>
      <c r="T695" s="1222"/>
      <c r="U695" s="1222"/>
      <c r="V695" s="1222"/>
      <c r="W695" s="1222"/>
      <c r="X695" s="1222"/>
      <c r="Y695" s="1222"/>
      <c r="Z695" s="1222"/>
      <c r="AA695" s="1222"/>
      <c r="AB695" s="1222"/>
      <c r="AC695" s="1222"/>
      <c r="AD695" s="1222"/>
      <c r="AE695" s="1222"/>
      <c r="AF695" s="1222"/>
      <c r="AG695" s="1222"/>
      <c r="AH695" s="1221"/>
      <c r="AI695" s="1221"/>
      <c r="AJ695" s="1221"/>
      <c r="AK695" s="1221"/>
      <c r="AL695" s="1221"/>
      <c r="AM695" s="1221"/>
      <c r="AN695" s="1221"/>
    </row>
    <row r="696" spans="1:40">
      <c r="A696" s="1220"/>
      <c r="B696" s="1220"/>
      <c r="C696" s="1221"/>
      <c r="D696" s="1221"/>
      <c r="E696" s="1222"/>
      <c r="F696" s="1222"/>
      <c r="G696" s="1222"/>
      <c r="H696" s="1222"/>
      <c r="I696" s="1222"/>
      <c r="J696" s="1222"/>
      <c r="K696" s="1221"/>
      <c r="L696" s="1221"/>
      <c r="M696" s="1221"/>
      <c r="N696" s="1221"/>
      <c r="O696" s="1221"/>
      <c r="P696" s="1221"/>
      <c r="Q696" s="1221"/>
      <c r="R696" s="1222"/>
      <c r="S696" s="1222"/>
      <c r="T696" s="1222"/>
      <c r="U696" s="1222"/>
      <c r="V696" s="1222"/>
      <c r="W696" s="1222"/>
      <c r="X696" s="1222"/>
      <c r="Y696" s="1222"/>
      <c r="Z696" s="1222"/>
      <c r="AA696" s="1222"/>
      <c r="AB696" s="1222"/>
      <c r="AC696" s="1222"/>
      <c r="AD696" s="1222"/>
      <c r="AE696" s="1222"/>
      <c r="AF696" s="1222"/>
      <c r="AG696" s="1222"/>
      <c r="AH696" s="1221"/>
      <c r="AI696" s="1221"/>
      <c r="AJ696" s="1221"/>
      <c r="AK696" s="1221"/>
      <c r="AL696" s="1221"/>
      <c r="AM696" s="1221"/>
      <c r="AN696" s="1221"/>
    </row>
    <row r="697" spans="1:40">
      <c r="A697" s="1220"/>
      <c r="B697" s="1220"/>
      <c r="C697" s="1221"/>
      <c r="D697" s="1221"/>
      <c r="E697" s="1222"/>
      <c r="F697" s="1222"/>
      <c r="G697" s="1222"/>
      <c r="H697" s="1222"/>
      <c r="I697" s="1222"/>
      <c r="J697" s="1222"/>
      <c r="K697" s="1221"/>
      <c r="L697" s="1221"/>
      <c r="M697" s="1221"/>
      <c r="N697" s="1221"/>
      <c r="O697" s="1221"/>
      <c r="P697" s="1221"/>
      <c r="Q697" s="1221"/>
      <c r="R697" s="1222"/>
      <c r="S697" s="1222"/>
      <c r="T697" s="1222"/>
      <c r="U697" s="1222"/>
      <c r="V697" s="1222"/>
      <c r="W697" s="1222"/>
      <c r="X697" s="1222"/>
      <c r="Y697" s="1222"/>
      <c r="Z697" s="1222"/>
      <c r="AA697" s="1222"/>
      <c r="AB697" s="1222"/>
      <c r="AC697" s="1222"/>
      <c r="AD697" s="1222"/>
      <c r="AE697" s="1222"/>
      <c r="AF697" s="1222"/>
      <c r="AG697" s="1222"/>
      <c r="AH697" s="1221"/>
      <c r="AI697" s="1221"/>
      <c r="AJ697" s="1221"/>
      <c r="AK697" s="1221"/>
      <c r="AL697" s="1221"/>
      <c r="AM697" s="1221"/>
      <c r="AN697" s="1221"/>
    </row>
    <row r="698" spans="1:40">
      <c r="A698" s="1220"/>
      <c r="B698" s="1220"/>
      <c r="C698" s="1221"/>
      <c r="D698" s="1221"/>
      <c r="E698" s="1222"/>
      <c r="F698" s="1222"/>
      <c r="G698" s="1222"/>
      <c r="H698" s="1222"/>
      <c r="I698" s="1222"/>
      <c r="J698" s="1222"/>
      <c r="K698" s="1221"/>
      <c r="L698" s="1221"/>
      <c r="M698" s="1221"/>
      <c r="N698" s="1221"/>
      <c r="O698" s="1221"/>
      <c r="P698" s="1221"/>
      <c r="Q698" s="1221"/>
      <c r="R698" s="1222"/>
      <c r="S698" s="1222"/>
      <c r="T698" s="1222"/>
      <c r="U698" s="1222"/>
      <c r="V698" s="1222"/>
      <c r="W698" s="1222"/>
      <c r="X698" s="1222"/>
      <c r="Y698" s="1222"/>
      <c r="Z698" s="1222"/>
      <c r="AA698" s="1222"/>
      <c r="AB698" s="1222"/>
      <c r="AC698" s="1222"/>
      <c r="AD698" s="1222"/>
      <c r="AE698" s="1222"/>
      <c r="AF698" s="1222"/>
      <c r="AG698" s="1222"/>
      <c r="AH698" s="1221"/>
      <c r="AI698" s="1221"/>
      <c r="AJ698" s="1221"/>
      <c r="AK698" s="1221"/>
      <c r="AL698" s="1221"/>
      <c r="AM698" s="1221"/>
      <c r="AN698" s="1221"/>
    </row>
    <row r="699" spans="1:40">
      <c r="A699" s="1220"/>
      <c r="B699" s="1220"/>
      <c r="C699" s="1221"/>
      <c r="D699" s="1221"/>
      <c r="E699" s="1222"/>
      <c r="F699" s="1222"/>
      <c r="G699" s="1222"/>
      <c r="H699" s="1222"/>
      <c r="I699" s="1222"/>
      <c r="J699" s="1222"/>
      <c r="K699" s="1221"/>
      <c r="L699" s="1221"/>
      <c r="M699" s="1221"/>
      <c r="N699" s="1221"/>
      <c r="O699" s="1221"/>
      <c r="P699" s="1221"/>
      <c r="Q699" s="1221"/>
      <c r="R699" s="1222"/>
      <c r="S699" s="1222"/>
      <c r="T699" s="1222"/>
      <c r="U699" s="1222"/>
      <c r="V699" s="1222"/>
      <c r="W699" s="1222"/>
      <c r="X699" s="1222"/>
      <c r="Y699" s="1222"/>
      <c r="Z699" s="1222"/>
      <c r="AA699" s="1222"/>
      <c r="AB699" s="1222"/>
      <c r="AC699" s="1222"/>
      <c r="AD699" s="1222"/>
      <c r="AE699" s="1222"/>
      <c r="AF699" s="1222"/>
      <c r="AG699" s="1222"/>
      <c r="AH699" s="1221"/>
      <c r="AI699" s="1221"/>
      <c r="AJ699" s="1221"/>
      <c r="AK699" s="1221"/>
      <c r="AL699" s="1221"/>
      <c r="AM699" s="1221"/>
      <c r="AN699" s="1221"/>
    </row>
    <row r="700" spans="1:40">
      <c r="A700" s="1220"/>
      <c r="B700" s="1220"/>
      <c r="C700" s="1221"/>
      <c r="D700" s="1221"/>
      <c r="E700" s="1222"/>
      <c r="F700" s="1222"/>
      <c r="G700" s="1222"/>
      <c r="H700" s="1222"/>
      <c r="I700" s="1222"/>
      <c r="J700" s="1222"/>
      <c r="K700" s="1221"/>
      <c r="L700" s="1221"/>
      <c r="M700" s="1221"/>
      <c r="N700" s="1221"/>
      <c r="O700" s="1221"/>
      <c r="P700" s="1221"/>
      <c r="Q700" s="1221"/>
      <c r="R700" s="1222"/>
      <c r="S700" s="1222"/>
      <c r="T700" s="1222"/>
      <c r="U700" s="1222"/>
      <c r="V700" s="1222"/>
      <c r="W700" s="1222"/>
      <c r="X700" s="1222"/>
      <c r="Y700" s="1222"/>
      <c r="Z700" s="1222"/>
      <c r="AA700" s="1222"/>
      <c r="AB700" s="1222"/>
      <c r="AC700" s="1222"/>
      <c r="AD700" s="1222"/>
      <c r="AE700" s="1222"/>
      <c r="AF700" s="1222"/>
      <c r="AG700" s="1222"/>
      <c r="AH700" s="1221"/>
      <c r="AI700" s="1221"/>
      <c r="AJ700" s="1221"/>
      <c r="AK700" s="1221"/>
      <c r="AL700" s="1221"/>
      <c r="AM700" s="1221"/>
      <c r="AN700" s="1221"/>
    </row>
    <row r="701" spans="1:40">
      <c r="A701" s="1220"/>
      <c r="B701" s="1220"/>
      <c r="C701" s="1221"/>
      <c r="D701" s="1221"/>
      <c r="E701" s="1222"/>
      <c r="F701" s="1222"/>
      <c r="G701" s="1222"/>
      <c r="H701" s="1222"/>
      <c r="I701" s="1222"/>
      <c r="J701" s="1222"/>
      <c r="K701" s="1221"/>
      <c r="L701" s="1221"/>
      <c r="M701" s="1221"/>
      <c r="N701" s="1221"/>
      <c r="O701" s="1221"/>
      <c r="P701" s="1221"/>
      <c r="Q701" s="1221"/>
      <c r="R701" s="1222"/>
      <c r="S701" s="1222"/>
      <c r="T701" s="1222"/>
      <c r="U701" s="1222"/>
      <c r="V701" s="1222"/>
      <c r="W701" s="1222"/>
      <c r="X701" s="1222"/>
      <c r="Y701" s="1222"/>
      <c r="Z701" s="1222"/>
      <c r="AA701" s="1222"/>
      <c r="AB701" s="1222"/>
      <c r="AC701" s="1222"/>
      <c r="AD701" s="1222"/>
      <c r="AE701" s="1222"/>
      <c r="AF701" s="1222"/>
      <c r="AG701" s="1222"/>
      <c r="AH701" s="1221"/>
      <c r="AI701" s="1221"/>
      <c r="AJ701" s="1221"/>
      <c r="AK701" s="1221"/>
      <c r="AL701" s="1221"/>
      <c r="AM701" s="1221"/>
      <c r="AN701" s="1221"/>
    </row>
    <row r="702" spans="1:40">
      <c r="A702" s="1220"/>
      <c r="B702" s="1220"/>
      <c r="C702" s="1221"/>
      <c r="D702" s="1221"/>
      <c r="E702" s="1222"/>
      <c r="F702" s="1222"/>
      <c r="G702" s="1222"/>
      <c r="H702" s="1222"/>
      <c r="I702" s="1222"/>
      <c r="J702" s="1222"/>
      <c r="K702" s="1221"/>
      <c r="L702" s="1221"/>
      <c r="M702" s="1221"/>
      <c r="N702" s="1221"/>
      <c r="O702" s="1221"/>
      <c r="P702" s="1221"/>
      <c r="Q702" s="1221"/>
      <c r="R702" s="1222"/>
      <c r="S702" s="1222"/>
      <c r="T702" s="1222"/>
      <c r="U702" s="1222"/>
      <c r="V702" s="1222"/>
      <c r="W702" s="1222"/>
      <c r="X702" s="1222"/>
      <c r="Y702" s="1222"/>
      <c r="Z702" s="1222"/>
      <c r="AA702" s="1222"/>
      <c r="AB702" s="1222"/>
      <c r="AC702" s="1222"/>
      <c r="AD702" s="1222"/>
      <c r="AE702" s="1222"/>
      <c r="AF702" s="1222"/>
      <c r="AG702" s="1222"/>
      <c r="AH702" s="1221"/>
      <c r="AI702" s="1221"/>
      <c r="AJ702" s="1221"/>
      <c r="AK702" s="1221"/>
      <c r="AL702" s="1221"/>
      <c r="AM702" s="1221"/>
      <c r="AN702" s="1221"/>
    </row>
    <row r="703" spans="1:40">
      <c r="A703" s="1220"/>
      <c r="B703" s="1220"/>
      <c r="C703" s="1221"/>
      <c r="D703" s="1221"/>
      <c r="E703" s="1222"/>
      <c r="F703" s="1222"/>
      <c r="G703" s="1222"/>
      <c r="H703" s="1222"/>
      <c r="I703" s="1222"/>
      <c r="J703" s="1222"/>
      <c r="K703" s="1221"/>
      <c r="L703" s="1221"/>
      <c r="M703" s="1221"/>
      <c r="N703" s="1221"/>
      <c r="O703" s="1221"/>
      <c r="P703" s="1221"/>
      <c r="Q703" s="1221"/>
      <c r="R703" s="1222"/>
      <c r="S703" s="1222"/>
      <c r="T703" s="1222"/>
      <c r="U703" s="1222"/>
      <c r="V703" s="1222"/>
      <c r="W703" s="1222"/>
      <c r="X703" s="1222"/>
      <c r="Y703" s="1222"/>
      <c r="Z703" s="1222"/>
      <c r="AA703" s="1222"/>
      <c r="AB703" s="1222"/>
      <c r="AC703" s="1222"/>
      <c r="AD703" s="1222"/>
      <c r="AE703" s="1222"/>
      <c r="AF703" s="1222"/>
      <c r="AG703" s="1222"/>
      <c r="AH703" s="1221"/>
      <c r="AI703" s="1221"/>
      <c r="AJ703" s="1221"/>
      <c r="AK703" s="1221"/>
      <c r="AL703" s="1221"/>
      <c r="AM703" s="1221"/>
      <c r="AN703" s="1221"/>
    </row>
    <row r="704" spans="1:40">
      <c r="A704" s="1220"/>
      <c r="B704" s="1220"/>
      <c r="C704" s="1221"/>
      <c r="D704" s="1221"/>
      <c r="E704" s="1222"/>
      <c r="F704" s="1222"/>
      <c r="G704" s="1222"/>
      <c r="H704" s="1222"/>
      <c r="I704" s="1222"/>
      <c r="J704" s="1222"/>
      <c r="K704" s="1221"/>
      <c r="L704" s="1221"/>
      <c r="M704" s="1221"/>
      <c r="N704" s="1221"/>
      <c r="O704" s="1221"/>
      <c r="P704" s="1221"/>
      <c r="Q704" s="1221"/>
      <c r="R704" s="1222"/>
      <c r="S704" s="1222"/>
      <c r="T704" s="1222"/>
      <c r="U704" s="1222"/>
      <c r="V704" s="1222"/>
      <c r="W704" s="1222"/>
      <c r="X704" s="1222"/>
      <c r="Y704" s="1222"/>
      <c r="Z704" s="1222"/>
      <c r="AA704" s="1222"/>
      <c r="AB704" s="1222"/>
      <c r="AC704" s="1222"/>
      <c r="AD704" s="1222"/>
      <c r="AE704" s="1222"/>
      <c r="AF704" s="1222"/>
      <c r="AG704" s="1222"/>
      <c r="AH704" s="1221"/>
      <c r="AI704" s="1221"/>
      <c r="AJ704" s="1221"/>
      <c r="AK704" s="1221"/>
      <c r="AL704" s="1221"/>
      <c r="AM704" s="1221"/>
      <c r="AN704" s="1221"/>
    </row>
    <row r="705" spans="1:40">
      <c r="A705" s="1220"/>
      <c r="B705" s="1220"/>
      <c r="C705" s="1221"/>
      <c r="D705" s="1221"/>
      <c r="E705" s="1222"/>
      <c r="F705" s="1222"/>
      <c r="G705" s="1222"/>
      <c r="H705" s="1222"/>
      <c r="I705" s="1222"/>
      <c r="J705" s="1222"/>
      <c r="K705" s="1221"/>
      <c r="L705" s="1221"/>
      <c r="M705" s="1221"/>
      <c r="N705" s="1221"/>
      <c r="O705" s="1221"/>
      <c r="P705" s="1221"/>
      <c r="Q705" s="1221"/>
      <c r="R705" s="1222"/>
      <c r="S705" s="1222"/>
      <c r="T705" s="1222"/>
      <c r="U705" s="1222"/>
      <c r="V705" s="1222"/>
      <c r="W705" s="1222"/>
      <c r="X705" s="1222"/>
      <c r="Y705" s="1222"/>
      <c r="Z705" s="1222"/>
      <c r="AA705" s="1222"/>
      <c r="AB705" s="1222"/>
      <c r="AC705" s="1222"/>
      <c r="AD705" s="1222"/>
      <c r="AE705" s="1222"/>
      <c r="AF705" s="1222"/>
      <c r="AG705" s="1222"/>
      <c r="AH705" s="1221"/>
      <c r="AI705" s="1221"/>
      <c r="AJ705" s="1221"/>
      <c r="AK705" s="1221"/>
      <c r="AL705" s="1221"/>
      <c r="AM705" s="1221"/>
      <c r="AN705" s="1221"/>
    </row>
    <row r="706" spans="1:40">
      <c r="A706" s="1220"/>
      <c r="B706" s="1220"/>
      <c r="C706" s="1221"/>
      <c r="D706" s="1221"/>
      <c r="E706" s="1222"/>
      <c r="F706" s="1222"/>
      <c r="G706" s="1222"/>
      <c r="H706" s="1222"/>
      <c r="I706" s="1222"/>
      <c r="J706" s="1222"/>
      <c r="K706" s="1221"/>
      <c r="L706" s="1221"/>
      <c r="M706" s="1221"/>
      <c r="N706" s="1221"/>
      <c r="O706" s="1221"/>
      <c r="P706" s="1221"/>
      <c r="Q706" s="1221"/>
      <c r="R706" s="1222"/>
      <c r="S706" s="1222"/>
      <c r="T706" s="1222"/>
      <c r="U706" s="1222"/>
      <c r="V706" s="1222"/>
      <c r="W706" s="1222"/>
      <c r="X706" s="1222"/>
      <c r="Y706" s="1222"/>
      <c r="Z706" s="1222"/>
      <c r="AA706" s="1222"/>
      <c r="AB706" s="1222"/>
      <c r="AC706" s="1222"/>
      <c r="AD706" s="1222"/>
      <c r="AE706" s="1222"/>
      <c r="AF706" s="1222"/>
      <c r="AG706" s="1222"/>
      <c r="AH706" s="1221"/>
      <c r="AI706" s="1221"/>
      <c r="AJ706" s="1221"/>
      <c r="AK706" s="1221"/>
      <c r="AL706" s="1221"/>
      <c r="AM706" s="1221"/>
      <c r="AN706" s="1221"/>
    </row>
    <row r="707" spans="1:40">
      <c r="A707" s="1220"/>
      <c r="B707" s="1220"/>
      <c r="C707" s="1221"/>
      <c r="D707" s="1221"/>
      <c r="E707" s="1222"/>
      <c r="F707" s="1222"/>
      <c r="G707" s="1222"/>
      <c r="H707" s="1222"/>
      <c r="I707" s="1222"/>
      <c r="J707" s="1222"/>
      <c r="K707" s="1221"/>
      <c r="L707" s="1221"/>
      <c r="M707" s="1221"/>
      <c r="N707" s="1221"/>
      <c r="O707" s="1221"/>
      <c r="P707" s="1221"/>
      <c r="Q707" s="1221"/>
      <c r="R707" s="1222"/>
      <c r="S707" s="1222"/>
      <c r="T707" s="1222"/>
      <c r="U707" s="1222"/>
      <c r="V707" s="1222"/>
      <c r="W707" s="1222"/>
      <c r="X707" s="1222"/>
      <c r="Y707" s="1222"/>
      <c r="Z707" s="1222"/>
      <c r="AA707" s="1222"/>
      <c r="AB707" s="1222"/>
      <c r="AC707" s="1222"/>
      <c r="AD707" s="1222"/>
      <c r="AE707" s="1222"/>
      <c r="AF707" s="1222"/>
      <c r="AG707" s="1222"/>
      <c r="AH707" s="1221"/>
      <c r="AI707" s="1221"/>
      <c r="AJ707" s="1221"/>
      <c r="AK707" s="1221"/>
      <c r="AL707" s="1221"/>
      <c r="AM707" s="1221"/>
      <c r="AN707" s="1221"/>
    </row>
    <row r="708" spans="1:40">
      <c r="A708" s="1220"/>
      <c r="B708" s="1220"/>
      <c r="C708" s="1221"/>
      <c r="D708" s="1221"/>
      <c r="E708" s="1222"/>
      <c r="F708" s="1222"/>
      <c r="G708" s="1222"/>
      <c r="H708" s="1222"/>
      <c r="I708" s="1222"/>
      <c r="J708" s="1222"/>
      <c r="K708" s="1221"/>
      <c r="L708" s="1221"/>
      <c r="M708" s="1221"/>
      <c r="N708" s="1221"/>
      <c r="O708" s="1221"/>
      <c r="P708" s="1221"/>
      <c r="Q708" s="1221"/>
      <c r="R708" s="1222"/>
      <c r="S708" s="1222"/>
      <c r="T708" s="1222"/>
      <c r="U708" s="1222"/>
      <c r="V708" s="1222"/>
      <c r="W708" s="1222"/>
      <c r="X708" s="1222"/>
      <c r="Y708" s="1222"/>
      <c r="Z708" s="1222"/>
      <c r="AA708" s="1222"/>
      <c r="AB708" s="1222"/>
      <c r="AC708" s="1222"/>
      <c r="AD708" s="1222"/>
      <c r="AE708" s="1222"/>
      <c r="AF708" s="1222"/>
      <c r="AG708" s="1222"/>
      <c r="AH708" s="1221"/>
      <c r="AI708" s="1221"/>
      <c r="AJ708" s="1221"/>
      <c r="AK708" s="1221"/>
      <c r="AL708" s="1221"/>
      <c r="AM708" s="1221"/>
      <c r="AN708" s="1221"/>
    </row>
    <row r="709" spans="1:40">
      <c r="A709" s="1220"/>
      <c r="B709" s="1220"/>
      <c r="C709" s="1221"/>
      <c r="D709" s="1221"/>
      <c r="E709" s="1222"/>
      <c r="F709" s="1222"/>
      <c r="G709" s="1222"/>
      <c r="H709" s="1222"/>
      <c r="I709" s="1222"/>
      <c r="J709" s="1222"/>
      <c r="K709" s="1221"/>
      <c r="L709" s="1221"/>
      <c r="M709" s="1221"/>
      <c r="N709" s="1221"/>
      <c r="O709" s="1221"/>
      <c r="P709" s="1221"/>
      <c r="Q709" s="1221"/>
      <c r="R709" s="1222"/>
      <c r="S709" s="1222"/>
      <c r="T709" s="1222"/>
      <c r="U709" s="1222"/>
      <c r="V709" s="1222"/>
      <c r="W709" s="1222"/>
      <c r="X709" s="1222"/>
      <c r="Y709" s="1222"/>
      <c r="Z709" s="1222"/>
      <c r="AA709" s="1222"/>
      <c r="AB709" s="1222"/>
      <c r="AC709" s="1222"/>
      <c r="AD709" s="1222"/>
      <c r="AE709" s="1222"/>
      <c r="AF709" s="1222"/>
      <c r="AG709" s="1222"/>
      <c r="AH709" s="1221"/>
      <c r="AI709" s="1221"/>
      <c r="AJ709" s="1221"/>
      <c r="AK709" s="1221"/>
      <c r="AL709" s="1221"/>
      <c r="AM709" s="1221"/>
      <c r="AN709" s="1221"/>
    </row>
    <row r="710" spans="1:40">
      <c r="A710" s="1220"/>
      <c r="B710" s="1220"/>
      <c r="C710" s="1221"/>
      <c r="D710" s="1221"/>
      <c r="E710" s="1222"/>
      <c r="F710" s="1222"/>
      <c r="G710" s="1222"/>
      <c r="H710" s="1222"/>
      <c r="I710" s="1222"/>
      <c r="J710" s="1222"/>
      <c r="K710" s="1221"/>
      <c r="L710" s="1221"/>
      <c r="M710" s="1221"/>
      <c r="N710" s="1221"/>
      <c r="O710" s="1221"/>
      <c r="P710" s="1221"/>
      <c r="Q710" s="1221"/>
      <c r="R710" s="1222"/>
      <c r="S710" s="1222"/>
      <c r="T710" s="1222"/>
      <c r="U710" s="1222"/>
      <c r="V710" s="1222"/>
      <c r="W710" s="1222"/>
      <c r="X710" s="1222"/>
      <c r="Y710" s="1222"/>
      <c r="Z710" s="1222"/>
      <c r="AA710" s="1222"/>
      <c r="AB710" s="1222"/>
      <c r="AC710" s="1222"/>
      <c r="AD710" s="1222"/>
      <c r="AE710" s="1222"/>
      <c r="AF710" s="1222"/>
      <c r="AG710" s="1222"/>
      <c r="AH710" s="1221"/>
      <c r="AI710" s="1221"/>
      <c r="AJ710" s="1221"/>
      <c r="AK710" s="1221"/>
      <c r="AL710" s="1221"/>
      <c r="AM710" s="1221"/>
      <c r="AN710" s="1221"/>
    </row>
    <row r="711" spans="1:40">
      <c r="A711" s="1220"/>
      <c r="B711" s="1220"/>
      <c r="C711" s="1221"/>
      <c r="D711" s="1221"/>
      <c r="E711" s="1222"/>
      <c r="F711" s="1222"/>
      <c r="G711" s="1222"/>
      <c r="H711" s="1222"/>
      <c r="I711" s="1222"/>
      <c r="J711" s="1222"/>
      <c r="K711" s="1221"/>
      <c r="L711" s="1221"/>
      <c r="M711" s="1221"/>
      <c r="N711" s="1221"/>
      <c r="O711" s="1221"/>
      <c r="P711" s="1221"/>
      <c r="Q711" s="1221"/>
      <c r="R711" s="1222"/>
      <c r="S711" s="1222"/>
      <c r="T711" s="1222"/>
      <c r="U711" s="1222"/>
      <c r="V711" s="1222"/>
      <c r="W711" s="1222"/>
      <c r="X711" s="1222"/>
      <c r="Y711" s="1222"/>
      <c r="Z711" s="1222"/>
      <c r="AA711" s="1222"/>
      <c r="AB711" s="1222"/>
      <c r="AC711" s="1222"/>
      <c r="AD711" s="1222"/>
      <c r="AE711" s="1222"/>
      <c r="AF711" s="1222"/>
      <c r="AG711" s="1222"/>
      <c r="AH711" s="1221"/>
      <c r="AI711" s="1221"/>
      <c r="AJ711" s="1221"/>
      <c r="AK711" s="1221"/>
      <c r="AL711" s="1221"/>
      <c r="AM711" s="1221"/>
      <c r="AN711" s="1221"/>
    </row>
    <row r="712" spans="1:40">
      <c r="A712" s="1220"/>
      <c r="B712" s="1220"/>
      <c r="C712" s="1221"/>
      <c r="D712" s="1221"/>
      <c r="E712" s="1222"/>
      <c r="F712" s="1222"/>
      <c r="G712" s="1222"/>
      <c r="H712" s="1222"/>
      <c r="I712" s="1222"/>
      <c r="J712" s="1222"/>
      <c r="K712" s="1221"/>
      <c r="L712" s="1221"/>
      <c r="M712" s="1221"/>
      <c r="N712" s="1221"/>
      <c r="O712" s="1221"/>
      <c r="P712" s="1221"/>
      <c r="Q712" s="1221"/>
      <c r="R712" s="1222"/>
      <c r="S712" s="1222"/>
      <c r="T712" s="1222"/>
      <c r="U712" s="1222"/>
      <c r="V712" s="1222"/>
      <c r="W712" s="1222"/>
      <c r="X712" s="1222"/>
      <c r="Y712" s="1222"/>
      <c r="Z712" s="1222"/>
      <c r="AA712" s="1222"/>
      <c r="AB712" s="1222"/>
      <c r="AC712" s="1222"/>
      <c r="AD712" s="1222"/>
      <c r="AE712" s="1222"/>
      <c r="AF712" s="1222"/>
      <c r="AG712" s="1222"/>
      <c r="AH712" s="1221"/>
      <c r="AI712" s="1221"/>
      <c r="AJ712" s="1221"/>
      <c r="AK712" s="1221"/>
      <c r="AL712" s="1221"/>
      <c r="AM712" s="1221"/>
      <c r="AN712" s="1221"/>
    </row>
    <row r="713" spans="1:40">
      <c r="A713" s="1220"/>
      <c r="B713" s="1220"/>
      <c r="C713" s="1221"/>
      <c r="D713" s="1221"/>
      <c r="E713" s="1222"/>
      <c r="F713" s="1222"/>
      <c r="G713" s="1222"/>
      <c r="H713" s="1222"/>
      <c r="I713" s="1222"/>
      <c r="J713" s="1222"/>
      <c r="K713" s="1221"/>
      <c r="L713" s="1221"/>
      <c r="M713" s="1221"/>
      <c r="N713" s="1221"/>
      <c r="O713" s="1221"/>
      <c r="P713" s="1221"/>
      <c r="Q713" s="1221"/>
      <c r="R713" s="1222"/>
      <c r="S713" s="1222"/>
      <c r="T713" s="1222"/>
      <c r="U713" s="1222"/>
      <c r="V713" s="1222"/>
      <c r="W713" s="1222"/>
      <c r="X713" s="1222"/>
      <c r="Y713" s="1222"/>
      <c r="Z713" s="1222"/>
      <c r="AA713" s="1222"/>
      <c r="AB713" s="1222"/>
      <c r="AC713" s="1222"/>
      <c r="AD713" s="1222"/>
      <c r="AE713" s="1222"/>
      <c r="AF713" s="1222"/>
      <c r="AG713" s="1222"/>
      <c r="AH713" s="1221"/>
      <c r="AI713" s="1221"/>
      <c r="AJ713" s="1221"/>
      <c r="AK713" s="1221"/>
      <c r="AL713" s="1221"/>
      <c r="AM713" s="1221"/>
      <c r="AN713" s="1221"/>
    </row>
    <row r="714" spans="1:40">
      <c r="A714" s="1220"/>
      <c r="B714" s="1220"/>
      <c r="C714" s="1221"/>
      <c r="D714" s="1221"/>
      <c r="E714" s="1222"/>
      <c r="F714" s="1222"/>
      <c r="G714" s="1222"/>
      <c r="H714" s="1222"/>
      <c r="I714" s="1222"/>
      <c r="J714" s="1222"/>
      <c r="K714" s="1221"/>
      <c r="L714" s="1221"/>
      <c r="M714" s="1221"/>
      <c r="N714" s="1221"/>
      <c r="O714" s="1221"/>
      <c r="P714" s="1221"/>
      <c r="Q714" s="1221"/>
      <c r="R714" s="1222"/>
      <c r="S714" s="1222"/>
      <c r="T714" s="1222"/>
      <c r="U714" s="1222"/>
      <c r="V714" s="1222"/>
      <c r="W714" s="1222"/>
      <c r="X714" s="1222"/>
      <c r="Y714" s="1222"/>
      <c r="Z714" s="1222"/>
      <c r="AA714" s="1222"/>
      <c r="AB714" s="1222"/>
      <c r="AC714" s="1222"/>
      <c r="AD714" s="1222"/>
      <c r="AE714" s="1222"/>
      <c r="AF714" s="1222"/>
      <c r="AG714" s="1222"/>
      <c r="AH714" s="1221"/>
      <c r="AI714" s="1221"/>
      <c r="AJ714" s="1221"/>
      <c r="AK714" s="1221"/>
      <c r="AL714" s="1221"/>
      <c r="AM714" s="1221"/>
      <c r="AN714" s="1221"/>
    </row>
    <row r="715" spans="1:40">
      <c r="A715" s="1220"/>
      <c r="B715" s="1220"/>
      <c r="C715" s="1221"/>
      <c r="D715" s="1221"/>
      <c r="E715" s="1222"/>
      <c r="F715" s="1222"/>
      <c r="G715" s="1222"/>
      <c r="H715" s="1222"/>
      <c r="I715" s="1222"/>
      <c r="J715" s="1222"/>
      <c r="K715" s="1221"/>
      <c r="L715" s="1221"/>
      <c r="M715" s="1221"/>
      <c r="N715" s="1221"/>
      <c r="O715" s="1221"/>
      <c r="P715" s="1221"/>
      <c r="Q715" s="1221"/>
      <c r="R715" s="1222"/>
      <c r="S715" s="1222"/>
      <c r="T715" s="1222"/>
      <c r="U715" s="1222"/>
      <c r="V715" s="1222"/>
      <c r="W715" s="1222"/>
      <c r="X715" s="1222"/>
      <c r="Y715" s="1222"/>
      <c r="Z715" s="1222"/>
      <c r="AA715" s="1222"/>
      <c r="AB715" s="1222"/>
      <c r="AC715" s="1222"/>
      <c r="AD715" s="1222"/>
      <c r="AE715" s="1222"/>
      <c r="AF715" s="1222"/>
      <c r="AG715" s="1222"/>
      <c r="AH715" s="1221"/>
      <c r="AI715" s="1221"/>
      <c r="AJ715" s="1221"/>
      <c r="AK715" s="1221"/>
      <c r="AL715" s="1221"/>
      <c r="AM715" s="1221"/>
      <c r="AN715" s="1221"/>
    </row>
    <row r="716" spans="1:40">
      <c r="A716" s="1220"/>
      <c r="B716" s="1220"/>
      <c r="C716" s="1221"/>
      <c r="D716" s="1221"/>
      <c r="E716" s="1222"/>
      <c r="F716" s="1222"/>
      <c r="G716" s="1222"/>
      <c r="H716" s="1222"/>
      <c r="I716" s="1222"/>
      <c r="J716" s="1222"/>
      <c r="K716" s="1221"/>
      <c r="L716" s="1221"/>
      <c r="M716" s="1221"/>
      <c r="N716" s="1221"/>
      <c r="O716" s="1221"/>
      <c r="P716" s="1221"/>
      <c r="Q716" s="1221"/>
      <c r="R716" s="1222"/>
      <c r="S716" s="1222"/>
      <c r="T716" s="1222"/>
      <c r="U716" s="1222"/>
      <c r="V716" s="1222"/>
      <c r="W716" s="1222"/>
      <c r="X716" s="1222"/>
      <c r="Y716" s="1222"/>
      <c r="Z716" s="1222"/>
      <c r="AA716" s="1222"/>
      <c r="AB716" s="1222"/>
      <c r="AC716" s="1222"/>
      <c r="AD716" s="1222"/>
      <c r="AE716" s="1222"/>
      <c r="AF716" s="1222"/>
      <c r="AG716" s="1222"/>
      <c r="AH716" s="1221"/>
      <c r="AI716" s="1221"/>
      <c r="AJ716" s="1221"/>
      <c r="AK716" s="1221"/>
      <c r="AL716" s="1221"/>
      <c r="AM716" s="1221"/>
      <c r="AN716" s="1221"/>
    </row>
    <row r="717" spans="1:40">
      <c r="A717" s="1220"/>
      <c r="B717" s="1220"/>
      <c r="C717" s="1221"/>
      <c r="D717" s="1221"/>
      <c r="E717" s="1222"/>
      <c r="F717" s="1222"/>
      <c r="G717" s="1222"/>
      <c r="H717" s="1222"/>
      <c r="I717" s="1222"/>
      <c r="J717" s="1222"/>
      <c r="K717" s="1221"/>
      <c r="L717" s="1221"/>
      <c r="M717" s="1221"/>
      <c r="N717" s="1221"/>
      <c r="O717" s="1221"/>
      <c r="P717" s="1221"/>
      <c r="Q717" s="1221"/>
      <c r="R717" s="1222"/>
      <c r="S717" s="1222"/>
      <c r="T717" s="1222"/>
      <c r="U717" s="1222"/>
      <c r="V717" s="1222"/>
      <c r="W717" s="1222"/>
      <c r="X717" s="1222"/>
      <c r="Y717" s="1222"/>
      <c r="Z717" s="1222"/>
      <c r="AA717" s="1222"/>
      <c r="AB717" s="1222"/>
      <c r="AC717" s="1222"/>
      <c r="AD717" s="1222"/>
      <c r="AE717" s="1222"/>
      <c r="AF717" s="1222"/>
      <c r="AG717" s="1222"/>
      <c r="AH717" s="1221"/>
      <c r="AI717" s="1221"/>
      <c r="AJ717" s="1221"/>
      <c r="AK717" s="1221"/>
      <c r="AL717" s="1221"/>
      <c r="AM717" s="1221"/>
      <c r="AN717" s="1221"/>
    </row>
    <row r="718" spans="1:40">
      <c r="A718" s="1220"/>
      <c r="B718" s="1220"/>
      <c r="C718" s="1221"/>
      <c r="D718" s="1221"/>
      <c r="E718" s="1222"/>
      <c r="F718" s="1222"/>
      <c r="G718" s="1222"/>
      <c r="H718" s="1222"/>
      <c r="I718" s="1222"/>
      <c r="J718" s="1222"/>
      <c r="K718" s="1221"/>
      <c r="L718" s="1221"/>
      <c r="M718" s="1221"/>
      <c r="N718" s="1221"/>
      <c r="O718" s="1221"/>
      <c r="P718" s="1221"/>
      <c r="Q718" s="1221"/>
      <c r="R718" s="1222"/>
      <c r="S718" s="1222"/>
      <c r="T718" s="1222"/>
      <c r="U718" s="1222"/>
      <c r="V718" s="1222"/>
      <c r="W718" s="1222"/>
      <c r="X718" s="1222"/>
      <c r="Y718" s="1222"/>
      <c r="Z718" s="1222"/>
      <c r="AA718" s="1222"/>
      <c r="AB718" s="1222"/>
      <c r="AC718" s="1222"/>
      <c r="AD718" s="1222"/>
      <c r="AE718" s="1222"/>
      <c r="AF718" s="1222"/>
      <c r="AG718" s="1222"/>
      <c r="AH718" s="1221"/>
      <c r="AI718" s="1221"/>
      <c r="AJ718" s="1221"/>
      <c r="AK718" s="1221"/>
      <c r="AL718" s="1221"/>
      <c r="AM718" s="1221"/>
      <c r="AN718" s="1221"/>
    </row>
    <row r="719" spans="1:40">
      <c r="A719" s="1220"/>
      <c r="B719" s="1220"/>
      <c r="C719" s="1221"/>
      <c r="D719" s="1221"/>
      <c r="E719" s="1222"/>
      <c r="F719" s="1222"/>
      <c r="G719" s="1222"/>
      <c r="H719" s="1222"/>
      <c r="I719" s="1222"/>
      <c r="J719" s="1222"/>
      <c r="K719" s="1221"/>
      <c r="L719" s="1221"/>
      <c r="M719" s="1221"/>
      <c r="N719" s="1221"/>
      <c r="O719" s="1221"/>
      <c r="P719" s="1221"/>
      <c r="Q719" s="1221"/>
      <c r="R719" s="1222"/>
      <c r="S719" s="1222"/>
      <c r="T719" s="1222"/>
      <c r="U719" s="1222"/>
      <c r="V719" s="1222"/>
      <c r="W719" s="1222"/>
      <c r="X719" s="1222"/>
      <c r="Y719" s="1222"/>
      <c r="Z719" s="1222"/>
      <c r="AA719" s="1222"/>
      <c r="AB719" s="1222"/>
      <c r="AC719" s="1222"/>
      <c r="AD719" s="1222"/>
      <c r="AE719" s="1222"/>
      <c r="AF719" s="1222"/>
      <c r="AG719" s="1222"/>
      <c r="AH719" s="1221"/>
      <c r="AI719" s="1221"/>
      <c r="AJ719" s="1221"/>
      <c r="AK719" s="1221"/>
      <c r="AL719" s="1221"/>
      <c r="AM719" s="1221"/>
      <c r="AN719" s="1221"/>
    </row>
    <row r="720" spans="1:40">
      <c r="A720" s="1220"/>
      <c r="B720" s="1220"/>
      <c r="C720" s="1221"/>
      <c r="D720" s="1221"/>
      <c r="E720" s="1222"/>
      <c r="F720" s="1222"/>
      <c r="G720" s="1222"/>
      <c r="H720" s="1222"/>
      <c r="I720" s="1222"/>
      <c r="J720" s="1222"/>
      <c r="K720" s="1221"/>
      <c r="L720" s="1221"/>
      <c r="M720" s="1221"/>
      <c r="N720" s="1221"/>
      <c r="O720" s="1221"/>
      <c r="P720" s="1221"/>
      <c r="Q720" s="1221"/>
      <c r="R720" s="1222"/>
      <c r="S720" s="1222"/>
      <c r="T720" s="1222"/>
      <c r="U720" s="1222"/>
      <c r="V720" s="1222"/>
      <c r="W720" s="1222"/>
      <c r="X720" s="1222"/>
      <c r="Y720" s="1222"/>
      <c r="Z720" s="1222"/>
      <c r="AA720" s="1222"/>
      <c r="AB720" s="1222"/>
      <c r="AC720" s="1222"/>
      <c r="AD720" s="1222"/>
      <c r="AE720" s="1222"/>
      <c r="AF720" s="1222"/>
      <c r="AG720" s="1222"/>
      <c r="AH720" s="1221"/>
      <c r="AI720" s="1221"/>
      <c r="AJ720" s="1221"/>
      <c r="AK720" s="1221"/>
      <c r="AL720" s="1221"/>
      <c r="AM720" s="1221"/>
      <c r="AN720" s="1221"/>
    </row>
    <row r="721" spans="1:40">
      <c r="A721" s="1220"/>
      <c r="B721" s="1220"/>
      <c r="C721" s="1221"/>
      <c r="D721" s="1221"/>
      <c r="E721" s="1222"/>
      <c r="F721" s="1222"/>
      <c r="G721" s="1222"/>
      <c r="H721" s="1222"/>
      <c r="I721" s="1222"/>
      <c r="J721" s="1222"/>
      <c r="K721" s="1221"/>
      <c r="L721" s="1221"/>
      <c r="M721" s="1221"/>
      <c r="N721" s="1221"/>
      <c r="O721" s="1221"/>
      <c r="P721" s="1221"/>
      <c r="Q721" s="1221"/>
      <c r="R721" s="1222"/>
      <c r="S721" s="1222"/>
      <c r="T721" s="1222"/>
      <c r="U721" s="1222"/>
      <c r="V721" s="1222"/>
      <c r="W721" s="1222"/>
      <c r="X721" s="1222"/>
      <c r="Y721" s="1222"/>
      <c r="Z721" s="1222"/>
      <c r="AA721" s="1222"/>
      <c r="AB721" s="1222"/>
      <c r="AC721" s="1222"/>
      <c r="AD721" s="1222"/>
      <c r="AE721" s="1222"/>
      <c r="AF721" s="1222"/>
      <c r="AG721" s="1222"/>
      <c r="AH721" s="1221"/>
      <c r="AI721" s="1221"/>
      <c r="AJ721" s="1221"/>
      <c r="AK721" s="1221"/>
      <c r="AL721" s="1221"/>
      <c r="AM721" s="1221"/>
      <c r="AN721" s="1221"/>
    </row>
    <row r="722" spans="1:40">
      <c r="A722" s="1220"/>
      <c r="B722" s="1220"/>
      <c r="C722" s="1221"/>
      <c r="D722" s="1221"/>
      <c r="E722" s="1222"/>
      <c r="F722" s="1222"/>
      <c r="G722" s="1222"/>
      <c r="H722" s="1222"/>
      <c r="I722" s="1222"/>
      <c r="J722" s="1222"/>
      <c r="K722" s="1221"/>
      <c r="L722" s="1221"/>
      <c r="M722" s="1221"/>
      <c r="N722" s="1221"/>
      <c r="O722" s="1221"/>
      <c r="P722" s="1221"/>
      <c r="Q722" s="1221"/>
      <c r="R722" s="1222"/>
      <c r="S722" s="1222"/>
      <c r="T722" s="1222"/>
      <c r="U722" s="1222"/>
      <c r="V722" s="1222"/>
      <c r="W722" s="1222"/>
      <c r="X722" s="1222"/>
      <c r="Y722" s="1222"/>
      <c r="Z722" s="1222"/>
      <c r="AA722" s="1222"/>
      <c r="AB722" s="1222"/>
      <c r="AC722" s="1222"/>
      <c r="AD722" s="1222"/>
      <c r="AE722" s="1222"/>
      <c r="AF722" s="1222"/>
      <c r="AG722" s="1222"/>
      <c r="AH722" s="1221"/>
      <c r="AI722" s="1221"/>
      <c r="AJ722" s="1221"/>
      <c r="AK722" s="1221"/>
      <c r="AL722" s="1221"/>
      <c r="AM722" s="1221"/>
      <c r="AN722" s="1221"/>
    </row>
    <row r="723" spans="1:40">
      <c r="A723" s="1220"/>
      <c r="B723" s="1220"/>
      <c r="C723" s="1221"/>
      <c r="D723" s="1221"/>
      <c r="E723" s="1222"/>
      <c r="F723" s="1222"/>
      <c r="G723" s="1222"/>
      <c r="H723" s="1222"/>
      <c r="I723" s="1222"/>
      <c r="J723" s="1222"/>
      <c r="K723" s="1221"/>
      <c r="L723" s="1221"/>
      <c r="M723" s="1221"/>
      <c r="N723" s="1221"/>
      <c r="O723" s="1221"/>
      <c r="P723" s="1221"/>
      <c r="Q723" s="1221"/>
      <c r="R723" s="1222"/>
      <c r="S723" s="1222"/>
      <c r="T723" s="1222"/>
      <c r="U723" s="1222"/>
      <c r="V723" s="1222"/>
      <c r="W723" s="1222"/>
      <c r="X723" s="1222"/>
      <c r="Y723" s="1222"/>
      <c r="Z723" s="1222"/>
      <c r="AA723" s="1222"/>
      <c r="AB723" s="1222"/>
      <c r="AC723" s="1222"/>
      <c r="AD723" s="1222"/>
      <c r="AE723" s="1222"/>
      <c r="AF723" s="1222"/>
      <c r="AG723" s="1222"/>
      <c r="AH723" s="1221"/>
      <c r="AI723" s="1221"/>
      <c r="AJ723" s="1221"/>
      <c r="AK723" s="1221"/>
      <c r="AL723" s="1221"/>
      <c r="AM723" s="1221"/>
      <c r="AN723" s="1221"/>
    </row>
    <row r="724" spans="1:40">
      <c r="A724" s="1220"/>
      <c r="B724" s="1220"/>
      <c r="C724" s="1221"/>
      <c r="D724" s="1221"/>
      <c r="E724" s="1222"/>
      <c r="F724" s="1222"/>
      <c r="G724" s="1222"/>
      <c r="H724" s="1222"/>
      <c r="I724" s="1222"/>
      <c r="J724" s="1222"/>
      <c r="K724" s="1221"/>
      <c r="L724" s="1221"/>
      <c r="M724" s="1221"/>
      <c r="N724" s="1221"/>
      <c r="O724" s="1221"/>
      <c r="P724" s="1221"/>
      <c r="Q724" s="1221"/>
      <c r="R724" s="1222"/>
      <c r="S724" s="1222"/>
      <c r="T724" s="1222"/>
      <c r="U724" s="1222"/>
      <c r="V724" s="1222"/>
      <c r="W724" s="1222"/>
      <c r="X724" s="1222"/>
      <c r="Y724" s="1222"/>
      <c r="Z724" s="1222"/>
      <c r="AA724" s="1222"/>
      <c r="AB724" s="1222"/>
      <c r="AC724" s="1222"/>
      <c r="AD724" s="1222"/>
      <c r="AE724" s="1222"/>
      <c r="AF724" s="1222"/>
      <c r="AG724" s="1222"/>
      <c r="AH724" s="1221"/>
      <c r="AI724" s="1221"/>
      <c r="AJ724" s="1221"/>
      <c r="AK724" s="1221"/>
      <c r="AL724" s="1221"/>
      <c r="AM724" s="1221"/>
      <c r="AN724" s="1221"/>
    </row>
    <row r="725" spans="1:40">
      <c r="A725" s="1220"/>
      <c r="B725" s="1220"/>
      <c r="C725" s="1221"/>
      <c r="D725" s="1221"/>
      <c r="E725" s="1222"/>
      <c r="F725" s="1222"/>
      <c r="G725" s="1222"/>
      <c r="H725" s="1222"/>
      <c r="I725" s="1222"/>
      <c r="J725" s="1222"/>
      <c r="K725" s="1221"/>
      <c r="L725" s="1221"/>
      <c r="M725" s="1221"/>
      <c r="N725" s="1221"/>
      <c r="O725" s="1221"/>
      <c r="P725" s="1221"/>
      <c r="Q725" s="1221"/>
      <c r="R725" s="1222"/>
      <c r="S725" s="1222"/>
      <c r="T725" s="1222"/>
      <c r="U725" s="1222"/>
      <c r="V725" s="1222"/>
      <c r="W725" s="1222"/>
      <c r="X725" s="1222"/>
      <c r="Y725" s="1222"/>
      <c r="Z725" s="1222"/>
      <c r="AA725" s="1222"/>
      <c r="AB725" s="1222"/>
      <c r="AC725" s="1222"/>
      <c r="AD725" s="1222"/>
      <c r="AE725" s="1222"/>
      <c r="AF725" s="1222"/>
      <c r="AG725" s="1222"/>
      <c r="AH725" s="1221"/>
      <c r="AI725" s="1221"/>
      <c r="AJ725" s="1221"/>
      <c r="AK725" s="1221"/>
      <c r="AL725" s="1221"/>
      <c r="AM725" s="1221"/>
      <c r="AN725" s="1221"/>
    </row>
    <row r="726" spans="1:40">
      <c r="A726" s="1220"/>
      <c r="B726" s="1220"/>
      <c r="C726" s="1221"/>
      <c r="D726" s="1221"/>
      <c r="E726" s="1222"/>
      <c r="F726" s="1222"/>
      <c r="G726" s="1222"/>
      <c r="H726" s="1222"/>
      <c r="I726" s="1222"/>
      <c r="J726" s="1222"/>
      <c r="K726" s="1221"/>
      <c r="L726" s="1221"/>
      <c r="M726" s="1221"/>
      <c r="N726" s="1221"/>
      <c r="O726" s="1221"/>
      <c r="P726" s="1221"/>
      <c r="Q726" s="1221"/>
      <c r="R726" s="1222"/>
      <c r="S726" s="1222"/>
      <c r="T726" s="1222"/>
      <c r="U726" s="1222"/>
      <c r="V726" s="1222"/>
      <c r="W726" s="1222"/>
      <c r="X726" s="1222"/>
      <c r="Y726" s="1222"/>
      <c r="Z726" s="1222"/>
      <c r="AA726" s="1222"/>
      <c r="AB726" s="1222"/>
      <c r="AC726" s="1222"/>
      <c r="AD726" s="1222"/>
      <c r="AE726" s="1222"/>
      <c r="AF726" s="1222"/>
      <c r="AG726" s="1222"/>
      <c r="AH726" s="1221"/>
      <c r="AI726" s="1221"/>
      <c r="AJ726" s="1221"/>
      <c r="AK726" s="1221"/>
      <c r="AL726" s="1221"/>
      <c r="AM726" s="1221"/>
      <c r="AN726" s="1221"/>
    </row>
    <row r="727" spans="1:40">
      <c r="A727" s="1220"/>
      <c r="B727" s="1220"/>
      <c r="C727" s="1221"/>
      <c r="D727" s="1221"/>
      <c r="E727" s="1222"/>
      <c r="F727" s="1222"/>
      <c r="G727" s="1222"/>
      <c r="H727" s="1222"/>
      <c r="I727" s="1222"/>
      <c r="J727" s="1222"/>
      <c r="K727" s="1221"/>
      <c r="L727" s="1221"/>
      <c r="M727" s="1221"/>
      <c r="N727" s="1221"/>
      <c r="O727" s="1221"/>
      <c r="P727" s="1221"/>
      <c r="Q727" s="1221"/>
      <c r="R727" s="1222"/>
      <c r="S727" s="1222"/>
      <c r="T727" s="1222"/>
      <c r="U727" s="1222"/>
      <c r="V727" s="1222"/>
      <c r="W727" s="1222"/>
      <c r="X727" s="1222"/>
      <c r="Y727" s="1222"/>
      <c r="Z727" s="1222"/>
      <c r="AA727" s="1222"/>
      <c r="AB727" s="1222"/>
      <c r="AC727" s="1222"/>
      <c r="AD727" s="1222"/>
      <c r="AE727" s="1222"/>
      <c r="AF727" s="1222"/>
      <c r="AG727" s="1222"/>
      <c r="AH727" s="1221"/>
      <c r="AI727" s="1221"/>
      <c r="AJ727" s="1221"/>
      <c r="AK727" s="1221"/>
      <c r="AL727" s="1221"/>
      <c r="AM727" s="1221"/>
      <c r="AN727" s="1221"/>
    </row>
    <row r="728" spans="1:40">
      <c r="A728" s="1220"/>
      <c r="B728" s="1220"/>
      <c r="C728" s="1221"/>
      <c r="D728" s="1221"/>
      <c r="E728" s="1222"/>
      <c r="F728" s="1222"/>
      <c r="G728" s="1222"/>
      <c r="H728" s="1222"/>
      <c r="I728" s="1222"/>
      <c r="J728" s="1222"/>
      <c r="K728" s="1221"/>
      <c r="L728" s="1221"/>
      <c r="M728" s="1221"/>
      <c r="N728" s="1221"/>
      <c r="O728" s="1221"/>
      <c r="P728" s="1221"/>
      <c r="Q728" s="1221"/>
      <c r="R728" s="1222"/>
      <c r="S728" s="1222"/>
      <c r="T728" s="1222"/>
      <c r="U728" s="1222"/>
      <c r="V728" s="1222"/>
      <c r="W728" s="1222"/>
      <c r="X728" s="1222"/>
      <c r="Y728" s="1222"/>
      <c r="Z728" s="1222"/>
      <c r="AA728" s="1222"/>
      <c r="AB728" s="1222"/>
      <c r="AC728" s="1222"/>
      <c r="AD728" s="1222"/>
      <c r="AE728" s="1222"/>
      <c r="AF728" s="1222"/>
      <c r="AG728" s="1222"/>
      <c r="AH728" s="1221"/>
      <c r="AI728" s="1221"/>
      <c r="AJ728" s="1221"/>
      <c r="AK728" s="1221"/>
      <c r="AL728" s="1221"/>
      <c r="AM728" s="1221"/>
      <c r="AN728" s="1221"/>
    </row>
    <row r="729" spans="1:40">
      <c r="A729" s="1220"/>
      <c r="B729" s="1220"/>
      <c r="C729" s="1221"/>
      <c r="D729" s="1221"/>
      <c r="E729" s="1222"/>
      <c r="F729" s="1222"/>
      <c r="G729" s="1222"/>
      <c r="H729" s="1222"/>
      <c r="I729" s="1222"/>
      <c r="J729" s="1222"/>
      <c r="K729" s="1221"/>
      <c r="L729" s="1221"/>
      <c r="M729" s="1221"/>
      <c r="N729" s="1221"/>
      <c r="O729" s="1221"/>
      <c r="P729" s="1221"/>
      <c r="Q729" s="1221"/>
      <c r="R729" s="1222"/>
      <c r="S729" s="1222"/>
      <c r="T729" s="1222"/>
      <c r="U729" s="1222"/>
      <c r="V729" s="1222"/>
      <c r="W729" s="1222"/>
      <c r="X729" s="1222"/>
      <c r="Y729" s="1222"/>
      <c r="Z729" s="1222"/>
      <c r="AA729" s="1222"/>
      <c r="AB729" s="1222"/>
      <c r="AC729" s="1222"/>
      <c r="AD729" s="1222"/>
      <c r="AE729" s="1222"/>
      <c r="AF729" s="1222"/>
      <c r="AG729" s="1222"/>
      <c r="AH729" s="1221"/>
      <c r="AI729" s="1221"/>
      <c r="AJ729" s="1221"/>
      <c r="AK729" s="1221"/>
      <c r="AL729" s="1221"/>
      <c r="AM729" s="1221"/>
      <c r="AN729" s="1221"/>
    </row>
    <row r="730" spans="1:40">
      <c r="A730" s="1220"/>
      <c r="B730" s="1220"/>
      <c r="C730" s="1221"/>
      <c r="D730" s="1221"/>
      <c r="E730" s="1222"/>
      <c r="F730" s="1222"/>
      <c r="G730" s="1222"/>
      <c r="H730" s="1222"/>
      <c r="I730" s="1222"/>
      <c r="J730" s="1222"/>
      <c r="K730" s="1221"/>
      <c r="L730" s="1221"/>
      <c r="M730" s="1221"/>
      <c r="N730" s="1221"/>
      <c r="O730" s="1221"/>
      <c r="P730" s="1221"/>
      <c r="Q730" s="1221"/>
      <c r="R730" s="1222"/>
      <c r="S730" s="1222"/>
      <c r="T730" s="1222"/>
      <c r="U730" s="1222"/>
      <c r="V730" s="1222"/>
      <c r="W730" s="1222"/>
      <c r="X730" s="1222"/>
      <c r="Y730" s="1222"/>
      <c r="Z730" s="1222"/>
      <c r="AA730" s="1222"/>
      <c r="AB730" s="1222"/>
      <c r="AC730" s="1222"/>
      <c r="AD730" s="1222"/>
      <c r="AE730" s="1222"/>
      <c r="AF730" s="1222"/>
      <c r="AG730" s="1222"/>
      <c r="AH730" s="1221"/>
      <c r="AI730" s="1221"/>
      <c r="AJ730" s="1221"/>
      <c r="AK730" s="1221"/>
      <c r="AL730" s="1221"/>
      <c r="AM730" s="1221"/>
      <c r="AN730" s="1221"/>
    </row>
    <row r="731" spans="1:40">
      <c r="A731" s="1220"/>
      <c r="B731" s="1220"/>
      <c r="C731" s="1221"/>
      <c r="D731" s="1221"/>
      <c r="E731" s="1222"/>
      <c r="F731" s="1222"/>
      <c r="G731" s="1222"/>
      <c r="H731" s="1222"/>
      <c r="I731" s="1222"/>
      <c r="J731" s="1222"/>
      <c r="K731" s="1221"/>
      <c r="L731" s="1221"/>
      <c r="M731" s="1221"/>
      <c r="N731" s="1221"/>
      <c r="O731" s="1221"/>
      <c r="P731" s="1221"/>
      <c r="Q731" s="1221"/>
      <c r="R731" s="1222"/>
      <c r="S731" s="1222"/>
      <c r="T731" s="1222"/>
      <c r="U731" s="1222"/>
      <c r="V731" s="1222"/>
      <c r="W731" s="1222"/>
      <c r="X731" s="1222"/>
      <c r="Y731" s="1222"/>
      <c r="Z731" s="1222"/>
      <c r="AA731" s="1222"/>
      <c r="AB731" s="1222"/>
      <c r="AC731" s="1222"/>
      <c r="AD731" s="1222"/>
      <c r="AE731" s="1222"/>
      <c r="AF731" s="1222"/>
      <c r="AG731" s="1222"/>
      <c r="AH731" s="1221"/>
      <c r="AI731" s="1221"/>
      <c r="AJ731" s="1221"/>
      <c r="AK731" s="1221"/>
      <c r="AL731" s="1221"/>
      <c r="AM731" s="1221"/>
      <c r="AN731" s="1221"/>
    </row>
    <row r="732" spans="1:40">
      <c r="A732" s="1220"/>
      <c r="B732" s="1220"/>
      <c r="C732" s="1221"/>
      <c r="D732" s="1221"/>
      <c r="E732" s="1222"/>
      <c r="F732" s="1222"/>
      <c r="G732" s="1222"/>
      <c r="H732" s="1222"/>
      <c r="I732" s="1222"/>
      <c r="J732" s="1222"/>
      <c r="K732" s="1221"/>
      <c r="L732" s="1221"/>
      <c r="M732" s="1221"/>
      <c r="N732" s="1221"/>
      <c r="O732" s="1221"/>
      <c r="P732" s="1221"/>
      <c r="Q732" s="1221"/>
      <c r="R732" s="1222"/>
      <c r="S732" s="1222"/>
      <c r="T732" s="1222"/>
      <c r="U732" s="1222"/>
      <c r="V732" s="1222"/>
      <c r="W732" s="1222"/>
      <c r="X732" s="1222"/>
      <c r="Y732" s="1222"/>
      <c r="Z732" s="1222"/>
      <c r="AA732" s="1222"/>
      <c r="AB732" s="1222"/>
      <c r="AC732" s="1222"/>
      <c r="AD732" s="1222"/>
      <c r="AE732" s="1222"/>
      <c r="AF732" s="1222"/>
      <c r="AG732" s="1222"/>
      <c r="AH732" s="1221"/>
      <c r="AI732" s="1221"/>
      <c r="AJ732" s="1221"/>
      <c r="AK732" s="1221"/>
      <c r="AL732" s="1221"/>
      <c r="AM732" s="1221"/>
      <c r="AN732" s="1221"/>
    </row>
    <row r="733" spans="1:40">
      <c r="A733" s="1220"/>
      <c r="B733" s="1220"/>
      <c r="C733" s="1221"/>
      <c r="D733" s="1221"/>
      <c r="E733" s="1222"/>
      <c r="F733" s="1222"/>
      <c r="G733" s="1222"/>
      <c r="H733" s="1222"/>
      <c r="I733" s="1222"/>
      <c r="J733" s="1222"/>
      <c r="K733" s="1221"/>
      <c r="L733" s="1221"/>
      <c r="M733" s="1221"/>
      <c r="N733" s="1221"/>
      <c r="O733" s="1221"/>
      <c r="P733" s="1221"/>
      <c r="Q733" s="1221"/>
      <c r="R733" s="1222"/>
      <c r="S733" s="1222"/>
      <c r="T733" s="1222"/>
      <c r="U733" s="1222"/>
      <c r="V733" s="1222"/>
      <c r="W733" s="1222"/>
      <c r="X733" s="1222"/>
      <c r="Y733" s="1222"/>
      <c r="Z733" s="1222"/>
      <c r="AA733" s="1222"/>
      <c r="AB733" s="1222"/>
      <c r="AC733" s="1222"/>
      <c r="AD733" s="1222"/>
      <c r="AE733" s="1222"/>
      <c r="AF733" s="1222"/>
      <c r="AG733" s="1222"/>
      <c r="AH733" s="1221"/>
      <c r="AI733" s="1221"/>
      <c r="AJ733" s="1221"/>
      <c r="AK733" s="1221"/>
      <c r="AL733" s="1221"/>
      <c r="AM733" s="1221"/>
      <c r="AN733" s="1221"/>
    </row>
    <row r="734" spans="1:40">
      <c r="A734" s="1220"/>
      <c r="B734" s="1220"/>
      <c r="C734" s="1221"/>
      <c r="D734" s="1221"/>
      <c r="E734" s="1222"/>
      <c r="F734" s="1222"/>
      <c r="G734" s="1222"/>
      <c r="H734" s="1222"/>
      <c r="I734" s="1222"/>
      <c r="J734" s="1222"/>
      <c r="K734" s="1221"/>
      <c r="L734" s="1221"/>
      <c r="M734" s="1221"/>
      <c r="N734" s="1221"/>
      <c r="O734" s="1221"/>
      <c r="P734" s="1221"/>
      <c r="Q734" s="1221"/>
      <c r="R734" s="1222"/>
      <c r="S734" s="1222"/>
      <c r="T734" s="1222"/>
      <c r="U734" s="1222"/>
      <c r="V734" s="1222"/>
      <c r="W734" s="1222"/>
      <c r="X734" s="1222"/>
      <c r="Y734" s="1222"/>
      <c r="Z734" s="1222"/>
      <c r="AA734" s="1222"/>
      <c r="AB734" s="1222"/>
      <c r="AC734" s="1222"/>
      <c r="AD734" s="1222"/>
      <c r="AE734" s="1222"/>
      <c r="AF734" s="1222"/>
      <c r="AG734" s="1222"/>
      <c r="AH734" s="1221"/>
      <c r="AI734" s="1221"/>
      <c r="AJ734" s="1221"/>
      <c r="AK734" s="1221"/>
      <c r="AL734" s="1221"/>
      <c r="AM734" s="1221"/>
      <c r="AN734" s="1221"/>
    </row>
    <row r="735" spans="1:40">
      <c r="A735" s="1220"/>
      <c r="B735" s="1220"/>
      <c r="C735" s="1221"/>
      <c r="D735" s="1221"/>
      <c r="E735" s="1222"/>
      <c r="F735" s="1222"/>
      <c r="G735" s="1222"/>
      <c r="H735" s="1222"/>
      <c r="I735" s="1222"/>
      <c r="J735" s="1222"/>
      <c r="K735" s="1221"/>
      <c r="L735" s="1221"/>
      <c r="M735" s="1221"/>
      <c r="N735" s="1221"/>
      <c r="O735" s="1221"/>
      <c r="P735" s="1221"/>
      <c r="Q735" s="1221"/>
      <c r="R735" s="1222"/>
      <c r="S735" s="1222"/>
      <c r="T735" s="1222"/>
      <c r="U735" s="1222"/>
      <c r="V735" s="1222"/>
      <c r="W735" s="1222"/>
      <c r="X735" s="1222"/>
      <c r="Y735" s="1222"/>
      <c r="Z735" s="1222"/>
      <c r="AA735" s="1222"/>
      <c r="AB735" s="1222"/>
      <c r="AC735" s="1222"/>
      <c r="AD735" s="1222"/>
      <c r="AE735" s="1222"/>
      <c r="AF735" s="1222"/>
      <c r="AG735" s="1222"/>
      <c r="AH735" s="1221"/>
      <c r="AI735" s="1221"/>
      <c r="AJ735" s="1221"/>
      <c r="AK735" s="1221"/>
      <c r="AL735" s="1221"/>
      <c r="AM735" s="1221"/>
      <c r="AN735" s="1221"/>
    </row>
    <row r="736" spans="1:40">
      <c r="A736" s="1220"/>
      <c r="B736" s="1220"/>
      <c r="C736" s="1221"/>
      <c r="D736" s="1221"/>
      <c r="E736" s="1222"/>
      <c r="F736" s="1222"/>
      <c r="G736" s="1222"/>
      <c r="H736" s="1222"/>
      <c r="I736" s="1222"/>
      <c r="J736" s="1222"/>
      <c r="K736" s="1221"/>
      <c r="L736" s="1221"/>
      <c r="M736" s="1221"/>
      <c r="N736" s="1221"/>
      <c r="O736" s="1221"/>
      <c r="P736" s="1221"/>
      <c r="Q736" s="1221"/>
      <c r="R736" s="1222"/>
      <c r="S736" s="1222"/>
      <c r="T736" s="1222"/>
      <c r="U736" s="1222"/>
      <c r="V736" s="1222"/>
      <c r="W736" s="1222"/>
      <c r="X736" s="1222"/>
      <c r="Y736" s="1222"/>
      <c r="Z736" s="1222"/>
      <c r="AA736" s="1222"/>
      <c r="AB736" s="1222"/>
      <c r="AC736" s="1222"/>
      <c r="AD736" s="1222"/>
      <c r="AE736" s="1222"/>
      <c r="AF736" s="1222"/>
      <c r="AG736" s="1222"/>
      <c r="AH736" s="1221"/>
      <c r="AI736" s="1221"/>
      <c r="AJ736" s="1221"/>
      <c r="AK736" s="1221"/>
      <c r="AL736" s="1221"/>
      <c r="AM736" s="1221"/>
      <c r="AN736" s="1221"/>
    </row>
    <row r="737" spans="1:40">
      <c r="A737" s="1220"/>
      <c r="B737" s="1220"/>
      <c r="C737" s="1221"/>
      <c r="D737" s="1221"/>
      <c r="E737" s="1222"/>
      <c r="F737" s="1222"/>
      <c r="G737" s="1222"/>
      <c r="H737" s="1222"/>
      <c r="I737" s="1222"/>
      <c r="J737" s="1222"/>
      <c r="K737" s="1221"/>
      <c r="L737" s="1221"/>
      <c r="M737" s="1221"/>
      <c r="N737" s="1221"/>
      <c r="O737" s="1221"/>
      <c r="P737" s="1221"/>
      <c r="Q737" s="1221"/>
      <c r="R737" s="1222"/>
      <c r="S737" s="1222"/>
      <c r="T737" s="1222"/>
      <c r="U737" s="1222"/>
      <c r="V737" s="1222"/>
      <c r="W737" s="1222"/>
      <c r="X737" s="1222"/>
      <c r="Y737" s="1222"/>
      <c r="Z737" s="1222"/>
      <c r="AA737" s="1222"/>
      <c r="AB737" s="1222"/>
      <c r="AC737" s="1222"/>
      <c r="AD737" s="1222"/>
      <c r="AE737" s="1222"/>
      <c r="AF737" s="1222"/>
      <c r="AG737" s="1222"/>
      <c r="AH737" s="1221"/>
      <c r="AI737" s="1221"/>
      <c r="AJ737" s="1221"/>
      <c r="AK737" s="1221"/>
      <c r="AL737" s="1221"/>
      <c r="AM737" s="1221"/>
      <c r="AN737" s="1221"/>
    </row>
    <row r="738" spans="1:40">
      <c r="A738" s="1220"/>
      <c r="B738" s="1220"/>
      <c r="C738" s="1221"/>
      <c r="D738" s="1221"/>
      <c r="E738" s="1222"/>
      <c r="F738" s="1222"/>
      <c r="G738" s="1222"/>
      <c r="H738" s="1222"/>
      <c r="I738" s="1222"/>
      <c r="J738" s="1222"/>
      <c r="K738" s="1221"/>
      <c r="L738" s="1221"/>
      <c r="M738" s="1221"/>
      <c r="N738" s="1221"/>
      <c r="O738" s="1221"/>
      <c r="P738" s="1221"/>
      <c r="Q738" s="1221"/>
      <c r="R738" s="1222"/>
      <c r="S738" s="1222"/>
      <c r="T738" s="1222"/>
      <c r="U738" s="1222"/>
      <c r="V738" s="1222"/>
      <c r="W738" s="1222"/>
      <c r="X738" s="1222"/>
      <c r="Y738" s="1222"/>
      <c r="Z738" s="1222"/>
      <c r="AA738" s="1222"/>
      <c r="AB738" s="1222"/>
      <c r="AC738" s="1222"/>
      <c r="AD738" s="1222"/>
      <c r="AE738" s="1222"/>
      <c r="AF738" s="1222"/>
      <c r="AG738" s="1222"/>
      <c r="AH738" s="1221"/>
      <c r="AI738" s="1221"/>
      <c r="AJ738" s="1221"/>
      <c r="AK738" s="1221"/>
      <c r="AL738" s="1221"/>
      <c r="AM738" s="1221"/>
      <c r="AN738" s="1221"/>
    </row>
    <row r="739" spans="1:40">
      <c r="A739" s="1220"/>
      <c r="B739" s="1220"/>
      <c r="C739" s="1221"/>
      <c r="D739" s="1221"/>
      <c r="E739" s="1222"/>
      <c r="F739" s="1222"/>
      <c r="G739" s="1222"/>
      <c r="H739" s="1222"/>
      <c r="I739" s="1222"/>
      <c r="J739" s="1222"/>
      <c r="K739" s="1221"/>
      <c r="L739" s="1221"/>
      <c r="M739" s="1221"/>
      <c r="N739" s="1221"/>
      <c r="O739" s="1221"/>
      <c r="P739" s="1221"/>
      <c r="Q739" s="1221"/>
      <c r="R739" s="1222"/>
      <c r="S739" s="1222"/>
      <c r="T739" s="1222"/>
      <c r="U739" s="1222"/>
      <c r="V739" s="1222"/>
      <c r="W739" s="1222"/>
      <c r="X739" s="1222"/>
      <c r="Y739" s="1222"/>
      <c r="Z739" s="1222"/>
      <c r="AA739" s="1222"/>
      <c r="AB739" s="1222"/>
      <c r="AC739" s="1222"/>
      <c r="AD739" s="1222"/>
      <c r="AE739" s="1222"/>
      <c r="AF739" s="1222"/>
      <c r="AG739" s="1222"/>
      <c r="AH739" s="1221"/>
      <c r="AI739" s="1221"/>
      <c r="AJ739" s="1221"/>
      <c r="AK739" s="1221"/>
      <c r="AL739" s="1221"/>
      <c r="AM739" s="1221"/>
      <c r="AN739" s="1221"/>
    </row>
    <row r="740" spans="1:40">
      <c r="A740" s="1220"/>
      <c r="B740" s="1220"/>
      <c r="C740" s="1221"/>
      <c r="D740" s="1221"/>
      <c r="E740" s="1222"/>
      <c r="F740" s="1222"/>
      <c r="G740" s="1222"/>
      <c r="H740" s="1222"/>
      <c r="I740" s="1222"/>
      <c r="J740" s="1222"/>
      <c r="K740" s="1221"/>
      <c r="L740" s="1221"/>
      <c r="M740" s="1221"/>
      <c r="N740" s="1221"/>
      <c r="O740" s="1221"/>
      <c r="P740" s="1221"/>
      <c r="Q740" s="1221"/>
      <c r="R740" s="1222"/>
      <c r="S740" s="1222"/>
      <c r="T740" s="1222"/>
      <c r="U740" s="1222"/>
      <c r="V740" s="1222"/>
      <c r="W740" s="1222"/>
      <c r="X740" s="1222"/>
      <c r="Y740" s="1222"/>
      <c r="Z740" s="1222"/>
      <c r="AA740" s="1222"/>
      <c r="AB740" s="1222"/>
      <c r="AC740" s="1222"/>
      <c r="AD740" s="1222"/>
      <c r="AE740" s="1222"/>
      <c r="AF740" s="1222"/>
      <c r="AG740" s="1222"/>
      <c r="AH740" s="1221"/>
      <c r="AI740" s="1221"/>
      <c r="AJ740" s="1221"/>
      <c r="AK740" s="1221"/>
      <c r="AL740" s="1221"/>
      <c r="AM740" s="1221"/>
      <c r="AN740" s="1221"/>
    </row>
    <row r="741" spans="1:40">
      <c r="A741" s="1220"/>
      <c r="B741" s="1220"/>
      <c r="C741" s="1221"/>
      <c r="D741" s="1221"/>
      <c r="E741" s="1222"/>
      <c r="F741" s="1222"/>
      <c r="G741" s="1222"/>
      <c r="H741" s="1222"/>
      <c r="I741" s="1222"/>
      <c r="J741" s="1222"/>
      <c r="K741" s="1221"/>
      <c r="L741" s="1221"/>
      <c r="M741" s="1221"/>
      <c r="N741" s="1221"/>
      <c r="O741" s="1221"/>
      <c r="P741" s="1221"/>
      <c r="Q741" s="1221"/>
      <c r="R741" s="1222"/>
      <c r="S741" s="1222"/>
      <c r="T741" s="1222"/>
      <c r="U741" s="1222"/>
      <c r="V741" s="1222"/>
      <c r="W741" s="1222"/>
      <c r="X741" s="1222"/>
      <c r="Y741" s="1222"/>
      <c r="Z741" s="1222"/>
      <c r="AA741" s="1222"/>
      <c r="AB741" s="1222"/>
      <c r="AC741" s="1222"/>
      <c r="AD741" s="1222"/>
      <c r="AE741" s="1222"/>
      <c r="AF741" s="1222"/>
      <c r="AG741" s="1222"/>
      <c r="AH741" s="1221"/>
      <c r="AI741" s="1221"/>
      <c r="AJ741" s="1221"/>
      <c r="AK741" s="1221"/>
      <c r="AL741" s="1221"/>
      <c r="AM741" s="1221"/>
      <c r="AN741" s="1221"/>
    </row>
    <row r="742" spans="1:40">
      <c r="A742" s="1220"/>
      <c r="B742" s="1220"/>
      <c r="C742" s="1221"/>
      <c r="D742" s="1221"/>
      <c r="E742" s="1222"/>
      <c r="F742" s="1222"/>
      <c r="G742" s="1222"/>
      <c r="H742" s="1222"/>
      <c r="I742" s="1222"/>
      <c r="J742" s="1222"/>
      <c r="K742" s="1221"/>
      <c r="L742" s="1221"/>
      <c r="M742" s="1221"/>
      <c r="N742" s="1221"/>
      <c r="O742" s="1221"/>
      <c r="P742" s="1221"/>
      <c r="Q742" s="1221"/>
      <c r="R742" s="1222"/>
      <c r="S742" s="1222"/>
      <c r="T742" s="1222"/>
      <c r="U742" s="1222"/>
      <c r="V742" s="1222"/>
      <c r="W742" s="1222"/>
      <c r="X742" s="1222"/>
      <c r="Y742" s="1222"/>
      <c r="Z742" s="1222"/>
      <c r="AA742" s="1222"/>
      <c r="AB742" s="1222"/>
      <c r="AC742" s="1222"/>
      <c r="AD742" s="1222"/>
      <c r="AE742" s="1222"/>
      <c r="AF742" s="1222"/>
      <c r="AG742" s="1222"/>
      <c r="AH742" s="1221"/>
      <c r="AI742" s="1221"/>
      <c r="AJ742" s="1221"/>
      <c r="AK742" s="1221"/>
      <c r="AL742" s="1221"/>
      <c r="AM742" s="1221"/>
      <c r="AN742" s="1221"/>
    </row>
    <row r="743" spans="1:40">
      <c r="A743" s="1220"/>
      <c r="B743" s="1220"/>
      <c r="C743" s="1221"/>
      <c r="D743" s="1221"/>
      <c r="E743" s="1222"/>
      <c r="F743" s="1222"/>
      <c r="G743" s="1222"/>
      <c r="H743" s="1222"/>
      <c r="I743" s="1222"/>
      <c r="J743" s="1222"/>
      <c r="K743" s="1221"/>
      <c r="L743" s="1221"/>
      <c r="M743" s="1221"/>
      <c r="N743" s="1221"/>
      <c r="O743" s="1221"/>
      <c r="P743" s="1221"/>
      <c r="Q743" s="1221"/>
      <c r="R743" s="1222"/>
      <c r="S743" s="1222"/>
      <c r="T743" s="1222"/>
      <c r="U743" s="1222"/>
      <c r="V743" s="1222"/>
      <c r="W743" s="1222"/>
      <c r="X743" s="1222"/>
      <c r="Y743" s="1222"/>
      <c r="Z743" s="1222"/>
      <c r="AA743" s="1222"/>
      <c r="AB743" s="1222"/>
      <c r="AC743" s="1222"/>
      <c r="AD743" s="1222"/>
      <c r="AE743" s="1222"/>
      <c r="AF743" s="1222"/>
      <c r="AG743" s="1222"/>
      <c r="AH743" s="1221"/>
      <c r="AI743" s="1221"/>
      <c r="AJ743" s="1221"/>
      <c r="AK743" s="1221"/>
      <c r="AL743" s="1221"/>
      <c r="AM743" s="1221"/>
      <c r="AN743" s="1221"/>
    </row>
    <row r="744" spans="1:40">
      <c r="A744" s="1220"/>
      <c r="B744" s="1220"/>
      <c r="C744" s="1221"/>
      <c r="D744" s="1221"/>
      <c r="E744" s="1222"/>
      <c r="F744" s="1222"/>
      <c r="G744" s="1222"/>
      <c r="H744" s="1222"/>
      <c r="I744" s="1222"/>
      <c r="J744" s="1222"/>
      <c r="K744" s="1221"/>
      <c r="L744" s="1221"/>
      <c r="M744" s="1221"/>
      <c r="N744" s="1221"/>
      <c r="O744" s="1221"/>
      <c r="P744" s="1221"/>
      <c r="Q744" s="1221"/>
      <c r="R744" s="1222"/>
      <c r="S744" s="1222"/>
      <c r="T744" s="1222"/>
      <c r="U744" s="1222"/>
      <c r="V744" s="1222"/>
      <c r="W744" s="1222"/>
      <c r="X744" s="1222"/>
      <c r="Y744" s="1222"/>
      <c r="Z744" s="1222"/>
      <c r="AA744" s="1222"/>
      <c r="AB744" s="1222"/>
      <c r="AC744" s="1222"/>
      <c r="AD744" s="1222"/>
      <c r="AE744" s="1222"/>
      <c r="AF744" s="1222"/>
      <c r="AG744" s="1222"/>
      <c r="AH744" s="1221"/>
      <c r="AI744" s="1221"/>
      <c r="AJ744" s="1221"/>
      <c r="AK744" s="1221"/>
      <c r="AL744" s="1221"/>
      <c r="AM744" s="1221"/>
      <c r="AN744" s="1221"/>
    </row>
    <row r="745" spans="1:40">
      <c r="A745" s="1220"/>
      <c r="B745" s="1220"/>
      <c r="C745" s="1221"/>
      <c r="D745" s="1221"/>
      <c r="E745" s="1222"/>
      <c r="F745" s="1222"/>
      <c r="G745" s="1222"/>
      <c r="H745" s="1222"/>
      <c r="I745" s="1222"/>
      <c r="J745" s="1222"/>
      <c r="K745" s="1221"/>
      <c r="L745" s="1221"/>
      <c r="M745" s="1221"/>
      <c r="N745" s="1221"/>
      <c r="O745" s="1221"/>
      <c r="P745" s="1221"/>
      <c r="Q745" s="1221"/>
      <c r="R745" s="1222"/>
      <c r="S745" s="1222"/>
      <c r="T745" s="1222"/>
      <c r="U745" s="1222"/>
      <c r="V745" s="1222"/>
      <c r="W745" s="1222"/>
      <c r="X745" s="1222"/>
      <c r="Y745" s="1222"/>
      <c r="Z745" s="1222"/>
      <c r="AA745" s="1222"/>
      <c r="AB745" s="1222"/>
      <c r="AC745" s="1222"/>
      <c r="AD745" s="1222"/>
      <c r="AE745" s="1222"/>
      <c r="AF745" s="1222"/>
      <c r="AG745" s="1222"/>
      <c r="AH745" s="1221"/>
      <c r="AI745" s="1221"/>
      <c r="AJ745" s="1221"/>
      <c r="AK745" s="1221"/>
      <c r="AL745" s="1221"/>
      <c r="AM745" s="1221"/>
      <c r="AN745" s="1221"/>
    </row>
    <row r="746" spans="1:40">
      <c r="A746" s="1220"/>
      <c r="B746" s="1220"/>
      <c r="C746" s="1221"/>
      <c r="D746" s="1221"/>
      <c r="E746" s="1222"/>
      <c r="F746" s="1222"/>
      <c r="G746" s="1222"/>
      <c r="H746" s="1222"/>
      <c r="I746" s="1222"/>
      <c r="J746" s="1222"/>
      <c r="K746" s="1221"/>
      <c r="L746" s="1221"/>
      <c r="M746" s="1221"/>
      <c r="N746" s="1221"/>
      <c r="O746" s="1221"/>
      <c r="P746" s="1221"/>
      <c r="Q746" s="1221"/>
      <c r="R746" s="1222"/>
      <c r="S746" s="1222"/>
      <c r="T746" s="1222"/>
      <c r="U746" s="1222"/>
      <c r="V746" s="1222"/>
      <c r="W746" s="1222"/>
      <c r="X746" s="1222"/>
      <c r="Y746" s="1222"/>
      <c r="Z746" s="1222"/>
      <c r="AA746" s="1222"/>
      <c r="AB746" s="1222"/>
      <c r="AC746" s="1222"/>
      <c r="AD746" s="1222"/>
      <c r="AE746" s="1222"/>
      <c r="AF746" s="1222"/>
      <c r="AG746" s="1222"/>
      <c r="AH746" s="1221"/>
      <c r="AI746" s="1221"/>
      <c r="AJ746" s="1221"/>
      <c r="AK746" s="1221"/>
      <c r="AL746" s="1221"/>
      <c r="AM746" s="1221"/>
      <c r="AN746" s="1221"/>
    </row>
    <row r="747" spans="1:40">
      <c r="A747" s="1220"/>
      <c r="B747" s="1220"/>
      <c r="C747" s="1221"/>
      <c r="D747" s="1221"/>
      <c r="E747" s="1222"/>
      <c r="F747" s="1222"/>
      <c r="G747" s="1222"/>
      <c r="H747" s="1222"/>
      <c r="I747" s="1222"/>
      <c r="J747" s="1222"/>
      <c r="K747" s="1221"/>
      <c r="L747" s="1221"/>
      <c r="M747" s="1221"/>
      <c r="N747" s="1221"/>
      <c r="O747" s="1221"/>
      <c r="P747" s="1221"/>
      <c r="Q747" s="1221"/>
      <c r="R747" s="1222"/>
      <c r="S747" s="1222"/>
      <c r="T747" s="1222"/>
      <c r="U747" s="1222"/>
      <c r="V747" s="1222"/>
      <c r="W747" s="1222"/>
      <c r="X747" s="1222"/>
      <c r="Y747" s="1222"/>
      <c r="Z747" s="1222"/>
      <c r="AA747" s="1222"/>
      <c r="AB747" s="1222"/>
      <c r="AC747" s="1222"/>
      <c r="AD747" s="1222"/>
      <c r="AE747" s="1222"/>
      <c r="AF747" s="1222"/>
      <c r="AG747" s="1222"/>
      <c r="AH747" s="1221"/>
      <c r="AI747" s="1221"/>
      <c r="AJ747" s="1221"/>
      <c r="AK747" s="1221"/>
      <c r="AL747" s="1221"/>
      <c r="AM747" s="1221"/>
      <c r="AN747" s="1221"/>
    </row>
    <row r="748" spans="1:40">
      <c r="A748" s="1220"/>
      <c r="B748" s="1220"/>
      <c r="C748" s="1221"/>
      <c r="D748" s="1221"/>
      <c r="E748" s="1222"/>
      <c r="F748" s="1222"/>
      <c r="G748" s="1222"/>
      <c r="H748" s="1222"/>
      <c r="I748" s="1222"/>
      <c r="J748" s="1222"/>
      <c r="K748" s="1221"/>
      <c r="L748" s="1221"/>
      <c r="M748" s="1221"/>
      <c r="N748" s="1221"/>
      <c r="O748" s="1221"/>
      <c r="P748" s="1221"/>
      <c r="Q748" s="1221"/>
      <c r="R748" s="1222"/>
      <c r="S748" s="1222"/>
      <c r="T748" s="1222"/>
      <c r="U748" s="1222"/>
      <c r="V748" s="1222"/>
      <c r="W748" s="1222"/>
      <c r="X748" s="1222"/>
      <c r="Y748" s="1222"/>
      <c r="Z748" s="1222"/>
      <c r="AA748" s="1222"/>
      <c r="AB748" s="1222"/>
      <c r="AC748" s="1222"/>
      <c r="AD748" s="1222"/>
      <c r="AE748" s="1222"/>
      <c r="AF748" s="1222"/>
      <c r="AG748" s="1222"/>
      <c r="AH748" s="1221"/>
      <c r="AI748" s="1221"/>
      <c r="AJ748" s="1221"/>
      <c r="AK748" s="1221"/>
      <c r="AL748" s="1221"/>
      <c r="AM748" s="1221"/>
      <c r="AN748" s="1221"/>
    </row>
    <row r="749" spans="1:40">
      <c r="A749" s="1220"/>
      <c r="B749" s="1220"/>
      <c r="C749" s="1221"/>
      <c r="D749" s="1221"/>
      <c r="E749" s="1222"/>
      <c r="F749" s="1222"/>
      <c r="G749" s="1222"/>
      <c r="H749" s="1222"/>
      <c r="I749" s="1222"/>
      <c r="J749" s="1222"/>
      <c r="K749" s="1221"/>
      <c r="L749" s="1221"/>
      <c r="M749" s="1221"/>
      <c r="N749" s="1221"/>
      <c r="O749" s="1221"/>
      <c r="P749" s="1221"/>
      <c r="Q749" s="1221"/>
      <c r="R749" s="1222"/>
      <c r="S749" s="1222"/>
      <c r="T749" s="1222"/>
      <c r="U749" s="1222"/>
      <c r="V749" s="1222"/>
      <c r="W749" s="1222"/>
      <c r="X749" s="1222"/>
      <c r="Y749" s="1222"/>
      <c r="Z749" s="1222"/>
      <c r="AA749" s="1222"/>
      <c r="AB749" s="1222"/>
      <c r="AC749" s="1222"/>
      <c r="AD749" s="1222"/>
      <c r="AE749" s="1222"/>
      <c r="AF749" s="1222"/>
      <c r="AG749" s="1222"/>
      <c r="AH749" s="1221"/>
      <c r="AI749" s="1221"/>
      <c r="AJ749" s="1221"/>
      <c r="AK749" s="1221"/>
      <c r="AL749" s="1221"/>
      <c r="AM749" s="1221"/>
      <c r="AN749" s="1221"/>
    </row>
    <row r="750" spans="1:40">
      <c r="A750" s="1220"/>
      <c r="B750" s="1220"/>
      <c r="C750" s="1221"/>
      <c r="D750" s="1221"/>
      <c r="E750" s="1222"/>
      <c r="F750" s="1222"/>
      <c r="G750" s="1222"/>
      <c r="H750" s="1222"/>
      <c r="I750" s="1222"/>
      <c r="J750" s="1222"/>
      <c r="K750" s="1221"/>
      <c r="L750" s="1221"/>
      <c r="M750" s="1221"/>
      <c r="N750" s="1221"/>
      <c r="O750" s="1221"/>
      <c r="P750" s="1221"/>
      <c r="Q750" s="1221"/>
      <c r="R750" s="1222"/>
      <c r="S750" s="1222"/>
      <c r="T750" s="1222"/>
      <c r="U750" s="1222"/>
      <c r="V750" s="1222"/>
      <c r="W750" s="1222"/>
      <c r="X750" s="1222"/>
      <c r="Y750" s="1222"/>
      <c r="Z750" s="1222"/>
      <c r="AA750" s="1222"/>
      <c r="AB750" s="1222"/>
      <c r="AC750" s="1222"/>
      <c r="AD750" s="1222"/>
      <c r="AE750" s="1222"/>
      <c r="AF750" s="1222"/>
      <c r="AG750" s="1222"/>
      <c r="AH750" s="1221"/>
      <c r="AI750" s="1221"/>
      <c r="AJ750" s="1221"/>
      <c r="AK750" s="1221"/>
      <c r="AL750" s="1221"/>
      <c r="AM750" s="1221"/>
      <c r="AN750" s="1221"/>
    </row>
    <row r="751" spans="1:40">
      <c r="A751" s="1220"/>
      <c r="B751" s="1220"/>
      <c r="C751" s="1221"/>
      <c r="D751" s="1221"/>
      <c r="E751" s="1222"/>
      <c r="F751" s="1222"/>
      <c r="G751" s="1222"/>
      <c r="H751" s="1222"/>
      <c r="I751" s="1222"/>
      <c r="J751" s="1222"/>
      <c r="K751" s="1221"/>
      <c r="L751" s="1221"/>
      <c r="M751" s="1221"/>
      <c r="N751" s="1221"/>
      <c r="O751" s="1221"/>
      <c r="P751" s="1221"/>
      <c r="Q751" s="1221"/>
      <c r="R751" s="1222"/>
      <c r="S751" s="1222"/>
      <c r="T751" s="1222"/>
      <c r="U751" s="1222"/>
      <c r="V751" s="1222"/>
      <c r="W751" s="1222"/>
      <c r="X751" s="1222"/>
      <c r="Y751" s="1222"/>
      <c r="Z751" s="1222"/>
      <c r="AA751" s="1222"/>
      <c r="AB751" s="1222"/>
      <c r="AC751" s="1222"/>
      <c r="AD751" s="1222"/>
      <c r="AE751" s="1222"/>
      <c r="AF751" s="1222"/>
      <c r="AG751" s="1222"/>
      <c r="AH751" s="1221"/>
      <c r="AI751" s="1221"/>
      <c r="AJ751" s="1221"/>
      <c r="AK751" s="1221"/>
      <c r="AL751" s="1221"/>
      <c r="AM751" s="1221"/>
      <c r="AN751" s="1221"/>
    </row>
    <row r="752" spans="1:40">
      <c r="A752" s="1220"/>
      <c r="B752" s="1220"/>
      <c r="C752" s="1221"/>
      <c r="D752" s="1221"/>
      <c r="E752" s="1222"/>
      <c r="F752" s="1222"/>
      <c r="G752" s="1222"/>
      <c r="H752" s="1222"/>
      <c r="I752" s="1222"/>
      <c r="J752" s="1222"/>
      <c r="K752" s="1221"/>
      <c r="L752" s="1221"/>
      <c r="M752" s="1221"/>
      <c r="N752" s="1221"/>
      <c r="O752" s="1221"/>
      <c r="P752" s="1221"/>
      <c r="Q752" s="1221"/>
      <c r="R752" s="1222"/>
      <c r="S752" s="1222"/>
      <c r="T752" s="1222"/>
      <c r="U752" s="1222"/>
      <c r="V752" s="1222"/>
      <c r="W752" s="1222"/>
      <c r="X752" s="1222"/>
      <c r="Y752" s="1222"/>
      <c r="Z752" s="1222"/>
      <c r="AA752" s="1222"/>
      <c r="AB752" s="1222"/>
      <c r="AC752" s="1222"/>
      <c r="AD752" s="1222"/>
      <c r="AE752" s="1222"/>
      <c r="AF752" s="1222"/>
      <c r="AG752" s="1222"/>
      <c r="AH752" s="1221"/>
      <c r="AI752" s="1221"/>
      <c r="AJ752" s="1221"/>
      <c r="AK752" s="1221"/>
      <c r="AL752" s="1221"/>
      <c r="AM752" s="1221"/>
      <c r="AN752" s="1221"/>
    </row>
    <row r="753" spans="1:40">
      <c r="A753" s="1220"/>
      <c r="B753" s="1220"/>
      <c r="C753" s="1221"/>
      <c r="D753" s="1221"/>
      <c r="E753" s="1222"/>
      <c r="F753" s="1222"/>
      <c r="G753" s="1222"/>
      <c r="H753" s="1222"/>
      <c r="I753" s="1222"/>
      <c r="J753" s="1222"/>
      <c r="K753" s="1221"/>
      <c r="L753" s="1221"/>
      <c r="M753" s="1221"/>
      <c r="N753" s="1221"/>
      <c r="O753" s="1221"/>
      <c r="P753" s="1221"/>
      <c r="Q753" s="1221"/>
      <c r="R753" s="1222"/>
      <c r="S753" s="1222"/>
      <c r="T753" s="1222"/>
      <c r="U753" s="1222"/>
      <c r="V753" s="1222"/>
      <c r="W753" s="1222"/>
      <c r="X753" s="1222"/>
      <c r="Y753" s="1222"/>
      <c r="Z753" s="1222"/>
      <c r="AA753" s="1222"/>
      <c r="AB753" s="1222"/>
      <c r="AC753" s="1222"/>
      <c r="AD753" s="1222"/>
      <c r="AE753" s="1222"/>
      <c r="AF753" s="1222"/>
      <c r="AG753" s="1222"/>
      <c r="AH753" s="1221"/>
      <c r="AI753" s="1221"/>
      <c r="AJ753" s="1221"/>
      <c r="AK753" s="1221"/>
      <c r="AL753" s="1221"/>
      <c r="AM753" s="1221"/>
      <c r="AN753" s="1221"/>
    </row>
    <row r="754" spans="1:40">
      <c r="A754" s="1220"/>
      <c r="B754" s="1220"/>
      <c r="C754" s="1221"/>
      <c r="D754" s="1221"/>
      <c r="E754" s="1222"/>
      <c r="F754" s="1222"/>
      <c r="G754" s="1222"/>
      <c r="H754" s="1222"/>
      <c r="I754" s="1222"/>
      <c r="J754" s="1222"/>
      <c r="K754" s="1221"/>
      <c r="L754" s="1221"/>
      <c r="M754" s="1221"/>
      <c r="N754" s="1221"/>
      <c r="O754" s="1221"/>
      <c r="P754" s="1221"/>
      <c r="Q754" s="1221"/>
      <c r="R754" s="1222"/>
      <c r="S754" s="1222"/>
      <c r="T754" s="1222"/>
      <c r="U754" s="1222"/>
      <c r="V754" s="1222"/>
      <c r="W754" s="1222"/>
      <c r="X754" s="1222"/>
      <c r="Y754" s="1222"/>
      <c r="Z754" s="1222"/>
      <c r="AA754" s="1222"/>
      <c r="AB754" s="1222"/>
      <c r="AC754" s="1222"/>
      <c r="AD754" s="1222"/>
      <c r="AE754" s="1222"/>
      <c r="AF754" s="1222"/>
      <c r="AG754" s="1222"/>
      <c r="AH754" s="1221"/>
      <c r="AI754" s="1221"/>
      <c r="AJ754" s="1221"/>
      <c r="AK754" s="1221"/>
      <c r="AL754" s="1221"/>
      <c r="AM754" s="1221"/>
      <c r="AN754" s="1221"/>
    </row>
    <row r="755" spans="1:40">
      <c r="A755" s="1220"/>
      <c r="B755" s="1220"/>
      <c r="C755" s="1221"/>
      <c r="D755" s="1221"/>
      <c r="E755" s="1222"/>
      <c r="F755" s="1222"/>
      <c r="G755" s="1222"/>
      <c r="H755" s="1222"/>
      <c r="I755" s="1222"/>
      <c r="J755" s="1222"/>
      <c r="K755" s="1221"/>
      <c r="L755" s="1221"/>
      <c r="M755" s="1221"/>
      <c r="N755" s="1221"/>
      <c r="O755" s="1221"/>
      <c r="P755" s="1221"/>
      <c r="Q755" s="1221"/>
      <c r="R755" s="1222"/>
      <c r="S755" s="1222"/>
      <c r="T755" s="1222"/>
      <c r="U755" s="1222"/>
      <c r="V755" s="1222"/>
      <c r="W755" s="1222"/>
      <c r="X755" s="1222"/>
      <c r="Y755" s="1222"/>
      <c r="Z755" s="1222"/>
      <c r="AA755" s="1222"/>
      <c r="AB755" s="1222"/>
      <c r="AC755" s="1222"/>
      <c r="AD755" s="1222"/>
      <c r="AE755" s="1222"/>
      <c r="AF755" s="1222"/>
      <c r="AG755" s="1222"/>
      <c r="AH755" s="1221"/>
      <c r="AI755" s="1221"/>
      <c r="AJ755" s="1221"/>
      <c r="AK755" s="1221"/>
      <c r="AL755" s="1221"/>
      <c r="AM755" s="1221"/>
      <c r="AN755" s="1221"/>
    </row>
    <row r="756" spans="1:40">
      <c r="A756" s="1220"/>
      <c r="B756" s="1220"/>
      <c r="C756" s="1221"/>
      <c r="D756" s="1221"/>
      <c r="E756" s="1222"/>
      <c r="F756" s="1222"/>
      <c r="G756" s="1222"/>
      <c r="H756" s="1222"/>
      <c r="I756" s="1222"/>
      <c r="J756" s="1222"/>
      <c r="K756" s="1221"/>
      <c r="L756" s="1221"/>
      <c r="M756" s="1221"/>
      <c r="N756" s="1221"/>
      <c r="O756" s="1221"/>
      <c r="P756" s="1221"/>
      <c r="Q756" s="1221"/>
      <c r="R756" s="1222"/>
      <c r="S756" s="1222"/>
      <c r="T756" s="1222"/>
      <c r="U756" s="1222"/>
      <c r="V756" s="1222"/>
      <c r="W756" s="1222"/>
      <c r="X756" s="1222"/>
      <c r="Y756" s="1222"/>
      <c r="Z756" s="1222"/>
      <c r="AA756" s="1222"/>
      <c r="AB756" s="1222"/>
      <c r="AC756" s="1222"/>
      <c r="AD756" s="1222"/>
      <c r="AE756" s="1222"/>
      <c r="AF756" s="1222"/>
      <c r="AG756" s="1222"/>
      <c r="AH756" s="1221"/>
      <c r="AI756" s="1221"/>
      <c r="AJ756" s="1221"/>
      <c r="AK756" s="1221"/>
      <c r="AL756" s="1221"/>
      <c r="AM756" s="1221"/>
      <c r="AN756" s="1221"/>
    </row>
    <row r="757" spans="1:40">
      <c r="A757" s="1220"/>
      <c r="B757" s="1220"/>
      <c r="C757" s="1221"/>
      <c r="D757" s="1221"/>
      <c r="E757" s="1222"/>
      <c r="F757" s="1222"/>
      <c r="G757" s="1222"/>
      <c r="H757" s="1222"/>
      <c r="I757" s="1222"/>
      <c r="J757" s="1222"/>
      <c r="K757" s="1221"/>
      <c r="L757" s="1221"/>
      <c r="M757" s="1221"/>
      <c r="N757" s="1221"/>
      <c r="O757" s="1221"/>
      <c r="P757" s="1221"/>
      <c r="Q757" s="1221"/>
      <c r="R757" s="1222"/>
      <c r="S757" s="1222"/>
      <c r="T757" s="1222"/>
      <c r="U757" s="1222"/>
      <c r="V757" s="1222"/>
      <c r="W757" s="1222"/>
      <c r="X757" s="1222"/>
      <c r="Y757" s="1222"/>
      <c r="Z757" s="1222"/>
      <c r="AA757" s="1222"/>
      <c r="AB757" s="1222"/>
      <c r="AC757" s="1222"/>
      <c r="AD757" s="1222"/>
      <c r="AE757" s="1222"/>
      <c r="AF757" s="1222"/>
      <c r="AG757" s="1222"/>
      <c r="AH757" s="1221"/>
      <c r="AI757" s="1221"/>
      <c r="AJ757" s="1221"/>
      <c r="AK757" s="1221"/>
      <c r="AL757" s="1221"/>
      <c r="AM757" s="1221"/>
      <c r="AN757" s="1221"/>
    </row>
    <row r="758" spans="1:40">
      <c r="A758" s="1220"/>
      <c r="B758" s="1220"/>
      <c r="C758" s="1221"/>
      <c r="D758" s="1221"/>
      <c r="E758" s="1222"/>
      <c r="F758" s="1222"/>
      <c r="G758" s="1222"/>
      <c r="H758" s="1222"/>
      <c r="I758" s="1222"/>
      <c r="J758" s="1222"/>
      <c r="K758" s="1221"/>
      <c r="L758" s="1221"/>
      <c r="M758" s="1221"/>
      <c r="N758" s="1221"/>
      <c r="O758" s="1221"/>
      <c r="P758" s="1221"/>
      <c r="Q758" s="1221"/>
      <c r="R758" s="1222"/>
      <c r="S758" s="1222"/>
      <c r="T758" s="1222"/>
      <c r="U758" s="1222"/>
      <c r="V758" s="1222"/>
      <c r="W758" s="1222"/>
      <c r="X758" s="1222"/>
      <c r="Y758" s="1222"/>
      <c r="Z758" s="1222"/>
      <c r="AA758" s="1222"/>
      <c r="AB758" s="1222"/>
      <c r="AC758" s="1222"/>
      <c r="AD758" s="1222"/>
      <c r="AE758" s="1222"/>
      <c r="AF758" s="1222"/>
      <c r="AG758" s="1222"/>
      <c r="AH758" s="1221"/>
      <c r="AI758" s="1221"/>
      <c r="AJ758" s="1221"/>
      <c r="AK758" s="1221"/>
      <c r="AL758" s="1221"/>
      <c r="AM758" s="1221"/>
      <c r="AN758" s="1221"/>
    </row>
    <row r="759" spans="1:40">
      <c r="A759" s="1220"/>
      <c r="B759" s="1220"/>
      <c r="C759" s="1221"/>
      <c r="D759" s="1221"/>
      <c r="E759" s="1222"/>
      <c r="F759" s="1222"/>
      <c r="G759" s="1222"/>
      <c r="H759" s="1222"/>
      <c r="I759" s="1222"/>
      <c r="J759" s="1222"/>
      <c r="K759" s="1221"/>
      <c r="L759" s="1221"/>
      <c r="M759" s="1221"/>
      <c r="N759" s="1221"/>
      <c r="O759" s="1221"/>
      <c r="P759" s="1221"/>
      <c r="Q759" s="1221"/>
      <c r="R759" s="1222"/>
      <c r="S759" s="1222"/>
      <c r="T759" s="1222"/>
      <c r="U759" s="1222"/>
      <c r="V759" s="1222"/>
      <c r="W759" s="1222"/>
      <c r="X759" s="1222"/>
      <c r="Y759" s="1222"/>
      <c r="Z759" s="1222"/>
      <c r="AA759" s="1222"/>
      <c r="AB759" s="1222"/>
      <c r="AC759" s="1222"/>
      <c r="AD759" s="1222"/>
      <c r="AE759" s="1222"/>
      <c r="AF759" s="1222"/>
      <c r="AG759" s="1222"/>
      <c r="AH759" s="1221"/>
      <c r="AI759" s="1221"/>
      <c r="AJ759" s="1221"/>
      <c r="AK759" s="1221"/>
      <c r="AL759" s="1221"/>
      <c r="AM759" s="1221"/>
      <c r="AN759" s="1221"/>
    </row>
    <row r="760" spans="1:40">
      <c r="A760" s="1220"/>
      <c r="B760" s="1220"/>
      <c r="C760" s="1221"/>
      <c r="D760" s="1221"/>
      <c r="E760" s="1222"/>
      <c r="F760" s="1222"/>
      <c r="G760" s="1222"/>
      <c r="H760" s="1222"/>
      <c r="I760" s="1222"/>
      <c r="J760" s="1222"/>
      <c r="K760" s="1221"/>
      <c r="L760" s="1221"/>
      <c r="M760" s="1221"/>
      <c r="N760" s="1221"/>
      <c r="O760" s="1221"/>
      <c r="P760" s="1221"/>
      <c r="Q760" s="1221"/>
      <c r="R760" s="1222"/>
      <c r="S760" s="1222"/>
      <c r="T760" s="1222"/>
      <c r="U760" s="1222"/>
      <c r="V760" s="1222"/>
      <c r="W760" s="1222"/>
      <c r="X760" s="1222"/>
      <c r="Y760" s="1222"/>
      <c r="Z760" s="1222"/>
      <c r="AA760" s="1222"/>
      <c r="AB760" s="1222"/>
      <c r="AC760" s="1222"/>
      <c r="AD760" s="1222"/>
      <c r="AE760" s="1222"/>
      <c r="AF760" s="1222"/>
      <c r="AG760" s="1222"/>
      <c r="AH760" s="1221"/>
      <c r="AI760" s="1221"/>
      <c r="AJ760" s="1221"/>
      <c r="AK760" s="1221"/>
      <c r="AL760" s="1221"/>
      <c r="AM760" s="1221"/>
      <c r="AN760" s="1221"/>
    </row>
    <row r="761" spans="1:40">
      <c r="A761" s="1220"/>
      <c r="B761" s="1220"/>
      <c r="C761" s="1221"/>
      <c r="D761" s="1221"/>
      <c r="E761" s="1222"/>
      <c r="F761" s="1222"/>
      <c r="G761" s="1222"/>
      <c r="H761" s="1222"/>
      <c r="I761" s="1222"/>
      <c r="J761" s="1222"/>
      <c r="K761" s="1221"/>
      <c r="L761" s="1221"/>
      <c r="M761" s="1221"/>
      <c r="N761" s="1221"/>
      <c r="O761" s="1221"/>
      <c r="P761" s="1221"/>
      <c r="Q761" s="1221"/>
      <c r="R761" s="1222"/>
      <c r="S761" s="1222"/>
      <c r="T761" s="1222"/>
      <c r="U761" s="1222"/>
      <c r="V761" s="1222"/>
      <c r="W761" s="1222"/>
      <c r="X761" s="1222"/>
      <c r="Y761" s="1222"/>
      <c r="Z761" s="1222"/>
      <c r="AA761" s="1222"/>
      <c r="AB761" s="1222"/>
      <c r="AC761" s="1222"/>
      <c r="AD761" s="1222"/>
      <c r="AE761" s="1222"/>
      <c r="AF761" s="1222"/>
      <c r="AG761" s="1222"/>
      <c r="AH761" s="1221"/>
      <c r="AI761" s="1221"/>
      <c r="AJ761" s="1221"/>
      <c r="AK761" s="1221"/>
      <c r="AL761" s="1221"/>
      <c r="AM761" s="1221"/>
      <c r="AN761" s="1221"/>
    </row>
    <row r="762" spans="1:40">
      <c r="A762" s="1220"/>
      <c r="B762" s="1220"/>
      <c r="C762" s="1221"/>
      <c r="D762" s="1221"/>
      <c r="E762" s="1222"/>
      <c r="F762" s="1222"/>
      <c r="G762" s="1222"/>
      <c r="H762" s="1222"/>
      <c r="I762" s="1222"/>
      <c r="J762" s="1222"/>
      <c r="K762" s="1221"/>
      <c r="L762" s="1221"/>
      <c r="M762" s="1221"/>
      <c r="N762" s="1221"/>
      <c r="O762" s="1221"/>
      <c r="P762" s="1221"/>
      <c r="Q762" s="1221"/>
      <c r="R762" s="1222"/>
      <c r="S762" s="1222"/>
      <c r="T762" s="1222"/>
      <c r="U762" s="1222"/>
      <c r="V762" s="1222"/>
      <c r="W762" s="1222"/>
      <c r="X762" s="1222"/>
      <c r="Y762" s="1222"/>
      <c r="Z762" s="1222"/>
      <c r="AA762" s="1222"/>
      <c r="AB762" s="1222"/>
      <c r="AC762" s="1222"/>
      <c r="AD762" s="1222"/>
      <c r="AE762" s="1222"/>
      <c r="AF762" s="1222"/>
      <c r="AG762" s="1222"/>
      <c r="AH762" s="1221"/>
      <c r="AI762" s="1221"/>
      <c r="AJ762" s="1221"/>
      <c r="AK762" s="1221"/>
      <c r="AL762" s="1221"/>
      <c r="AM762" s="1221"/>
      <c r="AN762" s="1221"/>
    </row>
    <row r="763" spans="1:40">
      <c r="A763" s="1220"/>
      <c r="B763" s="1220"/>
      <c r="C763" s="1221"/>
      <c r="D763" s="1221"/>
      <c r="E763" s="1222"/>
      <c r="F763" s="1222"/>
      <c r="G763" s="1222"/>
      <c r="H763" s="1222"/>
      <c r="I763" s="1222"/>
      <c r="J763" s="1222"/>
      <c r="K763" s="1221"/>
      <c r="L763" s="1221"/>
      <c r="M763" s="1221"/>
      <c r="N763" s="1221"/>
      <c r="O763" s="1221"/>
      <c r="P763" s="1221"/>
      <c r="Q763" s="1221"/>
      <c r="R763" s="1222"/>
      <c r="S763" s="1222"/>
      <c r="T763" s="1222"/>
      <c r="U763" s="1222"/>
      <c r="V763" s="1222"/>
      <c r="W763" s="1222"/>
      <c r="X763" s="1222"/>
      <c r="Y763" s="1222"/>
      <c r="Z763" s="1222"/>
      <c r="AA763" s="1222"/>
      <c r="AB763" s="1222"/>
      <c r="AC763" s="1222"/>
      <c r="AD763" s="1222"/>
      <c r="AE763" s="1222"/>
      <c r="AF763" s="1222"/>
      <c r="AG763" s="1222"/>
      <c r="AH763" s="1221"/>
      <c r="AI763" s="1221"/>
      <c r="AJ763" s="1221"/>
      <c r="AK763" s="1221"/>
      <c r="AL763" s="1221"/>
      <c r="AM763" s="1221"/>
      <c r="AN763" s="1221"/>
    </row>
    <row r="764" spans="1:40">
      <c r="A764" s="1220"/>
      <c r="B764" s="1220"/>
      <c r="C764" s="1221"/>
      <c r="D764" s="1221"/>
      <c r="E764" s="1222"/>
      <c r="F764" s="1222"/>
      <c r="G764" s="1222"/>
      <c r="H764" s="1222"/>
      <c r="I764" s="1222"/>
      <c r="J764" s="1222"/>
      <c r="K764" s="1221"/>
      <c r="L764" s="1221"/>
      <c r="M764" s="1221"/>
      <c r="N764" s="1221"/>
      <c r="O764" s="1221"/>
      <c r="P764" s="1221"/>
      <c r="Q764" s="1221"/>
      <c r="R764" s="1222"/>
      <c r="S764" s="1222"/>
      <c r="T764" s="1222"/>
      <c r="U764" s="1222"/>
      <c r="V764" s="1222"/>
      <c r="W764" s="1222"/>
      <c r="X764" s="1222"/>
      <c r="Y764" s="1222"/>
      <c r="Z764" s="1222"/>
      <c r="AA764" s="1222"/>
      <c r="AB764" s="1222"/>
      <c r="AC764" s="1222"/>
      <c r="AD764" s="1222"/>
      <c r="AE764" s="1222"/>
      <c r="AF764" s="1222"/>
      <c r="AG764" s="1222"/>
      <c r="AH764" s="1221"/>
      <c r="AI764" s="1221"/>
      <c r="AJ764" s="1221"/>
      <c r="AK764" s="1221"/>
      <c r="AL764" s="1221"/>
      <c r="AM764" s="1221"/>
      <c r="AN764" s="1221"/>
    </row>
    <row r="765" spans="1:40">
      <c r="A765" s="1220"/>
      <c r="B765" s="1220"/>
      <c r="C765" s="1221"/>
      <c r="D765" s="1221"/>
      <c r="E765" s="1222"/>
      <c r="F765" s="1222"/>
      <c r="G765" s="1222"/>
      <c r="H765" s="1222"/>
      <c r="I765" s="1222"/>
      <c r="J765" s="1222"/>
      <c r="K765" s="1221"/>
      <c r="L765" s="1221"/>
      <c r="M765" s="1221"/>
      <c r="N765" s="1221"/>
      <c r="O765" s="1221"/>
      <c r="P765" s="1221"/>
      <c r="Q765" s="1221"/>
      <c r="R765" s="1222"/>
      <c r="S765" s="1222"/>
      <c r="T765" s="1222"/>
      <c r="U765" s="1222"/>
      <c r="V765" s="1222"/>
      <c r="W765" s="1222"/>
      <c r="X765" s="1222"/>
      <c r="Y765" s="1222"/>
      <c r="Z765" s="1222"/>
      <c r="AA765" s="1222"/>
      <c r="AB765" s="1222"/>
      <c r="AC765" s="1222"/>
      <c r="AD765" s="1222"/>
      <c r="AE765" s="1222"/>
      <c r="AF765" s="1222"/>
      <c r="AG765" s="1222"/>
      <c r="AH765" s="1221"/>
      <c r="AI765" s="1221"/>
      <c r="AJ765" s="1221"/>
      <c r="AK765" s="1221"/>
      <c r="AL765" s="1221"/>
      <c r="AM765" s="1221"/>
      <c r="AN765" s="1221"/>
    </row>
    <row r="766" spans="1:40">
      <c r="A766" s="1220"/>
      <c r="B766" s="1220"/>
      <c r="C766" s="1221"/>
      <c r="D766" s="1221"/>
      <c r="E766" s="1222"/>
      <c r="F766" s="1222"/>
      <c r="G766" s="1222"/>
      <c r="H766" s="1222"/>
      <c r="I766" s="1222"/>
      <c r="J766" s="1222"/>
      <c r="K766" s="1221"/>
      <c r="L766" s="1221"/>
      <c r="M766" s="1221"/>
      <c r="N766" s="1221"/>
      <c r="O766" s="1221"/>
      <c r="P766" s="1221"/>
      <c r="Q766" s="1221"/>
      <c r="R766" s="1222"/>
      <c r="S766" s="1222"/>
      <c r="T766" s="1222"/>
      <c r="U766" s="1222"/>
      <c r="V766" s="1222"/>
      <c r="W766" s="1222"/>
      <c r="X766" s="1222"/>
      <c r="Y766" s="1222"/>
      <c r="Z766" s="1222"/>
      <c r="AA766" s="1222"/>
      <c r="AB766" s="1222"/>
      <c r="AC766" s="1222"/>
      <c r="AD766" s="1222"/>
      <c r="AE766" s="1222"/>
      <c r="AF766" s="1222"/>
      <c r="AG766" s="1222"/>
      <c r="AH766" s="1221"/>
      <c r="AI766" s="1221"/>
      <c r="AJ766" s="1221"/>
      <c r="AK766" s="1221"/>
      <c r="AL766" s="1221"/>
      <c r="AM766" s="1221"/>
      <c r="AN766" s="1221"/>
    </row>
    <row r="767" spans="1:40">
      <c r="A767" s="1220"/>
      <c r="B767" s="1220"/>
      <c r="C767" s="1221"/>
      <c r="D767" s="1221"/>
      <c r="E767" s="1222"/>
      <c r="F767" s="1222"/>
      <c r="G767" s="1222"/>
      <c r="H767" s="1222"/>
      <c r="I767" s="1222"/>
      <c r="J767" s="1222"/>
      <c r="K767" s="1221"/>
      <c r="L767" s="1221"/>
      <c r="M767" s="1221"/>
      <c r="N767" s="1221"/>
      <c r="O767" s="1221"/>
      <c r="P767" s="1221"/>
      <c r="Q767" s="1221"/>
      <c r="R767" s="1222"/>
      <c r="S767" s="1222"/>
      <c r="T767" s="1222"/>
      <c r="U767" s="1222"/>
      <c r="V767" s="1222"/>
      <c r="W767" s="1222"/>
      <c r="X767" s="1222"/>
      <c r="Y767" s="1222"/>
      <c r="Z767" s="1222"/>
      <c r="AA767" s="1222"/>
      <c r="AB767" s="1222"/>
      <c r="AC767" s="1222"/>
      <c r="AD767" s="1222"/>
      <c r="AE767" s="1222"/>
      <c r="AF767" s="1222"/>
      <c r="AG767" s="1222"/>
      <c r="AH767" s="1221"/>
      <c r="AI767" s="1221"/>
      <c r="AJ767" s="1221"/>
      <c r="AK767" s="1221"/>
      <c r="AL767" s="1221"/>
      <c r="AM767" s="1221"/>
      <c r="AN767" s="1221"/>
    </row>
    <row r="768" spans="1:40">
      <c r="A768" s="1220"/>
      <c r="B768" s="1220"/>
      <c r="C768" s="1221"/>
      <c r="D768" s="1221"/>
      <c r="E768" s="1222"/>
      <c r="F768" s="1222"/>
      <c r="G768" s="1222"/>
      <c r="H768" s="1222"/>
      <c r="I768" s="1222"/>
      <c r="J768" s="1222"/>
      <c r="K768" s="1221"/>
      <c r="L768" s="1221"/>
      <c r="M768" s="1221"/>
      <c r="N768" s="1221"/>
      <c r="O768" s="1221"/>
      <c r="P768" s="1221"/>
      <c r="Q768" s="1221"/>
      <c r="R768" s="1222"/>
      <c r="S768" s="1222"/>
      <c r="T768" s="1222"/>
      <c r="U768" s="1222"/>
      <c r="V768" s="1222"/>
      <c r="W768" s="1222"/>
      <c r="X768" s="1222"/>
      <c r="Y768" s="1222"/>
      <c r="Z768" s="1222"/>
      <c r="AA768" s="1222"/>
      <c r="AB768" s="1222"/>
      <c r="AC768" s="1222"/>
      <c r="AD768" s="1222"/>
      <c r="AE768" s="1222"/>
      <c r="AF768" s="1222"/>
      <c r="AG768" s="1222"/>
      <c r="AH768" s="1221"/>
      <c r="AI768" s="1221"/>
      <c r="AJ768" s="1221"/>
      <c r="AK768" s="1221"/>
      <c r="AL768" s="1221"/>
      <c r="AM768" s="1221"/>
      <c r="AN768" s="1221"/>
    </row>
    <row r="769" spans="1:40">
      <c r="A769" s="1220"/>
      <c r="B769" s="1220"/>
      <c r="C769" s="1221"/>
      <c r="D769" s="1221"/>
      <c r="E769" s="1222"/>
      <c r="F769" s="1222"/>
      <c r="G769" s="1222"/>
      <c r="H769" s="1222"/>
      <c r="I769" s="1222"/>
      <c r="J769" s="1222"/>
      <c r="K769" s="1221"/>
      <c r="L769" s="1221"/>
      <c r="M769" s="1221"/>
      <c r="N769" s="1221"/>
      <c r="O769" s="1221"/>
      <c r="P769" s="1221"/>
      <c r="Q769" s="1221"/>
      <c r="R769" s="1222"/>
      <c r="S769" s="1222"/>
      <c r="T769" s="1222"/>
      <c r="U769" s="1222"/>
      <c r="V769" s="1222"/>
      <c r="W769" s="1222"/>
      <c r="X769" s="1222"/>
      <c r="Y769" s="1222"/>
      <c r="Z769" s="1222"/>
      <c r="AA769" s="1222"/>
      <c r="AB769" s="1222"/>
      <c r="AC769" s="1222"/>
      <c r="AD769" s="1222"/>
      <c r="AE769" s="1222"/>
      <c r="AF769" s="1222"/>
      <c r="AG769" s="1222"/>
      <c r="AH769" s="1221"/>
      <c r="AI769" s="1221"/>
      <c r="AJ769" s="1221"/>
      <c r="AK769" s="1221"/>
      <c r="AL769" s="1221"/>
      <c r="AM769" s="1221"/>
      <c r="AN769" s="1221"/>
    </row>
    <row r="770" spans="1:40">
      <c r="A770" s="1220"/>
      <c r="B770" s="1220"/>
      <c r="C770" s="1221"/>
      <c r="D770" s="1221"/>
      <c r="E770" s="1222"/>
      <c r="F770" s="1222"/>
      <c r="G770" s="1222"/>
      <c r="H770" s="1222"/>
      <c r="I770" s="1222"/>
      <c r="J770" s="1222"/>
      <c r="K770" s="1221"/>
      <c r="L770" s="1221"/>
      <c r="M770" s="1221"/>
      <c r="N770" s="1221"/>
      <c r="O770" s="1221"/>
      <c r="P770" s="1221"/>
      <c r="Q770" s="1221"/>
      <c r="R770" s="1222"/>
      <c r="S770" s="1222"/>
      <c r="T770" s="1222"/>
      <c r="U770" s="1222"/>
      <c r="V770" s="1222"/>
      <c r="W770" s="1222"/>
      <c r="X770" s="1222"/>
      <c r="Y770" s="1222"/>
      <c r="Z770" s="1222"/>
      <c r="AA770" s="1222"/>
      <c r="AB770" s="1222"/>
      <c r="AC770" s="1222"/>
      <c r="AD770" s="1222"/>
      <c r="AE770" s="1222"/>
      <c r="AF770" s="1222"/>
      <c r="AG770" s="1222"/>
      <c r="AH770" s="1221"/>
      <c r="AI770" s="1221"/>
      <c r="AJ770" s="1221"/>
      <c r="AK770" s="1221"/>
      <c r="AL770" s="1221"/>
      <c r="AM770" s="1221"/>
      <c r="AN770" s="1221"/>
    </row>
    <row r="771" spans="1:40">
      <c r="A771" s="1220"/>
      <c r="B771" s="1220"/>
      <c r="C771" s="1221"/>
      <c r="D771" s="1221"/>
      <c r="E771" s="1222"/>
      <c r="F771" s="1222"/>
      <c r="G771" s="1222"/>
      <c r="H771" s="1222"/>
      <c r="I771" s="1222"/>
      <c r="J771" s="1222"/>
      <c r="K771" s="1221"/>
      <c r="L771" s="1221"/>
      <c r="M771" s="1221"/>
      <c r="N771" s="1221"/>
      <c r="O771" s="1221"/>
      <c r="P771" s="1221"/>
      <c r="Q771" s="1221"/>
      <c r="R771" s="1222"/>
      <c r="S771" s="1222"/>
      <c r="T771" s="1222"/>
      <c r="U771" s="1222"/>
      <c r="V771" s="1222"/>
      <c r="W771" s="1222"/>
      <c r="X771" s="1222"/>
      <c r="Y771" s="1222"/>
      <c r="Z771" s="1222"/>
      <c r="AA771" s="1222"/>
      <c r="AB771" s="1222"/>
      <c r="AC771" s="1222"/>
      <c r="AD771" s="1222"/>
      <c r="AE771" s="1222"/>
      <c r="AF771" s="1222"/>
      <c r="AG771" s="1222"/>
      <c r="AH771" s="1221"/>
      <c r="AI771" s="1221"/>
      <c r="AJ771" s="1221"/>
      <c r="AK771" s="1221"/>
      <c r="AL771" s="1221"/>
      <c r="AM771" s="1221"/>
      <c r="AN771" s="1221"/>
    </row>
    <row r="772" spans="1:40">
      <c r="A772" s="1220"/>
      <c r="B772" s="1220"/>
      <c r="C772" s="1221"/>
      <c r="D772" s="1221"/>
      <c r="E772" s="1222"/>
      <c r="F772" s="1222"/>
      <c r="G772" s="1222"/>
      <c r="H772" s="1222"/>
      <c r="I772" s="1222"/>
      <c r="J772" s="1222"/>
      <c r="K772" s="1221"/>
      <c r="L772" s="1221"/>
      <c r="M772" s="1221"/>
      <c r="N772" s="1221"/>
      <c r="O772" s="1221"/>
      <c r="P772" s="1221"/>
      <c r="Q772" s="1221"/>
      <c r="R772" s="1222"/>
      <c r="S772" s="1222"/>
      <c r="T772" s="1222"/>
      <c r="U772" s="1222"/>
      <c r="V772" s="1222"/>
      <c r="W772" s="1222"/>
      <c r="X772" s="1222"/>
      <c r="Y772" s="1222"/>
      <c r="Z772" s="1222"/>
      <c r="AA772" s="1222"/>
      <c r="AB772" s="1222"/>
      <c r="AC772" s="1222"/>
      <c r="AD772" s="1222"/>
      <c r="AE772" s="1222"/>
      <c r="AF772" s="1222"/>
      <c r="AG772" s="1222"/>
      <c r="AH772" s="1221"/>
      <c r="AI772" s="1221"/>
      <c r="AJ772" s="1221"/>
      <c r="AK772" s="1221"/>
      <c r="AL772" s="1221"/>
      <c r="AM772" s="1221"/>
      <c r="AN772" s="1221"/>
    </row>
    <row r="773" spans="1:40">
      <c r="A773" s="1220"/>
      <c r="B773" s="1220"/>
      <c r="C773" s="1221"/>
      <c r="D773" s="1221"/>
      <c r="E773" s="1222"/>
      <c r="F773" s="1222"/>
      <c r="G773" s="1222"/>
      <c r="H773" s="1222"/>
      <c r="I773" s="1222"/>
      <c r="J773" s="1222"/>
      <c r="K773" s="1221"/>
      <c r="L773" s="1221"/>
      <c r="M773" s="1221"/>
      <c r="N773" s="1221"/>
      <c r="O773" s="1221"/>
      <c r="P773" s="1221"/>
      <c r="Q773" s="1221"/>
      <c r="R773" s="1222"/>
      <c r="S773" s="1222"/>
      <c r="T773" s="1222"/>
      <c r="U773" s="1222"/>
      <c r="V773" s="1222"/>
      <c r="W773" s="1222"/>
      <c r="X773" s="1222"/>
      <c r="Y773" s="1222"/>
      <c r="Z773" s="1222"/>
      <c r="AA773" s="1222"/>
      <c r="AB773" s="1222"/>
      <c r="AC773" s="1222"/>
      <c r="AD773" s="1222"/>
      <c r="AE773" s="1222"/>
      <c r="AF773" s="1222"/>
      <c r="AG773" s="1222"/>
      <c r="AH773" s="1221"/>
      <c r="AI773" s="1221"/>
      <c r="AJ773" s="1221"/>
      <c r="AK773" s="1221"/>
      <c r="AL773" s="1221"/>
      <c r="AM773" s="1221"/>
      <c r="AN773" s="1221"/>
    </row>
    <row r="774" spans="1:40">
      <c r="A774" s="1220"/>
      <c r="B774" s="1220"/>
      <c r="C774" s="1221"/>
      <c r="D774" s="1221"/>
      <c r="E774" s="1222"/>
      <c r="F774" s="1222"/>
      <c r="G774" s="1222"/>
      <c r="H774" s="1222"/>
      <c r="I774" s="1222"/>
      <c r="J774" s="1222"/>
      <c r="K774" s="1221"/>
      <c r="L774" s="1221"/>
      <c r="M774" s="1221"/>
      <c r="N774" s="1221"/>
      <c r="O774" s="1221"/>
      <c r="P774" s="1221"/>
      <c r="Q774" s="1221"/>
      <c r="R774" s="1222"/>
      <c r="S774" s="1222"/>
      <c r="T774" s="1222"/>
      <c r="U774" s="1222"/>
      <c r="V774" s="1222"/>
      <c r="W774" s="1222"/>
      <c r="X774" s="1222"/>
      <c r="Y774" s="1222"/>
      <c r="Z774" s="1222"/>
      <c r="AA774" s="1222"/>
      <c r="AB774" s="1222"/>
      <c r="AC774" s="1222"/>
      <c r="AD774" s="1222"/>
      <c r="AE774" s="1222"/>
      <c r="AF774" s="1222"/>
      <c r="AG774" s="1222"/>
      <c r="AH774" s="1221"/>
      <c r="AI774" s="1221"/>
      <c r="AJ774" s="1221"/>
      <c r="AK774" s="1221"/>
      <c r="AL774" s="1221"/>
      <c r="AM774" s="1221"/>
      <c r="AN774" s="1221"/>
    </row>
    <row r="775" spans="1:40">
      <c r="A775" s="1220"/>
      <c r="B775" s="1220"/>
      <c r="C775" s="1221"/>
      <c r="D775" s="1221"/>
      <c r="E775" s="1222"/>
      <c r="F775" s="1222"/>
      <c r="G775" s="1222"/>
      <c r="H775" s="1222"/>
      <c r="I775" s="1222"/>
      <c r="J775" s="1222"/>
      <c r="K775" s="1221"/>
      <c r="L775" s="1221"/>
      <c r="M775" s="1221"/>
      <c r="N775" s="1221"/>
      <c r="O775" s="1221"/>
      <c r="P775" s="1221"/>
      <c r="Q775" s="1221"/>
      <c r="R775" s="1222"/>
      <c r="S775" s="1222"/>
      <c r="T775" s="1222"/>
      <c r="U775" s="1222"/>
      <c r="V775" s="1222"/>
      <c r="W775" s="1222"/>
      <c r="X775" s="1222"/>
      <c r="Y775" s="1222"/>
      <c r="Z775" s="1222"/>
      <c r="AA775" s="1222"/>
      <c r="AB775" s="1222"/>
      <c r="AC775" s="1222"/>
      <c r="AD775" s="1222"/>
      <c r="AE775" s="1222"/>
      <c r="AF775" s="1222"/>
      <c r="AG775" s="1222"/>
      <c r="AH775" s="1221"/>
      <c r="AI775" s="1221"/>
      <c r="AJ775" s="1221"/>
      <c r="AK775" s="1221"/>
      <c r="AL775" s="1221"/>
      <c r="AM775" s="1221"/>
      <c r="AN775" s="1221"/>
    </row>
    <row r="776" spans="1:40">
      <c r="A776" s="1220"/>
      <c r="B776" s="1220"/>
      <c r="C776" s="1221"/>
      <c r="D776" s="1221"/>
      <c r="E776" s="1222"/>
      <c r="F776" s="1222"/>
      <c r="G776" s="1222"/>
      <c r="H776" s="1222"/>
      <c r="I776" s="1222"/>
      <c r="J776" s="1222"/>
      <c r="K776" s="1221"/>
      <c r="L776" s="1221"/>
      <c r="M776" s="1221"/>
      <c r="N776" s="1221"/>
      <c r="O776" s="1221"/>
      <c r="P776" s="1221"/>
      <c r="Q776" s="1221"/>
      <c r="R776" s="1222"/>
      <c r="S776" s="1222"/>
      <c r="T776" s="1222"/>
      <c r="U776" s="1222"/>
      <c r="V776" s="1222"/>
      <c r="W776" s="1222"/>
      <c r="X776" s="1222"/>
      <c r="Y776" s="1222"/>
      <c r="Z776" s="1222"/>
      <c r="AA776" s="1222"/>
      <c r="AB776" s="1222"/>
      <c r="AC776" s="1222"/>
      <c r="AD776" s="1222"/>
      <c r="AE776" s="1222"/>
      <c r="AF776" s="1222"/>
      <c r="AG776" s="1222"/>
      <c r="AH776" s="1221"/>
      <c r="AI776" s="1221"/>
      <c r="AJ776" s="1221"/>
      <c r="AK776" s="1221"/>
      <c r="AL776" s="1221"/>
      <c r="AM776" s="1221"/>
      <c r="AN776" s="1221"/>
    </row>
    <row r="777" spans="1:40">
      <c r="A777" s="1220"/>
      <c r="B777" s="1220"/>
      <c r="C777" s="1221"/>
      <c r="D777" s="1221"/>
      <c r="E777" s="1222"/>
      <c r="F777" s="1222"/>
      <c r="G777" s="1222"/>
      <c r="H777" s="1222"/>
      <c r="I777" s="1222"/>
      <c r="J777" s="1222"/>
      <c r="K777" s="1221"/>
      <c r="L777" s="1221"/>
      <c r="M777" s="1221"/>
      <c r="N777" s="1221"/>
      <c r="O777" s="1221"/>
      <c r="P777" s="1221"/>
      <c r="Q777" s="1221"/>
      <c r="R777" s="1222"/>
      <c r="S777" s="1222"/>
      <c r="T777" s="1222"/>
      <c r="U777" s="1222"/>
      <c r="V777" s="1222"/>
      <c r="W777" s="1222"/>
      <c r="X777" s="1222"/>
      <c r="Y777" s="1222"/>
      <c r="Z777" s="1222"/>
      <c r="AA777" s="1222"/>
      <c r="AB777" s="1222"/>
      <c r="AC777" s="1222"/>
      <c r="AD777" s="1222"/>
      <c r="AE777" s="1222"/>
      <c r="AF777" s="1222"/>
      <c r="AG777" s="1222"/>
      <c r="AH777" s="1221"/>
      <c r="AI777" s="1221"/>
      <c r="AJ777" s="1221"/>
      <c r="AK777" s="1221"/>
      <c r="AL777" s="1221"/>
      <c r="AM777" s="1221"/>
      <c r="AN777" s="1221"/>
    </row>
    <row r="778" spans="1:40">
      <c r="A778" s="1220"/>
      <c r="B778" s="1220"/>
      <c r="C778" s="1221"/>
      <c r="D778" s="1221"/>
      <c r="E778" s="1222"/>
      <c r="F778" s="1222"/>
      <c r="G778" s="1222"/>
      <c r="H778" s="1222"/>
      <c r="I778" s="1222"/>
      <c r="J778" s="1222"/>
      <c r="K778" s="1221"/>
      <c r="L778" s="1221"/>
      <c r="M778" s="1221"/>
      <c r="N778" s="1221"/>
      <c r="O778" s="1221"/>
      <c r="P778" s="1221"/>
      <c r="Q778" s="1221"/>
      <c r="R778" s="1222"/>
      <c r="S778" s="1222"/>
      <c r="T778" s="1222"/>
      <c r="U778" s="1222"/>
      <c r="V778" s="1222"/>
      <c r="W778" s="1222"/>
      <c r="X778" s="1222"/>
      <c r="Y778" s="1222"/>
      <c r="Z778" s="1222"/>
      <c r="AA778" s="1222"/>
      <c r="AB778" s="1222"/>
      <c r="AC778" s="1222"/>
      <c r="AD778" s="1222"/>
      <c r="AE778" s="1222"/>
      <c r="AF778" s="1222"/>
      <c r="AG778" s="1222"/>
      <c r="AH778" s="1221"/>
      <c r="AI778" s="1221"/>
      <c r="AJ778" s="1221"/>
      <c r="AK778" s="1221"/>
      <c r="AL778" s="1221"/>
      <c r="AM778" s="1221"/>
      <c r="AN778" s="1221"/>
    </row>
    <row r="779" spans="1:40">
      <c r="A779" s="1220"/>
      <c r="B779" s="1220"/>
      <c r="C779" s="1221"/>
      <c r="D779" s="1221"/>
      <c r="E779" s="1222"/>
      <c r="F779" s="1222"/>
      <c r="G779" s="1222"/>
      <c r="H779" s="1222"/>
      <c r="I779" s="1222"/>
      <c r="J779" s="1222"/>
      <c r="K779" s="1221"/>
      <c r="L779" s="1221"/>
      <c r="M779" s="1221"/>
      <c r="N779" s="1221"/>
      <c r="O779" s="1221"/>
      <c r="P779" s="1221"/>
      <c r="Q779" s="1221"/>
      <c r="R779" s="1222"/>
      <c r="S779" s="1222"/>
      <c r="T779" s="1222"/>
      <c r="U779" s="1222"/>
      <c r="V779" s="1222"/>
      <c r="W779" s="1222"/>
      <c r="X779" s="1222"/>
      <c r="Y779" s="1222"/>
      <c r="Z779" s="1222"/>
      <c r="AA779" s="1222"/>
      <c r="AB779" s="1222"/>
      <c r="AC779" s="1222"/>
      <c r="AD779" s="1222"/>
      <c r="AE779" s="1222"/>
      <c r="AF779" s="1222"/>
      <c r="AG779" s="1222"/>
      <c r="AH779" s="1221"/>
      <c r="AI779" s="1221"/>
      <c r="AJ779" s="1221"/>
      <c r="AK779" s="1221"/>
      <c r="AL779" s="1221"/>
      <c r="AM779" s="1221"/>
      <c r="AN779" s="1221"/>
    </row>
    <row r="780" spans="1:40">
      <c r="A780" s="1220"/>
      <c r="B780" s="1220"/>
      <c r="C780" s="1221"/>
      <c r="D780" s="1221"/>
      <c r="E780" s="1222"/>
      <c r="F780" s="1222"/>
      <c r="G780" s="1222"/>
      <c r="H780" s="1222"/>
      <c r="I780" s="1222"/>
      <c r="J780" s="1222"/>
      <c r="K780" s="1221"/>
      <c r="L780" s="1221"/>
      <c r="M780" s="1221"/>
      <c r="N780" s="1221"/>
      <c r="O780" s="1221"/>
      <c r="P780" s="1221"/>
      <c r="Q780" s="1221"/>
      <c r="R780" s="1222"/>
      <c r="S780" s="1222"/>
      <c r="T780" s="1222"/>
      <c r="U780" s="1222"/>
      <c r="V780" s="1222"/>
      <c r="W780" s="1222"/>
      <c r="X780" s="1222"/>
      <c r="Y780" s="1222"/>
      <c r="Z780" s="1222"/>
      <c r="AA780" s="1222"/>
      <c r="AB780" s="1222"/>
      <c r="AC780" s="1222"/>
      <c r="AD780" s="1222"/>
      <c r="AE780" s="1222"/>
      <c r="AF780" s="1222"/>
      <c r="AG780" s="1222"/>
      <c r="AH780" s="1221"/>
      <c r="AI780" s="1221"/>
      <c r="AJ780" s="1221"/>
      <c r="AK780" s="1221"/>
      <c r="AL780" s="1221"/>
      <c r="AM780" s="1221"/>
      <c r="AN780" s="1221"/>
    </row>
    <row r="781" spans="1:40">
      <c r="A781" s="1220"/>
      <c r="B781" s="1220"/>
      <c r="C781" s="1221"/>
      <c r="D781" s="1221"/>
      <c r="E781" s="1222"/>
      <c r="F781" s="1222"/>
      <c r="G781" s="1222"/>
      <c r="H781" s="1222"/>
      <c r="I781" s="1222"/>
      <c r="J781" s="1222"/>
      <c r="K781" s="1221"/>
      <c r="L781" s="1221"/>
      <c r="M781" s="1221"/>
      <c r="N781" s="1221"/>
      <c r="O781" s="1221"/>
      <c r="P781" s="1221"/>
      <c r="Q781" s="1221"/>
      <c r="R781" s="1222"/>
      <c r="S781" s="1222"/>
      <c r="T781" s="1222"/>
      <c r="U781" s="1222"/>
      <c r="V781" s="1222"/>
      <c r="W781" s="1222"/>
      <c r="X781" s="1222"/>
      <c r="Y781" s="1222"/>
      <c r="Z781" s="1222"/>
      <c r="AA781" s="1222"/>
      <c r="AB781" s="1222"/>
      <c r="AC781" s="1222"/>
      <c r="AD781" s="1222"/>
      <c r="AE781" s="1222"/>
      <c r="AF781" s="1222"/>
      <c r="AG781" s="1222"/>
      <c r="AH781" s="1221"/>
      <c r="AI781" s="1221"/>
      <c r="AJ781" s="1221"/>
      <c r="AK781" s="1221"/>
      <c r="AL781" s="1221"/>
      <c r="AM781" s="1221"/>
      <c r="AN781" s="1221"/>
    </row>
    <row r="782" spans="1:40">
      <c r="A782" s="1220"/>
      <c r="B782" s="1220"/>
      <c r="C782" s="1221"/>
      <c r="D782" s="1221"/>
      <c r="E782" s="1222"/>
      <c r="F782" s="1222"/>
      <c r="G782" s="1222"/>
      <c r="H782" s="1222"/>
      <c r="I782" s="1222"/>
      <c r="J782" s="1222"/>
      <c r="K782" s="1221"/>
      <c r="L782" s="1221"/>
      <c r="M782" s="1221"/>
      <c r="N782" s="1221"/>
      <c r="O782" s="1221"/>
      <c r="P782" s="1221"/>
      <c r="Q782" s="1221"/>
      <c r="R782" s="1222"/>
      <c r="S782" s="1222"/>
      <c r="T782" s="1222"/>
      <c r="U782" s="1222"/>
      <c r="V782" s="1222"/>
      <c r="W782" s="1222"/>
      <c r="X782" s="1222"/>
      <c r="Y782" s="1222"/>
      <c r="Z782" s="1222"/>
      <c r="AA782" s="1222"/>
      <c r="AB782" s="1222"/>
      <c r="AC782" s="1222"/>
      <c r="AD782" s="1222"/>
      <c r="AE782" s="1222"/>
      <c r="AF782" s="1222"/>
      <c r="AG782" s="1222"/>
      <c r="AH782" s="1221"/>
      <c r="AI782" s="1221"/>
      <c r="AJ782" s="1221"/>
      <c r="AK782" s="1221"/>
      <c r="AL782" s="1221"/>
      <c r="AM782" s="1221"/>
      <c r="AN782" s="1221"/>
    </row>
    <row r="783" spans="1:40">
      <c r="A783" s="1220"/>
      <c r="B783" s="1220"/>
      <c r="C783" s="1221"/>
      <c r="D783" s="1221"/>
      <c r="E783" s="1222"/>
      <c r="F783" s="1222"/>
      <c r="G783" s="1222"/>
      <c r="H783" s="1222"/>
      <c r="I783" s="1222"/>
      <c r="J783" s="1222"/>
      <c r="K783" s="1221"/>
      <c r="L783" s="1221"/>
      <c r="M783" s="1221"/>
      <c r="N783" s="1221"/>
      <c r="O783" s="1221"/>
      <c r="P783" s="1221"/>
      <c r="Q783" s="1221"/>
      <c r="R783" s="1222"/>
      <c r="S783" s="1222"/>
      <c r="T783" s="1222"/>
      <c r="U783" s="1222"/>
      <c r="V783" s="1222"/>
      <c r="W783" s="1222"/>
      <c r="X783" s="1222"/>
      <c r="Y783" s="1222"/>
      <c r="Z783" s="1222"/>
      <c r="AA783" s="1222"/>
      <c r="AB783" s="1222"/>
      <c r="AC783" s="1222"/>
      <c r="AD783" s="1222"/>
      <c r="AE783" s="1222"/>
      <c r="AF783" s="1222"/>
      <c r="AG783" s="1222"/>
      <c r="AH783" s="1221"/>
      <c r="AI783" s="1221"/>
      <c r="AJ783" s="1221"/>
      <c r="AK783" s="1221"/>
      <c r="AL783" s="1221"/>
      <c r="AM783" s="1221"/>
      <c r="AN783" s="1221"/>
    </row>
    <row r="784" spans="1:40">
      <c r="A784" s="1220"/>
      <c r="B784" s="1220"/>
      <c r="C784" s="1221"/>
      <c r="D784" s="1221"/>
      <c r="E784" s="1222"/>
      <c r="F784" s="1222"/>
      <c r="G784" s="1222"/>
      <c r="H784" s="1222"/>
      <c r="I784" s="1222"/>
      <c r="J784" s="1222"/>
      <c r="K784" s="1221"/>
      <c r="L784" s="1221"/>
      <c r="M784" s="1221"/>
      <c r="N784" s="1221"/>
      <c r="O784" s="1221"/>
      <c r="P784" s="1221"/>
      <c r="Q784" s="1221"/>
      <c r="R784" s="1222"/>
      <c r="S784" s="1222"/>
      <c r="T784" s="1222"/>
      <c r="U784" s="1222"/>
      <c r="V784" s="1222"/>
      <c r="W784" s="1222"/>
      <c r="X784" s="1222"/>
      <c r="Y784" s="1222"/>
      <c r="Z784" s="1222"/>
      <c r="AA784" s="1222"/>
      <c r="AB784" s="1222"/>
      <c r="AC784" s="1222"/>
      <c r="AD784" s="1222"/>
      <c r="AE784" s="1222"/>
      <c r="AF784" s="1222"/>
      <c r="AG784" s="1222"/>
      <c r="AH784" s="1221"/>
      <c r="AI784" s="1221"/>
      <c r="AJ784" s="1221"/>
      <c r="AK784" s="1221"/>
      <c r="AL784" s="1221"/>
      <c r="AM784" s="1221"/>
      <c r="AN784" s="1221"/>
    </row>
    <row r="785" spans="1:40">
      <c r="A785" s="1220"/>
      <c r="B785" s="1220"/>
      <c r="C785" s="1221"/>
      <c r="D785" s="1221"/>
      <c r="E785" s="1222"/>
      <c r="F785" s="1222"/>
      <c r="G785" s="1222"/>
      <c r="H785" s="1222"/>
      <c r="I785" s="1222"/>
      <c r="J785" s="1222"/>
      <c r="K785" s="1221"/>
      <c r="L785" s="1221"/>
      <c r="M785" s="1221"/>
      <c r="N785" s="1221"/>
      <c r="O785" s="1221"/>
      <c r="P785" s="1221"/>
      <c r="Q785" s="1221"/>
      <c r="R785" s="1222"/>
      <c r="S785" s="1222"/>
      <c r="T785" s="1222"/>
      <c r="U785" s="1222"/>
      <c r="V785" s="1222"/>
      <c r="W785" s="1222"/>
      <c r="X785" s="1222"/>
      <c r="Y785" s="1222"/>
      <c r="Z785" s="1222"/>
      <c r="AA785" s="1222"/>
      <c r="AB785" s="1222"/>
      <c r="AC785" s="1222"/>
      <c r="AD785" s="1222"/>
      <c r="AE785" s="1222"/>
      <c r="AF785" s="1222"/>
      <c r="AG785" s="1222"/>
      <c r="AH785" s="1221"/>
      <c r="AI785" s="1221"/>
      <c r="AJ785" s="1221"/>
      <c r="AK785" s="1221"/>
      <c r="AL785" s="1221"/>
      <c r="AM785" s="1221"/>
      <c r="AN785" s="1221"/>
    </row>
    <row r="786" spans="1:40">
      <c r="A786" s="1220"/>
      <c r="B786" s="1220"/>
      <c r="C786" s="1221"/>
      <c r="D786" s="1221"/>
      <c r="E786" s="1222"/>
      <c r="F786" s="1222"/>
      <c r="G786" s="1222"/>
      <c r="H786" s="1222"/>
      <c r="I786" s="1222"/>
      <c r="J786" s="1222"/>
      <c r="K786" s="1221"/>
      <c r="L786" s="1221"/>
      <c r="M786" s="1221"/>
      <c r="N786" s="1221"/>
      <c r="O786" s="1221"/>
      <c r="P786" s="1221"/>
      <c r="Q786" s="1221"/>
      <c r="R786" s="1222"/>
      <c r="S786" s="1222"/>
      <c r="T786" s="1222"/>
      <c r="U786" s="1222"/>
      <c r="V786" s="1222"/>
      <c r="W786" s="1222"/>
      <c r="X786" s="1222"/>
      <c r="Y786" s="1222"/>
      <c r="Z786" s="1222"/>
      <c r="AA786" s="1222"/>
      <c r="AB786" s="1222"/>
      <c r="AC786" s="1222"/>
      <c r="AD786" s="1222"/>
      <c r="AE786" s="1222"/>
      <c r="AF786" s="1222"/>
      <c r="AG786" s="1222"/>
      <c r="AH786" s="1221"/>
      <c r="AI786" s="1221"/>
      <c r="AJ786" s="1221"/>
      <c r="AK786" s="1221"/>
      <c r="AL786" s="1221"/>
      <c r="AM786" s="1221"/>
      <c r="AN786" s="1221"/>
    </row>
    <row r="787" spans="1:40">
      <c r="A787" s="1220"/>
      <c r="B787" s="1220"/>
      <c r="C787" s="1221"/>
      <c r="D787" s="1221"/>
      <c r="E787" s="1222"/>
      <c r="F787" s="1222"/>
      <c r="G787" s="1222"/>
      <c r="H787" s="1222"/>
      <c r="I787" s="1222"/>
      <c r="J787" s="1222"/>
      <c r="K787" s="1221"/>
      <c r="L787" s="1221"/>
      <c r="M787" s="1221"/>
      <c r="N787" s="1221"/>
      <c r="O787" s="1221"/>
      <c r="P787" s="1221"/>
      <c r="Q787" s="1221"/>
      <c r="R787" s="1222"/>
      <c r="S787" s="1222"/>
      <c r="T787" s="1222"/>
      <c r="U787" s="1222"/>
      <c r="V787" s="1222"/>
      <c r="W787" s="1222"/>
      <c r="X787" s="1222"/>
      <c r="Y787" s="1222"/>
      <c r="Z787" s="1222"/>
      <c r="AA787" s="1222"/>
      <c r="AB787" s="1222"/>
      <c r="AC787" s="1222"/>
      <c r="AD787" s="1222"/>
      <c r="AE787" s="1222"/>
      <c r="AF787" s="1222"/>
      <c r="AG787" s="1222"/>
      <c r="AH787" s="1221"/>
      <c r="AI787" s="1221"/>
      <c r="AJ787" s="1221"/>
      <c r="AK787" s="1221"/>
      <c r="AL787" s="1221"/>
      <c r="AM787" s="1221"/>
      <c r="AN787" s="1221"/>
    </row>
    <row r="788" spans="1:40">
      <c r="A788" s="1220"/>
      <c r="B788" s="1220"/>
      <c r="C788" s="1221"/>
      <c r="D788" s="1221"/>
      <c r="E788" s="1222"/>
      <c r="F788" s="1222"/>
      <c r="G788" s="1222"/>
      <c r="H788" s="1222"/>
      <c r="I788" s="1222"/>
      <c r="J788" s="1222"/>
      <c r="K788" s="1221"/>
      <c r="L788" s="1221"/>
      <c r="M788" s="1221"/>
      <c r="N788" s="1221"/>
      <c r="O788" s="1221"/>
      <c r="P788" s="1221"/>
      <c r="Q788" s="1221"/>
      <c r="R788" s="1222"/>
      <c r="S788" s="1222"/>
      <c r="T788" s="1222"/>
      <c r="U788" s="1222"/>
      <c r="V788" s="1222"/>
      <c r="W788" s="1222"/>
      <c r="X788" s="1222"/>
      <c r="Y788" s="1222"/>
      <c r="Z788" s="1222"/>
      <c r="AA788" s="1222"/>
      <c r="AB788" s="1222"/>
      <c r="AC788" s="1222"/>
      <c r="AD788" s="1222"/>
      <c r="AE788" s="1222"/>
      <c r="AF788" s="1222"/>
      <c r="AG788" s="1222"/>
      <c r="AH788" s="1221"/>
      <c r="AI788" s="1221"/>
      <c r="AJ788" s="1221"/>
      <c r="AK788" s="1221"/>
      <c r="AL788" s="1221"/>
      <c r="AM788" s="1221"/>
      <c r="AN788" s="1221"/>
    </row>
    <row r="789" spans="1:40">
      <c r="A789" s="1220"/>
      <c r="B789" s="1220"/>
      <c r="C789" s="1221"/>
      <c r="D789" s="1221"/>
      <c r="E789" s="1222"/>
      <c r="F789" s="1222"/>
      <c r="G789" s="1222"/>
      <c r="H789" s="1222"/>
      <c r="I789" s="1222"/>
      <c r="J789" s="1222"/>
      <c r="K789" s="1221"/>
      <c r="L789" s="1221"/>
      <c r="M789" s="1221"/>
      <c r="N789" s="1221"/>
      <c r="O789" s="1221"/>
      <c r="P789" s="1221"/>
      <c r="Q789" s="1221"/>
      <c r="R789" s="1222"/>
      <c r="S789" s="1222"/>
      <c r="T789" s="1222"/>
      <c r="U789" s="1222"/>
      <c r="V789" s="1222"/>
      <c r="W789" s="1222"/>
      <c r="X789" s="1222"/>
      <c r="Y789" s="1222"/>
      <c r="Z789" s="1222"/>
      <c r="AA789" s="1222"/>
      <c r="AB789" s="1222"/>
      <c r="AC789" s="1222"/>
      <c r="AD789" s="1222"/>
      <c r="AE789" s="1222"/>
      <c r="AF789" s="1222"/>
      <c r="AG789" s="1222"/>
      <c r="AH789" s="1221"/>
      <c r="AI789" s="1221"/>
      <c r="AJ789" s="1221"/>
      <c r="AK789" s="1221"/>
      <c r="AL789" s="1221"/>
      <c r="AM789" s="1221"/>
      <c r="AN789" s="1221"/>
    </row>
    <row r="790" spans="1:40">
      <c r="A790" s="1220"/>
      <c r="B790" s="1220"/>
      <c r="C790" s="1221"/>
      <c r="D790" s="1221"/>
      <c r="E790" s="1222"/>
      <c r="F790" s="1222"/>
      <c r="G790" s="1222"/>
      <c r="H790" s="1222"/>
      <c r="I790" s="1222"/>
      <c r="J790" s="1222"/>
      <c r="K790" s="1221"/>
      <c r="L790" s="1221"/>
      <c r="M790" s="1221"/>
      <c r="N790" s="1221"/>
      <c r="O790" s="1221"/>
      <c r="P790" s="1221"/>
      <c r="Q790" s="1221"/>
      <c r="R790" s="1222"/>
      <c r="S790" s="1222"/>
      <c r="T790" s="1222"/>
      <c r="U790" s="1222"/>
      <c r="V790" s="1222"/>
      <c r="W790" s="1222"/>
      <c r="X790" s="1222"/>
      <c r="Y790" s="1222"/>
      <c r="Z790" s="1222"/>
      <c r="AA790" s="1222"/>
      <c r="AB790" s="1222"/>
      <c r="AC790" s="1222"/>
      <c r="AD790" s="1222"/>
      <c r="AE790" s="1222"/>
      <c r="AF790" s="1222"/>
      <c r="AG790" s="1222"/>
      <c r="AH790" s="1221"/>
      <c r="AI790" s="1221"/>
      <c r="AJ790" s="1221"/>
      <c r="AK790" s="1221"/>
      <c r="AL790" s="1221"/>
      <c r="AM790" s="1221"/>
      <c r="AN790" s="1221"/>
    </row>
    <row r="791" spans="1:40">
      <c r="A791" s="1220"/>
      <c r="B791" s="1220"/>
      <c r="C791" s="1221"/>
      <c r="D791" s="1221"/>
      <c r="E791" s="1222"/>
      <c r="F791" s="1222"/>
      <c r="G791" s="1222"/>
      <c r="H791" s="1222"/>
      <c r="I791" s="1222"/>
      <c r="J791" s="1222"/>
      <c r="K791" s="1221"/>
      <c r="L791" s="1221"/>
      <c r="M791" s="1221"/>
      <c r="N791" s="1221"/>
      <c r="O791" s="1221"/>
      <c r="P791" s="1221"/>
      <c r="Q791" s="1221"/>
      <c r="R791" s="1222"/>
      <c r="S791" s="1222"/>
      <c r="T791" s="1222"/>
      <c r="U791" s="1222"/>
      <c r="V791" s="1222"/>
      <c r="W791" s="1222"/>
      <c r="X791" s="1222"/>
      <c r="Y791" s="1222"/>
      <c r="Z791" s="1222"/>
      <c r="AA791" s="1222"/>
      <c r="AB791" s="1222"/>
      <c r="AC791" s="1222"/>
      <c r="AD791" s="1222"/>
      <c r="AE791" s="1222"/>
      <c r="AF791" s="1222"/>
      <c r="AG791" s="1222"/>
      <c r="AH791" s="1221"/>
      <c r="AI791" s="1221"/>
      <c r="AJ791" s="1221"/>
      <c r="AK791" s="1221"/>
      <c r="AL791" s="1221"/>
      <c r="AM791" s="1221"/>
      <c r="AN791" s="1221"/>
    </row>
    <row r="792" spans="1:40">
      <c r="A792" s="1220"/>
      <c r="B792" s="1220"/>
      <c r="C792" s="1221"/>
      <c r="D792" s="1221"/>
      <c r="E792" s="1222"/>
      <c r="F792" s="1222"/>
      <c r="G792" s="1222"/>
      <c r="H792" s="1222"/>
      <c r="I792" s="1222"/>
      <c r="J792" s="1222"/>
      <c r="K792" s="1221"/>
      <c r="L792" s="1221"/>
      <c r="M792" s="1221"/>
      <c r="N792" s="1221"/>
      <c r="O792" s="1221"/>
      <c r="P792" s="1221"/>
      <c r="Q792" s="1221"/>
      <c r="R792" s="1222"/>
      <c r="S792" s="1222"/>
      <c r="T792" s="1222"/>
      <c r="U792" s="1222"/>
      <c r="V792" s="1222"/>
      <c r="W792" s="1222"/>
      <c r="X792" s="1222"/>
      <c r="Y792" s="1222"/>
      <c r="Z792" s="1222"/>
      <c r="AA792" s="1222"/>
      <c r="AB792" s="1222"/>
      <c r="AC792" s="1222"/>
      <c r="AD792" s="1222"/>
      <c r="AE792" s="1222"/>
      <c r="AF792" s="1222"/>
      <c r="AG792" s="1222"/>
      <c r="AH792" s="1221"/>
      <c r="AI792" s="1221"/>
      <c r="AJ792" s="1221"/>
      <c r="AK792" s="1221"/>
      <c r="AL792" s="1221"/>
      <c r="AM792" s="1221"/>
      <c r="AN792" s="1221"/>
    </row>
    <row r="793" spans="1:40">
      <c r="A793" s="1220"/>
      <c r="B793" s="1220"/>
      <c r="C793" s="1221"/>
      <c r="D793" s="1221"/>
      <c r="E793" s="1222"/>
      <c r="F793" s="1222"/>
      <c r="G793" s="1222"/>
      <c r="H793" s="1222"/>
      <c r="I793" s="1222"/>
      <c r="J793" s="1222"/>
      <c r="K793" s="1221"/>
      <c r="L793" s="1221"/>
      <c r="M793" s="1221"/>
      <c r="N793" s="1221"/>
      <c r="O793" s="1221"/>
      <c r="P793" s="1221"/>
      <c r="Q793" s="1221"/>
      <c r="R793" s="1222"/>
      <c r="S793" s="1222"/>
      <c r="T793" s="1222"/>
      <c r="U793" s="1222"/>
      <c r="V793" s="1222"/>
      <c r="W793" s="1222"/>
      <c r="X793" s="1222"/>
      <c r="Y793" s="1222"/>
      <c r="Z793" s="1222"/>
      <c r="AA793" s="1222"/>
      <c r="AB793" s="1222"/>
      <c r="AC793" s="1222"/>
      <c r="AD793" s="1222"/>
      <c r="AE793" s="1222"/>
      <c r="AF793" s="1222"/>
      <c r="AG793" s="1222"/>
      <c r="AH793" s="1221"/>
      <c r="AI793" s="1221"/>
      <c r="AJ793" s="1221"/>
      <c r="AK793" s="1221"/>
      <c r="AL793" s="1221"/>
      <c r="AM793" s="1221"/>
      <c r="AN793" s="1221"/>
    </row>
    <row r="794" spans="1:40">
      <c r="A794" s="1220"/>
      <c r="B794" s="1220"/>
      <c r="C794" s="1221"/>
      <c r="D794" s="1221"/>
      <c r="E794" s="1222"/>
      <c r="F794" s="1222"/>
      <c r="G794" s="1222"/>
      <c r="H794" s="1222"/>
      <c r="I794" s="1222"/>
      <c r="J794" s="1222"/>
      <c r="K794" s="1221"/>
      <c r="L794" s="1221"/>
      <c r="M794" s="1221"/>
      <c r="N794" s="1221"/>
      <c r="O794" s="1221"/>
      <c r="P794" s="1221"/>
      <c r="Q794" s="1221"/>
      <c r="R794" s="1222"/>
      <c r="S794" s="1222"/>
      <c r="T794" s="1222"/>
      <c r="U794" s="1222"/>
      <c r="V794" s="1222"/>
      <c r="W794" s="1222"/>
      <c r="X794" s="1222"/>
      <c r="Y794" s="1222"/>
      <c r="Z794" s="1222"/>
      <c r="AA794" s="1222"/>
      <c r="AB794" s="1222"/>
      <c r="AC794" s="1222"/>
      <c r="AD794" s="1222"/>
      <c r="AE794" s="1222"/>
      <c r="AF794" s="1222"/>
      <c r="AG794" s="1222"/>
      <c r="AH794" s="1221"/>
      <c r="AI794" s="1221"/>
      <c r="AJ794" s="1221"/>
      <c r="AK794" s="1221"/>
      <c r="AL794" s="1221"/>
      <c r="AM794" s="1221"/>
      <c r="AN794" s="1221"/>
    </row>
    <row r="795" spans="1:40">
      <c r="A795" s="1220"/>
      <c r="B795" s="1220"/>
      <c r="C795" s="1221"/>
      <c r="D795" s="1221"/>
      <c r="E795" s="1222"/>
      <c r="F795" s="1222"/>
      <c r="G795" s="1222"/>
      <c r="H795" s="1222"/>
      <c r="I795" s="1222"/>
      <c r="J795" s="1222"/>
      <c r="K795" s="1221"/>
      <c r="L795" s="1221"/>
      <c r="M795" s="1221"/>
      <c r="N795" s="1221"/>
      <c r="O795" s="1221"/>
      <c r="P795" s="1221"/>
      <c r="Q795" s="1221"/>
      <c r="R795" s="1222"/>
      <c r="S795" s="1222"/>
      <c r="T795" s="1222"/>
      <c r="U795" s="1222"/>
      <c r="V795" s="1222"/>
      <c r="W795" s="1222"/>
      <c r="X795" s="1222"/>
      <c r="Y795" s="1222"/>
      <c r="Z795" s="1222"/>
      <c r="AA795" s="1222"/>
      <c r="AB795" s="1222"/>
      <c r="AC795" s="1222"/>
      <c r="AD795" s="1222"/>
      <c r="AE795" s="1222"/>
      <c r="AF795" s="1222"/>
      <c r="AG795" s="1222"/>
      <c r="AH795" s="1221"/>
      <c r="AI795" s="1221"/>
      <c r="AJ795" s="1221"/>
      <c r="AK795" s="1221"/>
      <c r="AL795" s="1221"/>
      <c r="AM795" s="1221"/>
      <c r="AN795" s="1221"/>
    </row>
    <row r="796" spans="1:40">
      <c r="A796" s="1220"/>
      <c r="B796" s="1220"/>
      <c r="C796" s="1221"/>
      <c r="D796" s="1221"/>
      <c r="E796" s="1222"/>
      <c r="F796" s="1222"/>
      <c r="G796" s="1222"/>
      <c r="H796" s="1222"/>
      <c r="I796" s="1222"/>
      <c r="J796" s="1222"/>
      <c r="K796" s="1221"/>
      <c r="L796" s="1221"/>
      <c r="M796" s="1221"/>
      <c r="N796" s="1221"/>
      <c r="O796" s="1221"/>
      <c r="P796" s="1221"/>
      <c r="Q796" s="1221"/>
      <c r="R796" s="1222"/>
      <c r="S796" s="1222"/>
      <c r="T796" s="1222"/>
      <c r="U796" s="1222"/>
      <c r="V796" s="1222"/>
      <c r="W796" s="1222"/>
      <c r="X796" s="1222"/>
      <c r="Y796" s="1222"/>
      <c r="Z796" s="1222"/>
      <c r="AA796" s="1222"/>
      <c r="AB796" s="1222"/>
      <c r="AC796" s="1222"/>
      <c r="AD796" s="1222"/>
      <c r="AE796" s="1222"/>
      <c r="AF796" s="1222"/>
      <c r="AG796" s="1222"/>
      <c r="AH796" s="1221"/>
      <c r="AI796" s="1221"/>
      <c r="AJ796" s="1221"/>
      <c r="AK796" s="1221"/>
      <c r="AL796" s="1221"/>
      <c r="AM796" s="1221"/>
      <c r="AN796" s="1221"/>
    </row>
    <row r="797" spans="1:40">
      <c r="A797" s="1220"/>
      <c r="B797" s="1220"/>
      <c r="C797" s="1221"/>
      <c r="D797" s="1221"/>
      <c r="E797" s="1222"/>
      <c r="F797" s="1222"/>
      <c r="G797" s="1222"/>
      <c r="H797" s="1222"/>
      <c r="I797" s="1222"/>
      <c r="J797" s="1222"/>
      <c r="K797" s="1221"/>
      <c r="L797" s="1221"/>
      <c r="M797" s="1221"/>
      <c r="N797" s="1221"/>
      <c r="O797" s="1221"/>
      <c r="P797" s="1221"/>
      <c r="Q797" s="1221"/>
      <c r="R797" s="1222"/>
      <c r="S797" s="1222"/>
      <c r="T797" s="1222"/>
      <c r="U797" s="1222"/>
      <c r="V797" s="1222"/>
      <c r="W797" s="1222"/>
      <c r="X797" s="1222"/>
      <c r="Y797" s="1222"/>
      <c r="Z797" s="1222"/>
      <c r="AA797" s="1222"/>
      <c r="AB797" s="1222"/>
      <c r="AC797" s="1222"/>
      <c r="AD797" s="1222"/>
      <c r="AE797" s="1222"/>
      <c r="AF797" s="1222"/>
      <c r="AG797" s="1222"/>
      <c r="AH797" s="1221"/>
      <c r="AI797" s="1221"/>
      <c r="AJ797" s="1221"/>
      <c r="AK797" s="1221"/>
      <c r="AL797" s="1221"/>
      <c r="AM797" s="1221"/>
      <c r="AN797" s="1221"/>
    </row>
    <row r="798" spans="1:40">
      <c r="A798" s="1220"/>
      <c r="B798" s="1220"/>
      <c r="C798" s="1221"/>
      <c r="D798" s="1221"/>
      <c r="E798" s="1222"/>
      <c r="F798" s="1222"/>
      <c r="G798" s="1222"/>
      <c r="H798" s="1222"/>
      <c r="I798" s="1222"/>
      <c r="J798" s="1222"/>
      <c r="K798" s="1221"/>
      <c r="L798" s="1221"/>
      <c r="M798" s="1221"/>
      <c r="N798" s="1221"/>
      <c r="O798" s="1221"/>
      <c r="P798" s="1221"/>
      <c r="Q798" s="1221"/>
      <c r="R798" s="1222"/>
      <c r="S798" s="1222"/>
      <c r="T798" s="1222"/>
      <c r="U798" s="1222"/>
      <c r="V798" s="1222"/>
      <c r="W798" s="1222"/>
      <c r="X798" s="1222"/>
      <c r="Y798" s="1222"/>
      <c r="Z798" s="1222"/>
      <c r="AA798" s="1222"/>
      <c r="AB798" s="1222"/>
      <c r="AC798" s="1222"/>
      <c r="AD798" s="1222"/>
      <c r="AE798" s="1222"/>
      <c r="AF798" s="1222"/>
      <c r="AG798" s="1222"/>
      <c r="AH798" s="1221"/>
      <c r="AI798" s="1221"/>
      <c r="AJ798" s="1221"/>
      <c r="AK798" s="1221"/>
      <c r="AL798" s="1221"/>
      <c r="AM798" s="1221"/>
      <c r="AN798" s="1221"/>
    </row>
    <row r="799" spans="1:40">
      <c r="A799" s="1220"/>
      <c r="B799" s="1220"/>
      <c r="C799" s="1221"/>
      <c r="D799" s="1221"/>
      <c r="E799" s="1222"/>
      <c r="F799" s="1222"/>
      <c r="G799" s="1222"/>
      <c r="H799" s="1222"/>
      <c r="I799" s="1222"/>
      <c r="J799" s="1222"/>
      <c r="K799" s="1221"/>
      <c r="L799" s="1221"/>
      <c r="M799" s="1221"/>
      <c r="N799" s="1221"/>
      <c r="O799" s="1221"/>
      <c r="P799" s="1221"/>
      <c r="Q799" s="1221"/>
      <c r="R799" s="1222"/>
      <c r="S799" s="1222"/>
      <c r="T799" s="1222"/>
      <c r="U799" s="1222"/>
      <c r="V799" s="1222"/>
      <c r="W799" s="1222"/>
      <c r="X799" s="1222"/>
      <c r="Y799" s="1222"/>
      <c r="Z799" s="1222"/>
      <c r="AA799" s="1222"/>
      <c r="AB799" s="1222"/>
      <c r="AC799" s="1222"/>
      <c r="AD799" s="1222"/>
      <c r="AE799" s="1222"/>
      <c r="AF799" s="1222"/>
      <c r="AG799" s="1222"/>
      <c r="AH799" s="1221"/>
      <c r="AI799" s="1221"/>
      <c r="AJ799" s="1221"/>
      <c r="AK799" s="1221"/>
      <c r="AL799" s="1221"/>
      <c r="AM799" s="1221"/>
      <c r="AN799" s="1221"/>
    </row>
    <row r="800" spans="1:40">
      <c r="A800" s="1220"/>
      <c r="B800" s="1220"/>
      <c r="C800" s="1221"/>
      <c r="D800" s="1221"/>
      <c r="E800" s="1222"/>
      <c r="F800" s="1222"/>
      <c r="G800" s="1222"/>
      <c r="H800" s="1222"/>
      <c r="I800" s="1222"/>
      <c r="J800" s="1222"/>
      <c r="K800" s="1221"/>
      <c r="L800" s="1221"/>
      <c r="M800" s="1221"/>
      <c r="N800" s="1221"/>
      <c r="O800" s="1221"/>
      <c r="P800" s="1221"/>
      <c r="Q800" s="1221"/>
      <c r="R800" s="1222"/>
      <c r="S800" s="1222"/>
      <c r="T800" s="1222"/>
      <c r="U800" s="1222"/>
      <c r="V800" s="1222"/>
      <c r="W800" s="1222"/>
      <c r="X800" s="1222"/>
      <c r="Y800" s="1222"/>
      <c r="Z800" s="1222"/>
      <c r="AA800" s="1222"/>
      <c r="AB800" s="1222"/>
      <c r="AC800" s="1222"/>
      <c r="AD800" s="1222"/>
      <c r="AE800" s="1222"/>
      <c r="AF800" s="1222"/>
      <c r="AG800" s="1222"/>
      <c r="AH800" s="1221"/>
      <c r="AI800" s="1221"/>
      <c r="AJ800" s="1221"/>
      <c r="AK800" s="1221"/>
      <c r="AL800" s="1221"/>
      <c r="AM800" s="1221"/>
      <c r="AN800" s="1221"/>
    </row>
    <row r="801" spans="1:40">
      <c r="A801" s="1220"/>
      <c r="B801" s="1220"/>
      <c r="C801" s="1221"/>
      <c r="D801" s="1221"/>
      <c r="E801" s="1222"/>
      <c r="F801" s="1222"/>
      <c r="G801" s="1222"/>
      <c r="H801" s="1222"/>
      <c r="I801" s="1222"/>
      <c r="J801" s="1222"/>
      <c r="K801" s="1221"/>
      <c r="L801" s="1221"/>
      <c r="M801" s="1221"/>
      <c r="N801" s="1221"/>
      <c r="O801" s="1221"/>
      <c r="P801" s="1221"/>
      <c r="Q801" s="1221"/>
      <c r="R801" s="1222"/>
      <c r="S801" s="1222"/>
      <c r="T801" s="1222"/>
      <c r="U801" s="1222"/>
      <c r="V801" s="1222"/>
      <c r="W801" s="1222"/>
      <c r="X801" s="1222"/>
      <c r="Y801" s="1222"/>
      <c r="Z801" s="1222"/>
      <c r="AA801" s="1222"/>
      <c r="AB801" s="1222"/>
      <c r="AC801" s="1222"/>
      <c r="AD801" s="1222"/>
      <c r="AE801" s="1222"/>
      <c r="AF801" s="1222"/>
      <c r="AG801" s="1222"/>
      <c r="AH801" s="1221"/>
      <c r="AI801" s="1221"/>
      <c r="AJ801" s="1221"/>
      <c r="AK801" s="1221"/>
      <c r="AL801" s="1221"/>
      <c r="AM801" s="1221"/>
      <c r="AN801" s="1221"/>
    </row>
    <row r="802" spans="1:40">
      <c r="A802" s="1220"/>
      <c r="B802" s="1220"/>
      <c r="C802" s="1221"/>
      <c r="D802" s="1221"/>
      <c r="E802" s="1222"/>
      <c r="F802" s="1222"/>
      <c r="G802" s="1222"/>
      <c r="H802" s="1222"/>
      <c r="I802" s="1222"/>
      <c r="J802" s="1222"/>
      <c r="K802" s="1221"/>
      <c r="L802" s="1221"/>
      <c r="M802" s="1221"/>
      <c r="N802" s="1221"/>
      <c r="O802" s="1221"/>
      <c r="P802" s="1221"/>
      <c r="Q802" s="1221"/>
      <c r="R802" s="1222"/>
      <c r="S802" s="1222"/>
      <c r="T802" s="1222"/>
      <c r="U802" s="1222"/>
      <c r="V802" s="1222"/>
      <c r="W802" s="1222"/>
      <c r="X802" s="1222"/>
      <c r="Y802" s="1222"/>
      <c r="Z802" s="1222"/>
      <c r="AA802" s="1222"/>
      <c r="AB802" s="1222"/>
      <c r="AC802" s="1222"/>
      <c r="AD802" s="1222"/>
      <c r="AE802" s="1222"/>
      <c r="AF802" s="1222"/>
      <c r="AG802" s="1222"/>
      <c r="AH802" s="1221"/>
      <c r="AI802" s="1221"/>
      <c r="AJ802" s="1221"/>
      <c r="AK802" s="1221"/>
      <c r="AL802" s="1221"/>
      <c r="AM802" s="1221"/>
      <c r="AN802" s="1221"/>
    </row>
    <row r="803" spans="1:40">
      <c r="A803" s="1220"/>
      <c r="B803" s="1220"/>
      <c r="C803" s="1221"/>
      <c r="D803" s="1221"/>
      <c r="E803" s="1222"/>
      <c r="F803" s="1222"/>
      <c r="G803" s="1222"/>
      <c r="H803" s="1222"/>
      <c r="I803" s="1222"/>
      <c r="J803" s="1222"/>
      <c r="K803" s="1221"/>
      <c r="L803" s="1221"/>
      <c r="M803" s="1221"/>
      <c r="N803" s="1221"/>
      <c r="O803" s="1221"/>
      <c r="P803" s="1221"/>
      <c r="Q803" s="1221"/>
      <c r="R803" s="1222"/>
      <c r="S803" s="1222"/>
      <c r="T803" s="1222"/>
      <c r="U803" s="1222"/>
      <c r="V803" s="1222"/>
      <c r="W803" s="1222"/>
      <c r="X803" s="1222"/>
      <c r="Y803" s="1222"/>
      <c r="Z803" s="1222"/>
      <c r="AA803" s="1222"/>
      <c r="AB803" s="1222"/>
      <c r="AC803" s="1222"/>
      <c r="AD803" s="1222"/>
      <c r="AE803" s="1222"/>
      <c r="AF803" s="1222"/>
      <c r="AG803" s="1222"/>
      <c r="AH803" s="1221"/>
      <c r="AI803" s="1221"/>
      <c r="AJ803" s="1221"/>
      <c r="AK803" s="1221"/>
      <c r="AL803" s="1221"/>
      <c r="AM803" s="1221"/>
      <c r="AN803" s="1221"/>
    </row>
    <row r="804" spans="1:40">
      <c r="A804" s="1220"/>
      <c r="B804" s="1220"/>
      <c r="C804" s="1221"/>
      <c r="D804" s="1221"/>
      <c r="E804" s="1222"/>
      <c r="F804" s="1222"/>
      <c r="G804" s="1222"/>
      <c r="H804" s="1222"/>
      <c r="I804" s="1222"/>
      <c r="J804" s="1222"/>
      <c r="K804" s="1221"/>
      <c r="L804" s="1221"/>
      <c r="M804" s="1221"/>
      <c r="N804" s="1221"/>
      <c r="O804" s="1221"/>
      <c r="P804" s="1221"/>
      <c r="Q804" s="1221"/>
      <c r="R804" s="1222"/>
      <c r="S804" s="1222"/>
      <c r="T804" s="1222"/>
      <c r="U804" s="1222"/>
      <c r="V804" s="1222"/>
      <c r="W804" s="1222"/>
      <c r="X804" s="1222"/>
      <c r="Y804" s="1222"/>
      <c r="Z804" s="1222"/>
      <c r="AA804" s="1222"/>
      <c r="AB804" s="1222"/>
      <c r="AC804" s="1222"/>
      <c r="AD804" s="1222"/>
      <c r="AE804" s="1222"/>
      <c r="AF804" s="1222"/>
      <c r="AG804" s="1222"/>
      <c r="AH804" s="1221"/>
      <c r="AI804" s="1221"/>
      <c r="AJ804" s="1221"/>
      <c r="AK804" s="1221"/>
      <c r="AL804" s="1221"/>
      <c r="AM804" s="1221"/>
      <c r="AN804" s="1221"/>
    </row>
    <row r="805" spans="1:40">
      <c r="A805" s="1220"/>
      <c r="B805" s="1220"/>
      <c r="C805" s="1221"/>
      <c r="D805" s="1221"/>
      <c r="E805" s="1222"/>
      <c r="F805" s="1222"/>
      <c r="G805" s="1222"/>
      <c r="H805" s="1222"/>
      <c r="I805" s="1222"/>
      <c r="J805" s="1222"/>
      <c r="K805" s="1221"/>
      <c r="L805" s="1221"/>
      <c r="M805" s="1221"/>
      <c r="N805" s="1221"/>
      <c r="O805" s="1221"/>
      <c r="P805" s="1221"/>
      <c r="Q805" s="1221"/>
      <c r="R805" s="1222"/>
      <c r="S805" s="1222"/>
      <c r="T805" s="1222"/>
      <c r="U805" s="1222"/>
      <c r="V805" s="1222"/>
      <c r="W805" s="1222"/>
      <c r="X805" s="1222"/>
      <c r="Y805" s="1222"/>
      <c r="Z805" s="1222"/>
      <c r="AA805" s="1222"/>
      <c r="AB805" s="1222"/>
      <c r="AC805" s="1222"/>
      <c r="AD805" s="1222"/>
      <c r="AE805" s="1222"/>
      <c r="AF805" s="1222"/>
      <c r="AG805" s="1222"/>
      <c r="AH805" s="1221"/>
      <c r="AI805" s="1221"/>
      <c r="AJ805" s="1221"/>
      <c r="AK805" s="1221"/>
      <c r="AL805" s="1221"/>
      <c r="AM805" s="1221"/>
      <c r="AN805" s="1221"/>
    </row>
    <row r="806" spans="1:40">
      <c r="A806" s="1220"/>
      <c r="B806" s="1220"/>
      <c r="C806" s="1221"/>
      <c r="D806" s="1221"/>
      <c r="E806" s="1222"/>
      <c r="F806" s="1222"/>
      <c r="G806" s="1222"/>
      <c r="H806" s="1222"/>
      <c r="I806" s="1222"/>
      <c r="J806" s="1222"/>
      <c r="K806" s="1221"/>
      <c r="L806" s="1221"/>
      <c r="M806" s="1221"/>
      <c r="N806" s="1221"/>
      <c r="O806" s="1221"/>
      <c r="P806" s="1221"/>
      <c r="Q806" s="1221"/>
      <c r="R806" s="1222"/>
      <c r="S806" s="1222"/>
      <c r="T806" s="1222"/>
      <c r="U806" s="1222"/>
      <c r="V806" s="1222"/>
      <c r="W806" s="1222"/>
      <c r="X806" s="1222"/>
      <c r="Y806" s="1222"/>
      <c r="Z806" s="1222"/>
      <c r="AA806" s="1222"/>
      <c r="AB806" s="1222"/>
      <c r="AC806" s="1222"/>
      <c r="AD806" s="1222"/>
      <c r="AE806" s="1222"/>
      <c r="AF806" s="1222"/>
      <c r="AG806" s="1222"/>
      <c r="AH806" s="1221"/>
      <c r="AI806" s="1221"/>
      <c r="AJ806" s="1221"/>
      <c r="AK806" s="1221"/>
      <c r="AL806" s="1221"/>
      <c r="AM806" s="1221"/>
      <c r="AN806" s="1221"/>
    </row>
    <row r="807" spans="1:40">
      <c r="A807" s="1220"/>
      <c r="B807" s="1220"/>
      <c r="C807" s="1221"/>
      <c r="D807" s="1221"/>
      <c r="E807" s="1222"/>
      <c r="F807" s="1222"/>
      <c r="G807" s="1222"/>
      <c r="H807" s="1222"/>
      <c r="I807" s="1222"/>
      <c r="J807" s="1222"/>
      <c r="K807" s="1221"/>
      <c r="L807" s="1221"/>
      <c r="M807" s="1221"/>
      <c r="N807" s="1221"/>
      <c r="O807" s="1221"/>
      <c r="P807" s="1221"/>
      <c r="Q807" s="1221"/>
      <c r="R807" s="1222"/>
      <c r="S807" s="1222"/>
      <c r="T807" s="1222"/>
      <c r="U807" s="1222"/>
      <c r="V807" s="1222"/>
      <c r="W807" s="1222"/>
      <c r="X807" s="1222"/>
      <c r="Y807" s="1222"/>
      <c r="Z807" s="1222"/>
      <c r="AA807" s="1222"/>
      <c r="AB807" s="1222"/>
      <c r="AC807" s="1222"/>
      <c r="AD807" s="1222"/>
      <c r="AE807" s="1222"/>
      <c r="AF807" s="1222"/>
      <c r="AG807" s="1222"/>
      <c r="AH807" s="1221"/>
      <c r="AI807" s="1221"/>
      <c r="AJ807" s="1221"/>
      <c r="AK807" s="1221"/>
      <c r="AL807" s="1221"/>
      <c r="AM807" s="1221"/>
      <c r="AN807" s="1221"/>
    </row>
    <row r="808" spans="1:40">
      <c r="A808" s="1220"/>
      <c r="B808" s="1220"/>
      <c r="C808" s="1221"/>
      <c r="D808" s="1221"/>
      <c r="E808" s="1222"/>
      <c r="F808" s="1222"/>
      <c r="G808" s="1222"/>
      <c r="H808" s="1222"/>
      <c r="I808" s="1222"/>
      <c r="J808" s="1222"/>
      <c r="K808" s="1221"/>
      <c r="L808" s="1221"/>
      <c r="M808" s="1221"/>
      <c r="N808" s="1221"/>
      <c r="O808" s="1221"/>
      <c r="P808" s="1221"/>
      <c r="Q808" s="1221"/>
      <c r="R808" s="1222"/>
      <c r="S808" s="1222"/>
      <c r="T808" s="1222"/>
      <c r="U808" s="1222"/>
      <c r="V808" s="1222"/>
      <c r="W808" s="1222"/>
      <c r="X808" s="1222"/>
      <c r="Y808" s="1222"/>
      <c r="Z808" s="1222"/>
      <c r="AA808" s="1222"/>
      <c r="AB808" s="1222"/>
      <c r="AC808" s="1222"/>
      <c r="AD808" s="1222"/>
      <c r="AE808" s="1222"/>
      <c r="AF808" s="1222"/>
      <c r="AG808" s="1222"/>
      <c r="AH808" s="1221"/>
      <c r="AI808" s="1221"/>
      <c r="AJ808" s="1221"/>
      <c r="AK808" s="1221"/>
      <c r="AL808" s="1221"/>
      <c r="AM808" s="1221"/>
      <c r="AN808" s="1221"/>
    </row>
    <row r="809" spans="1:40">
      <c r="A809" s="1220"/>
      <c r="B809" s="1220"/>
      <c r="C809" s="1221"/>
      <c r="D809" s="1221"/>
      <c r="E809" s="1222"/>
      <c r="F809" s="1222"/>
      <c r="G809" s="1222"/>
      <c r="H809" s="1222"/>
      <c r="I809" s="1222"/>
      <c r="J809" s="1222"/>
      <c r="K809" s="1221"/>
      <c r="L809" s="1221"/>
      <c r="M809" s="1221"/>
      <c r="N809" s="1221"/>
      <c r="O809" s="1221"/>
      <c r="P809" s="1221"/>
      <c r="Q809" s="1221"/>
      <c r="R809" s="1222"/>
      <c r="S809" s="1222"/>
      <c r="T809" s="1222"/>
      <c r="U809" s="1222"/>
      <c r="V809" s="1222"/>
      <c r="W809" s="1222"/>
      <c r="X809" s="1222"/>
      <c r="Y809" s="1222"/>
      <c r="Z809" s="1222"/>
      <c r="AA809" s="1222"/>
      <c r="AB809" s="1222"/>
      <c r="AC809" s="1222"/>
      <c r="AD809" s="1222"/>
      <c r="AE809" s="1222"/>
      <c r="AF809" s="1222"/>
      <c r="AG809" s="1222"/>
      <c r="AH809" s="1221"/>
      <c r="AI809" s="1221"/>
      <c r="AJ809" s="1221"/>
      <c r="AK809" s="1221"/>
      <c r="AL809" s="1221"/>
      <c r="AM809" s="1221"/>
      <c r="AN809" s="1221"/>
    </row>
    <row r="810" spans="1:40">
      <c r="A810" s="1220"/>
      <c r="B810" s="1220"/>
      <c r="C810" s="1221"/>
      <c r="D810" s="1221"/>
      <c r="E810" s="1222"/>
      <c r="F810" s="1222"/>
      <c r="G810" s="1222"/>
      <c r="H810" s="1222"/>
      <c r="I810" s="1222"/>
      <c r="J810" s="1222"/>
      <c r="K810" s="1221"/>
      <c r="L810" s="1221"/>
      <c r="M810" s="1221"/>
      <c r="N810" s="1221"/>
      <c r="O810" s="1221"/>
      <c r="P810" s="1221"/>
      <c r="Q810" s="1221"/>
      <c r="R810" s="1222"/>
      <c r="S810" s="1222"/>
      <c r="T810" s="1222"/>
      <c r="U810" s="1222"/>
      <c r="V810" s="1222"/>
      <c r="W810" s="1222"/>
      <c r="X810" s="1222"/>
      <c r="Y810" s="1222"/>
      <c r="Z810" s="1222"/>
      <c r="AA810" s="1222"/>
      <c r="AB810" s="1222"/>
      <c r="AC810" s="1222"/>
      <c r="AD810" s="1222"/>
      <c r="AE810" s="1222"/>
      <c r="AF810" s="1222"/>
      <c r="AG810" s="1222"/>
      <c r="AH810" s="1221"/>
      <c r="AI810" s="1221"/>
      <c r="AJ810" s="1221"/>
      <c r="AK810" s="1221"/>
      <c r="AL810" s="1221"/>
      <c r="AM810" s="1221"/>
      <c r="AN810" s="1221"/>
    </row>
    <row r="811" spans="1:40">
      <c r="A811" s="1220"/>
      <c r="B811" s="1220"/>
      <c r="C811" s="1221"/>
      <c r="D811" s="1221"/>
      <c r="E811" s="1222"/>
      <c r="F811" s="1222"/>
      <c r="G811" s="1222"/>
      <c r="H811" s="1222"/>
      <c r="I811" s="1222"/>
      <c r="J811" s="1222"/>
      <c r="K811" s="1221"/>
      <c r="L811" s="1221"/>
      <c r="M811" s="1221"/>
      <c r="N811" s="1221"/>
      <c r="O811" s="1221"/>
      <c r="P811" s="1221"/>
      <c r="Q811" s="1221"/>
      <c r="R811" s="1222"/>
      <c r="S811" s="1222"/>
      <c r="T811" s="1222"/>
      <c r="U811" s="1222"/>
      <c r="V811" s="1222"/>
      <c r="W811" s="1222"/>
      <c r="X811" s="1222"/>
      <c r="Y811" s="1222"/>
      <c r="Z811" s="1222"/>
      <c r="AA811" s="1222"/>
      <c r="AB811" s="1222"/>
      <c r="AC811" s="1222"/>
      <c r="AD811" s="1222"/>
      <c r="AE811" s="1222"/>
      <c r="AF811" s="1222"/>
      <c r="AG811" s="1222"/>
      <c r="AH811" s="1221"/>
      <c r="AI811" s="1221"/>
      <c r="AJ811" s="1221"/>
      <c r="AK811" s="1221"/>
      <c r="AL811" s="1221"/>
      <c r="AM811" s="1221"/>
      <c r="AN811" s="1221"/>
    </row>
    <row r="812" spans="1:40">
      <c r="A812" s="1220"/>
      <c r="B812" s="1220"/>
      <c r="C812" s="1221"/>
      <c r="D812" s="1221"/>
      <c r="E812" s="1222"/>
      <c r="F812" s="1222"/>
      <c r="G812" s="1222"/>
      <c r="H812" s="1222"/>
      <c r="I812" s="1222"/>
      <c r="J812" s="1222"/>
      <c r="K812" s="1221"/>
      <c r="L812" s="1221"/>
      <c r="M812" s="1221"/>
      <c r="N812" s="1221"/>
      <c r="O812" s="1221"/>
      <c r="P812" s="1221"/>
      <c r="Q812" s="1221"/>
      <c r="R812" s="1222"/>
      <c r="S812" s="1222"/>
      <c r="T812" s="1222"/>
      <c r="U812" s="1222"/>
      <c r="V812" s="1222"/>
      <c r="W812" s="1222"/>
      <c r="X812" s="1222"/>
      <c r="Y812" s="1222"/>
      <c r="Z812" s="1222"/>
      <c r="AA812" s="1222"/>
      <c r="AB812" s="1222"/>
      <c r="AC812" s="1222"/>
      <c r="AD812" s="1222"/>
      <c r="AE812" s="1222"/>
      <c r="AF812" s="1222"/>
      <c r="AG812" s="1222"/>
      <c r="AH812" s="1221"/>
      <c r="AI812" s="1221"/>
      <c r="AJ812" s="1221"/>
      <c r="AK812" s="1221"/>
      <c r="AL812" s="1221"/>
      <c r="AM812" s="1221"/>
      <c r="AN812" s="1221"/>
    </row>
    <row r="813" spans="1:40">
      <c r="A813" s="1220"/>
      <c r="B813" s="1220"/>
      <c r="C813" s="1221"/>
      <c r="D813" s="1221"/>
      <c r="E813" s="1222"/>
      <c r="F813" s="1222"/>
      <c r="G813" s="1222"/>
      <c r="H813" s="1222"/>
      <c r="I813" s="1222"/>
      <c r="J813" s="1222"/>
      <c r="K813" s="1221"/>
      <c r="L813" s="1221"/>
      <c r="M813" s="1221"/>
      <c r="N813" s="1221"/>
      <c r="O813" s="1221"/>
      <c r="P813" s="1221"/>
      <c r="Q813" s="1221"/>
      <c r="R813" s="1222"/>
      <c r="S813" s="1222"/>
      <c r="T813" s="1222"/>
      <c r="U813" s="1222"/>
      <c r="V813" s="1222"/>
      <c r="W813" s="1222"/>
      <c r="X813" s="1222"/>
      <c r="Y813" s="1222"/>
      <c r="Z813" s="1222"/>
      <c r="AA813" s="1222"/>
      <c r="AB813" s="1222"/>
      <c r="AC813" s="1222"/>
      <c r="AD813" s="1222"/>
      <c r="AE813" s="1222"/>
      <c r="AF813" s="1222"/>
      <c r="AG813" s="1222"/>
      <c r="AH813" s="1221"/>
      <c r="AI813" s="1221"/>
      <c r="AJ813" s="1221"/>
      <c r="AK813" s="1221"/>
      <c r="AL813" s="1221"/>
      <c r="AM813" s="1221"/>
      <c r="AN813" s="1221"/>
    </row>
    <row r="814" spans="1:40">
      <c r="A814" s="1220"/>
      <c r="B814" s="1220"/>
      <c r="C814" s="1221"/>
      <c r="D814" s="1221"/>
      <c r="E814" s="1222"/>
      <c r="F814" s="1222"/>
      <c r="G814" s="1222"/>
      <c r="H814" s="1222"/>
      <c r="I814" s="1222"/>
      <c r="J814" s="1222"/>
      <c r="K814" s="1221"/>
      <c r="L814" s="1221"/>
      <c r="M814" s="1221"/>
      <c r="N814" s="1221"/>
      <c r="O814" s="1221"/>
      <c r="P814" s="1221"/>
      <c r="Q814" s="1221"/>
      <c r="R814" s="1222"/>
      <c r="S814" s="1222"/>
      <c r="T814" s="1222"/>
      <c r="U814" s="1222"/>
      <c r="V814" s="1222"/>
      <c r="W814" s="1222"/>
      <c r="X814" s="1222"/>
      <c r="Y814" s="1222"/>
      <c r="Z814" s="1222"/>
      <c r="AA814" s="1222"/>
      <c r="AB814" s="1222"/>
      <c r="AC814" s="1222"/>
      <c r="AD814" s="1222"/>
      <c r="AE814" s="1222"/>
      <c r="AF814" s="1222"/>
      <c r="AG814" s="1222"/>
      <c r="AH814" s="1221"/>
      <c r="AI814" s="1221"/>
      <c r="AJ814" s="1221"/>
      <c r="AK814" s="1221"/>
      <c r="AL814" s="1221"/>
      <c r="AM814" s="1221"/>
      <c r="AN814" s="1221"/>
    </row>
    <row r="815" spans="1:40">
      <c r="A815" s="1220"/>
      <c r="B815" s="1220"/>
      <c r="C815" s="1221"/>
      <c r="D815" s="1221"/>
      <c r="E815" s="1222"/>
      <c r="F815" s="1222"/>
      <c r="G815" s="1222"/>
      <c r="H815" s="1222"/>
      <c r="I815" s="1222"/>
      <c r="J815" s="1222"/>
      <c r="K815" s="1221"/>
      <c r="L815" s="1221"/>
      <c r="M815" s="1221"/>
      <c r="N815" s="1221"/>
      <c r="O815" s="1221"/>
      <c r="P815" s="1221"/>
      <c r="Q815" s="1221"/>
      <c r="R815" s="1222"/>
      <c r="S815" s="1222"/>
      <c r="T815" s="1222"/>
      <c r="U815" s="1222"/>
      <c r="V815" s="1222"/>
      <c r="W815" s="1222"/>
      <c r="X815" s="1222"/>
      <c r="Y815" s="1222"/>
      <c r="Z815" s="1222"/>
      <c r="AA815" s="1222"/>
      <c r="AB815" s="1222"/>
      <c r="AC815" s="1222"/>
      <c r="AD815" s="1222"/>
      <c r="AE815" s="1222"/>
      <c r="AF815" s="1222"/>
      <c r="AG815" s="1222"/>
      <c r="AH815" s="1221"/>
      <c r="AI815" s="1221"/>
      <c r="AJ815" s="1221"/>
      <c r="AK815" s="1221"/>
      <c r="AL815" s="1221"/>
      <c r="AM815" s="1221"/>
      <c r="AN815" s="1221"/>
    </row>
    <row r="816" spans="1:40">
      <c r="A816" s="1220"/>
      <c r="B816" s="1220"/>
      <c r="C816" s="1221"/>
      <c r="D816" s="1221"/>
      <c r="E816" s="1222"/>
      <c r="F816" s="1222"/>
      <c r="G816" s="1222"/>
      <c r="H816" s="1222"/>
      <c r="I816" s="1222"/>
      <c r="J816" s="1222"/>
      <c r="K816" s="1221"/>
      <c r="L816" s="1221"/>
      <c r="M816" s="1221"/>
      <c r="N816" s="1221"/>
      <c r="O816" s="1221"/>
      <c r="P816" s="1221"/>
      <c r="Q816" s="1221"/>
      <c r="R816" s="1222"/>
      <c r="S816" s="1222"/>
      <c r="T816" s="1222"/>
      <c r="U816" s="1222"/>
      <c r="V816" s="1222"/>
      <c r="W816" s="1222"/>
      <c r="X816" s="1222"/>
      <c r="Y816" s="1222"/>
      <c r="Z816" s="1222"/>
      <c r="AA816" s="1222"/>
      <c r="AB816" s="1222"/>
      <c r="AC816" s="1222"/>
      <c r="AD816" s="1222"/>
      <c r="AE816" s="1222"/>
      <c r="AF816" s="1222"/>
      <c r="AG816" s="1222"/>
      <c r="AH816" s="1221"/>
      <c r="AI816" s="1221"/>
      <c r="AJ816" s="1221"/>
      <c r="AK816" s="1221"/>
      <c r="AL816" s="1221"/>
      <c r="AM816" s="1221"/>
      <c r="AN816" s="1221"/>
    </row>
    <row r="817" spans="1:40">
      <c r="A817" s="1220"/>
      <c r="B817" s="1220"/>
      <c r="C817" s="1221"/>
      <c r="D817" s="1221"/>
      <c r="E817" s="1222"/>
      <c r="F817" s="1222"/>
      <c r="G817" s="1222"/>
      <c r="H817" s="1222"/>
      <c r="I817" s="1222"/>
      <c r="J817" s="1222"/>
      <c r="K817" s="1221"/>
      <c r="L817" s="1221"/>
      <c r="M817" s="1221"/>
      <c r="N817" s="1221"/>
      <c r="O817" s="1221"/>
      <c r="P817" s="1221"/>
      <c r="Q817" s="1221"/>
      <c r="R817" s="1222"/>
      <c r="S817" s="1222"/>
      <c r="T817" s="1222"/>
      <c r="U817" s="1222"/>
      <c r="V817" s="1222"/>
      <c r="W817" s="1222"/>
      <c r="X817" s="1222"/>
      <c r="Y817" s="1222"/>
      <c r="Z817" s="1222"/>
      <c r="AA817" s="1222"/>
      <c r="AB817" s="1222"/>
      <c r="AC817" s="1222"/>
      <c r="AD817" s="1222"/>
      <c r="AE817" s="1222"/>
      <c r="AF817" s="1222"/>
      <c r="AG817" s="1222"/>
      <c r="AH817" s="1221"/>
      <c r="AI817" s="1221"/>
      <c r="AJ817" s="1221"/>
      <c r="AK817" s="1221"/>
      <c r="AL817" s="1221"/>
      <c r="AM817" s="1221"/>
      <c r="AN817" s="1221"/>
    </row>
    <row r="818" spans="1:40">
      <c r="A818" s="1220"/>
      <c r="B818" s="1220"/>
      <c r="C818" s="1221"/>
      <c r="D818" s="1221"/>
      <c r="E818" s="1222"/>
      <c r="F818" s="1222"/>
      <c r="G818" s="1222"/>
      <c r="H818" s="1222"/>
      <c r="I818" s="1222"/>
      <c r="J818" s="1222"/>
      <c r="K818" s="1221"/>
      <c r="L818" s="1221"/>
      <c r="M818" s="1221"/>
      <c r="N818" s="1221"/>
      <c r="O818" s="1221"/>
      <c r="P818" s="1221"/>
      <c r="Q818" s="1221"/>
      <c r="R818" s="1222"/>
      <c r="S818" s="1222"/>
      <c r="T818" s="1222"/>
      <c r="U818" s="1222"/>
      <c r="V818" s="1222"/>
      <c r="W818" s="1222"/>
      <c r="X818" s="1222"/>
      <c r="Y818" s="1222"/>
      <c r="Z818" s="1222"/>
      <c r="AA818" s="1222"/>
      <c r="AB818" s="1222"/>
      <c r="AC818" s="1222"/>
      <c r="AD818" s="1222"/>
      <c r="AE818" s="1222"/>
      <c r="AF818" s="1222"/>
      <c r="AG818" s="1222"/>
      <c r="AH818" s="1221"/>
      <c r="AI818" s="1221"/>
      <c r="AJ818" s="1221"/>
      <c r="AK818" s="1221"/>
      <c r="AL818" s="1221"/>
      <c r="AM818" s="1221"/>
      <c r="AN818" s="1221"/>
    </row>
    <row r="819" spans="1:40">
      <c r="A819" s="1220"/>
      <c r="B819" s="1220"/>
      <c r="C819" s="1221"/>
      <c r="D819" s="1221"/>
      <c r="E819" s="1222"/>
      <c r="F819" s="1222"/>
      <c r="G819" s="1222"/>
      <c r="H819" s="1222"/>
      <c r="I819" s="1222"/>
      <c r="J819" s="1222"/>
      <c r="K819" s="1221"/>
      <c r="L819" s="1221"/>
      <c r="M819" s="1221"/>
      <c r="N819" s="1221"/>
      <c r="O819" s="1221"/>
      <c r="P819" s="1221"/>
      <c r="Q819" s="1221"/>
      <c r="R819" s="1222"/>
      <c r="S819" s="1222"/>
      <c r="T819" s="1222"/>
      <c r="U819" s="1222"/>
      <c r="V819" s="1222"/>
      <c r="W819" s="1222"/>
      <c r="X819" s="1222"/>
      <c r="Y819" s="1222"/>
      <c r="Z819" s="1222"/>
      <c r="AA819" s="1222"/>
      <c r="AB819" s="1222"/>
      <c r="AC819" s="1222"/>
      <c r="AD819" s="1222"/>
      <c r="AE819" s="1222"/>
      <c r="AF819" s="1222"/>
      <c r="AG819" s="1222"/>
      <c r="AH819" s="1221"/>
      <c r="AI819" s="1221"/>
      <c r="AJ819" s="1221"/>
      <c r="AK819" s="1221"/>
      <c r="AL819" s="1221"/>
      <c r="AM819" s="1221"/>
      <c r="AN819" s="1221"/>
    </row>
    <row r="820" spans="1:40">
      <c r="A820" s="1220"/>
      <c r="B820" s="1220"/>
      <c r="C820" s="1221"/>
      <c r="D820" s="1221"/>
      <c r="E820" s="1222"/>
      <c r="F820" s="1222"/>
      <c r="G820" s="1222"/>
      <c r="H820" s="1222"/>
      <c r="I820" s="1222"/>
      <c r="J820" s="1222"/>
      <c r="K820" s="1221"/>
      <c r="L820" s="1221"/>
      <c r="M820" s="1221"/>
      <c r="N820" s="1221"/>
      <c r="O820" s="1221"/>
      <c r="P820" s="1221"/>
      <c r="Q820" s="1221"/>
      <c r="R820" s="1222"/>
      <c r="S820" s="1222"/>
      <c r="T820" s="1222"/>
      <c r="U820" s="1222"/>
      <c r="V820" s="1222"/>
      <c r="W820" s="1222"/>
      <c r="X820" s="1222"/>
      <c r="Y820" s="1222"/>
      <c r="Z820" s="1222"/>
      <c r="AA820" s="1222"/>
      <c r="AB820" s="1222"/>
      <c r="AC820" s="1222"/>
      <c r="AD820" s="1222"/>
      <c r="AE820" s="1222"/>
      <c r="AF820" s="1222"/>
      <c r="AG820" s="1222"/>
      <c r="AH820" s="1221"/>
      <c r="AI820" s="1221"/>
      <c r="AJ820" s="1221"/>
      <c r="AK820" s="1221"/>
      <c r="AL820" s="1221"/>
      <c r="AM820" s="1221"/>
      <c r="AN820" s="1221"/>
    </row>
    <row r="821" spans="1:40">
      <c r="A821" s="1220"/>
      <c r="B821" s="1220"/>
      <c r="C821" s="1221"/>
      <c r="D821" s="1221"/>
      <c r="E821" s="1222"/>
      <c r="F821" s="1222"/>
      <c r="G821" s="1222"/>
      <c r="H821" s="1222"/>
      <c r="I821" s="1222"/>
      <c r="J821" s="1222"/>
      <c r="K821" s="1221"/>
      <c r="L821" s="1221"/>
      <c r="M821" s="1221"/>
      <c r="N821" s="1221"/>
      <c r="O821" s="1221"/>
      <c r="P821" s="1221"/>
      <c r="Q821" s="1221"/>
      <c r="R821" s="1222"/>
      <c r="S821" s="1222"/>
      <c r="T821" s="1222"/>
      <c r="U821" s="1222"/>
      <c r="V821" s="1222"/>
      <c r="W821" s="1222"/>
      <c r="X821" s="1222"/>
      <c r="Y821" s="1222"/>
      <c r="Z821" s="1222"/>
      <c r="AA821" s="1222"/>
      <c r="AB821" s="1222"/>
      <c r="AC821" s="1222"/>
      <c r="AD821" s="1222"/>
      <c r="AE821" s="1222"/>
      <c r="AF821" s="1222"/>
      <c r="AG821" s="1222"/>
      <c r="AH821" s="1221"/>
      <c r="AI821" s="1221"/>
      <c r="AJ821" s="1221"/>
      <c r="AK821" s="1221"/>
      <c r="AL821" s="1221"/>
      <c r="AM821" s="1221"/>
      <c r="AN821" s="1221"/>
    </row>
    <row r="822" spans="1:40">
      <c r="A822" s="1220"/>
      <c r="B822" s="1220"/>
      <c r="C822" s="1221"/>
      <c r="D822" s="1221"/>
      <c r="E822" s="1222"/>
      <c r="F822" s="1222"/>
      <c r="G822" s="1222"/>
      <c r="H822" s="1222"/>
      <c r="I822" s="1222"/>
      <c r="J822" s="1222"/>
      <c r="K822" s="1221"/>
      <c r="L822" s="1221"/>
      <c r="M822" s="1221"/>
      <c r="N822" s="1221"/>
      <c r="O822" s="1221"/>
      <c r="P822" s="1221"/>
      <c r="Q822" s="1221"/>
      <c r="R822" s="1222"/>
      <c r="S822" s="1222"/>
      <c r="T822" s="1222"/>
      <c r="U822" s="1222"/>
      <c r="V822" s="1222"/>
      <c r="W822" s="1222"/>
      <c r="X822" s="1222"/>
      <c r="Y822" s="1222"/>
      <c r="Z822" s="1222"/>
      <c r="AA822" s="1222"/>
      <c r="AB822" s="1222"/>
      <c r="AC822" s="1222"/>
      <c r="AD822" s="1222"/>
      <c r="AE822" s="1222"/>
      <c r="AF822" s="1222"/>
      <c r="AG822" s="1222"/>
      <c r="AH822" s="1221"/>
      <c r="AI822" s="1221"/>
      <c r="AJ822" s="1221"/>
      <c r="AK822" s="1221"/>
      <c r="AL822" s="1221"/>
      <c r="AM822" s="1221"/>
      <c r="AN822" s="1221"/>
    </row>
    <row r="823" spans="1:40">
      <c r="A823" s="1220"/>
      <c r="B823" s="1220"/>
      <c r="C823" s="1221"/>
      <c r="D823" s="1221"/>
      <c r="E823" s="1222"/>
      <c r="F823" s="1222"/>
      <c r="G823" s="1222"/>
      <c r="H823" s="1222"/>
      <c r="I823" s="1222"/>
      <c r="J823" s="1222"/>
      <c r="K823" s="1221"/>
      <c r="L823" s="1221"/>
      <c r="M823" s="1221"/>
      <c r="N823" s="1221"/>
      <c r="O823" s="1221"/>
      <c r="P823" s="1221"/>
      <c r="Q823" s="1221"/>
      <c r="R823" s="1222"/>
      <c r="S823" s="1222"/>
      <c r="T823" s="1222"/>
      <c r="U823" s="1222"/>
      <c r="V823" s="1222"/>
      <c r="W823" s="1222"/>
      <c r="X823" s="1222"/>
      <c r="Y823" s="1222"/>
      <c r="Z823" s="1222"/>
      <c r="AA823" s="1222"/>
      <c r="AB823" s="1222"/>
      <c r="AC823" s="1222"/>
      <c r="AD823" s="1222"/>
      <c r="AE823" s="1222"/>
      <c r="AF823" s="1222"/>
      <c r="AG823" s="1222"/>
      <c r="AH823" s="1221"/>
      <c r="AI823" s="1221"/>
      <c r="AJ823" s="1221"/>
      <c r="AK823" s="1221"/>
      <c r="AL823" s="1221"/>
      <c r="AM823" s="1221"/>
      <c r="AN823" s="1221"/>
    </row>
    <row r="824" spans="1:40">
      <c r="A824" s="1220"/>
      <c r="B824" s="1220"/>
      <c r="C824" s="1221"/>
      <c r="D824" s="1221"/>
      <c r="E824" s="1222"/>
      <c r="F824" s="1222"/>
      <c r="G824" s="1222"/>
      <c r="H824" s="1222"/>
      <c r="I824" s="1222"/>
      <c r="J824" s="1222"/>
      <c r="K824" s="1221"/>
      <c r="L824" s="1221"/>
      <c r="M824" s="1221"/>
      <c r="N824" s="1221"/>
      <c r="O824" s="1221"/>
      <c r="P824" s="1221"/>
      <c r="Q824" s="1221"/>
      <c r="R824" s="1222"/>
      <c r="S824" s="1222"/>
      <c r="T824" s="1222"/>
      <c r="U824" s="1222"/>
      <c r="V824" s="1222"/>
      <c r="W824" s="1222"/>
      <c r="X824" s="1222"/>
      <c r="Y824" s="1222"/>
      <c r="Z824" s="1222"/>
      <c r="AA824" s="1222"/>
      <c r="AB824" s="1222"/>
      <c r="AC824" s="1222"/>
      <c r="AD824" s="1222"/>
      <c r="AE824" s="1222"/>
      <c r="AF824" s="1222"/>
      <c r="AG824" s="1222"/>
      <c r="AH824" s="1221"/>
      <c r="AI824" s="1221"/>
      <c r="AJ824" s="1221"/>
      <c r="AK824" s="1221"/>
      <c r="AL824" s="1221"/>
      <c r="AM824" s="1221"/>
      <c r="AN824" s="1221"/>
    </row>
    <row r="825" spans="1:40">
      <c r="A825" s="1220"/>
      <c r="B825" s="1220"/>
      <c r="C825" s="1221"/>
      <c r="D825" s="1221"/>
      <c r="E825" s="1222"/>
      <c r="F825" s="1222"/>
      <c r="G825" s="1222"/>
      <c r="H825" s="1222"/>
      <c r="I825" s="1222"/>
      <c r="J825" s="1222"/>
      <c r="K825" s="1221"/>
      <c r="L825" s="1221"/>
      <c r="M825" s="1221"/>
      <c r="N825" s="1221"/>
      <c r="O825" s="1221"/>
      <c r="P825" s="1221"/>
      <c r="Q825" s="1221"/>
      <c r="R825" s="1222"/>
      <c r="S825" s="1222"/>
      <c r="T825" s="1222"/>
      <c r="U825" s="1222"/>
      <c r="V825" s="1222"/>
      <c r="W825" s="1222"/>
      <c r="X825" s="1222"/>
      <c r="Y825" s="1222"/>
      <c r="Z825" s="1222"/>
      <c r="AA825" s="1222"/>
      <c r="AB825" s="1222"/>
      <c r="AC825" s="1222"/>
      <c r="AD825" s="1222"/>
      <c r="AE825" s="1222"/>
      <c r="AF825" s="1222"/>
      <c r="AG825" s="1222"/>
      <c r="AH825" s="1221"/>
      <c r="AI825" s="1221"/>
      <c r="AJ825" s="1221"/>
      <c r="AK825" s="1221"/>
      <c r="AL825" s="1221"/>
      <c r="AM825" s="1221"/>
      <c r="AN825" s="1221"/>
    </row>
    <row r="826" spans="1:40">
      <c r="A826" s="1220"/>
      <c r="B826" s="1220"/>
      <c r="C826" s="1221"/>
      <c r="D826" s="1221"/>
      <c r="E826" s="1222"/>
      <c r="F826" s="1222"/>
      <c r="G826" s="1222"/>
      <c r="H826" s="1222"/>
      <c r="I826" s="1222"/>
      <c r="J826" s="1222"/>
      <c r="K826" s="1221"/>
      <c r="L826" s="1221"/>
      <c r="M826" s="1221"/>
      <c r="N826" s="1221"/>
      <c r="O826" s="1221"/>
      <c r="P826" s="1221"/>
      <c r="Q826" s="1221"/>
      <c r="R826" s="1222"/>
      <c r="S826" s="1222"/>
      <c r="T826" s="1222"/>
      <c r="U826" s="1222"/>
      <c r="V826" s="1222"/>
      <c r="W826" s="1222"/>
      <c r="X826" s="1222"/>
      <c r="Y826" s="1222"/>
      <c r="Z826" s="1222"/>
      <c r="AA826" s="1222"/>
      <c r="AB826" s="1222"/>
      <c r="AC826" s="1222"/>
      <c r="AD826" s="1222"/>
      <c r="AE826" s="1222"/>
      <c r="AF826" s="1222"/>
      <c r="AG826" s="1222"/>
      <c r="AH826" s="1221"/>
      <c r="AI826" s="1221"/>
      <c r="AJ826" s="1221"/>
      <c r="AK826" s="1221"/>
      <c r="AL826" s="1221"/>
      <c r="AM826" s="1221"/>
      <c r="AN826" s="1221"/>
    </row>
    <row r="827" spans="1:40">
      <c r="A827" s="1220"/>
      <c r="B827" s="1220"/>
      <c r="C827" s="1221"/>
      <c r="D827" s="1221"/>
      <c r="E827" s="1222"/>
      <c r="F827" s="1222"/>
      <c r="G827" s="1222"/>
      <c r="H827" s="1222"/>
      <c r="I827" s="1222"/>
      <c r="J827" s="1222"/>
      <c r="K827" s="1221"/>
      <c r="L827" s="1221"/>
      <c r="M827" s="1221"/>
      <c r="N827" s="1221"/>
      <c r="O827" s="1221"/>
      <c r="P827" s="1221"/>
      <c r="Q827" s="1221"/>
      <c r="R827" s="1222"/>
      <c r="S827" s="1222"/>
      <c r="T827" s="1222"/>
      <c r="U827" s="1222"/>
      <c r="V827" s="1222"/>
      <c r="W827" s="1222"/>
      <c r="X827" s="1222"/>
      <c r="Y827" s="1222"/>
      <c r="Z827" s="1222"/>
      <c r="AA827" s="1222"/>
      <c r="AB827" s="1222"/>
      <c r="AC827" s="1222"/>
      <c r="AD827" s="1222"/>
      <c r="AE827" s="1222"/>
      <c r="AF827" s="1222"/>
      <c r="AG827" s="1222"/>
      <c r="AH827" s="1221"/>
      <c r="AI827" s="1221"/>
      <c r="AJ827" s="1221"/>
      <c r="AK827" s="1221"/>
      <c r="AL827" s="1221"/>
      <c r="AM827" s="1221"/>
      <c r="AN827" s="1221"/>
    </row>
    <row r="828" spans="1:40">
      <c r="A828" s="1220"/>
      <c r="B828" s="1220"/>
      <c r="C828" s="1221"/>
      <c r="D828" s="1221"/>
      <c r="E828" s="1222"/>
      <c r="F828" s="1222"/>
      <c r="G828" s="1222"/>
      <c r="H828" s="1222"/>
      <c r="I828" s="1222"/>
      <c r="J828" s="1222"/>
      <c r="K828" s="1221"/>
      <c r="L828" s="1221"/>
      <c r="M828" s="1221"/>
      <c r="N828" s="1221"/>
      <c r="O828" s="1221"/>
      <c r="P828" s="1221"/>
      <c r="Q828" s="1221"/>
      <c r="R828" s="1222"/>
      <c r="S828" s="1222"/>
      <c r="T828" s="1222"/>
      <c r="U828" s="1222"/>
      <c r="V828" s="1222"/>
      <c r="W828" s="1222"/>
      <c r="X828" s="1222"/>
      <c r="Y828" s="1222"/>
      <c r="Z828" s="1222"/>
      <c r="AA828" s="1222"/>
      <c r="AB828" s="1222"/>
      <c r="AC828" s="1222"/>
      <c r="AD828" s="1222"/>
      <c r="AE828" s="1222"/>
      <c r="AF828" s="1222"/>
      <c r="AG828" s="1222"/>
      <c r="AH828" s="1221"/>
      <c r="AI828" s="1221"/>
      <c r="AJ828" s="1221"/>
      <c r="AK828" s="1221"/>
      <c r="AL828" s="1221"/>
      <c r="AM828" s="1221"/>
      <c r="AN828" s="1221"/>
    </row>
    <row r="829" spans="1:40">
      <c r="A829" s="1220"/>
      <c r="B829" s="1220"/>
      <c r="C829" s="1221"/>
      <c r="D829" s="1221"/>
      <c r="E829" s="1222"/>
      <c r="F829" s="1222"/>
      <c r="G829" s="1222"/>
      <c r="H829" s="1222"/>
      <c r="I829" s="1222"/>
      <c r="J829" s="1222"/>
      <c r="K829" s="1221"/>
      <c r="L829" s="1221"/>
      <c r="M829" s="1221"/>
      <c r="N829" s="1221"/>
      <c r="O829" s="1221"/>
      <c r="P829" s="1221"/>
      <c r="Q829" s="1221"/>
      <c r="R829" s="1222"/>
      <c r="S829" s="1222"/>
      <c r="T829" s="1222"/>
      <c r="U829" s="1222"/>
      <c r="V829" s="1222"/>
      <c r="W829" s="1222"/>
      <c r="X829" s="1222"/>
      <c r="Y829" s="1222"/>
      <c r="Z829" s="1222"/>
      <c r="AA829" s="1222"/>
      <c r="AB829" s="1222"/>
      <c r="AC829" s="1222"/>
      <c r="AD829" s="1222"/>
      <c r="AE829" s="1222"/>
      <c r="AF829" s="1222"/>
      <c r="AG829" s="1222"/>
      <c r="AH829" s="1221"/>
      <c r="AI829" s="1221"/>
      <c r="AJ829" s="1221"/>
      <c r="AK829" s="1221"/>
      <c r="AL829" s="1221"/>
      <c r="AM829" s="1221"/>
      <c r="AN829" s="1221"/>
    </row>
    <row r="830" spans="1:40">
      <c r="A830" s="1220"/>
      <c r="B830" s="1220"/>
      <c r="C830" s="1221"/>
      <c r="D830" s="1221"/>
      <c r="E830" s="1222"/>
      <c r="F830" s="1222"/>
      <c r="G830" s="1222"/>
      <c r="H830" s="1222"/>
      <c r="I830" s="1222"/>
      <c r="J830" s="1222"/>
      <c r="K830" s="1221"/>
      <c r="L830" s="1221"/>
      <c r="M830" s="1221"/>
      <c r="N830" s="1221"/>
      <c r="O830" s="1221"/>
      <c r="P830" s="1221"/>
      <c r="Q830" s="1221"/>
      <c r="R830" s="1222"/>
      <c r="S830" s="1222"/>
      <c r="T830" s="1222"/>
      <c r="U830" s="1222"/>
      <c r="V830" s="1222"/>
      <c r="W830" s="1222"/>
      <c r="X830" s="1222"/>
      <c r="Y830" s="1222"/>
      <c r="Z830" s="1222"/>
      <c r="AA830" s="1222"/>
      <c r="AB830" s="1222"/>
      <c r="AC830" s="1222"/>
      <c r="AD830" s="1222"/>
      <c r="AE830" s="1222"/>
      <c r="AF830" s="1222"/>
      <c r="AG830" s="1222"/>
      <c r="AH830" s="1221"/>
      <c r="AI830" s="1221"/>
      <c r="AJ830" s="1221"/>
      <c r="AK830" s="1221"/>
      <c r="AL830" s="1221"/>
      <c r="AM830" s="1221"/>
      <c r="AN830" s="1221"/>
    </row>
    <row r="831" spans="1:40">
      <c r="A831" s="1220"/>
      <c r="B831" s="1220"/>
      <c r="C831" s="1221"/>
      <c r="D831" s="1221"/>
      <c r="E831" s="1222"/>
      <c r="F831" s="1222"/>
      <c r="G831" s="1222"/>
      <c r="H831" s="1222"/>
      <c r="I831" s="1222"/>
      <c r="J831" s="1222"/>
      <c r="K831" s="1221"/>
      <c r="L831" s="1221"/>
      <c r="M831" s="1221"/>
      <c r="N831" s="1221"/>
      <c r="O831" s="1221"/>
      <c r="P831" s="1221"/>
      <c r="Q831" s="1221"/>
      <c r="R831" s="1222"/>
      <c r="S831" s="1222"/>
      <c r="T831" s="1222"/>
      <c r="U831" s="1222"/>
      <c r="V831" s="1222"/>
      <c r="W831" s="1222"/>
      <c r="X831" s="1222"/>
      <c r="Y831" s="1222"/>
      <c r="Z831" s="1222"/>
      <c r="AA831" s="1222"/>
      <c r="AB831" s="1222"/>
      <c r="AC831" s="1222"/>
      <c r="AD831" s="1222"/>
      <c r="AE831" s="1222"/>
      <c r="AF831" s="1222"/>
      <c r="AG831" s="1222"/>
      <c r="AH831" s="1221"/>
      <c r="AI831" s="1221"/>
      <c r="AJ831" s="1221"/>
      <c r="AK831" s="1221"/>
      <c r="AL831" s="1221"/>
      <c r="AM831" s="1221"/>
      <c r="AN831" s="1221"/>
    </row>
    <row r="832" spans="1:40">
      <c r="A832" s="1220"/>
      <c r="B832" s="1220"/>
      <c r="C832" s="1221"/>
      <c r="D832" s="1221"/>
      <c r="E832" s="1222"/>
      <c r="F832" s="1222"/>
      <c r="G832" s="1222"/>
      <c r="H832" s="1222"/>
      <c r="I832" s="1222"/>
      <c r="J832" s="1222"/>
      <c r="K832" s="1221"/>
      <c r="L832" s="1221"/>
      <c r="M832" s="1221"/>
      <c r="N832" s="1221"/>
      <c r="O832" s="1221"/>
      <c r="P832" s="1221"/>
      <c r="Q832" s="1221"/>
      <c r="R832" s="1222"/>
      <c r="S832" s="1222"/>
      <c r="T832" s="1222"/>
      <c r="U832" s="1222"/>
      <c r="V832" s="1222"/>
      <c r="W832" s="1222"/>
      <c r="X832" s="1222"/>
      <c r="Y832" s="1222"/>
      <c r="Z832" s="1222"/>
      <c r="AA832" s="1222"/>
      <c r="AB832" s="1222"/>
      <c r="AC832" s="1222"/>
      <c r="AD832" s="1222"/>
      <c r="AE832" s="1222"/>
      <c r="AF832" s="1222"/>
      <c r="AG832" s="1222"/>
      <c r="AH832" s="1221"/>
      <c r="AI832" s="1221"/>
      <c r="AJ832" s="1221"/>
      <c r="AK832" s="1221"/>
      <c r="AL832" s="1221"/>
      <c r="AM832" s="1221"/>
      <c r="AN832" s="1221"/>
    </row>
    <row r="833" spans="1:40">
      <c r="A833" s="1220"/>
      <c r="B833" s="1220"/>
      <c r="C833" s="1221"/>
      <c r="D833" s="1221"/>
      <c r="E833" s="1222"/>
      <c r="F833" s="1222"/>
      <c r="G833" s="1222"/>
      <c r="H833" s="1222"/>
      <c r="I833" s="1222"/>
      <c r="J833" s="1222"/>
      <c r="K833" s="1221"/>
      <c r="L833" s="1221"/>
      <c r="M833" s="1221"/>
      <c r="N833" s="1221"/>
      <c r="O833" s="1221"/>
      <c r="P833" s="1221"/>
      <c r="Q833" s="1221"/>
      <c r="R833" s="1222"/>
      <c r="S833" s="1222"/>
      <c r="T833" s="1222"/>
      <c r="U833" s="1222"/>
      <c r="V833" s="1222"/>
      <c r="W833" s="1222"/>
      <c r="X833" s="1222"/>
      <c r="Y833" s="1222"/>
      <c r="Z833" s="1222"/>
      <c r="AA833" s="1222"/>
      <c r="AB833" s="1222"/>
      <c r="AC833" s="1222"/>
      <c r="AD833" s="1222"/>
      <c r="AE833" s="1222"/>
      <c r="AF833" s="1222"/>
      <c r="AG833" s="1222"/>
      <c r="AH833" s="1221"/>
      <c r="AI833" s="1221"/>
      <c r="AJ833" s="1221"/>
      <c r="AK833" s="1221"/>
      <c r="AL833" s="1221"/>
      <c r="AM833" s="1221"/>
      <c r="AN833" s="1221"/>
    </row>
    <row r="834" spans="1:40">
      <c r="A834" s="1220"/>
      <c r="B834" s="1220"/>
      <c r="C834" s="1221"/>
      <c r="D834" s="1221"/>
      <c r="E834" s="1222"/>
      <c r="F834" s="1222"/>
      <c r="G834" s="1222"/>
      <c r="H834" s="1222"/>
      <c r="I834" s="1222"/>
      <c r="J834" s="1222"/>
      <c r="K834" s="1221"/>
      <c r="L834" s="1221"/>
      <c r="M834" s="1221"/>
      <c r="N834" s="1221"/>
      <c r="O834" s="1221"/>
      <c r="P834" s="1221"/>
      <c r="Q834" s="1221"/>
      <c r="R834" s="1222"/>
      <c r="S834" s="1222"/>
      <c r="T834" s="1222"/>
      <c r="U834" s="1222"/>
      <c r="V834" s="1222"/>
      <c r="W834" s="1222"/>
      <c r="X834" s="1222"/>
      <c r="Y834" s="1222"/>
      <c r="Z834" s="1222"/>
      <c r="AA834" s="1222"/>
      <c r="AB834" s="1222"/>
      <c r="AC834" s="1222"/>
      <c r="AD834" s="1222"/>
      <c r="AE834" s="1222"/>
      <c r="AF834" s="1222"/>
      <c r="AG834" s="1222"/>
      <c r="AH834" s="1221"/>
      <c r="AI834" s="1221"/>
      <c r="AJ834" s="1221"/>
      <c r="AK834" s="1221"/>
      <c r="AL834" s="1221"/>
      <c r="AM834" s="1221"/>
      <c r="AN834" s="1221"/>
    </row>
    <row r="835" spans="1:40">
      <c r="A835" s="1220"/>
      <c r="B835" s="1220"/>
      <c r="C835" s="1221"/>
      <c r="D835" s="1221"/>
      <c r="E835" s="1222"/>
      <c r="F835" s="1222"/>
      <c r="G835" s="1222"/>
      <c r="H835" s="1222"/>
      <c r="I835" s="1222"/>
      <c r="J835" s="1222"/>
      <c r="K835" s="1221"/>
      <c r="L835" s="1221"/>
      <c r="M835" s="1221"/>
      <c r="N835" s="1221"/>
      <c r="O835" s="1221"/>
      <c r="P835" s="1221"/>
      <c r="Q835" s="1221"/>
      <c r="R835" s="1222"/>
      <c r="S835" s="1222"/>
      <c r="T835" s="1222"/>
      <c r="U835" s="1222"/>
      <c r="V835" s="1222"/>
      <c r="W835" s="1222"/>
      <c r="X835" s="1222"/>
      <c r="Y835" s="1222"/>
      <c r="Z835" s="1222"/>
      <c r="AA835" s="1222"/>
      <c r="AB835" s="1222"/>
      <c r="AC835" s="1222"/>
      <c r="AD835" s="1222"/>
      <c r="AE835" s="1222"/>
      <c r="AF835" s="1222"/>
      <c r="AG835" s="1222"/>
      <c r="AH835" s="1221"/>
      <c r="AI835" s="1221"/>
      <c r="AJ835" s="1221"/>
      <c r="AK835" s="1221"/>
      <c r="AL835" s="1221"/>
      <c r="AM835" s="1221"/>
      <c r="AN835" s="1221"/>
    </row>
    <row r="836" spans="1:40">
      <c r="A836" s="1220"/>
      <c r="B836" s="1220"/>
      <c r="C836" s="1221"/>
      <c r="D836" s="1221"/>
      <c r="E836" s="1222"/>
      <c r="F836" s="1222"/>
      <c r="G836" s="1222"/>
      <c r="H836" s="1222"/>
      <c r="I836" s="1222"/>
      <c r="J836" s="1222"/>
      <c r="K836" s="1221"/>
      <c r="L836" s="1221"/>
      <c r="M836" s="1221"/>
      <c r="N836" s="1221"/>
      <c r="O836" s="1221"/>
      <c r="P836" s="1221"/>
      <c r="Q836" s="1221"/>
      <c r="R836" s="1222"/>
      <c r="S836" s="1222"/>
      <c r="T836" s="1222"/>
      <c r="U836" s="1222"/>
      <c r="V836" s="1222"/>
      <c r="W836" s="1222"/>
      <c r="X836" s="1222"/>
      <c r="Y836" s="1222"/>
      <c r="Z836" s="1222"/>
      <c r="AA836" s="1222"/>
      <c r="AB836" s="1222"/>
      <c r="AC836" s="1222"/>
      <c r="AD836" s="1222"/>
      <c r="AE836" s="1222"/>
      <c r="AF836" s="1222"/>
      <c r="AG836" s="1222"/>
      <c r="AH836" s="1221"/>
      <c r="AI836" s="1221"/>
      <c r="AJ836" s="1221"/>
      <c r="AK836" s="1221"/>
      <c r="AL836" s="1221"/>
      <c r="AM836" s="1221"/>
      <c r="AN836" s="1221"/>
    </row>
    <row r="837" spans="1:40">
      <c r="A837" s="1220"/>
      <c r="B837" s="1220"/>
      <c r="C837" s="1221"/>
      <c r="D837" s="1221"/>
      <c r="E837" s="1222"/>
      <c r="F837" s="1222"/>
      <c r="G837" s="1222"/>
      <c r="H837" s="1222"/>
      <c r="I837" s="1222"/>
      <c r="J837" s="1222"/>
      <c r="K837" s="1221"/>
      <c r="L837" s="1221"/>
      <c r="M837" s="1221"/>
      <c r="N837" s="1221"/>
      <c r="O837" s="1221"/>
      <c r="P837" s="1221"/>
      <c r="Q837" s="1221"/>
      <c r="R837" s="1222"/>
      <c r="S837" s="1222"/>
      <c r="T837" s="1222"/>
      <c r="U837" s="1222"/>
      <c r="V837" s="1222"/>
      <c r="W837" s="1222"/>
      <c r="X837" s="1222"/>
      <c r="Y837" s="1222"/>
      <c r="Z837" s="1222"/>
      <c r="AA837" s="1222"/>
      <c r="AB837" s="1222"/>
      <c r="AC837" s="1222"/>
      <c r="AD837" s="1222"/>
      <c r="AE837" s="1222"/>
      <c r="AF837" s="1222"/>
      <c r="AG837" s="1222"/>
      <c r="AH837" s="1221"/>
      <c r="AI837" s="1221"/>
      <c r="AJ837" s="1221"/>
      <c r="AK837" s="1221"/>
      <c r="AL837" s="1221"/>
      <c r="AM837" s="1221"/>
      <c r="AN837" s="1221"/>
    </row>
    <row r="838" spans="1:40">
      <c r="A838" s="1220"/>
      <c r="B838" s="1220"/>
      <c r="C838" s="1221"/>
      <c r="D838" s="1221"/>
      <c r="E838" s="1222"/>
      <c r="F838" s="1222"/>
      <c r="G838" s="1222"/>
      <c r="H838" s="1222"/>
      <c r="I838" s="1222"/>
      <c r="J838" s="1222"/>
      <c r="K838" s="1221"/>
      <c r="L838" s="1221"/>
      <c r="M838" s="1221"/>
      <c r="N838" s="1221"/>
      <c r="O838" s="1221"/>
      <c r="P838" s="1221"/>
      <c r="Q838" s="1221"/>
      <c r="R838" s="1222"/>
      <c r="S838" s="1222"/>
      <c r="T838" s="1222"/>
      <c r="U838" s="1222"/>
      <c r="V838" s="1222"/>
      <c r="W838" s="1222"/>
      <c r="X838" s="1222"/>
      <c r="Y838" s="1222"/>
      <c r="Z838" s="1222"/>
      <c r="AA838" s="1222"/>
      <c r="AB838" s="1222"/>
      <c r="AC838" s="1222"/>
      <c r="AD838" s="1222"/>
      <c r="AE838" s="1222"/>
      <c r="AF838" s="1222"/>
      <c r="AG838" s="1222"/>
      <c r="AH838" s="1221"/>
      <c r="AI838" s="1221"/>
      <c r="AJ838" s="1221"/>
      <c r="AK838" s="1221"/>
      <c r="AL838" s="1221"/>
      <c r="AM838" s="1221"/>
      <c r="AN838" s="1221"/>
    </row>
    <row r="839" spans="1:40">
      <c r="A839" s="1220"/>
      <c r="B839" s="1220"/>
      <c r="C839" s="1221"/>
      <c r="D839" s="1221"/>
      <c r="E839" s="1222"/>
      <c r="F839" s="1222"/>
      <c r="G839" s="1222"/>
      <c r="H839" s="1222"/>
      <c r="I839" s="1222"/>
      <c r="J839" s="1222"/>
      <c r="K839" s="1221"/>
      <c r="L839" s="1221"/>
      <c r="M839" s="1221"/>
      <c r="N839" s="1221"/>
      <c r="O839" s="1221"/>
      <c r="P839" s="1221"/>
      <c r="Q839" s="1221"/>
      <c r="R839" s="1222"/>
      <c r="S839" s="1222"/>
      <c r="T839" s="1222"/>
      <c r="U839" s="1222"/>
      <c r="V839" s="1222"/>
      <c r="W839" s="1222"/>
      <c r="X839" s="1222"/>
      <c r="Y839" s="1222"/>
      <c r="Z839" s="1222"/>
      <c r="AA839" s="1222"/>
      <c r="AB839" s="1222"/>
      <c r="AC839" s="1222"/>
      <c r="AD839" s="1222"/>
      <c r="AE839" s="1222"/>
      <c r="AF839" s="1222"/>
      <c r="AG839" s="1222"/>
      <c r="AH839" s="1221"/>
      <c r="AI839" s="1221"/>
      <c r="AJ839" s="1221"/>
      <c r="AK839" s="1221"/>
      <c r="AL839" s="1221"/>
      <c r="AM839" s="1221"/>
      <c r="AN839" s="1221"/>
    </row>
    <row r="840" spans="1:40">
      <c r="A840" s="1220"/>
      <c r="B840" s="1220"/>
      <c r="C840" s="1221"/>
      <c r="D840" s="1221"/>
      <c r="E840" s="1222"/>
      <c r="F840" s="1222"/>
      <c r="G840" s="1222"/>
      <c r="H840" s="1222"/>
      <c r="I840" s="1222"/>
      <c r="J840" s="1222"/>
      <c r="K840" s="1221"/>
      <c r="L840" s="1221"/>
      <c r="M840" s="1221"/>
      <c r="N840" s="1221"/>
      <c r="O840" s="1221"/>
      <c r="P840" s="1221"/>
      <c r="Q840" s="1221"/>
      <c r="R840" s="1222"/>
      <c r="S840" s="1222"/>
      <c r="T840" s="1222"/>
      <c r="U840" s="1222"/>
      <c r="V840" s="1222"/>
      <c r="W840" s="1222"/>
      <c r="X840" s="1222"/>
      <c r="Y840" s="1222"/>
      <c r="Z840" s="1222"/>
      <c r="AA840" s="1222"/>
      <c r="AB840" s="1222"/>
      <c r="AC840" s="1222"/>
      <c r="AD840" s="1222"/>
      <c r="AE840" s="1222"/>
      <c r="AF840" s="1222"/>
      <c r="AG840" s="1222"/>
      <c r="AH840" s="1221"/>
      <c r="AI840" s="1221"/>
      <c r="AJ840" s="1221"/>
      <c r="AK840" s="1221"/>
      <c r="AL840" s="1221"/>
      <c r="AM840" s="1221"/>
      <c r="AN840" s="1221"/>
    </row>
    <row r="841" spans="1:40">
      <c r="A841" s="1220"/>
      <c r="B841" s="1220"/>
      <c r="C841" s="1221"/>
      <c r="D841" s="1221"/>
      <c r="E841" s="1222"/>
      <c r="F841" s="1222"/>
      <c r="G841" s="1222"/>
      <c r="H841" s="1222"/>
      <c r="I841" s="1222"/>
      <c r="J841" s="1222"/>
      <c r="K841" s="1221"/>
      <c r="L841" s="1221"/>
      <c r="M841" s="1221"/>
      <c r="N841" s="1221"/>
      <c r="O841" s="1221"/>
      <c r="P841" s="1221"/>
      <c r="Q841" s="1221"/>
      <c r="R841" s="1222"/>
      <c r="S841" s="1222"/>
      <c r="T841" s="1222"/>
      <c r="U841" s="1222"/>
      <c r="V841" s="1222"/>
      <c r="W841" s="1222"/>
      <c r="X841" s="1222"/>
      <c r="Y841" s="1222"/>
      <c r="Z841" s="1222"/>
      <c r="AA841" s="1222"/>
      <c r="AB841" s="1222"/>
      <c r="AC841" s="1222"/>
      <c r="AD841" s="1222"/>
      <c r="AE841" s="1222"/>
      <c r="AF841" s="1222"/>
      <c r="AG841" s="1222"/>
      <c r="AH841" s="1221"/>
      <c r="AI841" s="1221"/>
      <c r="AJ841" s="1221"/>
      <c r="AK841" s="1221"/>
      <c r="AL841" s="1221"/>
      <c r="AM841" s="1221"/>
      <c r="AN841" s="1221"/>
    </row>
    <row r="842" spans="1:40">
      <c r="A842" s="1220"/>
      <c r="B842" s="1220"/>
      <c r="C842" s="1221"/>
      <c r="D842" s="1221"/>
      <c r="E842" s="1222"/>
      <c r="F842" s="1222"/>
      <c r="G842" s="1222"/>
      <c r="H842" s="1222"/>
      <c r="I842" s="1222"/>
      <c r="J842" s="1222"/>
      <c r="K842" s="1221"/>
      <c r="L842" s="1221"/>
      <c r="M842" s="1221"/>
      <c r="N842" s="1221"/>
      <c r="O842" s="1221"/>
      <c r="P842" s="1221"/>
      <c r="Q842" s="1221"/>
      <c r="R842" s="1222"/>
      <c r="S842" s="1222"/>
      <c r="T842" s="1222"/>
      <c r="U842" s="1222"/>
      <c r="V842" s="1222"/>
      <c r="W842" s="1222"/>
      <c r="X842" s="1222"/>
      <c r="Y842" s="1222"/>
      <c r="Z842" s="1222"/>
      <c r="AA842" s="1222"/>
      <c r="AB842" s="1222"/>
      <c r="AC842" s="1222"/>
      <c r="AD842" s="1222"/>
      <c r="AE842" s="1222"/>
      <c r="AF842" s="1222"/>
      <c r="AG842" s="1222"/>
      <c r="AH842" s="1221"/>
      <c r="AI842" s="1221"/>
      <c r="AJ842" s="1221"/>
      <c r="AK842" s="1221"/>
      <c r="AL842" s="1221"/>
      <c r="AM842" s="1221"/>
      <c r="AN842" s="1221"/>
    </row>
    <row r="843" spans="1:40">
      <c r="A843" s="1220"/>
      <c r="B843" s="1220"/>
      <c r="C843" s="1221"/>
      <c r="D843" s="1221"/>
      <c r="E843" s="1222"/>
      <c r="F843" s="1222"/>
      <c r="G843" s="1222"/>
      <c r="H843" s="1222"/>
      <c r="I843" s="1222"/>
      <c r="J843" s="1222"/>
      <c r="K843" s="1221"/>
      <c r="L843" s="1221"/>
      <c r="M843" s="1221"/>
      <c r="N843" s="1221"/>
      <c r="O843" s="1221"/>
      <c r="P843" s="1221"/>
      <c r="Q843" s="1221"/>
      <c r="R843" s="1222"/>
      <c r="S843" s="1222"/>
      <c r="T843" s="1222"/>
      <c r="U843" s="1222"/>
      <c r="V843" s="1222"/>
      <c r="W843" s="1222"/>
      <c r="X843" s="1222"/>
      <c r="Y843" s="1222"/>
      <c r="Z843" s="1222"/>
      <c r="AA843" s="1222"/>
      <c r="AB843" s="1222"/>
      <c r="AC843" s="1222"/>
      <c r="AD843" s="1222"/>
      <c r="AE843" s="1222"/>
      <c r="AF843" s="1222"/>
      <c r="AG843" s="1222"/>
      <c r="AH843" s="1221"/>
      <c r="AI843" s="1221"/>
      <c r="AJ843" s="1221"/>
      <c r="AK843" s="1221"/>
      <c r="AL843" s="1221"/>
      <c r="AM843" s="1221"/>
      <c r="AN843" s="1221"/>
    </row>
    <row r="844" spans="1:40">
      <c r="A844" s="1220"/>
      <c r="B844" s="1220"/>
      <c r="C844" s="1221"/>
      <c r="D844" s="1221"/>
      <c r="E844" s="1222"/>
      <c r="F844" s="1222"/>
      <c r="G844" s="1222"/>
      <c r="H844" s="1222"/>
      <c r="I844" s="1222"/>
      <c r="J844" s="1222"/>
      <c r="K844" s="1221"/>
      <c r="L844" s="1221"/>
      <c r="M844" s="1221"/>
      <c r="N844" s="1221"/>
      <c r="O844" s="1221"/>
      <c r="P844" s="1221"/>
      <c r="Q844" s="1221"/>
      <c r="R844" s="1222"/>
      <c r="S844" s="1222"/>
      <c r="T844" s="1222"/>
      <c r="U844" s="1222"/>
      <c r="V844" s="1222"/>
      <c r="W844" s="1222"/>
      <c r="X844" s="1222"/>
      <c r="Y844" s="1222"/>
      <c r="Z844" s="1222"/>
      <c r="AA844" s="1222"/>
      <c r="AB844" s="1222"/>
      <c r="AC844" s="1222"/>
      <c r="AD844" s="1222"/>
      <c r="AE844" s="1222"/>
      <c r="AF844" s="1222"/>
      <c r="AG844" s="1222"/>
      <c r="AH844" s="1221"/>
      <c r="AI844" s="1221"/>
      <c r="AJ844" s="1221"/>
      <c r="AK844" s="1221"/>
      <c r="AL844" s="1221"/>
      <c r="AM844" s="1221"/>
      <c r="AN844" s="1221"/>
    </row>
    <row r="845" spans="1:40">
      <c r="A845" s="1220"/>
      <c r="B845" s="1220"/>
      <c r="C845" s="1221"/>
      <c r="D845" s="1221"/>
      <c r="E845" s="1222"/>
      <c r="F845" s="1222"/>
      <c r="G845" s="1222"/>
      <c r="H845" s="1222"/>
      <c r="I845" s="1222"/>
      <c r="J845" s="1222"/>
      <c r="K845" s="1221"/>
      <c r="L845" s="1221"/>
      <c r="M845" s="1221"/>
      <c r="N845" s="1221"/>
      <c r="O845" s="1221"/>
      <c r="P845" s="1221"/>
      <c r="Q845" s="1221"/>
      <c r="R845" s="1222"/>
      <c r="S845" s="1222"/>
      <c r="T845" s="1222"/>
      <c r="U845" s="1222"/>
      <c r="V845" s="1222"/>
      <c r="W845" s="1222"/>
      <c r="X845" s="1222"/>
      <c r="Y845" s="1222"/>
      <c r="Z845" s="1222"/>
      <c r="AA845" s="1222"/>
      <c r="AB845" s="1222"/>
      <c r="AC845" s="1222"/>
      <c r="AD845" s="1222"/>
      <c r="AE845" s="1222"/>
      <c r="AF845" s="1222"/>
      <c r="AG845" s="1222"/>
      <c r="AH845" s="1221"/>
      <c r="AI845" s="1221"/>
      <c r="AJ845" s="1221"/>
      <c r="AK845" s="1221"/>
      <c r="AL845" s="1221"/>
      <c r="AM845" s="1221"/>
      <c r="AN845" s="1221"/>
    </row>
    <row r="846" spans="1:40">
      <c r="A846" s="1220"/>
      <c r="B846" s="1220"/>
      <c r="C846" s="1221"/>
      <c r="D846" s="1221"/>
      <c r="E846" s="1222"/>
      <c r="F846" s="1222"/>
      <c r="G846" s="1222"/>
      <c r="H846" s="1222"/>
      <c r="I846" s="1222"/>
      <c r="J846" s="1222"/>
      <c r="K846" s="1221"/>
      <c r="L846" s="1221"/>
      <c r="M846" s="1221"/>
      <c r="N846" s="1221"/>
      <c r="O846" s="1221"/>
      <c r="P846" s="1221"/>
      <c r="Q846" s="1221"/>
      <c r="R846" s="1222"/>
      <c r="S846" s="1222"/>
      <c r="T846" s="1222"/>
      <c r="U846" s="1222"/>
      <c r="V846" s="1222"/>
      <c r="W846" s="1222"/>
      <c r="X846" s="1222"/>
      <c r="Y846" s="1222"/>
      <c r="Z846" s="1222"/>
      <c r="AA846" s="1222"/>
      <c r="AB846" s="1222"/>
      <c r="AC846" s="1222"/>
      <c r="AD846" s="1222"/>
      <c r="AE846" s="1222"/>
      <c r="AF846" s="1222"/>
      <c r="AG846" s="1222"/>
      <c r="AH846" s="1221"/>
      <c r="AI846" s="1221"/>
      <c r="AJ846" s="1221"/>
      <c r="AK846" s="1221"/>
      <c r="AL846" s="1221"/>
      <c r="AM846" s="1221"/>
      <c r="AN846" s="1221"/>
    </row>
    <row r="847" spans="1:40">
      <c r="A847" s="1220"/>
      <c r="B847" s="1220"/>
      <c r="C847" s="1221"/>
      <c r="D847" s="1221"/>
      <c r="E847" s="1222"/>
      <c r="F847" s="1222"/>
      <c r="G847" s="1222"/>
      <c r="H847" s="1222"/>
      <c r="I847" s="1222"/>
      <c r="J847" s="1222"/>
      <c r="K847" s="1221"/>
      <c r="L847" s="1221"/>
      <c r="M847" s="1221"/>
      <c r="N847" s="1221"/>
      <c r="O847" s="1221"/>
      <c r="P847" s="1221"/>
      <c r="Q847" s="1221"/>
      <c r="R847" s="1222"/>
      <c r="S847" s="1222"/>
      <c r="T847" s="1222"/>
      <c r="U847" s="1222"/>
      <c r="V847" s="1222"/>
      <c r="W847" s="1222"/>
      <c r="X847" s="1222"/>
      <c r="Y847" s="1222"/>
      <c r="Z847" s="1222"/>
      <c r="AA847" s="1222"/>
      <c r="AB847" s="1222"/>
      <c r="AC847" s="1222"/>
      <c r="AD847" s="1222"/>
      <c r="AE847" s="1222"/>
      <c r="AF847" s="1222"/>
      <c r="AG847" s="1222"/>
      <c r="AH847" s="1221"/>
      <c r="AI847" s="1221"/>
      <c r="AJ847" s="1221"/>
      <c r="AK847" s="1221"/>
      <c r="AL847" s="1221"/>
      <c r="AM847" s="1221"/>
      <c r="AN847" s="1221"/>
    </row>
    <row r="848" spans="1:40">
      <c r="A848" s="1220"/>
      <c r="B848" s="1220"/>
      <c r="C848" s="1221"/>
      <c r="D848" s="1221"/>
      <c r="E848" s="1222"/>
      <c r="F848" s="1222"/>
      <c r="G848" s="1222"/>
      <c r="H848" s="1222"/>
      <c r="I848" s="1222"/>
      <c r="J848" s="1222"/>
      <c r="K848" s="1221"/>
      <c r="L848" s="1221"/>
      <c r="M848" s="1221"/>
      <c r="N848" s="1221"/>
      <c r="O848" s="1221"/>
      <c r="P848" s="1221"/>
      <c r="Q848" s="1221"/>
      <c r="R848" s="1222"/>
      <c r="S848" s="1222"/>
      <c r="T848" s="1222"/>
      <c r="U848" s="1222"/>
      <c r="V848" s="1222"/>
      <c r="W848" s="1222"/>
      <c r="X848" s="1222"/>
      <c r="Y848" s="1222"/>
      <c r="Z848" s="1222"/>
      <c r="AA848" s="1222"/>
      <c r="AB848" s="1222"/>
      <c r="AC848" s="1222"/>
      <c r="AD848" s="1222"/>
      <c r="AE848" s="1222"/>
      <c r="AF848" s="1222"/>
      <c r="AG848" s="1222"/>
      <c r="AH848" s="1221"/>
      <c r="AI848" s="1221"/>
      <c r="AJ848" s="1221"/>
      <c r="AK848" s="1221"/>
      <c r="AL848" s="1221"/>
      <c r="AM848" s="1221"/>
      <c r="AN848" s="1221"/>
    </row>
    <row r="849" spans="1:40">
      <c r="A849" s="1220"/>
      <c r="B849" s="1220"/>
      <c r="C849" s="1221"/>
      <c r="D849" s="1221"/>
      <c r="E849" s="1222"/>
      <c r="F849" s="1222"/>
      <c r="G849" s="1222"/>
      <c r="H849" s="1222"/>
      <c r="I849" s="1222"/>
      <c r="J849" s="1222"/>
      <c r="K849" s="1221"/>
      <c r="L849" s="1221"/>
      <c r="M849" s="1221"/>
      <c r="N849" s="1221"/>
      <c r="O849" s="1221"/>
      <c r="P849" s="1221"/>
      <c r="Q849" s="1221"/>
      <c r="R849" s="1222"/>
      <c r="S849" s="1222"/>
      <c r="T849" s="1222"/>
      <c r="U849" s="1222"/>
      <c r="V849" s="1222"/>
      <c r="W849" s="1222"/>
      <c r="X849" s="1222"/>
      <c r="Y849" s="1222"/>
      <c r="Z849" s="1222"/>
      <c r="AA849" s="1222"/>
      <c r="AB849" s="1222"/>
      <c r="AC849" s="1222"/>
      <c r="AD849" s="1222"/>
      <c r="AE849" s="1222"/>
      <c r="AF849" s="1222"/>
      <c r="AG849" s="1222"/>
      <c r="AH849" s="1221"/>
      <c r="AI849" s="1221"/>
      <c r="AJ849" s="1221"/>
      <c r="AK849" s="1221"/>
      <c r="AL849" s="1221"/>
      <c r="AM849" s="1221"/>
      <c r="AN849" s="1221"/>
    </row>
    <row r="850" spans="1:40">
      <c r="A850" s="1220"/>
      <c r="B850" s="1220"/>
      <c r="C850" s="1221"/>
      <c r="D850" s="1221"/>
      <c r="E850" s="1222"/>
      <c r="F850" s="1222"/>
      <c r="G850" s="1222"/>
      <c r="H850" s="1222"/>
      <c r="I850" s="1222"/>
      <c r="J850" s="1222"/>
      <c r="K850" s="1221"/>
      <c r="L850" s="1221"/>
      <c r="M850" s="1221"/>
      <c r="N850" s="1221"/>
      <c r="O850" s="1221"/>
      <c r="P850" s="1221"/>
      <c r="Q850" s="1221"/>
      <c r="R850" s="1222"/>
      <c r="S850" s="1222"/>
      <c r="T850" s="1222"/>
      <c r="U850" s="1222"/>
      <c r="V850" s="1222"/>
      <c r="W850" s="1222"/>
      <c r="X850" s="1222"/>
      <c r="Y850" s="1222"/>
      <c r="Z850" s="1222"/>
      <c r="AA850" s="1222"/>
      <c r="AB850" s="1222"/>
      <c r="AC850" s="1222"/>
      <c r="AD850" s="1222"/>
      <c r="AE850" s="1222"/>
      <c r="AF850" s="1222"/>
      <c r="AG850" s="1222"/>
      <c r="AH850" s="1221"/>
      <c r="AI850" s="1221"/>
      <c r="AJ850" s="1221"/>
      <c r="AK850" s="1221"/>
      <c r="AL850" s="1221"/>
      <c r="AM850" s="1221"/>
      <c r="AN850" s="1221"/>
    </row>
    <row r="851" spans="1:40">
      <c r="A851" s="1220"/>
      <c r="B851" s="1220"/>
      <c r="C851" s="1221"/>
      <c r="D851" s="1221"/>
      <c r="E851" s="1222"/>
      <c r="F851" s="1222"/>
      <c r="G851" s="1222"/>
      <c r="H851" s="1222"/>
      <c r="I851" s="1222"/>
      <c r="J851" s="1222"/>
      <c r="K851" s="1221"/>
      <c r="L851" s="1221"/>
      <c r="M851" s="1221"/>
      <c r="N851" s="1221"/>
      <c r="O851" s="1221"/>
      <c r="P851" s="1221"/>
      <c r="Q851" s="1221"/>
      <c r="R851" s="1222"/>
      <c r="S851" s="1222"/>
      <c r="T851" s="1222"/>
      <c r="U851" s="1222"/>
      <c r="V851" s="1222"/>
      <c r="W851" s="1222"/>
      <c r="X851" s="1222"/>
      <c r="Y851" s="1222"/>
      <c r="Z851" s="1222"/>
      <c r="AA851" s="1222"/>
      <c r="AB851" s="1222"/>
      <c r="AC851" s="1222"/>
      <c r="AD851" s="1222"/>
      <c r="AE851" s="1222"/>
      <c r="AF851" s="1222"/>
      <c r="AG851" s="1222"/>
      <c r="AH851" s="1221"/>
      <c r="AI851" s="1221"/>
      <c r="AJ851" s="1221"/>
      <c r="AK851" s="1221"/>
      <c r="AL851" s="1221"/>
      <c r="AM851" s="1221"/>
      <c r="AN851" s="1221"/>
    </row>
    <row r="852" spans="1:40">
      <c r="A852" s="1220"/>
      <c r="B852" s="1220"/>
      <c r="C852" s="1221"/>
      <c r="D852" s="1221"/>
      <c r="E852" s="1222"/>
      <c r="F852" s="1222"/>
      <c r="G852" s="1222"/>
      <c r="H852" s="1222"/>
      <c r="I852" s="1222"/>
      <c r="J852" s="1222"/>
      <c r="K852" s="1221"/>
      <c r="L852" s="1221"/>
      <c r="M852" s="1221"/>
      <c r="N852" s="1221"/>
      <c r="O852" s="1221"/>
      <c r="P852" s="1221"/>
      <c r="Q852" s="1221"/>
      <c r="R852" s="1222"/>
      <c r="S852" s="1222"/>
      <c r="T852" s="1222"/>
      <c r="U852" s="1222"/>
      <c r="V852" s="1222"/>
      <c r="W852" s="1222"/>
      <c r="X852" s="1222"/>
      <c r="Y852" s="1222"/>
      <c r="Z852" s="1222"/>
      <c r="AA852" s="1222"/>
      <c r="AB852" s="1222"/>
      <c r="AC852" s="1222"/>
      <c r="AD852" s="1222"/>
      <c r="AE852" s="1222"/>
      <c r="AF852" s="1222"/>
      <c r="AG852" s="1222"/>
      <c r="AH852" s="1221"/>
      <c r="AI852" s="1221"/>
      <c r="AJ852" s="1221"/>
      <c r="AK852" s="1221"/>
      <c r="AL852" s="1221"/>
      <c r="AM852" s="1221"/>
      <c r="AN852" s="1221"/>
    </row>
    <row r="853" spans="1:40">
      <c r="A853" s="1220"/>
      <c r="B853" s="1220"/>
      <c r="C853" s="1221"/>
      <c r="D853" s="1221"/>
      <c r="E853" s="1222"/>
      <c r="F853" s="1222"/>
      <c r="G853" s="1222"/>
      <c r="H853" s="1222"/>
      <c r="I853" s="1222"/>
      <c r="J853" s="1222"/>
      <c r="K853" s="1221"/>
      <c r="L853" s="1221"/>
      <c r="M853" s="1221"/>
      <c r="N853" s="1221"/>
      <c r="O853" s="1221"/>
      <c r="P853" s="1221"/>
      <c r="Q853" s="1221"/>
      <c r="R853" s="1222"/>
      <c r="S853" s="1222"/>
      <c r="T853" s="1222"/>
      <c r="U853" s="1222"/>
      <c r="V853" s="1222"/>
      <c r="W853" s="1222"/>
      <c r="X853" s="1222"/>
      <c r="Y853" s="1222"/>
      <c r="Z853" s="1222"/>
      <c r="AA853" s="1222"/>
      <c r="AB853" s="1222"/>
      <c r="AC853" s="1222"/>
      <c r="AD853" s="1222"/>
      <c r="AE853" s="1222"/>
      <c r="AF853" s="1222"/>
      <c r="AG853" s="1222"/>
      <c r="AH853" s="1221"/>
      <c r="AI853" s="1221"/>
      <c r="AJ853" s="1221"/>
      <c r="AK853" s="1221"/>
      <c r="AL853" s="1221"/>
      <c r="AM853" s="1221"/>
      <c r="AN853" s="1221"/>
    </row>
  </sheetData>
  <mergeCells count="54">
    <mergeCell ref="M36:M37"/>
    <mergeCell ref="N36:N37"/>
    <mergeCell ref="O36:O37"/>
    <mergeCell ref="P36:P37"/>
    <mergeCell ref="Q36:Q37"/>
    <mergeCell ref="M40:M41"/>
    <mergeCell ref="N40:N41"/>
    <mergeCell ref="O40:O41"/>
    <mergeCell ref="P40:P41"/>
    <mergeCell ref="Q40:Q41"/>
    <mergeCell ref="M31:M34"/>
    <mergeCell ref="N31:N34"/>
    <mergeCell ref="O31:O34"/>
    <mergeCell ref="P31:P34"/>
    <mergeCell ref="Q31:Q34"/>
    <mergeCell ref="M24:M27"/>
    <mergeCell ref="N24:N27"/>
    <mergeCell ref="AO24:AO27"/>
    <mergeCell ref="M28:M29"/>
    <mergeCell ref="N28:N29"/>
    <mergeCell ref="O28:O29"/>
    <mergeCell ref="P28:P29"/>
    <mergeCell ref="Q28:Q29"/>
    <mergeCell ref="AI28:AI30"/>
    <mergeCell ref="AJ28:AJ30"/>
    <mergeCell ref="AK28:AK30"/>
    <mergeCell ref="AO20:AO21"/>
    <mergeCell ref="K22:K23"/>
    <mergeCell ref="L22:L23"/>
    <mergeCell ref="AI22:AI23"/>
    <mergeCell ref="AJ22:AJ23"/>
    <mergeCell ref="AK22:AK23"/>
    <mergeCell ref="AO22:AO23"/>
    <mergeCell ref="Q12:Q23"/>
    <mergeCell ref="AI12:AI19"/>
    <mergeCell ref="AJ12:AJ19"/>
    <mergeCell ref="AK12:AK19"/>
    <mergeCell ref="AI20:AI21"/>
    <mergeCell ref="AJ20:AJ21"/>
    <mergeCell ref="AK20:AK21"/>
    <mergeCell ref="P12:P23"/>
    <mergeCell ref="B6:B8"/>
    <mergeCell ref="C6:C8"/>
    <mergeCell ref="M12:M23"/>
    <mergeCell ref="N12:N23"/>
    <mergeCell ref="O12:O23"/>
    <mergeCell ref="A1:E2"/>
    <mergeCell ref="F1:T2"/>
    <mergeCell ref="AG1:AO2"/>
    <mergeCell ref="A3:B3"/>
    <mergeCell ref="C3:K3"/>
    <mergeCell ref="L3:R3"/>
    <mergeCell ref="U3:AF3"/>
    <mergeCell ref="AG3:AO3"/>
  </mergeCells>
  <conditionalFormatting sqref="Q5 Q7:Q19 Q24:Q28 Q35:Q36 Q38:Q40">
    <cfRule type="containsText" dxfId="236" priority="1" operator="containsText" text="En Progreso">
      <formula>NOT(ISERROR(SEARCH(("En Progreso"),(Q5))))</formula>
    </cfRule>
    <cfRule type="containsText" dxfId="235" priority="2" operator="containsText" text="Completo">
      <formula>NOT(ISERROR(SEARCH(("Completo"),(Q5))))</formula>
    </cfRule>
    <cfRule type="containsText" dxfId="234" priority="3" operator="containsText" text="En espera">
      <formula>NOT(ISERROR(SEARCH(("En espera"),(Q5))))</formula>
    </cfRule>
    <cfRule type="containsText" dxfId="233" priority="4" operator="containsText" text="Vencido">
      <formula>NOT(ISERROR(SEARCH(("Vencido"),(Q5))))</formula>
    </cfRule>
  </conditionalFormatting>
  <conditionalFormatting sqref="AJ12:AK28 AJ31:AK41">
    <cfRule type="colorScale" priority="5">
      <colorScale>
        <cfvo type="formula" val="0%"/>
        <cfvo type="formula" val="50%"/>
        <cfvo type="formula" val="100%"/>
        <color theme="0"/>
        <color theme="9" tint="0.59999389629810485"/>
        <color theme="9" tint="-0.249977111117893"/>
      </colorScale>
    </cfRule>
  </conditionalFormatting>
  <dataValidations count="1">
    <dataValidation type="list" allowBlank="1" sqref="Q31 Q42:Q1048576 Q38:Q40 Q24:Q28 Q7:Q19 Q35:Q36 Q4:Q5" xr:uid="{E3B64CD0-A596-4D6B-8C3F-6E2A22866490}">
      <formula1>$AO$5:$AO$10</formula1>
    </dataValidation>
  </dataValidations>
  <hyperlinks>
    <hyperlink ref="AN39" r:id="rId1" xr:uid="{66F966E0-F30A-4B30-A8B6-AF224E33A675}"/>
    <hyperlink ref="AN38" r:id="rId2" xr:uid="{D5DDCC4A-2461-4CD8-B62D-1D418BF3DD6C}"/>
    <hyperlink ref="AN35" r:id="rId3" xr:uid="{0F9EF910-0604-4806-8CEA-427C6A4D4388}"/>
    <hyperlink ref="AN13" r:id="rId4" xr:uid="{AD97DF41-CBA8-441E-86D7-495DAFA549C8}"/>
    <hyperlink ref="AN12" r:id="rId5" xr:uid="{941D008D-517B-45E2-845A-4CD06B7619D3}"/>
    <hyperlink ref="AN14" r:id="rId6" xr:uid="{4263E4D5-2B23-4CEE-8A90-F0FEB6932D5B}"/>
    <hyperlink ref="AN15" r:id="rId7" xr:uid="{F81E13F7-E4E9-49E1-A9D5-85B7B939BDC0}"/>
    <hyperlink ref="AN16" r:id="rId8" xr:uid="{8EF0CA37-E5F9-439F-8B41-E0923E5E5548}"/>
    <hyperlink ref="AN17" r:id="rId9" xr:uid="{5E965006-6ADA-4670-BD2B-CB09D2AB3626}"/>
    <hyperlink ref="AN19" r:id="rId10" xr:uid="{06D45202-B175-4B1C-B503-6B6904EB1AA7}"/>
    <hyperlink ref="AN18" r:id="rId11" xr:uid="{4D922A9F-C0B7-49C9-9011-E67BBC764CA8}"/>
    <hyperlink ref="AN20" r:id="rId12" xr:uid="{E78CBA56-6CFD-48A6-BEC0-9ECC7AC62132}"/>
    <hyperlink ref="AN21" r:id="rId13" xr:uid="{43E7D9B5-C301-43EF-9662-09BA35C5C973}"/>
    <hyperlink ref="AN22" r:id="rId14" xr:uid="{462FC04D-6501-412C-8686-BEEABF18740E}"/>
    <hyperlink ref="AN23" r:id="rId15" xr:uid="{F84349FE-62DA-4F93-85C4-DCB01A420C3F}"/>
    <hyperlink ref="AN24" r:id="rId16" xr:uid="{A9344DE9-4C25-463C-A465-25B81A46369B}"/>
    <hyperlink ref="AN25" r:id="rId17" xr:uid="{38B3E811-5FBD-481C-A556-2A24FF6BA680}"/>
    <hyperlink ref="AN26" r:id="rId18" xr:uid="{11580F0D-2741-45F6-B1D5-7F60587E910D}"/>
    <hyperlink ref="AN27" r:id="rId19" xr:uid="{3CEF2F9B-8C92-4B41-96AC-85F091A3D5AA}"/>
    <hyperlink ref="AN28" r:id="rId20" xr:uid="{519D61A3-ADE6-47D0-B803-B96B505BD238}"/>
    <hyperlink ref="AN29" r:id="rId21" xr:uid="{5B6C91F3-0673-4981-881C-7E7F838A64A0}"/>
    <hyperlink ref="AN36" r:id="rId22" xr:uid="{9AE1FFE4-300D-40B8-AE0E-3585BE0B8D0C}"/>
    <hyperlink ref="AN37" r:id="rId23" xr:uid="{0D033C53-B175-40CD-BC8D-91AC9C94A37F}"/>
    <hyperlink ref="AN40" r:id="rId24" xr:uid="{60CC8EE9-10F4-4A62-A881-D8358BF4C833}"/>
    <hyperlink ref="AN41" r:id="rId25" xr:uid="{6B6ADEC2-4DC4-4E37-8548-F092196A6A93}"/>
    <hyperlink ref="AN31" r:id="rId26" xr:uid="{A1A2A5AB-9869-4FB8-886B-D2798B36321D}"/>
    <hyperlink ref="AN32" r:id="rId27" xr:uid="{B1233AAD-9BDD-4C7A-B9E6-7147DB252694}"/>
    <hyperlink ref="AN33" r:id="rId28" xr:uid="{34D9A238-D378-4496-9D59-D8887D21CEE8}"/>
    <hyperlink ref="AN34" r:id="rId29" xr:uid="{358D2E55-5D60-4B93-BD4D-9BF4A5165C5F}"/>
  </hyperlinks>
  <pageMargins left="0.7" right="0.7" top="0.75" bottom="0.75" header="0.3" footer="0.3"/>
  <drawing r:id="rId30"/>
  <legacy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15D14-E475-4C4E-8840-A83EBCAC3AD9}">
  <dimension ref="A1:BF1016"/>
  <sheetViews>
    <sheetView topLeftCell="AH1" workbookViewId="0">
      <selection activeCell="AW7" sqref="AW7"/>
    </sheetView>
  </sheetViews>
  <sheetFormatPr baseColWidth="10" defaultColWidth="12.5703125" defaultRowHeight="15" customHeight="1" outlineLevelCol="1"/>
  <cols>
    <col min="1" max="1" width="5.28515625" style="943" customWidth="1"/>
    <col min="2" max="2" width="18.28515625" style="943" customWidth="1"/>
    <col min="3" max="3" width="52.28515625" style="943" customWidth="1"/>
    <col min="4" max="4" width="46.140625" style="943" hidden="1" customWidth="1" outlineLevel="1"/>
    <col min="5" max="5" width="16" style="943" hidden="1" customWidth="1" outlineLevel="1"/>
    <col min="6" max="6" width="21" style="943" customWidth="1" collapsed="1"/>
    <col min="7" max="9" width="21" style="943" hidden="1" customWidth="1" outlineLevel="1"/>
    <col min="10" max="10" width="30.5703125" style="943" hidden="1" customWidth="1" outlineLevel="1"/>
    <col min="11" max="11" width="17.7109375" style="943" customWidth="1" collapsed="1"/>
    <col min="12" max="12" width="23.85546875" style="943" customWidth="1"/>
    <col min="13" max="13" width="10.7109375" style="943" hidden="1" customWidth="1" outlineLevel="1"/>
    <col min="14" max="14" width="20.5703125" style="943" hidden="1" customWidth="1" outlineLevel="1"/>
    <col min="15" max="15" width="8.140625" style="943" hidden="1" customWidth="1" outlineLevel="1"/>
    <col min="16" max="16" width="11" style="943" customWidth="1" collapsed="1"/>
    <col min="17" max="29" width="6.85546875" style="943" hidden="1" customWidth="1" outlineLevel="1"/>
    <col min="30" max="30" width="10.7109375" style="943" hidden="1" customWidth="1" outlineLevel="1"/>
    <col min="31" max="31" width="20.5703125" style="943" hidden="1" customWidth="1" outlineLevel="1"/>
    <col min="32" max="32" width="50" style="943" hidden="1" customWidth="1" outlineLevel="1"/>
    <col min="33" max="33" width="25.42578125" style="943" hidden="1" customWidth="1" outlineLevel="1"/>
    <col min="34" max="34" width="13.85546875" style="943" customWidth="1" collapsed="1"/>
    <col min="35" max="35" width="13.85546875" style="943" hidden="1" customWidth="1" outlineLevel="1"/>
    <col min="36" max="36" width="4.7109375" style="943" customWidth="1" collapsed="1"/>
    <col min="37" max="37" width="4.7109375" style="943" customWidth="1"/>
    <col min="38" max="53" width="4.7109375" style="943" hidden="1" customWidth="1" outlineLevel="1"/>
    <col min="54" max="54" width="4.7109375" style="943" customWidth="1" collapsed="1"/>
    <col min="55" max="55" width="4.7109375" style="943" customWidth="1"/>
    <col min="56" max="56" width="4.7109375" style="943" hidden="1" customWidth="1" outlineLevel="1"/>
    <col min="57" max="57" width="65.42578125" style="943" customWidth="1" collapsed="1"/>
    <col min="58" max="58" width="20.28515625" style="943" customWidth="1"/>
    <col min="59" max="16384" width="12.5703125" style="943"/>
  </cols>
  <sheetData>
    <row r="1" spans="1:58" ht="31.5">
      <c r="A1" s="1747"/>
      <c r="B1" s="1748"/>
      <c r="C1" s="1753" t="s">
        <v>0</v>
      </c>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K1" s="1754"/>
      <c r="AL1" s="1754"/>
      <c r="AM1" s="1754"/>
      <c r="AN1" s="1754"/>
      <c r="AO1" s="1754"/>
      <c r="AP1" s="1754"/>
      <c r="AQ1" s="1754"/>
      <c r="AR1" s="1754"/>
      <c r="AS1" s="1754"/>
      <c r="AT1" s="1754"/>
      <c r="AU1" s="1754"/>
      <c r="AV1" s="1754"/>
      <c r="AW1" s="1754"/>
      <c r="AX1" s="1754"/>
      <c r="AY1" s="1754"/>
      <c r="AZ1" s="1754"/>
      <c r="BA1" s="1754"/>
      <c r="BB1" s="1754"/>
      <c r="BC1" s="1754"/>
      <c r="BD1" s="1754"/>
      <c r="BE1" s="1748"/>
      <c r="BF1" s="1228" t="s">
        <v>1</v>
      </c>
    </row>
    <row r="2" spans="1:58" ht="15.75">
      <c r="A2" s="1749"/>
      <c r="B2" s="1750"/>
      <c r="C2" s="1751"/>
      <c r="D2" s="1755"/>
      <c r="E2" s="1755"/>
      <c r="F2" s="1755"/>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755"/>
      <c r="AZ2" s="1755"/>
      <c r="BA2" s="1755"/>
      <c r="BB2" s="1755"/>
      <c r="BC2" s="1755"/>
      <c r="BD2" s="1755"/>
      <c r="BE2" s="1752"/>
      <c r="BF2" s="1228" t="s">
        <v>2</v>
      </c>
    </row>
    <row r="3" spans="1:58" ht="15.75">
      <c r="A3" s="1749"/>
      <c r="B3" s="1750"/>
      <c r="C3" s="1747" t="s">
        <v>570</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754"/>
      <c r="AZ3" s="1754"/>
      <c r="BA3" s="1754"/>
      <c r="BB3" s="1754"/>
      <c r="BC3" s="1754"/>
      <c r="BD3" s="1754"/>
      <c r="BE3" s="1748"/>
      <c r="BF3" s="1228" t="s">
        <v>4</v>
      </c>
    </row>
    <row r="4" spans="1:58" ht="15.75">
      <c r="A4" s="1751"/>
      <c r="B4" s="1752"/>
      <c r="C4" s="1751"/>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55"/>
      <c r="BB4" s="1755"/>
      <c r="BC4" s="1755"/>
      <c r="BD4" s="1755"/>
      <c r="BE4" s="1752"/>
      <c r="BF4" s="1228" t="s">
        <v>5</v>
      </c>
    </row>
    <row r="5" spans="1:58" ht="15.75">
      <c r="A5" s="1756" t="s">
        <v>571</v>
      </c>
      <c r="B5" s="1757"/>
      <c r="C5" s="1757"/>
      <c r="D5" s="1757"/>
      <c r="E5" s="1757"/>
      <c r="F5" s="1757"/>
      <c r="G5" s="1757"/>
      <c r="H5" s="1757"/>
      <c r="I5" s="1757"/>
      <c r="J5" s="1757"/>
      <c r="K5" s="1757"/>
      <c r="L5" s="1757"/>
      <c r="M5" s="1757"/>
      <c r="N5" s="1757"/>
      <c r="O5" s="1757"/>
      <c r="P5" s="1757"/>
      <c r="Q5" s="1757"/>
      <c r="R5" s="1757"/>
      <c r="S5" s="1757"/>
      <c r="T5" s="1757"/>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57"/>
      <c r="AS5" s="1757"/>
      <c r="AT5" s="1757"/>
      <c r="AU5" s="1757"/>
      <c r="AV5" s="1757"/>
      <c r="AW5" s="1757"/>
      <c r="AX5" s="1757"/>
      <c r="AY5" s="1757"/>
      <c r="AZ5" s="1757"/>
      <c r="BA5" s="1757"/>
      <c r="BB5" s="1757"/>
      <c r="BC5" s="1757"/>
      <c r="BD5" s="1757"/>
      <c r="BE5" s="1757"/>
      <c r="BF5" s="1735"/>
    </row>
    <row r="6" spans="1:58" ht="47.25">
      <c r="A6" s="1758" t="s">
        <v>7</v>
      </c>
      <c r="B6" s="1735"/>
      <c r="C6" s="1759" t="s">
        <v>572</v>
      </c>
      <c r="D6" s="1757"/>
      <c r="E6" s="1757"/>
      <c r="F6" s="1757"/>
      <c r="G6" s="1757"/>
      <c r="H6" s="1757"/>
      <c r="I6" s="1757"/>
      <c r="J6" s="1757"/>
      <c r="K6" s="1735"/>
      <c r="L6" s="1760" t="s">
        <v>9</v>
      </c>
      <c r="M6" s="1757"/>
      <c r="N6" s="1757"/>
      <c r="O6" s="1735"/>
      <c r="P6" s="1761" t="s">
        <v>10</v>
      </c>
      <c r="Q6" s="1757"/>
      <c r="R6" s="1757"/>
      <c r="S6" s="1757"/>
      <c r="T6" s="1757"/>
      <c r="U6" s="1757"/>
      <c r="V6" s="1757"/>
      <c r="W6" s="1757"/>
      <c r="X6" s="1757"/>
      <c r="Y6" s="1757"/>
      <c r="Z6" s="1757"/>
      <c r="AA6" s="1757"/>
      <c r="AB6" s="1757"/>
      <c r="AC6" s="1757"/>
      <c r="AD6" s="1757"/>
      <c r="AE6" s="1757"/>
      <c r="AF6" s="1757"/>
      <c r="AG6" s="1735"/>
      <c r="AH6" s="1762" t="s">
        <v>11</v>
      </c>
      <c r="AI6" s="1735"/>
      <c r="AJ6" s="1763" t="s">
        <v>12</v>
      </c>
      <c r="AK6" s="1757"/>
      <c r="AL6" s="1757"/>
      <c r="AM6" s="1757"/>
      <c r="AN6" s="1757"/>
      <c r="AO6" s="1757"/>
      <c r="AP6" s="1757"/>
      <c r="AQ6" s="1757"/>
      <c r="AR6" s="1757"/>
      <c r="AS6" s="1757"/>
      <c r="AT6" s="1757"/>
      <c r="AU6" s="1757"/>
      <c r="AV6" s="1757"/>
      <c r="AW6" s="1757"/>
      <c r="AX6" s="1757"/>
      <c r="AY6" s="1757"/>
      <c r="AZ6" s="1757"/>
      <c r="BA6" s="1735"/>
      <c r="BB6" s="1229" t="s">
        <v>13</v>
      </c>
      <c r="BC6" s="1734" t="s">
        <v>14</v>
      </c>
      <c r="BD6" s="1735"/>
      <c r="BE6" s="1230" t="s">
        <v>15</v>
      </c>
      <c r="BF6" s="1231" t="s">
        <v>16</v>
      </c>
    </row>
    <row r="7" spans="1:58" s="1017" customFormat="1" ht="45" customHeight="1">
      <c r="A7" s="1227" t="s">
        <v>17</v>
      </c>
      <c r="B7" s="1227" t="s">
        <v>18</v>
      </c>
      <c r="C7" s="1227" t="s">
        <v>19</v>
      </c>
      <c r="D7" s="1227" t="s">
        <v>20</v>
      </c>
      <c r="E7" s="1227" t="s">
        <v>1553</v>
      </c>
      <c r="F7" s="1227" t="s">
        <v>573</v>
      </c>
      <c r="G7" s="1227" t="s">
        <v>23</v>
      </c>
      <c r="H7" s="1227" t="s">
        <v>24</v>
      </c>
      <c r="I7" s="1227" t="s">
        <v>25</v>
      </c>
      <c r="J7" s="1227" t="s">
        <v>26</v>
      </c>
      <c r="K7" s="1227" t="s">
        <v>27</v>
      </c>
      <c r="L7" s="1227" t="s">
        <v>28</v>
      </c>
      <c r="M7" s="1227" t="s">
        <v>29</v>
      </c>
      <c r="N7" s="1227" t="s">
        <v>574</v>
      </c>
      <c r="O7" s="1227" t="s">
        <v>31</v>
      </c>
      <c r="P7" s="1227" t="s">
        <v>32</v>
      </c>
      <c r="Q7" s="1227" t="s">
        <v>575</v>
      </c>
      <c r="R7" s="1227" t="s">
        <v>576</v>
      </c>
      <c r="S7" s="1227" t="s">
        <v>577</v>
      </c>
      <c r="T7" s="1227" t="s">
        <v>578</v>
      </c>
      <c r="U7" s="1227" t="s">
        <v>579</v>
      </c>
      <c r="V7" s="1227" t="s">
        <v>580</v>
      </c>
      <c r="W7" s="1227" t="s">
        <v>581</v>
      </c>
      <c r="X7" s="1227" t="s">
        <v>582</v>
      </c>
      <c r="Y7" s="1227" t="s">
        <v>583</v>
      </c>
      <c r="Z7" s="1227" t="s">
        <v>584</v>
      </c>
      <c r="AA7" s="1227" t="s">
        <v>585</v>
      </c>
      <c r="AB7" s="1227" t="s">
        <v>586</v>
      </c>
      <c r="AC7" s="1227" t="s">
        <v>587</v>
      </c>
      <c r="AD7" s="1227" t="s">
        <v>29</v>
      </c>
      <c r="AE7" s="1227" t="s">
        <v>588</v>
      </c>
      <c r="AF7" s="1227" t="s">
        <v>33</v>
      </c>
      <c r="AG7" s="1227" t="s">
        <v>34</v>
      </c>
      <c r="AH7" s="1227" t="s">
        <v>35</v>
      </c>
      <c r="AI7" s="1227" t="s">
        <v>36</v>
      </c>
      <c r="AJ7" s="1227" t="s">
        <v>37</v>
      </c>
      <c r="AK7" s="1227" t="s">
        <v>38</v>
      </c>
      <c r="AL7" s="1227" t="s">
        <v>39</v>
      </c>
      <c r="AM7" s="1227" t="s">
        <v>40</v>
      </c>
      <c r="AN7" s="1227" t="s">
        <v>41</v>
      </c>
      <c r="AO7" s="1227" t="s">
        <v>42</v>
      </c>
      <c r="AP7" s="1227" t="s">
        <v>43</v>
      </c>
      <c r="AQ7" s="1227" t="s">
        <v>44</v>
      </c>
      <c r="AR7" s="1227" t="s">
        <v>45</v>
      </c>
      <c r="AS7" s="1227" t="s">
        <v>46</v>
      </c>
      <c r="AT7" s="1227" t="s">
        <v>47</v>
      </c>
      <c r="AU7" s="1227" t="s">
        <v>48</v>
      </c>
      <c r="AV7" s="1227" t="s">
        <v>49</v>
      </c>
      <c r="AW7" s="1227" t="s">
        <v>1554</v>
      </c>
      <c r="AX7" s="1227" t="s">
        <v>51</v>
      </c>
      <c r="AY7" s="1227" t="s">
        <v>52</v>
      </c>
      <c r="AZ7" s="1227" t="s">
        <v>53</v>
      </c>
      <c r="BA7" s="1227" t="s">
        <v>54</v>
      </c>
      <c r="BB7" s="1227" t="s">
        <v>55</v>
      </c>
      <c r="BC7" s="1227" t="s">
        <v>56</v>
      </c>
      <c r="BD7" s="1227" t="s">
        <v>57</v>
      </c>
      <c r="BE7" s="1227" t="s">
        <v>114</v>
      </c>
      <c r="BF7" s="1227" t="s">
        <v>59</v>
      </c>
    </row>
    <row r="8" spans="1:58" s="1017" customFormat="1" ht="110.25">
      <c r="A8" s="1232">
        <v>1</v>
      </c>
      <c r="B8" s="1736" t="s">
        <v>589</v>
      </c>
      <c r="C8" s="1233" t="s">
        <v>590</v>
      </c>
      <c r="D8" s="1234" t="s">
        <v>591</v>
      </c>
      <c r="E8" s="1234" t="s">
        <v>63</v>
      </c>
      <c r="F8" s="1233" t="s">
        <v>592</v>
      </c>
      <c r="G8" s="1233" t="s">
        <v>141</v>
      </c>
      <c r="H8" s="1233" t="s">
        <v>119</v>
      </c>
      <c r="I8" s="1233" t="s">
        <v>120</v>
      </c>
      <c r="J8" s="1233" t="s">
        <v>120</v>
      </c>
      <c r="K8" s="1233" t="s">
        <v>121</v>
      </c>
      <c r="L8" s="1233" t="s">
        <v>3681</v>
      </c>
      <c r="M8" s="1233" t="s">
        <v>260</v>
      </c>
      <c r="N8" s="1235">
        <v>1</v>
      </c>
      <c r="O8" s="1233" t="s">
        <v>70</v>
      </c>
      <c r="P8" s="1236">
        <v>1</v>
      </c>
      <c r="Q8" s="1236">
        <v>1</v>
      </c>
      <c r="R8" s="1237"/>
      <c r="S8" s="1237"/>
      <c r="T8" s="1237"/>
      <c r="U8" s="1237"/>
      <c r="V8" s="1237"/>
      <c r="W8" s="1237"/>
      <c r="X8" s="1237"/>
      <c r="Y8" s="1237"/>
      <c r="Z8" s="1237"/>
      <c r="AA8" s="1237"/>
      <c r="AB8" s="1237"/>
      <c r="AC8" s="1236">
        <f t="shared" ref="AC8:AC55" si="0">Q8+R8+S8+T8+U8+V8+W8+X8+Y8+Z8+AA8+AB8</f>
        <v>1</v>
      </c>
      <c r="AD8" s="1238" t="s">
        <v>69</v>
      </c>
      <c r="AE8" s="1239">
        <f t="shared" ref="AE8:AE55" si="1">AC8/P8</f>
        <v>1</v>
      </c>
      <c r="AF8" s="1237" t="s">
        <v>3682</v>
      </c>
      <c r="AG8" s="1240" t="s">
        <v>593</v>
      </c>
      <c r="AH8" s="1241">
        <v>45659</v>
      </c>
      <c r="AI8" s="1242">
        <v>45991</v>
      </c>
      <c r="AJ8" s="1234" t="s">
        <v>594</v>
      </c>
      <c r="AK8" s="1243" t="s">
        <v>594</v>
      </c>
      <c r="AL8" s="1234" t="s">
        <v>594</v>
      </c>
      <c r="AM8" s="1234" t="s">
        <v>594</v>
      </c>
      <c r="AN8" s="1234" t="s">
        <v>594</v>
      </c>
      <c r="AO8" s="1234" t="s">
        <v>594</v>
      </c>
      <c r="AP8" s="1234" t="s">
        <v>594</v>
      </c>
      <c r="AQ8" s="1234" t="s">
        <v>594</v>
      </c>
      <c r="AR8" s="1234" t="s">
        <v>594</v>
      </c>
      <c r="AS8" s="1234" t="s">
        <v>594</v>
      </c>
      <c r="AT8" s="1234" t="s">
        <v>594</v>
      </c>
      <c r="AU8" s="1234" t="s">
        <v>594</v>
      </c>
      <c r="AV8" s="1234" t="s">
        <v>594</v>
      </c>
      <c r="AW8" s="1234" t="s">
        <v>594</v>
      </c>
      <c r="AX8" s="1234" t="s">
        <v>594</v>
      </c>
      <c r="AY8" s="1234" t="s">
        <v>594</v>
      </c>
      <c r="AZ8" s="1234" t="s">
        <v>594</v>
      </c>
      <c r="BA8" s="1234" t="s">
        <v>594</v>
      </c>
      <c r="BB8" s="1234" t="s">
        <v>594</v>
      </c>
      <c r="BC8" s="1234" t="s">
        <v>594</v>
      </c>
      <c r="BD8" s="1234" t="s">
        <v>594</v>
      </c>
      <c r="BE8" s="1234"/>
      <c r="BF8" s="1234"/>
    </row>
    <row r="9" spans="1:58" s="1017" customFormat="1" ht="110.25">
      <c r="A9" s="1232">
        <v>2</v>
      </c>
      <c r="B9" s="1726"/>
      <c r="C9" s="1233" t="s">
        <v>595</v>
      </c>
      <c r="D9" s="1234" t="s">
        <v>596</v>
      </c>
      <c r="E9" s="1234" t="s">
        <v>63</v>
      </c>
      <c r="F9" s="1233" t="s">
        <v>592</v>
      </c>
      <c r="G9" s="1233" t="s">
        <v>141</v>
      </c>
      <c r="H9" s="1233" t="s">
        <v>119</v>
      </c>
      <c r="I9" s="1233" t="s">
        <v>120</v>
      </c>
      <c r="J9" s="1233" t="s">
        <v>120</v>
      </c>
      <c r="K9" s="1233" t="s">
        <v>121</v>
      </c>
      <c r="L9" s="1233" t="s">
        <v>3683</v>
      </c>
      <c r="M9" s="1233" t="s">
        <v>260</v>
      </c>
      <c r="N9" s="1235">
        <v>1</v>
      </c>
      <c r="O9" s="1233" t="s">
        <v>70</v>
      </c>
      <c r="P9" s="1236">
        <v>1</v>
      </c>
      <c r="Q9" s="1236"/>
      <c r="R9" s="1237">
        <v>1</v>
      </c>
      <c r="S9" s="1237"/>
      <c r="T9" s="1237"/>
      <c r="U9" s="1237"/>
      <c r="V9" s="1237"/>
      <c r="W9" s="1237"/>
      <c r="X9" s="1237"/>
      <c r="Y9" s="1237"/>
      <c r="Z9" s="1237"/>
      <c r="AA9" s="1237"/>
      <c r="AB9" s="1237"/>
      <c r="AC9" s="1236">
        <f t="shared" si="0"/>
        <v>1</v>
      </c>
      <c r="AD9" s="1238" t="s">
        <v>69</v>
      </c>
      <c r="AE9" s="1239">
        <f t="shared" si="1"/>
        <v>1</v>
      </c>
      <c r="AF9" s="1237" t="s">
        <v>597</v>
      </c>
      <c r="AG9" s="1240" t="s">
        <v>598</v>
      </c>
      <c r="AH9" s="1241">
        <v>45659</v>
      </c>
      <c r="AI9" s="1242">
        <v>45991</v>
      </c>
      <c r="AJ9" s="1234" t="s">
        <v>594</v>
      </c>
      <c r="AK9" s="1243" t="s">
        <v>594</v>
      </c>
      <c r="AL9" s="1234" t="s">
        <v>594</v>
      </c>
      <c r="AM9" s="1234" t="s">
        <v>594</v>
      </c>
      <c r="AN9" s="1234" t="s">
        <v>594</v>
      </c>
      <c r="AO9" s="1234" t="s">
        <v>594</v>
      </c>
      <c r="AP9" s="1234" t="s">
        <v>594</v>
      </c>
      <c r="AQ9" s="1234" t="s">
        <v>594</v>
      </c>
      <c r="AR9" s="1234" t="s">
        <v>594</v>
      </c>
      <c r="AS9" s="1234" t="s">
        <v>594</v>
      </c>
      <c r="AT9" s="1234" t="s">
        <v>594</v>
      </c>
      <c r="AU9" s="1234" t="s">
        <v>594</v>
      </c>
      <c r="AV9" s="1234" t="s">
        <v>594</v>
      </c>
      <c r="AW9" s="1234" t="s">
        <v>594</v>
      </c>
      <c r="AX9" s="1234" t="s">
        <v>594</v>
      </c>
      <c r="AY9" s="1234" t="s">
        <v>594</v>
      </c>
      <c r="AZ9" s="1234" t="s">
        <v>594</v>
      </c>
      <c r="BA9" s="1234" t="s">
        <v>594</v>
      </c>
      <c r="BB9" s="1234" t="s">
        <v>594</v>
      </c>
      <c r="BC9" s="1234" t="s">
        <v>594</v>
      </c>
      <c r="BD9" s="1234" t="s">
        <v>594</v>
      </c>
      <c r="BE9" s="1234"/>
      <c r="BF9" s="1234"/>
    </row>
    <row r="10" spans="1:58" s="1017" customFormat="1" ht="74.25" customHeight="1">
      <c r="A10" s="1232">
        <v>3</v>
      </c>
      <c r="B10" s="1726"/>
      <c r="C10" s="1233" t="s">
        <v>599</v>
      </c>
      <c r="D10" s="1233" t="s">
        <v>600</v>
      </c>
      <c r="E10" s="1234" t="s">
        <v>63</v>
      </c>
      <c r="F10" s="1233" t="s">
        <v>592</v>
      </c>
      <c r="G10" s="1233" t="s">
        <v>141</v>
      </c>
      <c r="H10" s="1233" t="s">
        <v>119</v>
      </c>
      <c r="I10" s="1233" t="s">
        <v>120</v>
      </c>
      <c r="J10" s="1233" t="s">
        <v>120</v>
      </c>
      <c r="K10" s="1233" t="s">
        <v>121</v>
      </c>
      <c r="L10" s="1233" t="s">
        <v>3684</v>
      </c>
      <c r="M10" s="1233" t="s">
        <v>69</v>
      </c>
      <c r="N10" s="1235">
        <v>0.5</v>
      </c>
      <c r="O10" s="1233" t="s">
        <v>70</v>
      </c>
      <c r="P10" s="1236">
        <v>10</v>
      </c>
      <c r="Q10" s="1236"/>
      <c r="R10" s="1237">
        <v>1</v>
      </c>
      <c r="S10" s="1237">
        <v>1</v>
      </c>
      <c r="T10" s="1237">
        <v>1</v>
      </c>
      <c r="U10" s="1237">
        <v>1</v>
      </c>
      <c r="V10" s="1237">
        <v>1</v>
      </c>
      <c r="W10" s="1237"/>
      <c r="X10" s="1237"/>
      <c r="Y10" s="1237"/>
      <c r="Z10" s="1237"/>
      <c r="AA10" s="1237"/>
      <c r="AB10" s="1237"/>
      <c r="AC10" s="1236">
        <f t="shared" si="0"/>
        <v>5</v>
      </c>
      <c r="AD10" s="1238" t="s">
        <v>69</v>
      </c>
      <c r="AE10" s="1239">
        <f t="shared" si="1"/>
        <v>0.5</v>
      </c>
      <c r="AF10" s="1237" t="s">
        <v>601</v>
      </c>
      <c r="AG10" s="1240" t="s">
        <v>602</v>
      </c>
      <c r="AH10" s="1241">
        <v>45659</v>
      </c>
      <c r="AI10" s="1242">
        <v>45991</v>
      </c>
      <c r="AJ10" s="1234" t="s">
        <v>594</v>
      </c>
      <c r="AK10" s="1243" t="s">
        <v>594</v>
      </c>
      <c r="AL10" s="1234" t="s">
        <v>594</v>
      </c>
      <c r="AM10" s="1234" t="s">
        <v>594</v>
      </c>
      <c r="AN10" s="1234" t="s">
        <v>594</v>
      </c>
      <c r="AO10" s="1234" t="s">
        <v>594</v>
      </c>
      <c r="AP10" s="1234" t="s">
        <v>594</v>
      </c>
      <c r="AQ10" s="1234" t="s">
        <v>594</v>
      </c>
      <c r="AR10" s="1234" t="s">
        <v>594</v>
      </c>
      <c r="AS10" s="1234" t="s">
        <v>594</v>
      </c>
      <c r="AT10" s="1234" t="s">
        <v>594</v>
      </c>
      <c r="AU10" s="1234" t="s">
        <v>594</v>
      </c>
      <c r="AV10" s="1234" t="s">
        <v>594</v>
      </c>
      <c r="AW10" s="1234" t="s">
        <v>594</v>
      </c>
      <c r="AX10" s="1234" t="s">
        <v>594</v>
      </c>
      <c r="AY10" s="1234" t="s">
        <v>594</v>
      </c>
      <c r="AZ10" s="1234" t="s">
        <v>594</v>
      </c>
      <c r="BA10" s="1234" t="s">
        <v>594</v>
      </c>
      <c r="BB10" s="1234" t="s">
        <v>594</v>
      </c>
      <c r="BC10" s="1234" t="s">
        <v>594</v>
      </c>
      <c r="BD10" s="1234" t="s">
        <v>594</v>
      </c>
      <c r="BE10" s="1234"/>
      <c r="BF10" s="1234"/>
    </row>
    <row r="11" spans="1:58" s="1017" customFormat="1" ht="110.25">
      <c r="A11" s="1232">
        <v>4</v>
      </c>
      <c r="B11" s="1726"/>
      <c r="C11" s="1233" t="s">
        <v>3685</v>
      </c>
      <c r="D11" s="1233" t="s">
        <v>603</v>
      </c>
      <c r="E11" s="1234" t="s">
        <v>63</v>
      </c>
      <c r="F11" s="1233" t="s">
        <v>592</v>
      </c>
      <c r="G11" s="1233" t="s">
        <v>141</v>
      </c>
      <c r="H11" s="1233" t="s">
        <v>119</v>
      </c>
      <c r="I11" s="1233" t="s">
        <v>120</v>
      </c>
      <c r="J11" s="1233" t="s">
        <v>120</v>
      </c>
      <c r="K11" s="1233" t="s">
        <v>121</v>
      </c>
      <c r="L11" s="1233" t="s">
        <v>3681</v>
      </c>
      <c r="M11" s="1233" t="s">
        <v>260</v>
      </c>
      <c r="N11" s="1235">
        <v>1</v>
      </c>
      <c r="O11" s="1233" t="s">
        <v>70</v>
      </c>
      <c r="P11" s="1236">
        <v>17</v>
      </c>
      <c r="Q11" s="1236">
        <v>14</v>
      </c>
      <c r="R11" s="1237"/>
      <c r="S11" s="1237"/>
      <c r="T11" s="1237"/>
      <c r="U11" s="1237"/>
      <c r="V11" s="1237">
        <v>3</v>
      </c>
      <c r="W11" s="1237"/>
      <c r="X11" s="1237"/>
      <c r="Y11" s="1237"/>
      <c r="Z11" s="1237"/>
      <c r="AA11" s="1237"/>
      <c r="AB11" s="1237"/>
      <c r="AC11" s="1236">
        <f t="shared" si="0"/>
        <v>17</v>
      </c>
      <c r="AD11" s="1238" t="s">
        <v>69</v>
      </c>
      <c r="AE11" s="1239">
        <f t="shared" si="1"/>
        <v>1</v>
      </c>
      <c r="AF11" s="1237" t="s">
        <v>604</v>
      </c>
      <c r="AG11" s="1240" t="s">
        <v>605</v>
      </c>
      <c r="AH11" s="1241">
        <v>45659</v>
      </c>
      <c r="AI11" s="1242">
        <v>45991</v>
      </c>
      <c r="AJ11" s="1234" t="s">
        <v>594</v>
      </c>
      <c r="AK11" s="1243" t="s">
        <v>594</v>
      </c>
      <c r="AL11" s="1234" t="s">
        <v>594</v>
      </c>
      <c r="AM11" s="1234" t="s">
        <v>594</v>
      </c>
      <c r="AN11" s="1234" t="s">
        <v>594</v>
      </c>
      <c r="AO11" s="1234" t="s">
        <v>594</v>
      </c>
      <c r="AP11" s="1234" t="s">
        <v>594</v>
      </c>
      <c r="AQ11" s="1234" t="s">
        <v>594</v>
      </c>
      <c r="AR11" s="1234" t="s">
        <v>594</v>
      </c>
      <c r="AS11" s="1234" t="s">
        <v>594</v>
      </c>
      <c r="AT11" s="1234" t="s">
        <v>594</v>
      </c>
      <c r="AU11" s="1234" t="s">
        <v>594</v>
      </c>
      <c r="AV11" s="1234" t="s">
        <v>594</v>
      </c>
      <c r="AW11" s="1234" t="s">
        <v>594</v>
      </c>
      <c r="AX11" s="1234" t="s">
        <v>594</v>
      </c>
      <c r="AY11" s="1234" t="s">
        <v>594</v>
      </c>
      <c r="AZ11" s="1234" t="s">
        <v>594</v>
      </c>
      <c r="BA11" s="1234" t="s">
        <v>594</v>
      </c>
      <c r="BB11" s="1234" t="s">
        <v>594</v>
      </c>
      <c r="BC11" s="1234" t="s">
        <v>594</v>
      </c>
      <c r="BD11" s="1234" t="s">
        <v>594</v>
      </c>
      <c r="BE11" s="1234"/>
      <c r="BF11" s="1234"/>
    </row>
    <row r="12" spans="1:58" s="1017" customFormat="1" ht="110.25">
      <c r="A12" s="1232">
        <v>5</v>
      </c>
      <c r="B12" s="1727"/>
      <c r="C12" s="1233" t="s">
        <v>606</v>
      </c>
      <c r="D12" s="1233" t="s">
        <v>607</v>
      </c>
      <c r="E12" s="1234" t="s">
        <v>63</v>
      </c>
      <c r="F12" s="1233" t="s">
        <v>592</v>
      </c>
      <c r="G12" s="1233" t="s">
        <v>141</v>
      </c>
      <c r="H12" s="1233" t="s">
        <v>119</v>
      </c>
      <c r="I12" s="1233" t="s">
        <v>120</v>
      </c>
      <c r="J12" s="1233" t="s">
        <v>120</v>
      </c>
      <c r="K12" s="1233" t="s">
        <v>121</v>
      </c>
      <c r="L12" s="1233" t="s">
        <v>3686</v>
      </c>
      <c r="M12" s="1233" t="s">
        <v>69</v>
      </c>
      <c r="N12" s="1235">
        <v>0.5</v>
      </c>
      <c r="O12" s="1233" t="s">
        <v>70</v>
      </c>
      <c r="P12" s="1236">
        <v>12</v>
      </c>
      <c r="Q12" s="1236">
        <v>1</v>
      </c>
      <c r="R12" s="1237">
        <v>1</v>
      </c>
      <c r="S12" s="1237">
        <v>1</v>
      </c>
      <c r="T12" s="1237">
        <v>1</v>
      </c>
      <c r="U12" s="1237">
        <v>1</v>
      </c>
      <c r="V12" s="1237">
        <v>1</v>
      </c>
      <c r="W12" s="1237"/>
      <c r="X12" s="1237"/>
      <c r="Y12" s="1237"/>
      <c r="Z12" s="1237"/>
      <c r="AA12" s="1237"/>
      <c r="AB12" s="1237"/>
      <c r="AC12" s="1236">
        <f t="shared" si="0"/>
        <v>6</v>
      </c>
      <c r="AD12" s="1238" t="s">
        <v>69</v>
      </c>
      <c r="AE12" s="1239">
        <f t="shared" si="1"/>
        <v>0.5</v>
      </c>
      <c r="AF12" s="1237" t="s">
        <v>3687</v>
      </c>
      <c r="AG12" s="1240" t="s">
        <v>608</v>
      </c>
      <c r="AH12" s="1241">
        <v>45659</v>
      </c>
      <c r="AI12" s="1242">
        <v>45991</v>
      </c>
      <c r="AJ12" s="1234" t="s">
        <v>594</v>
      </c>
      <c r="AK12" s="1243" t="s">
        <v>594</v>
      </c>
      <c r="AL12" s="1234" t="s">
        <v>594</v>
      </c>
      <c r="AM12" s="1234" t="s">
        <v>594</v>
      </c>
      <c r="AN12" s="1234" t="s">
        <v>594</v>
      </c>
      <c r="AO12" s="1234" t="s">
        <v>594</v>
      </c>
      <c r="AP12" s="1234" t="s">
        <v>594</v>
      </c>
      <c r="AQ12" s="1234" t="s">
        <v>594</v>
      </c>
      <c r="AR12" s="1234" t="s">
        <v>594</v>
      </c>
      <c r="AS12" s="1234" t="s">
        <v>594</v>
      </c>
      <c r="AT12" s="1234" t="s">
        <v>594</v>
      </c>
      <c r="AU12" s="1234" t="s">
        <v>594</v>
      </c>
      <c r="AV12" s="1234" t="s">
        <v>594</v>
      </c>
      <c r="AW12" s="1234" t="s">
        <v>594</v>
      </c>
      <c r="AX12" s="1234" t="s">
        <v>594</v>
      </c>
      <c r="AY12" s="1234" t="s">
        <v>594</v>
      </c>
      <c r="AZ12" s="1234" t="s">
        <v>594</v>
      </c>
      <c r="BA12" s="1234" t="s">
        <v>594</v>
      </c>
      <c r="BB12" s="1234" t="s">
        <v>594</v>
      </c>
      <c r="BC12" s="1234" t="s">
        <v>594</v>
      </c>
      <c r="BD12" s="1234" t="s">
        <v>594</v>
      </c>
      <c r="BE12" s="1234"/>
      <c r="BF12" s="1234"/>
    </row>
    <row r="13" spans="1:58" s="1017" customFormat="1" ht="110.25">
      <c r="A13" s="1232">
        <v>6</v>
      </c>
      <c r="B13" s="1737" t="s">
        <v>609</v>
      </c>
      <c r="C13" s="1244" t="s">
        <v>3688</v>
      </c>
      <c r="D13" s="1245" t="s">
        <v>610</v>
      </c>
      <c r="E13" s="1244" t="s">
        <v>63</v>
      </c>
      <c r="F13" s="1245" t="s">
        <v>592</v>
      </c>
      <c r="G13" s="1245" t="s">
        <v>611</v>
      </c>
      <c r="H13" s="1245" t="s">
        <v>612</v>
      </c>
      <c r="I13" s="1245" t="s">
        <v>120</v>
      </c>
      <c r="J13" s="1245" t="s">
        <v>120</v>
      </c>
      <c r="K13" s="1245" t="s">
        <v>613</v>
      </c>
      <c r="L13" s="1245" t="s">
        <v>3689</v>
      </c>
      <c r="M13" s="1245" t="s">
        <v>69</v>
      </c>
      <c r="N13" s="1246">
        <v>0.5</v>
      </c>
      <c r="O13" s="1245" t="s">
        <v>70</v>
      </c>
      <c r="P13" s="1247">
        <v>2</v>
      </c>
      <c r="Q13" s="1247"/>
      <c r="R13" s="1248"/>
      <c r="S13" s="1248"/>
      <c r="T13" s="1248"/>
      <c r="U13" s="1248"/>
      <c r="V13" s="1248">
        <v>1</v>
      </c>
      <c r="W13" s="1248"/>
      <c r="X13" s="1248"/>
      <c r="Y13" s="1248"/>
      <c r="Z13" s="1248"/>
      <c r="AA13" s="1248"/>
      <c r="AB13" s="1248"/>
      <c r="AC13" s="1247">
        <f t="shared" si="0"/>
        <v>1</v>
      </c>
      <c r="AD13" s="1238" t="s">
        <v>69</v>
      </c>
      <c r="AE13" s="1239">
        <f t="shared" si="1"/>
        <v>0.5</v>
      </c>
      <c r="AF13" s="1248" t="s">
        <v>3690</v>
      </c>
      <c r="AG13" s="1249" t="s">
        <v>3641</v>
      </c>
      <c r="AH13" s="1250">
        <v>45659</v>
      </c>
      <c r="AI13" s="1251">
        <v>45991</v>
      </c>
      <c r="AJ13" s="1244" t="s">
        <v>594</v>
      </c>
      <c r="AK13" s="1252" t="s">
        <v>594</v>
      </c>
      <c r="AL13" s="1244" t="s">
        <v>594</v>
      </c>
      <c r="AM13" s="1244" t="s">
        <v>594</v>
      </c>
      <c r="AN13" s="1244" t="s">
        <v>594</v>
      </c>
      <c r="AO13" s="1244" t="s">
        <v>594</v>
      </c>
      <c r="AP13" s="1244" t="s">
        <v>594</v>
      </c>
      <c r="AQ13" s="1244" t="s">
        <v>594</v>
      </c>
      <c r="AR13" s="1244" t="s">
        <v>594</v>
      </c>
      <c r="AS13" s="1244" t="s">
        <v>594</v>
      </c>
      <c r="AT13" s="1244" t="s">
        <v>594</v>
      </c>
      <c r="AU13" s="1244" t="s">
        <v>594</v>
      </c>
      <c r="AV13" s="1244" t="s">
        <v>594</v>
      </c>
      <c r="AW13" s="1244" t="s">
        <v>594</v>
      </c>
      <c r="AX13" s="1244" t="s">
        <v>594</v>
      </c>
      <c r="AY13" s="1244" t="s">
        <v>594</v>
      </c>
      <c r="AZ13" s="1244" t="s">
        <v>594</v>
      </c>
      <c r="BA13" s="1244" t="s">
        <v>594</v>
      </c>
      <c r="BB13" s="1244" t="s">
        <v>594</v>
      </c>
      <c r="BC13" s="1244" t="s">
        <v>594</v>
      </c>
      <c r="BD13" s="1244" t="s">
        <v>594</v>
      </c>
      <c r="BE13" s="1244"/>
      <c r="BF13" s="1244" t="s">
        <v>614</v>
      </c>
    </row>
    <row r="14" spans="1:58" s="1017" customFormat="1" ht="110.25">
      <c r="A14" s="1232">
        <v>7</v>
      </c>
      <c r="B14" s="1726"/>
      <c r="C14" s="1245" t="s">
        <v>615</v>
      </c>
      <c r="D14" s="1245" t="s">
        <v>616</v>
      </c>
      <c r="E14" s="1244" t="s">
        <v>63</v>
      </c>
      <c r="F14" s="1245" t="s">
        <v>592</v>
      </c>
      <c r="G14" s="1245" t="s">
        <v>611</v>
      </c>
      <c r="H14" s="1245" t="s">
        <v>612</v>
      </c>
      <c r="I14" s="1245" t="s">
        <v>120</v>
      </c>
      <c r="J14" s="1245" t="s">
        <v>120</v>
      </c>
      <c r="K14" s="1245" t="s">
        <v>397</v>
      </c>
      <c r="L14" s="1245" t="s">
        <v>3691</v>
      </c>
      <c r="M14" s="1245" t="s">
        <v>260</v>
      </c>
      <c r="N14" s="1246">
        <v>1</v>
      </c>
      <c r="O14" s="1245" t="s">
        <v>70</v>
      </c>
      <c r="P14" s="1247">
        <v>3</v>
      </c>
      <c r="Q14" s="1247"/>
      <c r="R14" s="1248"/>
      <c r="S14" s="1248"/>
      <c r="T14" s="1248">
        <v>3</v>
      </c>
      <c r="U14" s="1248"/>
      <c r="V14" s="1248"/>
      <c r="W14" s="1248"/>
      <c r="X14" s="1248"/>
      <c r="Y14" s="1248"/>
      <c r="Z14" s="1248"/>
      <c r="AA14" s="1248"/>
      <c r="AB14" s="1248"/>
      <c r="AC14" s="1247">
        <f t="shared" si="0"/>
        <v>3</v>
      </c>
      <c r="AD14" s="1238" t="s">
        <v>69</v>
      </c>
      <c r="AE14" s="1239">
        <f t="shared" si="1"/>
        <v>1</v>
      </c>
      <c r="AF14" s="1248" t="s">
        <v>3692</v>
      </c>
      <c r="AG14" s="1249" t="s">
        <v>3642</v>
      </c>
      <c r="AH14" s="1250">
        <v>45659</v>
      </c>
      <c r="AI14" s="1251">
        <v>45991</v>
      </c>
      <c r="AJ14" s="1244" t="s">
        <v>594</v>
      </c>
      <c r="AK14" s="1252" t="s">
        <v>594</v>
      </c>
      <c r="AL14" s="1244" t="s">
        <v>594</v>
      </c>
      <c r="AM14" s="1244" t="s">
        <v>594</v>
      </c>
      <c r="AN14" s="1244" t="s">
        <v>594</v>
      </c>
      <c r="AO14" s="1244" t="s">
        <v>594</v>
      </c>
      <c r="AP14" s="1244" t="s">
        <v>594</v>
      </c>
      <c r="AQ14" s="1244" t="s">
        <v>594</v>
      </c>
      <c r="AR14" s="1244" t="s">
        <v>594</v>
      </c>
      <c r="AS14" s="1244" t="s">
        <v>594</v>
      </c>
      <c r="AT14" s="1244" t="s">
        <v>594</v>
      </c>
      <c r="AU14" s="1244" t="s">
        <v>594</v>
      </c>
      <c r="AV14" s="1244" t="s">
        <v>594</v>
      </c>
      <c r="AW14" s="1244" t="s">
        <v>594</v>
      </c>
      <c r="AX14" s="1244" t="s">
        <v>594</v>
      </c>
      <c r="AY14" s="1244" t="s">
        <v>594</v>
      </c>
      <c r="AZ14" s="1244" t="s">
        <v>594</v>
      </c>
      <c r="BA14" s="1244" t="s">
        <v>594</v>
      </c>
      <c r="BB14" s="1244" t="s">
        <v>594</v>
      </c>
      <c r="BC14" s="1244" t="s">
        <v>594</v>
      </c>
      <c r="BD14" s="1244" t="s">
        <v>594</v>
      </c>
      <c r="BE14" s="1244"/>
      <c r="BF14" s="1244"/>
    </row>
    <row r="15" spans="1:58" s="1017" customFormat="1" ht="110.25">
      <c r="A15" s="1232">
        <v>8</v>
      </c>
      <c r="B15" s="1726"/>
      <c r="C15" s="1244" t="s">
        <v>617</v>
      </c>
      <c r="D15" s="1245" t="s">
        <v>618</v>
      </c>
      <c r="E15" s="1244" t="s">
        <v>63</v>
      </c>
      <c r="F15" s="1245" t="s">
        <v>592</v>
      </c>
      <c r="G15" s="1245" t="s">
        <v>611</v>
      </c>
      <c r="H15" s="1245" t="s">
        <v>612</v>
      </c>
      <c r="I15" s="1245" t="s">
        <v>120</v>
      </c>
      <c r="J15" s="1245" t="s">
        <v>120</v>
      </c>
      <c r="K15" s="1245" t="s">
        <v>619</v>
      </c>
      <c r="L15" s="1245" t="s">
        <v>3693</v>
      </c>
      <c r="M15" s="1245" t="s">
        <v>260</v>
      </c>
      <c r="N15" s="1246">
        <v>1</v>
      </c>
      <c r="O15" s="1245" t="s">
        <v>70</v>
      </c>
      <c r="P15" s="1247">
        <v>2</v>
      </c>
      <c r="Q15" s="1247">
        <v>2</v>
      </c>
      <c r="R15" s="1248"/>
      <c r="S15" s="1248"/>
      <c r="T15" s="1248"/>
      <c r="U15" s="1248"/>
      <c r="V15" s="1248"/>
      <c r="W15" s="1248"/>
      <c r="X15" s="1248"/>
      <c r="Y15" s="1248"/>
      <c r="Z15" s="1248"/>
      <c r="AA15" s="1248"/>
      <c r="AB15" s="1248"/>
      <c r="AC15" s="1247">
        <f t="shared" si="0"/>
        <v>2</v>
      </c>
      <c r="AD15" s="1238" t="s">
        <v>69</v>
      </c>
      <c r="AE15" s="1239">
        <f t="shared" si="1"/>
        <v>1</v>
      </c>
      <c r="AF15" s="1248" t="s">
        <v>620</v>
      </c>
      <c r="AG15" s="1249" t="s">
        <v>3643</v>
      </c>
      <c r="AH15" s="1250">
        <v>45659</v>
      </c>
      <c r="AI15" s="1251">
        <v>45991</v>
      </c>
      <c r="AJ15" s="1244" t="s">
        <v>594</v>
      </c>
      <c r="AK15" s="1252" t="s">
        <v>594</v>
      </c>
      <c r="AL15" s="1244" t="s">
        <v>594</v>
      </c>
      <c r="AM15" s="1244" t="s">
        <v>594</v>
      </c>
      <c r="AN15" s="1244" t="s">
        <v>594</v>
      </c>
      <c r="AO15" s="1244" t="s">
        <v>594</v>
      </c>
      <c r="AP15" s="1244" t="s">
        <v>594</v>
      </c>
      <c r="AQ15" s="1244" t="s">
        <v>594</v>
      </c>
      <c r="AR15" s="1244" t="s">
        <v>594</v>
      </c>
      <c r="AS15" s="1244" t="s">
        <v>594</v>
      </c>
      <c r="AT15" s="1244" t="s">
        <v>594</v>
      </c>
      <c r="AU15" s="1244" t="s">
        <v>594</v>
      </c>
      <c r="AV15" s="1244" t="s">
        <v>594</v>
      </c>
      <c r="AW15" s="1244" t="s">
        <v>594</v>
      </c>
      <c r="AX15" s="1244" t="s">
        <v>594</v>
      </c>
      <c r="AY15" s="1244" t="s">
        <v>594</v>
      </c>
      <c r="AZ15" s="1244" t="s">
        <v>594</v>
      </c>
      <c r="BA15" s="1244" t="s">
        <v>594</v>
      </c>
      <c r="BB15" s="1244" t="s">
        <v>594</v>
      </c>
      <c r="BC15" s="1244" t="s">
        <v>594</v>
      </c>
      <c r="BD15" s="1244" t="s">
        <v>594</v>
      </c>
      <c r="BE15" s="1244"/>
      <c r="BF15" s="1244"/>
    </row>
    <row r="16" spans="1:58" s="1017" customFormat="1" ht="126">
      <c r="A16" s="1232">
        <v>9</v>
      </c>
      <c r="B16" s="1727"/>
      <c r="C16" s="1245" t="s">
        <v>3694</v>
      </c>
      <c r="D16" s="1245" t="s">
        <v>621</v>
      </c>
      <c r="E16" s="1244" t="s">
        <v>63</v>
      </c>
      <c r="F16" s="1245" t="s">
        <v>592</v>
      </c>
      <c r="G16" s="1245" t="s">
        <v>611</v>
      </c>
      <c r="H16" s="1245" t="s">
        <v>612</v>
      </c>
      <c r="I16" s="1245" t="s">
        <v>120</v>
      </c>
      <c r="J16" s="1245" t="s">
        <v>120</v>
      </c>
      <c r="K16" s="1245" t="s">
        <v>121</v>
      </c>
      <c r="L16" s="1245" t="s">
        <v>3695</v>
      </c>
      <c r="M16" s="1245" t="s">
        <v>69</v>
      </c>
      <c r="N16" s="1246">
        <v>0</v>
      </c>
      <c r="O16" s="1245" t="s">
        <v>70</v>
      </c>
      <c r="P16" s="1247">
        <v>2</v>
      </c>
      <c r="Q16" s="1247"/>
      <c r="R16" s="1248"/>
      <c r="S16" s="1248"/>
      <c r="T16" s="1248"/>
      <c r="U16" s="1248"/>
      <c r="V16" s="1248"/>
      <c r="W16" s="1248"/>
      <c r="X16" s="1248"/>
      <c r="Y16" s="1248"/>
      <c r="Z16" s="1248"/>
      <c r="AA16" s="1248"/>
      <c r="AB16" s="1248"/>
      <c r="AC16" s="1247">
        <f t="shared" si="0"/>
        <v>0</v>
      </c>
      <c r="AD16" s="1238" t="s">
        <v>69</v>
      </c>
      <c r="AE16" s="1239">
        <f t="shared" si="1"/>
        <v>0</v>
      </c>
      <c r="AF16" s="1248" t="s">
        <v>622</v>
      </c>
      <c r="AG16" s="1245"/>
      <c r="AH16" s="1250">
        <v>45659</v>
      </c>
      <c r="AI16" s="1251">
        <v>45991</v>
      </c>
      <c r="AJ16" s="1244" t="s">
        <v>594</v>
      </c>
      <c r="AK16" s="1252" t="s">
        <v>594</v>
      </c>
      <c r="AL16" s="1244" t="s">
        <v>594</v>
      </c>
      <c r="AM16" s="1244" t="s">
        <v>594</v>
      </c>
      <c r="AN16" s="1244" t="s">
        <v>594</v>
      </c>
      <c r="AO16" s="1244" t="s">
        <v>594</v>
      </c>
      <c r="AP16" s="1244" t="s">
        <v>594</v>
      </c>
      <c r="AQ16" s="1244" t="s">
        <v>594</v>
      </c>
      <c r="AR16" s="1244" t="s">
        <v>594</v>
      </c>
      <c r="AS16" s="1244" t="s">
        <v>594</v>
      </c>
      <c r="AT16" s="1244" t="s">
        <v>594</v>
      </c>
      <c r="AU16" s="1244" t="s">
        <v>594</v>
      </c>
      <c r="AV16" s="1244" t="s">
        <v>594</v>
      </c>
      <c r="AW16" s="1244" t="s">
        <v>594</v>
      </c>
      <c r="AX16" s="1244" t="s">
        <v>594</v>
      </c>
      <c r="AY16" s="1244" t="s">
        <v>594</v>
      </c>
      <c r="AZ16" s="1244" t="s">
        <v>594</v>
      </c>
      <c r="BA16" s="1244" t="s">
        <v>594</v>
      </c>
      <c r="BB16" s="1244" t="s">
        <v>594</v>
      </c>
      <c r="BC16" s="1244" t="s">
        <v>594</v>
      </c>
      <c r="BD16" s="1244" t="s">
        <v>594</v>
      </c>
      <c r="BE16" s="1244"/>
      <c r="BF16" s="1244" t="s">
        <v>3696</v>
      </c>
    </row>
    <row r="17" spans="1:58" s="1017" customFormat="1" ht="110.25">
      <c r="A17" s="1232">
        <v>10</v>
      </c>
      <c r="B17" s="1738" t="s">
        <v>623</v>
      </c>
      <c r="C17" s="1738" t="s">
        <v>624</v>
      </c>
      <c r="D17" s="1253" t="s">
        <v>3697</v>
      </c>
      <c r="E17" s="1254" t="s">
        <v>63</v>
      </c>
      <c r="F17" s="1253" t="s">
        <v>592</v>
      </c>
      <c r="G17" s="1253" t="s">
        <v>625</v>
      </c>
      <c r="H17" s="1253" t="s">
        <v>626</v>
      </c>
      <c r="I17" s="1253" t="s">
        <v>120</v>
      </c>
      <c r="J17" s="1253" t="s">
        <v>120</v>
      </c>
      <c r="K17" s="1253" t="s">
        <v>627</v>
      </c>
      <c r="L17" s="1253" t="s">
        <v>3691</v>
      </c>
      <c r="M17" s="1253" t="s">
        <v>69</v>
      </c>
      <c r="N17" s="1255">
        <v>0.25</v>
      </c>
      <c r="O17" s="1253" t="s">
        <v>70</v>
      </c>
      <c r="P17" s="1256">
        <v>4</v>
      </c>
      <c r="Q17" s="1256"/>
      <c r="R17" s="1257"/>
      <c r="S17" s="1257">
        <v>1</v>
      </c>
      <c r="T17" s="1257"/>
      <c r="U17" s="1257"/>
      <c r="V17" s="1257"/>
      <c r="W17" s="1257"/>
      <c r="X17" s="1257"/>
      <c r="Y17" s="1257"/>
      <c r="Z17" s="1257"/>
      <c r="AA17" s="1257"/>
      <c r="AB17" s="1257"/>
      <c r="AC17" s="1256">
        <f t="shared" si="0"/>
        <v>1</v>
      </c>
      <c r="AD17" s="1238" t="s">
        <v>69</v>
      </c>
      <c r="AE17" s="1239">
        <f t="shared" si="1"/>
        <v>0.25</v>
      </c>
      <c r="AF17" s="1257" t="s">
        <v>3698</v>
      </c>
      <c r="AG17" s="1258" t="s">
        <v>3644</v>
      </c>
      <c r="AH17" s="1259">
        <v>45690</v>
      </c>
      <c r="AI17" s="1260">
        <v>45991</v>
      </c>
      <c r="AJ17" s="1254" t="s">
        <v>594</v>
      </c>
      <c r="AK17" s="1261" t="s">
        <v>594</v>
      </c>
      <c r="AL17" s="1254" t="s">
        <v>594</v>
      </c>
      <c r="AM17" s="1254" t="s">
        <v>594</v>
      </c>
      <c r="AN17" s="1254" t="s">
        <v>594</v>
      </c>
      <c r="AO17" s="1254" t="s">
        <v>594</v>
      </c>
      <c r="AP17" s="1254" t="s">
        <v>594</v>
      </c>
      <c r="AQ17" s="1254" t="s">
        <v>594</v>
      </c>
      <c r="AR17" s="1254" t="s">
        <v>594</v>
      </c>
      <c r="AS17" s="1254" t="s">
        <v>594</v>
      </c>
      <c r="AT17" s="1254" t="s">
        <v>594</v>
      </c>
      <c r="AU17" s="1254" t="s">
        <v>594</v>
      </c>
      <c r="AV17" s="1254" t="s">
        <v>594</v>
      </c>
      <c r="AW17" s="1254" t="s">
        <v>594</v>
      </c>
      <c r="AX17" s="1254" t="s">
        <v>594</v>
      </c>
      <c r="AY17" s="1254" t="s">
        <v>594</v>
      </c>
      <c r="AZ17" s="1254" t="s">
        <v>594</v>
      </c>
      <c r="BA17" s="1254" t="s">
        <v>594</v>
      </c>
      <c r="BB17" s="1254" t="s">
        <v>594</v>
      </c>
      <c r="BC17" s="1254" t="s">
        <v>594</v>
      </c>
      <c r="BD17" s="1254" t="s">
        <v>594</v>
      </c>
      <c r="BE17" s="1254"/>
      <c r="BF17" s="1254"/>
    </row>
    <row r="18" spans="1:58" s="1017" customFormat="1" ht="110.25">
      <c r="A18" s="1232">
        <v>11</v>
      </c>
      <c r="B18" s="1726"/>
      <c r="C18" s="1726"/>
      <c r="D18" s="1253" t="s">
        <v>628</v>
      </c>
      <c r="E18" s="1254" t="s">
        <v>63</v>
      </c>
      <c r="F18" s="1254" t="s">
        <v>592</v>
      </c>
      <c r="G18" s="1254" t="s">
        <v>625</v>
      </c>
      <c r="H18" s="1254" t="s">
        <v>626</v>
      </c>
      <c r="I18" s="1254" t="s">
        <v>120</v>
      </c>
      <c r="J18" s="1254" t="s">
        <v>120</v>
      </c>
      <c r="K18" s="1254" t="s">
        <v>627</v>
      </c>
      <c r="L18" s="1253" t="s">
        <v>3699</v>
      </c>
      <c r="M18" s="1253" t="s">
        <v>69</v>
      </c>
      <c r="N18" s="1255">
        <v>0.5</v>
      </c>
      <c r="O18" s="1253" t="s">
        <v>70</v>
      </c>
      <c r="P18" s="1256">
        <v>4</v>
      </c>
      <c r="Q18" s="1256"/>
      <c r="R18" s="1257"/>
      <c r="S18" s="1257">
        <v>1</v>
      </c>
      <c r="T18" s="1257"/>
      <c r="U18" s="1257">
        <v>1</v>
      </c>
      <c r="V18" s="1257"/>
      <c r="W18" s="1257"/>
      <c r="X18" s="1257"/>
      <c r="Y18" s="1257"/>
      <c r="Z18" s="1257"/>
      <c r="AA18" s="1257"/>
      <c r="AB18" s="1257"/>
      <c r="AC18" s="1256">
        <f t="shared" si="0"/>
        <v>2</v>
      </c>
      <c r="AD18" s="1238" t="s">
        <v>69</v>
      </c>
      <c r="AE18" s="1239">
        <f t="shared" si="1"/>
        <v>0.5</v>
      </c>
      <c r="AF18" s="1257" t="s">
        <v>3700</v>
      </c>
      <c r="AG18" s="1258" t="s">
        <v>3645</v>
      </c>
      <c r="AH18" s="1259">
        <v>45690</v>
      </c>
      <c r="AI18" s="1260">
        <v>45991</v>
      </c>
      <c r="AJ18" s="1254" t="s">
        <v>594</v>
      </c>
      <c r="AK18" s="1261" t="s">
        <v>594</v>
      </c>
      <c r="AL18" s="1254" t="s">
        <v>594</v>
      </c>
      <c r="AM18" s="1254" t="s">
        <v>594</v>
      </c>
      <c r="AN18" s="1254" t="s">
        <v>594</v>
      </c>
      <c r="AO18" s="1254" t="s">
        <v>594</v>
      </c>
      <c r="AP18" s="1254" t="s">
        <v>594</v>
      </c>
      <c r="AQ18" s="1254" t="s">
        <v>594</v>
      </c>
      <c r="AR18" s="1254" t="s">
        <v>594</v>
      </c>
      <c r="AS18" s="1254" t="s">
        <v>594</v>
      </c>
      <c r="AT18" s="1254" t="s">
        <v>594</v>
      </c>
      <c r="AU18" s="1254" t="s">
        <v>594</v>
      </c>
      <c r="AV18" s="1254" t="s">
        <v>594</v>
      </c>
      <c r="AW18" s="1254" t="s">
        <v>594</v>
      </c>
      <c r="AX18" s="1254" t="s">
        <v>594</v>
      </c>
      <c r="AY18" s="1254" t="s">
        <v>594</v>
      </c>
      <c r="AZ18" s="1254" t="s">
        <v>594</v>
      </c>
      <c r="BA18" s="1254" t="s">
        <v>594</v>
      </c>
      <c r="BB18" s="1254" t="s">
        <v>594</v>
      </c>
      <c r="BC18" s="1254" t="s">
        <v>594</v>
      </c>
      <c r="BD18" s="1254" t="s">
        <v>594</v>
      </c>
      <c r="BE18" s="1254"/>
      <c r="BF18" s="1254"/>
    </row>
    <row r="19" spans="1:58" s="1017" customFormat="1" ht="110.25">
      <c r="A19" s="1232">
        <v>12</v>
      </c>
      <c r="B19" s="1726"/>
      <c r="C19" s="1726"/>
      <c r="D19" s="1253" t="s">
        <v>629</v>
      </c>
      <c r="E19" s="1254" t="s">
        <v>63</v>
      </c>
      <c r="F19" s="1254" t="s">
        <v>592</v>
      </c>
      <c r="G19" s="1254" t="s">
        <v>625</v>
      </c>
      <c r="H19" s="1254" t="s">
        <v>626</v>
      </c>
      <c r="I19" s="1254" t="s">
        <v>120</v>
      </c>
      <c r="J19" s="1254" t="s">
        <v>120</v>
      </c>
      <c r="K19" s="1254" t="s">
        <v>627</v>
      </c>
      <c r="L19" s="1253" t="s">
        <v>3701</v>
      </c>
      <c r="M19" s="1253" t="s">
        <v>69</v>
      </c>
      <c r="N19" s="1255">
        <v>0.33</v>
      </c>
      <c r="O19" s="1253" t="s">
        <v>70</v>
      </c>
      <c r="P19" s="1256">
        <v>3</v>
      </c>
      <c r="Q19" s="1256"/>
      <c r="R19" s="1257"/>
      <c r="S19" s="1257"/>
      <c r="T19" s="1257"/>
      <c r="U19" s="1257"/>
      <c r="V19" s="1257">
        <v>1</v>
      </c>
      <c r="W19" s="1257"/>
      <c r="X19" s="1257"/>
      <c r="Y19" s="1257"/>
      <c r="Z19" s="1257"/>
      <c r="AA19" s="1257"/>
      <c r="AB19" s="1257"/>
      <c r="AC19" s="1256">
        <f t="shared" si="0"/>
        <v>1</v>
      </c>
      <c r="AD19" s="1238" t="s">
        <v>69</v>
      </c>
      <c r="AE19" s="1239">
        <f t="shared" si="1"/>
        <v>0.33333333333333331</v>
      </c>
      <c r="AF19" s="1257" t="s">
        <v>3702</v>
      </c>
      <c r="AG19" s="1258" t="s">
        <v>3646</v>
      </c>
      <c r="AH19" s="1259">
        <v>45690</v>
      </c>
      <c r="AI19" s="1260">
        <v>45991</v>
      </c>
      <c r="AJ19" s="1254" t="s">
        <v>594</v>
      </c>
      <c r="AK19" s="1261" t="s">
        <v>594</v>
      </c>
      <c r="AL19" s="1254" t="s">
        <v>594</v>
      </c>
      <c r="AM19" s="1254" t="s">
        <v>594</v>
      </c>
      <c r="AN19" s="1254" t="s">
        <v>594</v>
      </c>
      <c r="AO19" s="1254" t="s">
        <v>594</v>
      </c>
      <c r="AP19" s="1254" t="s">
        <v>594</v>
      </c>
      <c r="AQ19" s="1254" t="s">
        <v>594</v>
      </c>
      <c r="AR19" s="1254" t="s">
        <v>594</v>
      </c>
      <c r="AS19" s="1254" t="s">
        <v>594</v>
      </c>
      <c r="AT19" s="1254" t="s">
        <v>594</v>
      </c>
      <c r="AU19" s="1254" t="s">
        <v>594</v>
      </c>
      <c r="AV19" s="1254" t="s">
        <v>594</v>
      </c>
      <c r="AW19" s="1254" t="s">
        <v>594</v>
      </c>
      <c r="AX19" s="1254" t="s">
        <v>594</v>
      </c>
      <c r="AY19" s="1254" t="s">
        <v>594</v>
      </c>
      <c r="AZ19" s="1254" t="s">
        <v>594</v>
      </c>
      <c r="BA19" s="1254" t="s">
        <v>594</v>
      </c>
      <c r="BB19" s="1254" t="s">
        <v>594</v>
      </c>
      <c r="BC19" s="1254" t="s">
        <v>594</v>
      </c>
      <c r="BD19" s="1254" t="s">
        <v>594</v>
      </c>
      <c r="BE19" s="1254"/>
      <c r="BF19" s="1254"/>
    </row>
    <row r="20" spans="1:58" s="1017" customFormat="1" ht="110.25">
      <c r="A20" s="1232">
        <v>13</v>
      </c>
      <c r="B20" s="1726"/>
      <c r="C20" s="1726"/>
      <c r="D20" s="1253" t="s">
        <v>630</v>
      </c>
      <c r="E20" s="1254" t="s">
        <v>63</v>
      </c>
      <c r="F20" s="1254" t="s">
        <v>592</v>
      </c>
      <c r="G20" s="1254" t="s">
        <v>625</v>
      </c>
      <c r="H20" s="1254" t="s">
        <v>626</v>
      </c>
      <c r="I20" s="1254" t="s">
        <v>120</v>
      </c>
      <c r="J20" s="1254" t="s">
        <v>120</v>
      </c>
      <c r="K20" s="1254" t="s">
        <v>627</v>
      </c>
      <c r="L20" s="1253" t="s">
        <v>3701</v>
      </c>
      <c r="M20" s="1253" t="s">
        <v>69</v>
      </c>
      <c r="N20" s="1255">
        <v>0</v>
      </c>
      <c r="O20" s="1253" t="s">
        <v>70</v>
      </c>
      <c r="P20" s="1256">
        <v>3</v>
      </c>
      <c r="Q20" s="1256"/>
      <c r="R20" s="1257"/>
      <c r="S20" s="1257"/>
      <c r="T20" s="1257"/>
      <c r="U20" s="1257"/>
      <c r="V20" s="1257"/>
      <c r="W20" s="1257"/>
      <c r="X20" s="1257"/>
      <c r="Y20" s="1257"/>
      <c r="Z20" s="1257"/>
      <c r="AA20" s="1257"/>
      <c r="AB20" s="1257"/>
      <c r="AC20" s="1256">
        <f t="shared" si="0"/>
        <v>0</v>
      </c>
      <c r="AD20" s="1238" t="s">
        <v>69</v>
      </c>
      <c r="AE20" s="1239">
        <f t="shared" si="1"/>
        <v>0</v>
      </c>
      <c r="AF20" s="1257" t="s">
        <v>3703</v>
      </c>
      <c r="AG20" s="1258" t="s">
        <v>3647</v>
      </c>
      <c r="AH20" s="1259">
        <v>45690</v>
      </c>
      <c r="AI20" s="1260">
        <v>45991</v>
      </c>
      <c r="AJ20" s="1254" t="s">
        <v>594</v>
      </c>
      <c r="AK20" s="1261" t="s">
        <v>594</v>
      </c>
      <c r="AL20" s="1254" t="s">
        <v>594</v>
      </c>
      <c r="AM20" s="1254" t="s">
        <v>594</v>
      </c>
      <c r="AN20" s="1254" t="s">
        <v>594</v>
      </c>
      <c r="AO20" s="1254" t="s">
        <v>594</v>
      </c>
      <c r="AP20" s="1254" t="s">
        <v>594</v>
      </c>
      <c r="AQ20" s="1254" t="s">
        <v>594</v>
      </c>
      <c r="AR20" s="1254" t="s">
        <v>594</v>
      </c>
      <c r="AS20" s="1254" t="s">
        <v>594</v>
      </c>
      <c r="AT20" s="1254" t="s">
        <v>594</v>
      </c>
      <c r="AU20" s="1254" t="s">
        <v>594</v>
      </c>
      <c r="AV20" s="1254" t="s">
        <v>594</v>
      </c>
      <c r="AW20" s="1254" t="s">
        <v>594</v>
      </c>
      <c r="AX20" s="1254" t="s">
        <v>594</v>
      </c>
      <c r="AY20" s="1254" t="s">
        <v>594</v>
      </c>
      <c r="AZ20" s="1254" t="s">
        <v>594</v>
      </c>
      <c r="BA20" s="1254" t="s">
        <v>594</v>
      </c>
      <c r="BB20" s="1254" t="s">
        <v>594</v>
      </c>
      <c r="BC20" s="1254" t="s">
        <v>594</v>
      </c>
      <c r="BD20" s="1254" t="s">
        <v>594</v>
      </c>
      <c r="BE20" s="1254"/>
      <c r="BF20" s="1254" t="s">
        <v>631</v>
      </c>
    </row>
    <row r="21" spans="1:58" s="1017" customFormat="1" ht="110.25">
      <c r="A21" s="1232">
        <v>14</v>
      </c>
      <c r="B21" s="1726"/>
      <c r="C21" s="1726"/>
      <c r="D21" s="1253" t="s">
        <v>632</v>
      </c>
      <c r="E21" s="1254" t="s">
        <v>63</v>
      </c>
      <c r="F21" s="1254" t="s">
        <v>592</v>
      </c>
      <c r="G21" s="1254" t="s">
        <v>625</v>
      </c>
      <c r="H21" s="1254" t="s">
        <v>626</v>
      </c>
      <c r="I21" s="1254" t="s">
        <v>120</v>
      </c>
      <c r="J21" s="1254" t="s">
        <v>120</v>
      </c>
      <c r="K21" s="1254" t="s">
        <v>627</v>
      </c>
      <c r="L21" s="1253" t="s">
        <v>3701</v>
      </c>
      <c r="M21" s="1253" t="s">
        <v>69</v>
      </c>
      <c r="N21" s="1255">
        <v>0</v>
      </c>
      <c r="O21" s="1253" t="s">
        <v>70</v>
      </c>
      <c r="P21" s="1256">
        <v>3</v>
      </c>
      <c r="Q21" s="1256"/>
      <c r="R21" s="1257"/>
      <c r="S21" s="1257"/>
      <c r="T21" s="1257"/>
      <c r="U21" s="1257"/>
      <c r="V21" s="1257"/>
      <c r="W21" s="1257"/>
      <c r="X21" s="1257"/>
      <c r="Y21" s="1257"/>
      <c r="Z21" s="1257"/>
      <c r="AA21" s="1257"/>
      <c r="AB21" s="1257"/>
      <c r="AC21" s="1256">
        <f t="shared" si="0"/>
        <v>0</v>
      </c>
      <c r="AD21" s="1238" t="s">
        <v>69</v>
      </c>
      <c r="AE21" s="1239">
        <f t="shared" si="1"/>
        <v>0</v>
      </c>
      <c r="AF21" s="1257" t="s">
        <v>3704</v>
      </c>
      <c r="AG21" s="1258" t="s">
        <v>3648</v>
      </c>
      <c r="AH21" s="1259">
        <v>45690</v>
      </c>
      <c r="AI21" s="1260">
        <v>45991</v>
      </c>
      <c r="AJ21" s="1254" t="s">
        <v>594</v>
      </c>
      <c r="AK21" s="1261" t="s">
        <v>594</v>
      </c>
      <c r="AL21" s="1254" t="s">
        <v>594</v>
      </c>
      <c r="AM21" s="1254" t="s">
        <v>594</v>
      </c>
      <c r="AN21" s="1254" t="s">
        <v>594</v>
      </c>
      <c r="AO21" s="1254" t="s">
        <v>594</v>
      </c>
      <c r="AP21" s="1254" t="s">
        <v>594</v>
      </c>
      <c r="AQ21" s="1254" t="s">
        <v>594</v>
      </c>
      <c r="AR21" s="1254" t="s">
        <v>594</v>
      </c>
      <c r="AS21" s="1254" t="s">
        <v>594</v>
      </c>
      <c r="AT21" s="1254" t="s">
        <v>594</v>
      </c>
      <c r="AU21" s="1254" t="s">
        <v>594</v>
      </c>
      <c r="AV21" s="1254" t="s">
        <v>594</v>
      </c>
      <c r="AW21" s="1254" t="s">
        <v>594</v>
      </c>
      <c r="AX21" s="1254" t="s">
        <v>594</v>
      </c>
      <c r="AY21" s="1254" t="s">
        <v>594</v>
      </c>
      <c r="AZ21" s="1254" t="s">
        <v>594</v>
      </c>
      <c r="BA21" s="1254" t="s">
        <v>594</v>
      </c>
      <c r="BB21" s="1254" t="s">
        <v>594</v>
      </c>
      <c r="BC21" s="1254" t="s">
        <v>594</v>
      </c>
      <c r="BD21" s="1254" t="s">
        <v>594</v>
      </c>
      <c r="BE21" s="1254"/>
      <c r="BF21" s="1254" t="s">
        <v>631</v>
      </c>
    </row>
    <row r="22" spans="1:58" s="1017" customFormat="1" ht="110.25">
      <c r="A22" s="1232">
        <v>15</v>
      </c>
      <c r="B22" s="1726"/>
      <c r="C22" s="1726"/>
      <c r="D22" s="1253" t="s">
        <v>633</v>
      </c>
      <c r="E22" s="1254" t="s">
        <v>63</v>
      </c>
      <c r="F22" s="1254" t="s">
        <v>592</v>
      </c>
      <c r="G22" s="1254" t="s">
        <v>625</v>
      </c>
      <c r="H22" s="1254" t="s">
        <v>626</v>
      </c>
      <c r="I22" s="1254" t="s">
        <v>120</v>
      </c>
      <c r="J22" s="1254" t="s">
        <v>120</v>
      </c>
      <c r="K22" s="1254" t="s">
        <v>627</v>
      </c>
      <c r="L22" s="1253" t="s">
        <v>3705</v>
      </c>
      <c r="M22" s="1253" t="s">
        <v>69</v>
      </c>
      <c r="N22" s="1255">
        <v>0.33</v>
      </c>
      <c r="O22" s="1253" t="s">
        <v>70</v>
      </c>
      <c r="P22" s="1256">
        <v>3</v>
      </c>
      <c r="Q22" s="1256"/>
      <c r="R22" s="1257"/>
      <c r="S22" s="1257"/>
      <c r="T22" s="1257">
        <v>1</v>
      </c>
      <c r="U22" s="1257"/>
      <c r="V22" s="1257"/>
      <c r="W22" s="1257"/>
      <c r="X22" s="1257"/>
      <c r="Y22" s="1257"/>
      <c r="Z22" s="1257"/>
      <c r="AA22" s="1257"/>
      <c r="AB22" s="1257"/>
      <c r="AC22" s="1256">
        <f t="shared" si="0"/>
        <v>1</v>
      </c>
      <c r="AD22" s="1238" t="s">
        <v>69</v>
      </c>
      <c r="AE22" s="1239">
        <f t="shared" si="1"/>
        <v>0.33333333333333331</v>
      </c>
      <c r="AF22" s="1257" t="s">
        <v>3706</v>
      </c>
      <c r="AG22" s="1258" t="s">
        <v>3649</v>
      </c>
      <c r="AH22" s="1259">
        <v>45690</v>
      </c>
      <c r="AI22" s="1260">
        <v>45991</v>
      </c>
      <c r="AJ22" s="1254" t="s">
        <v>594</v>
      </c>
      <c r="AK22" s="1261" t="s">
        <v>594</v>
      </c>
      <c r="AL22" s="1254" t="s">
        <v>594</v>
      </c>
      <c r="AM22" s="1254" t="s">
        <v>594</v>
      </c>
      <c r="AN22" s="1254" t="s">
        <v>594</v>
      </c>
      <c r="AO22" s="1254" t="s">
        <v>594</v>
      </c>
      <c r="AP22" s="1254" t="s">
        <v>594</v>
      </c>
      <c r="AQ22" s="1254" t="s">
        <v>594</v>
      </c>
      <c r="AR22" s="1254" t="s">
        <v>594</v>
      </c>
      <c r="AS22" s="1254" t="s">
        <v>594</v>
      </c>
      <c r="AT22" s="1254" t="s">
        <v>594</v>
      </c>
      <c r="AU22" s="1254" t="s">
        <v>594</v>
      </c>
      <c r="AV22" s="1254" t="s">
        <v>594</v>
      </c>
      <c r="AW22" s="1254" t="s">
        <v>594</v>
      </c>
      <c r="AX22" s="1254" t="s">
        <v>594</v>
      </c>
      <c r="AY22" s="1254" t="s">
        <v>594</v>
      </c>
      <c r="AZ22" s="1254" t="s">
        <v>594</v>
      </c>
      <c r="BA22" s="1254" t="s">
        <v>594</v>
      </c>
      <c r="BB22" s="1254" t="s">
        <v>594</v>
      </c>
      <c r="BC22" s="1254" t="s">
        <v>594</v>
      </c>
      <c r="BD22" s="1254" t="s">
        <v>594</v>
      </c>
      <c r="BE22" s="1254"/>
      <c r="BF22" s="1254"/>
    </row>
    <row r="23" spans="1:58" s="1017" customFormat="1" ht="110.25">
      <c r="A23" s="1232">
        <v>16</v>
      </c>
      <c r="B23" s="1726"/>
      <c r="C23" s="1726"/>
      <c r="D23" s="1253" t="s">
        <v>3707</v>
      </c>
      <c r="E23" s="1254" t="s">
        <v>63</v>
      </c>
      <c r="F23" s="1254" t="s">
        <v>592</v>
      </c>
      <c r="G23" s="1254" t="s">
        <v>625</v>
      </c>
      <c r="H23" s="1254" t="s">
        <v>626</v>
      </c>
      <c r="I23" s="1254" t="s">
        <v>120</v>
      </c>
      <c r="J23" s="1254" t="s">
        <v>120</v>
      </c>
      <c r="K23" s="1254" t="s">
        <v>627</v>
      </c>
      <c r="L23" s="1253" t="s">
        <v>3708</v>
      </c>
      <c r="M23" s="1253" t="s">
        <v>69</v>
      </c>
      <c r="N23" s="1255">
        <v>0.33</v>
      </c>
      <c r="O23" s="1253" t="s">
        <v>70</v>
      </c>
      <c r="P23" s="1256">
        <v>3</v>
      </c>
      <c r="Q23" s="1256"/>
      <c r="R23" s="1257"/>
      <c r="S23" s="1257">
        <v>1</v>
      </c>
      <c r="T23" s="1257"/>
      <c r="U23" s="1257"/>
      <c r="V23" s="1257"/>
      <c r="W23" s="1257"/>
      <c r="X23" s="1257"/>
      <c r="Y23" s="1257"/>
      <c r="Z23" s="1257"/>
      <c r="AA23" s="1257"/>
      <c r="AB23" s="1257"/>
      <c r="AC23" s="1256">
        <f t="shared" si="0"/>
        <v>1</v>
      </c>
      <c r="AD23" s="1238" t="s">
        <v>69</v>
      </c>
      <c r="AE23" s="1239">
        <f t="shared" si="1"/>
        <v>0.33333333333333331</v>
      </c>
      <c r="AF23" s="1257" t="s">
        <v>3709</v>
      </c>
      <c r="AG23" s="1258" t="s">
        <v>3650</v>
      </c>
      <c r="AH23" s="1259">
        <v>45690</v>
      </c>
      <c r="AI23" s="1260">
        <v>45991</v>
      </c>
      <c r="AJ23" s="1254" t="s">
        <v>594</v>
      </c>
      <c r="AK23" s="1261" t="s">
        <v>594</v>
      </c>
      <c r="AL23" s="1254" t="s">
        <v>594</v>
      </c>
      <c r="AM23" s="1254" t="s">
        <v>594</v>
      </c>
      <c r="AN23" s="1254" t="s">
        <v>594</v>
      </c>
      <c r="AO23" s="1254" t="s">
        <v>594</v>
      </c>
      <c r="AP23" s="1254" t="s">
        <v>594</v>
      </c>
      <c r="AQ23" s="1254" t="s">
        <v>594</v>
      </c>
      <c r="AR23" s="1254" t="s">
        <v>594</v>
      </c>
      <c r="AS23" s="1254" t="s">
        <v>594</v>
      </c>
      <c r="AT23" s="1254" t="s">
        <v>594</v>
      </c>
      <c r="AU23" s="1254" t="s">
        <v>594</v>
      </c>
      <c r="AV23" s="1254" t="s">
        <v>594</v>
      </c>
      <c r="AW23" s="1254" t="s">
        <v>594</v>
      </c>
      <c r="AX23" s="1254" t="s">
        <v>594</v>
      </c>
      <c r="AY23" s="1254" t="s">
        <v>594</v>
      </c>
      <c r="AZ23" s="1254" t="s">
        <v>594</v>
      </c>
      <c r="BA23" s="1254" t="s">
        <v>594</v>
      </c>
      <c r="BB23" s="1254" t="s">
        <v>594</v>
      </c>
      <c r="BC23" s="1254" t="s">
        <v>594</v>
      </c>
      <c r="BD23" s="1254" t="s">
        <v>594</v>
      </c>
      <c r="BE23" s="1254"/>
      <c r="BF23" s="1254"/>
    </row>
    <row r="24" spans="1:58" s="1017" customFormat="1" ht="110.25">
      <c r="A24" s="1232">
        <v>17</v>
      </c>
      <c r="B24" s="1726"/>
      <c r="C24" s="1726"/>
      <c r="D24" s="1253" t="s">
        <v>634</v>
      </c>
      <c r="E24" s="1254" t="s">
        <v>63</v>
      </c>
      <c r="F24" s="1254" t="s">
        <v>592</v>
      </c>
      <c r="G24" s="1254" t="s">
        <v>625</v>
      </c>
      <c r="H24" s="1254" t="s">
        <v>626</v>
      </c>
      <c r="I24" s="1254" t="s">
        <v>120</v>
      </c>
      <c r="J24" s="1254" t="s">
        <v>120</v>
      </c>
      <c r="K24" s="1254" t="s">
        <v>627</v>
      </c>
      <c r="L24" s="1253" t="s">
        <v>3699</v>
      </c>
      <c r="M24" s="1253" t="s">
        <v>69</v>
      </c>
      <c r="N24" s="1255">
        <v>0.75</v>
      </c>
      <c r="O24" s="1253" t="s">
        <v>70</v>
      </c>
      <c r="P24" s="1256">
        <v>4</v>
      </c>
      <c r="Q24" s="1256"/>
      <c r="R24" s="1257"/>
      <c r="S24" s="1257">
        <v>1</v>
      </c>
      <c r="T24" s="1257"/>
      <c r="U24" s="1257"/>
      <c r="V24" s="1257">
        <v>2</v>
      </c>
      <c r="W24" s="1257"/>
      <c r="X24" s="1257"/>
      <c r="Y24" s="1257"/>
      <c r="Z24" s="1257"/>
      <c r="AA24" s="1257"/>
      <c r="AB24" s="1257"/>
      <c r="AC24" s="1256">
        <f t="shared" si="0"/>
        <v>3</v>
      </c>
      <c r="AD24" s="1238" t="s">
        <v>69</v>
      </c>
      <c r="AE24" s="1239">
        <f t="shared" si="1"/>
        <v>0.75</v>
      </c>
      <c r="AF24" s="1257" t="s">
        <v>3710</v>
      </c>
      <c r="AG24" s="1258" t="s">
        <v>3651</v>
      </c>
      <c r="AH24" s="1259">
        <v>45690</v>
      </c>
      <c r="AI24" s="1260">
        <v>45991</v>
      </c>
      <c r="AJ24" s="1254" t="s">
        <v>594</v>
      </c>
      <c r="AK24" s="1261" t="s">
        <v>594</v>
      </c>
      <c r="AL24" s="1254" t="s">
        <v>594</v>
      </c>
      <c r="AM24" s="1254" t="s">
        <v>594</v>
      </c>
      <c r="AN24" s="1254" t="s">
        <v>594</v>
      </c>
      <c r="AO24" s="1254" t="s">
        <v>594</v>
      </c>
      <c r="AP24" s="1254" t="s">
        <v>594</v>
      </c>
      <c r="AQ24" s="1254" t="s">
        <v>594</v>
      </c>
      <c r="AR24" s="1254" t="s">
        <v>594</v>
      </c>
      <c r="AS24" s="1254" t="s">
        <v>594</v>
      </c>
      <c r="AT24" s="1254" t="s">
        <v>594</v>
      </c>
      <c r="AU24" s="1254" t="s">
        <v>594</v>
      </c>
      <c r="AV24" s="1254" t="s">
        <v>594</v>
      </c>
      <c r="AW24" s="1254" t="s">
        <v>594</v>
      </c>
      <c r="AX24" s="1254" t="s">
        <v>594</v>
      </c>
      <c r="AY24" s="1254" t="s">
        <v>594</v>
      </c>
      <c r="AZ24" s="1254" t="s">
        <v>594</v>
      </c>
      <c r="BA24" s="1254" t="s">
        <v>594</v>
      </c>
      <c r="BB24" s="1254" t="s">
        <v>594</v>
      </c>
      <c r="BC24" s="1254" t="s">
        <v>594</v>
      </c>
      <c r="BD24" s="1254" t="s">
        <v>594</v>
      </c>
      <c r="BE24" s="1254"/>
      <c r="BF24" s="1254"/>
    </row>
    <row r="25" spans="1:58" s="1017" customFormat="1" ht="110.25">
      <c r="A25" s="1232">
        <v>18</v>
      </c>
      <c r="B25" s="1726"/>
      <c r="C25" s="1726"/>
      <c r="D25" s="1253" t="s">
        <v>635</v>
      </c>
      <c r="E25" s="1254" t="s">
        <v>63</v>
      </c>
      <c r="F25" s="1254" t="s">
        <v>592</v>
      </c>
      <c r="G25" s="1254" t="s">
        <v>625</v>
      </c>
      <c r="H25" s="1254" t="s">
        <v>626</v>
      </c>
      <c r="I25" s="1254" t="s">
        <v>120</v>
      </c>
      <c r="J25" s="1254" t="s">
        <v>120</v>
      </c>
      <c r="K25" s="1254" t="s">
        <v>627</v>
      </c>
      <c r="L25" s="1253" t="s">
        <v>3711</v>
      </c>
      <c r="M25" s="1253" t="s">
        <v>69</v>
      </c>
      <c r="N25" s="1255">
        <v>0.66</v>
      </c>
      <c r="O25" s="1253" t="s">
        <v>70</v>
      </c>
      <c r="P25" s="1256">
        <v>3</v>
      </c>
      <c r="Q25" s="1256"/>
      <c r="R25" s="1257"/>
      <c r="S25" s="1257">
        <v>1</v>
      </c>
      <c r="T25" s="1257"/>
      <c r="U25" s="1257"/>
      <c r="V25" s="1257">
        <v>1</v>
      </c>
      <c r="W25" s="1257"/>
      <c r="X25" s="1257"/>
      <c r="Y25" s="1257"/>
      <c r="Z25" s="1257"/>
      <c r="AA25" s="1257"/>
      <c r="AB25" s="1257"/>
      <c r="AC25" s="1256">
        <f t="shared" si="0"/>
        <v>2</v>
      </c>
      <c r="AD25" s="1238" t="s">
        <v>69</v>
      </c>
      <c r="AE25" s="1239">
        <f t="shared" si="1"/>
        <v>0.66666666666666663</v>
      </c>
      <c r="AF25" s="1257" t="s">
        <v>3712</v>
      </c>
      <c r="AG25" s="1258" t="s">
        <v>3652</v>
      </c>
      <c r="AH25" s="1259">
        <v>45690</v>
      </c>
      <c r="AI25" s="1260">
        <v>45991</v>
      </c>
      <c r="AJ25" s="1254" t="s">
        <v>594</v>
      </c>
      <c r="AK25" s="1261" t="s">
        <v>594</v>
      </c>
      <c r="AL25" s="1254" t="s">
        <v>594</v>
      </c>
      <c r="AM25" s="1254" t="s">
        <v>594</v>
      </c>
      <c r="AN25" s="1254" t="s">
        <v>594</v>
      </c>
      <c r="AO25" s="1254" t="s">
        <v>594</v>
      </c>
      <c r="AP25" s="1254" t="s">
        <v>594</v>
      </c>
      <c r="AQ25" s="1254" t="s">
        <v>594</v>
      </c>
      <c r="AR25" s="1254" t="s">
        <v>594</v>
      </c>
      <c r="AS25" s="1254" t="s">
        <v>594</v>
      </c>
      <c r="AT25" s="1254" t="s">
        <v>594</v>
      </c>
      <c r="AU25" s="1254" t="s">
        <v>594</v>
      </c>
      <c r="AV25" s="1254" t="s">
        <v>594</v>
      </c>
      <c r="AW25" s="1254" t="s">
        <v>594</v>
      </c>
      <c r="AX25" s="1254" t="s">
        <v>594</v>
      </c>
      <c r="AY25" s="1254" t="s">
        <v>594</v>
      </c>
      <c r="AZ25" s="1254" t="s">
        <v>594</v>
      </c>
      <c r="BA25" s="1254" t="s">
        <v>594</v>
      </c>
      <c r="BB25" s="1254" t="s">
        <v>594</v>
      </c>
      <c r="BC25" s="1254" t="s">
        <v>594</v>
      </c>
      <c r="BD25" s="1254" t="s">
        <v>594</v>
      </c>
      <c r="BE25" s="1254"/>
      <c r="BF25" s="1254"/>
    </row>
    <row r="26" spans="1:58" s="1017" customFormat="1" ht="110.25">
      <c r="A26" s="1232">
        <v>19</v>
      </c>
      <c r="B26" s="1727"/>
      <c r="C26" s="1727"/>
      <c r="D26" s="1253" t="s">
        <v>636</v>
      </c>
      <c r="E26" s="1254" t="s">
        <v>63</v>
      </c>
      <c r="F26" s="1254" t="s">
        <v>592</v>
      </c>
      <c r="G26" s="1254" t="s">
        <v>625</v>
      </c>
      <c r="H26" s="1254" t="s">
        <v>626</v>
      </c>
      <c r="I26" s="1254" t="s">
        <v>120</v>
      </c>
      <c r="J26" s="1254" t="s">
        <v>120</v>
      </c>
      <c r="K26" s="1254" t="s">
        <v>627</v>
      </c>
      <c r="L26" s="1253" t="s">
        <v>3713</v>
      </c>
      <c r="M26" s="1253" t="s">
        <v>69</v>
      </c>
      <c r="N26" s="1255">
        <v>0.33</v>
      </c>
      <c r="O26" s="1253" t="s">
        <v>70</v>
      </c>
      <c r="P26" s="1256">
        <v>3</v>
      </c>
      <c r="Q26" s="1256"/>
      <c r="R26" s="1257"/>
      <c r="S26" s="1257"/>
      <c r="T26" s="1257"/>
      <c r="U26" s="1257"/>
      <c r="V26" s="1257">
        <v>1</v>
      </c>
      <c r="W26" s="1257"/>
      <c r="X26" s="1257"/>
      <c r="Y26" s="1257"/>
      <c r="Z26" s="1257"/>
      <c r="AA26" s="1257"/>
      <c r="AB26" s="1257"/>
      <c r="AC26" s="1256">
        <f t="shared" si="0"/>
        <v>1</v>
      </c>
      <c r="AD26" s="1238" t="s">
        <v>69</v>
      </c>
      <c r="AE26" s="1239">
        <f t="shared" si="1"/>
        <v>0.33333333333333331</v>
      </c>
      <c r="AF26" s="1257" t="s">
        <v>3714</v>
      </c>
      <c r="AG26" s="1258" t="s">
        <v>3653</v>
      </c>
      <c r="AH26" s="1259">
        <v>45690</v>
      </c>
      <c r="AI26" s="1260">
        <v>45991</v>
      </c>
      <c r="AJ26" s="1254" t="s">
        <v>594</v>
      </c>
      <c r="AK26" s="1261" t="s">
        <v>594</v>
      </c>
      <c r="AL26" s="1254" t="s">
        <v>594</v>
      </c>
      <c r="AM26" s="1254" t="s">
        <v>594</v>
      </c>
      <c r="AN26" s="1254" t="s">
        <v>594</v>
      </c>
      <c r="AO26" s="1254" t="s">
        <v>594</v>
      </c>
      <c r="AP26" s="1254" t="s">
        <v>594</v>
      </c>
      <c r="AQ26" s="1254" t="s">
        <v>594</v>
      </c>
      <c r="AR26" s="1254" t="s">
        <v>594</v>
      </c>
      <c r="AS26" s="1254" t="s">
        <v>594</v>
      </c>
      <c r="AT26" s="1254" t="s">
        <v>594</v>
      </c>
      <c r="AU26" s="1254" t="s">
        <v>594</v>
      </c>
      <c r="AV26" s="1254" t="s">
        <v>594</v>
      </c>
      <c r="AW26" s="1254" t="s">
        <v>594</v>
      </c>
      <c r="AX26" s="1254" t="s">
        <v>594</v>
      </c>
      <c r="AY26" s="1254" t="s">
        <v>594</v>
      </c>
      <c r="AZ26" s="1254" t="s">
        <v>594</v>
      </c>
      <c r="BA26" s="1254" t="s">
        <v>594</v>
      </c>
      <c r="BB26" s="1254" t="s">
        <v>594</v>
      </c>
      <c r="BC26" s="1254" t="s">
        <v>594</v>
      </c>
      <c r="BD26" s="1254" t="s">
        <v>594</v>
      </c>
      <c r="BE26" s="1254"/>
      <c r="BF26" s="1254" t="s">
        <v>631</v>
      </c>
    </row>
    <row r="27" spans="1:58" s="1017" customFormat="1" ht="63" customHeight="1">
      <c r="A27" s="1232">
        <v>20</v>
      </c>
      <c r="B27" s="1739" t="s">
        <v>637</v>
      </c>
      <c r="C27" s="1740" t="s">
        <v>3654</v>
      </c>
      <c r="D27" s="1262" t="s">
        <v>638</v>
      </c>
      <c r="E27" s="1263" t="s">
        <v>219</v>
      </c>
      <c r="F27" s="1263" t="s">
        <v>639</v>
      </c>
      <c r="G27" s="1263" t="s">
        <v>640</v>
      </c>
      <c r="H27" s="1263" t="s">
        <v>641</v>
      </c>
      <c r="I27" s="1263" t="s">
        <v>642</v>
      </c>
      <c r="J27" s="1262" t="s">
        <v>638</v>
      </c>
      <c r="K27" s="1238" t="s">
        <v>619</v>
      </c>
      <c r="L27" s="1238" t="s">
        <v>3715</v>
      </c>
      <c r="M27" s="1238" t="s">
        <v>69</v>
      </c>
      <c r="N27" s="1239">
        <v>0.63</v>
      </c>
      <c r="O27" s="1238" t="s">
        <v>126</v>
      </c>
      <c r="P27" s="1264">
        <v>270</v>
      </c>
      <c r="Q27" s="1264">
        <v>18</v>
      </c>
      <c r="R27" s="1264">
        <v>11</v>
      </c>
      <c r="S27" s="1264">
        <v>60</v>
      </c>
      <c r="T27" s="1264">
        <v>70</v>
      </c>
      <c r="U27" s="1264">
        <v>50</v>
      </c>
      <c r="V27" s="1264">
        <v>46</v>
      </c>
      <c r="W27" s="1264"/>
      <c r="X27" s="1264"/>
      <c r="Y27" s="1264"/>
      <c r="Z27" s="1264"/>
      <c r="AA27" s="1264"/>
      <c r="AB27" s="1264"/>
      <c r="AC27" s="1264">
        <f t="shared" si="0"/>
        <v>255</v>
      </c>
      <c r="AD27" s="1238" t="s">
        <v>69</v>
      </c>
      <c r="AE27" s="1239">
        <f t="shared" si="1"/>
        <v>0.94444444444444442</v>
      </c>
      <c r="AF27" s="1741" t="s">
        <v>3716</v>
      </c>
      <c r="AG27" s="1265" t="s">
        <v>3655</v>
      </c>
      <c r="AH27" s="1266">
        <v>45659</v>
      </c>
      <c r="AI27" s="1267">
        <v>45991</v>
      </c>
      <c r="AJ27" s="1268">
        <f t="shared" ref="AJ27:AJ55" si="2">AC27</f>
        <v>255</v>
      </c>
      <c r="AK27" s="1268" t="s">
        <v>643</v>
      </c>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row>
    <row r="28" spans="1:58" s="1017" customFormat="1" ht="63" customHeight="1">
      <c r="A28" s="1232">
        <v>21</v>
      </c>
      <c r="B28" s="1726"/>
      <c r="C28" s="1727"/>
      <c r="D28" s="1262" t="s">
        <v>644</v>
      </c>
      <c r="E28" s="1263" t="s">
        <v>219</v>
      </c>
      <c r="F28" s="1263" t="s">
        <v>639</v>
      </c>
      <c r="G28" s="1263" t="s">
        <v>640</v>
      </c>
      <c r="H28" s="1263" t="s">
        <v>641</v>
      </c>
      <c r="I28" s="1263" t="s">
        <v>642</v>
      </c>
      <c r="J28" s="1262" t="s">
        <v>644</v>
      </c>
      <c r="K28" s="1238" t="s">
        <v>619</v>
      </c>
      <c r="L28" s="1238" t="s">
        <v>3715</v>
      </c>
      <c r="M28" s="1238" t="s">
        <v>69</v>
      </c>
      <c r="N28" s="1239">
        <v>0.63</v>
      </c>
      <c r="O28" s="1238" t="s">
        <v>126</v>
      </c>
      <c r="P28" s="1264">
        <v>1400</v>
      </c>
      <c r="Q28" s="1264">
        <v>18</v>
      </c>
      <c r="R28" s="1264">
        <v>11</v>
      </c>
      <c r="S28" s="1264">
        <v>60</v>
      </c>
      <c r="T28" s="1264">
        <v>70</v>
      </c>
      <c r="U28" s="1264">
        <v>63</v>
      </c>
      <c r="V28" s="1264">
        <v>217</v>
      </c>
      <c r="W28" s="1264"/>
      <c r="X28" s="1264"/>
      <c r="Y28" s="1264"/>
      <c r="Z28" s="1264"/>
      <c r="AA28" s="1264"/>
      <c r="AB28" s="1264"/>
      <c r="AC28" s="1264">
        <f t="shared" si="0"/>
        <v>439</v>
      </c>
      <c r="AD28" s="1238" t="s">
        <v>69</v>
      </c>
      <c r="AE28" s="1239">
        <f t="shared" si="1"/>
        <v>0.31357142857142856</v>
      </c>
      <c r="AF28" s="1727"/>
      <c r="AG28" s="1265" t="s">
        <v>3655</v>
      </c>
      <c r="AH28" s="1266">
        <v>45659</v>
      </c>
      <c r="AI28" s="1267">
        <v>45991</v>
      </c>
      <c r="AJ28" s="1268">
        <f t="shared" si="2"/>
        <v>439</v>
      </c>
      <c r="AK28" s="1268" t="s">
        <v>643</v>
      </c>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row>
    <row r="29" spans="1:58" s="1017" customFormat="1" ht="66" customHeight="1">
      <c r="A29" s="1232">
        <v>22</v>
      </c>
      <c r="B29" s="1726"/>
      <c r="C29" s="1740" t="s">
        <v>3656</v>
      </c>
      <c r="D29" s="1262" t="s">
        <v>645</v>
      </c>
      <c r="E29" s="1263" t="s">
        <v>219</v>
      </c>
      <c r="F29" s="1263" t="s">
        <v>639</v>
      </c>
      <c r="G29" s="1263" t="s">
        <v>640</v>
      </c>
      <c r="H29" s="1263" t="s">
        <v>641</v>
      </c>
      <c r="I29" s="1263" t="s">
        <v>642</v>
      </c>
      <c r="J29" s="1262" t="s">
        <v>645</v>
      </c>
      <c r="K29" s="1238" t="s">
        <v>619</v>
      </c>
      <c r="L29" s="1238" t="s">
        <v>3715</v>
      </c>
      <c r="M29" s="1238" t="s">
        <v>69</v>
      </c>
      <c r="N29" s="1239">
        <v>0</v>
      </c>
      <c r="O29" s="1238" t="s">
        <v>126</v>
      </c>
      <c r="P29" s="1264">
        <v>0.5</v>
      </c>
      <c r="Q29" s="1264">
        <v>0</v>
      </c>
      <c r="R29" s="1264">
        <v>0</v>
      </c>
      <c r="S29" s="1264">
        <v>0</v>
      </c>
      <c r="T29" s="1264">
        <v>0</v>
      </c>
      <c r="U29" s="1264">
        <v>0</v>
      </c>
      <c r="V29" s="1264">
        <v>0</v>
      </c>
      <c r="W29" s="1264"/>
      <c r="X29" s="1264"/>
      <c r="Y29" s="1264"/>
      <c r="Z29" s="1264"/>
      <c r="AA29" s="1264"/>
      <c r="AB29" s="1264"/>
      <c r="AC29" s="1264">
        <f t="shared" si="0"/>
        <v>0</v>
      </c>
      <c r="AD29" s="1238" t="s">
        <v>69</v>
      </c>
      <c r="AE29" s="1239">
        <f t="shared" si="1"/>
        <v>0</v>
      </c>
      <c r="AF29" s="1262" t="s">
        <v>3717</v>
      </c>
      <c r="AG29" s="1265" t="s">
        <v>3657</v>
      </c>
      <c r="AH29" s="1266">
        <v>45659</v>
      </c>
      <c r="AI29" s="1267">
        <v>45991</v>
      </c>
      <c r="AJ29" s="1268">
        <f t="shared" si="2"/>
        <v>0</v>
      </c>
      <c r="AK29" s="1268" t="s">
        <v>594</v>
      </c>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t="s">
        <v>3718</v>
      </c>
      <c r="BF29" s="1263" t="s">
        <v>646</v>
      </c>
    </row>
    <row r="30" spans="1:58" s="1017" customFormat="1" ht="60.75" customHeight="1">
      <c r="A30" s="1232">
        <v>23</v>
      </c>
      <c r="B30" s="1726"/>
      <c r="C30" s="1727"/>
      <c r="D30" s="1262" t="s">
        <v>647</v>
      </c>
      <c r="E30" s="1263" t="s">
        <v>219</v>
      </c>
      <c r="F30" s="1263" t="s">
        <v>639</v>
      </c>
      <c r="G30" s="1263"/>
      <c r="H30" s="1263"/>
      <c r="I30" s="1263"/>
      <c r="J30" s="1262" t="s">
        <v>647</v>
      </c>
      <c r="K30" s="1238" t="s">
        <v>619</v>
      </c>
      <c r="L30" s="1238" t="s">
        <v>3715</v>
      </c>
      <c r="M30" s="1238" t="s">
        <v>69</v>
      </c>
      <c r="N30" s="1239">
        <v>0</v>
      </c>
      <c r="O30" s="1238" t="s">
        <v>126</v>
      </c>
      <c r="P30" s="1264">
        <v>0.5</v>
      </c>
      <c r="Q30" s="1264">
        <v>0</v>
      </c>
      <c r="R30" s="1264">
        <v>0</v>
      </c>
      <c r="S30" s="1264">
        <v>0</v>
      </c>
      <c r="T30" s="1264">
        <v>0</v>
      </c>
      <c r="U30" s="1264">
        <v>0</v>
      </c>
      <c r="V30" s="1264">
        <v>0</v>
      </c>
      <c r="W30" s="1264"/>
      <c r="X30" s="1264"/>
      <c r="Y30" s="1264"/>
      <c r="Z30" s="1264"/>
      <c r="AA30" s="1264"/>
      <c r="AB30" s="1264"/>
      <c r="AC30" s="1264">
        <f t="shared" si="0"/>
        <v>0</v>
      </c>
      <c r="AD30" s="1238" t="s">
        <v>69</v>
      </c>
      <c r="AE30" s="1239">
        <f t="shared" si="1"/>
        <v>0</v>
      </c>
      <c r="AF30" s="1262" t="s">
        <v>3719</v>
      </c>
      <c r="AG30" s="1265" t="s">
        <v>3657</v>
      </c>
      <c r="AH30" s="1266">
        <v>45659</v>
      </c>
      <c r="AI30" s="1267">
        <v>45991</v>
      </c>
      <c r="AJ30" s="1268">
        <f t="shared" si="2"/>
        <v>0</v>
      </c>
      <c r="AK30" s="1268" t="s">
        <v>594</v>
      </c>
      <c r="AL30" s="1263"/>
      <c r="AM30" s="1263"/>
      <c r="AN30" s="1263"/>
      <c r="AO30" s="1263"/>
      <c r="AP30" s="1263"/>
      <c r="AQ30" s="1263"/>
      <c r="AR30" s="1263"/>
      <c r="AS30" s="1263"/>
      <c r="AT30" s="1263"/>
      <c r="AU30" s="1263"/>
      <c r="AV30" s="1263"/>
      <c r="AW30" s="1263"/>
      <c r="AX30" s="1263"/>
      <c r="AY30" s="1263"/>
      <c r="AZ30" s="1263"/>
      <c r="BA30" s="1263"/>
      <c r="BB30" s="1263"/>
      <c r="BC30" s="1263"/>
      <c r="BD30" s="1263"/>
      <c r="BE30" s="1263" t="s">
        <v>3718</v>
      </c>
      <c r="BF30" s="1263" t="s">
        <v>646</v>
      </c>
    </row>
    <row r="31" spans="1:58" s="1017" customFormat="1" ht="134.25" customHeight="1">
      <c r="A31" s="1232">
        <v>24</v>
      </c>
      <c r="B31" s="1727"/>
      <c r="C31" s="1238" t="s">
        <v>3658</v>
      </c>
      <c r="D31" s="1262" t="s">
        <v>648</v>
      </c>
      <c r="E31" s="1263" t="s">
        <v>219</v>
      </c>
      <c r="F31" s="1238" t="s">
        <v>639</v>
      </c>
      <c r="G31" s="1238" t="s">
        <v>640</v>
      </c>
      <c r="H31" s="1238" t="s">
        <v>641</v>
      </c>
      <c r="I31" s="1238" t="s">
        <v>642</v>
      </c>
      <c r="J31" s="1262" t="s">
        <v>648</v>
      </c>
      <c r="K31" s="1238" t="s">
        <v>619</v>
      </c>
      <c r="L31" s="1238" t="s">
        <v>3715</v>
      </c>
      <c r="M31" s="1238" t="s">
        <v>69</v>
      </c>
      <c r="N31" s="1239">
        <v>0</v>
      </c>
      <c r="O31" s="1238" t="s">
        <v>126</v>
      </c>
      <c r="P31" s="1264">
        <v>140</v>
      </c>
      <c r="Q31" s="1264">
        <v>0</v>
      </c>
      <c r="R31" s="1264">
        <v>0</v>
      </c>
      <c r="S31" s="1264">
        <v>0</v>
      </c>
      <c r="T31" s="1264">
        <v>0</v>
      </c>
      <c r="U31" s="1264">
        <v>0</v>
      </c>
      <c r="V31" s="1264">
        <v>0</v>
      </c>
      <c r="W31" s="1264"/>
      <c r="X31" s="1264"/>
      <c r="Y31" s="1264"/>
      <c r="Z31" s="1264"/>
      <c r="AA31" s="1264"/>
      <c r="AB31" s="1264"/>
      <c r="AC31" s="1264">
        <f t="shared" si="0"/>
        <v>0</v>
      </c>
      <c r="AD31" s="1238" t="s">
        <v>69</v>
      </c>
      <c r="AE31" s="1239">
        <f t="shared" si="1"/>
        <v>0</v>
      </c>
      <c r="AF31" s="1262" t="s">
        <v>3720</v>
      </c>
      <c r="AG31" s="1265" t="s">
        <v>3659</v>
      </c>
      <c r="AH31" s="1266">
        <v>45659</v>
      </c>
      <c r="AI31" s="1267">
        <v>45991</v>
      </c>
      <c r="AJ31" s="1268">
        <f t="shared" si="2"/>
        <v>0</v>
      </c>
      <c r="AK31" s="1268" t="s">
        <v>643</v>
      </c>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t="s">
        <v>3718</v>
      </c>
      <c r="BF31" s="1263" t="s">
        <v>646</v>
      </c>
    </row>
    <row r="32" spans="1:58" s="1017" customFormat="1" ht="57.75" customHeight="1">
      <c r="A32" s="1232">
        <v>25</v>
      </c>
      <c r="B32" s="1742" t="s">
        <v>649</v>
      </c>
      <c r="C32" s="1269" t="s">
        <v>3660</v>
      </c>
      <c r="D32" s="1270" t="s">
        <v>650</v>
      </c>
      <c r="E32" s="1269" t="s">
        <v>219</v>
      </c>
      <c r="F32" s="1269" t="s">
        <v>639</v>
      </c>
      <c r="G32" s="1269" t="s">
        <v>640</v>
      </c>
      <c r="H32" s="1269" t="s">
        <v>641</v>
      </c>
      <c r="I32" s="1269" t="s">
        <v>651</v>
      </c>
      <c r="J32" s="1270" t="s">
        <v>650</v>
      </c>
      <c r="K32" s="1271" t="s">
        <v>619</v>
      </c>
      <c r="L32" s="1271" t="s">
        <v>3721</v>
      </c>
      <c r="M32" s="1271" t="s">
        <v>69</v>
      </c>
      <c r="N32" s="1272">
        <v>0.13</v>
      </c>
      <c r="O32" s="1271" t="s">
        <v>126</v>
      </c>
      <c r="P32" s="1273">
        <v>150</v>
      </c>
      <c r="Q32" s="1273">
        <v>0</v>
      </c>
      <c r="R32" s="1273">
        <v>9</v>
      </c>
      <c r="S32" s="1273">
        <v>48</v>
      </c>
      <c r="T32" s="1273">
        <v>34</v>
      </c>
      <c r="U32" s="1273">
        <v>38</v>
      </c>
      <c r="V32" s="1273">
        <v>46</v>
      </c>
      <c r="W32" s="1273"/>
      <c r="X32" s="1273"/>
      <c r="Y32" s="1273"/>
      <c r="Z32" s="1273"/>
      <c r="AA32" s="1273"/>
      <c r="AB32" s="1273"/>
      <c r="AC32" s="1273">
        <f t="shared" si="0"/>
        <v>175</v>
      </c>
      <c r="AD32" s="1238" t="s">
        <v>69</v>
      </c>
      <c r="AE32" s="1239">
        <f t="shared" si="1"/>
        <v>1.1666666666666667</v>
      </c>
      <c r="AF32" s="1270" t="s">
        <v>3722</v>
      </c>
      <c r="AG32" s="1274" t="s">
        <v>3661</v>
      </c>
      <c r="AH32" s="1275">
        <v>45659</v>
      </c>
      <c r="AI32" s="1275">
        <v>45991</v>
      </c>
      <c r="AJ32" s="1276">
        <f t="shared" si="2"/>
        <v>175</v>
      </c>
      <c r="AK32" s="1276" t="s">
        <v>643</v>
      </c>
      <c r="AL32" s="1269"/>
      <c r="AM32" s="1269"/>
      <c r="AN32" s="1269"/>
      <c r="AO32" s="1269"/>
      <c r="AP32" s="1269"/>
      <c r="AQ32" s="1269"/>
      <c r="AR32" s="1269"/>
      <c r="AS32" s="1269"/>
      <c r="AT32" s="1269"/>
      <c r="AU32" s="1269"/>
      <c r="AV32" s="1269"/>
      <c r="AW32" s="1269"/>
      <c r="AX32" s="1269"/>
      <c r="AY32" s="1269"/>
      <c r="AZ32" s="1269"/>
      <c r="BA32" s="1269"/>
      <c r="BB32" s="1269"/>
      <c r="BC32" s="1269"/>
      <c r="BD32" s="1269"/>
      <c r="BE32" s="1269"/>
      <c r="BF32" s="1269"/>
    </row>
    <row r="33" spans="1:58" s="1017" customFormat="1" ht="171.75" customHeight="1">
      <c r="A33" s="1232"/>
      <c r="B33" s="1727"/>
      <c r="C33" s="1269" t="s">
        <v>3662</v>
      </c>
      <c r="D33" s="1270" t="s">
        <v>652</v>
      </c>
      <c r="E33" s="1269" t="s">
        <v>219</v>
      </c>
      <c r="F33" s="1269" t="s">
        <v>639</v>
      </c>
      <c r="G33" s="1269" t="s">
        <v>640</v>
      </c>
      <c r="H33" s="1269" t="s">
        <v>641</v>
      </c>
      <c r="I33" s="1269" t="s">
        <v>651</v>
      </c>
      <c r="J33" s="1270" t="s">
        <v>652</v>
      </c>
      <c r="K33" s="1271" t="s">
        <v>619</v>
      </c>
      <c r="L33" s="1271" t="s">
        <v>3721</v>
      </c>
      <c r="M33" s="1271" t="s">
        <v>69</v>
      </c>
      <c r="N33" s="1272">
        <v>0</v>
      </c>
      <c r="O33" s="1271" t="s">
        <v>126</v>
      </c>
      <c r="P33" s="1273">
        <v>30</v>
      </c>
      <c r="Q33" s="1273">
        <v>0</v>
      </c>
      <c r="R33" s="1273">
        <v>0</v>
      </c>
      <c r="S33" s="1273">
        <v>0</v>
      </c>
      <c r="T33" s="1273">
        <v>0</v>
      </c>
      <c r="U33" s="1273">
        <v>0</v>
      </c>
      <c r="V33" s="1273">
        <v>0</v>
      </c>
      <c r="W33" s="1273"/>
      <c r="X33" s="1273"/>
      <c r="Y33" s="1273"/>
      <c r="Z33" s="1273"/>
      <c r="AA33" s="1273"/>
      <c r="AB33" s="1273"/>
      <c r="AC33" s="1273">
        <f t="shared" si="0"/>
        <v>0</v>
      </c>
      <c r="AD33" s="1238" t="s">
        <v>69</v>
      </c>
      <c r="AE33" s="1239">
        <f t="shared" si="1"/>
        <v>0</v>
      </c>
      <c r="AF33" s="1270" t="s">
        <v>3722</v>
      </c>
      <c r="AG33" s="1274" t="s">
        <v>3663</v>
      </c>
      <c r="AH33" s="1275">
        <v>45659</v>
      </c>
      <c r="AI33" s="1275">
        <v>45991</v>
      </c>
      <c r="AJ33" s="1276">
        <f t="shared" si="2"/>
        <v>0</v>
      </c>
      <c r="AK33" s="1276" t="s">
        <v>643</v>
      </c>
      <c r="AL33" s="1269"/>
      <c r="AM33" s="1269"/>
      <c r="AN33" s="1269"/>
      <c r="AO33" s="1269"/>
      <c r="AP33" s="1269"/>
      <c r="AQ33" s="1269"/>
      <c r="AR33" s="1269"/>
      <c r="AS33" s="1269"/>
      <c r="AT33" s="1269"/>
      <c r="AU33" s="1269"/>
      <c r="AV33" s="1269"/>
      <c r="AW33" s="1269"/>
      <c r="AX33" s="1269"/>
      <c r="AY33" s="1269"/>
      <c r="AZ33" s="1269"/>
      <c r="BA33" s="1269"/>
      <c r="BB33" s="1269"/>
      <c r="BC33" s="1269"/>
      <c r="BD33" s="1269"/>
      <c r="BE33" s="1269" t="s">
        <v>3723</v>
      </c>
      <c r="BF33" s="1269" t="s">
        <v>646</v>
      </c>
    </row>
    <row r="34" spans="1:58" s="1017" customFormat="1" ht="81" customHeight="1">
      <c r="A34" s="1232">
        <v>28</v>
      </c>
      <c r="B34" s="1743" t="s">
        <v>653</v>
      </c>
      <c r="C34" s="1277" t="s">
        <v>3664</v>
      </c>
      <c r="D34" s="1278" t="s">
        <v>654</v>
      </c>
      <c r="E34" s="1279" t="s">
        <v>219</v>
      </c>
      <c r="F34" s="1277" t="s">
        <v>639</v>
      </c>
      <c r="G34" s="1277" t="s">
        <v>640</v>
      </c>
      <c r="H34" s="1277" t="s">
        <v>641</v>
      </c>
      <c r="I34" s="1277" t="s">
        <v>655</v>
      </c>
      <c r="J34" s="1278" t="s">
        <v>654</v>
      </c>
      <c r="K34" s="1277" t="s">
        <v>619</v>
      </c>
      <c r="L34" s="1277" t="s">
        <v>3724</v>
      </c>
      <c r="M34" s="1277" t="s">
        <v>69</v>
      </c>
      <c r="N34" s="1280">
        <v>0.86</v>
      </c>
      <c r="O34" s="1277" t="s">
        <v>126</v>
      </c>
      <c r="P34" s="1281">
        <v>2560</v>
      </c>
      <c r="Q34" s="1281">
        <v>0</v>
      </c>
      <c r="R34" s="1281">
        <v>0</v>
      </c>
      <c r="S34" s="1281">
        <v>257</v>
      </c>
      <c r="T34" s="1281">
        <v>882</v>
      </c>
      <c r="U34" s="1281">
        <v>945</v>
      </c>
      <c r="V34" s="1281">
        <v>513</v>
      </c>
      <c r="W34" s="1281"/>
      <c r="X34" s="1281"/>
      <c r="Y34" s="1281"/>
      <c r="Z34" s="1281"/>
      <c r="AA34" s="1281"/>
      <c r="AB34" s="1281"/>
      <c r="AC34" s="1281">
        <f t="shared" si="0"/>
        <v>2597</v>
      </c>
      <c r="AD34" s="1238" t="s">
        <v>69</v>
      </c>
      <c r="AE34" s="1239">
        <f t="shared" si="1"/>
        <v>1.014453125</v>
      </c>
      <c r="AF34" s="1278" t="s">
        <v>3725</v>
      </c>
      <c r="AG34" s="1282" t="s">
        <v>3665</v>
      </c>
      <c r="AH34" s="1283">
        <v>45659</v>
      </c>
      <c r="AI34" s="1283">
        <v>45991</v>
      </c>
      <c r="AJ34" s="1284">
        <f t="shared" si="2"/>
        <v>2597</v>
      </c>
      <c r="AK34" s="1284" t="s">
        <v>643</v>
      </c>
      <c r="AL34" s="1279"/>
      <c r="AM34" s="1279"/>
      <c r="AN34" s="1279"/>
      <c r="AO34" s="1279"/>
      <c r="AP34" s="1279"/>
      <c r="AQ34" s="1279"/>
      <c r="AR34" s="1279"/>
      <c r="AS34" s="1279"/>
      <c r="AT34" s="1279"/>
      <c r="AU34" s="1279"/>
      <c r="AV34" s="1279"/>
      <c r="AW34" s="1279"/>
      <c r="AX34" s="1279"/>
      <c r="AY34" s="1279"/>
      <c r="AZ34" s="1279"/>
      <c r="BA34" s="1279"/>
      <c r="BB34" s="1279"/>
      <c r="BC34" s="1279"/>
      <c r="BD34" s="1279"/>
      <c r="BE34" s="1279"/>
      <c r="BF34" s="1279"/>
    </row>
    <row r="35" spans="1:58" s="1017" customFormat="1" ht="63" customHeight="1">
      <c r="A35" s="1232">
        <v>29</v>
      </c>
      <c r="B35" s="1726"/>
      <c r="C35" s="1744" t="s">
        <v>3666</v>
      </c>
      <c r="D35" s="1278" t="s">
        <v>645</v>
      </c>
      <c r="E35" s="1279" t="s">
        <v>219</v>
      </c>
      <c r="F35" s="1277" t="s">
        <v>639</v>
      </c>
      <c r="G35" s="1277" t="s">
        <v>640</v>
      </c>
      <c r="H35" s="1277" t="s">
        <v>641</v>
      </c>
      <c r="I35" s="1277" t="s">
        <v>655</v>
      </c>
      <c r="J35" s="1278" t="s">
        <v>645</v>
      </c>
      <c r="K35" s="1277" t="s">
        <v>619</v>
      </c>
      <c r="L35" s="1277" t="s">
        <v>3724</v>
      </c>
      <c r="M35" s="1277" t="s">
        <v>69</v>
      </c>
      <c r="N35" s="1280">
        <v>0</v>
      </c>
      <c r="O35" s="1277" t="s">
        <v>126</v>
      </c>
      <c r="P35" s="1281">
        <v>0.5</v>
      </c>
      <c r="Q35" s="1281">
        <v>0</v>
      </c>
      <c r="R35" s="1281">
        <v>0</v>
      </c>
      <c r="S35" s="1281">
        <v>0</v>
      </c>
      <c r="T35" s="1281">
        <v>0</v>
      </c>
      <c r="U35" s="1281">
        <v>0</v>
      </c>
      <c r="V35" s="1281">
        <v>0</v>
      </c>
      <c r="W35" s="1281"/>
      <c r="X35" s="1281"/>
      <c r="Y35" s="1281"/>
      <c r="Z35" s="1281"/>
      <c r="AA35" s="1281"/>
      <c r="AB35" s="1281"/>
      <c r="AC35" s="1281">
        <f t="shared" si="0"/>
        <v>0</v>
      </c>
      <c r="AD35" s="1238" t="s">
        <v>69</v>
      </c>
      <c r="AE35" s="1239">
        <f t="shared" si="1"/>
        <v>0</v>
      </c>
      <c r="AF35" s="1278" t="s">
        <v>3726</v>
      </c>
      <c r="AG35" s="1282" t="s">
        <v>3667</v>
      </c>
      <c r="AH35" s="1283">
        <v>45659</v>
      </c>
      <c r="AI35" s="1283">
        <v>45991</v>
      </c>
      <c r="AJ35" s="1284">
        <f t="shared" si="2"/>
        <v>0</v>
      </c>
      <c r="AK35" s="1284" t="s">
        <v>594</v>
      </c>
      <c r="AL35" s="1279"/>
      <c r="AM35" s="1279"/>
      <c r="AN35" s="1279"/>
      <c r="AO35" s="1279"/>
      <c r="AP35" s="1279"/>
      <c r="AQ35" s="1279"/>
      <c r="AR35" s="1279"/>
      <c r="AS35" s="1279"/>
      <c r="AT35" s="1279"/>
      <c r="AU35" s="1279"/>
      <c r="AV35" s="1279"/>
      <c r="AW35" s="1279"/>
      <c r="AX35" s="1279"/>
      <c r="AY35" s="1279"/>
      <c r="AZ35" s="1279"/>
      <c r="BA35" s="1279"/>
      <c r="BB35" s="1279"/>
      <c r="BC35" s="1279"/>
      <c r="BD35" s="1279"/>
      <c r="BE35" s="1279" t="s">
        <v>3723</v>
      </c>
      <c r="BF35" s="1279" t="s">
        <v>656</v>
      </c>
    </row>
    <row r="36" spans="1:58" s="1017" customFormat="1" ht="56.25" customHeight="1">
      <c r="A36" s="1232">
        <v>30</v>
      </c>
      <c r="B36" s="1726"/>
      <c r="C36" s="1727"/>
      <c r="D36" s="1278" t="s">
        <v>647</v>
      </c>
      <c r="E36" s="1279" t="s">
        <v>219</v>
      </c>
      <c r="F36" s="1277" t="s">
        <v>639</v>
      </c>
      <c r="G36" s="1277" t="s">
        <v>640</v>
      </c>
      <c r="H36" s="1277" t="s">
        <v>641</v>
      </c>
      <c r="I36" s="1277" t="s">
        <v>655</v>
      </c>
      <c r="J36" s="1278" t="s">
        <v>647</v>
      </c>
      <c r="K36" s="1277" t="s">
        <v>619</v>
      </c>
      <c r="L36" s="1277" t="s">
        <v>3724</v>
      </c>
      <c r="M36" s="1277" t="s">
        <v>69</v>
      </c>
      <c r="N36" s="1280">
        <v>0</v>
      </c>
      <c r="O36" s="1277" t="s">
        <v>126</v>
      </c>
      <c r="P36" s="1281">
        <v>0.5</v>
      </c>
      <c r="Q36" s="1281">
        <v>0</v>
      </c>
      <c r="R36" s="1281">
        <v>0</v>
      </c>
      <c r="S36" s="1281">
        <v>0</v>
      </c>
      <c r="T36" s="1281">
        <v>0</v>
      </c>
      <c r="U36" s="1281">
        <v>0</v>
      </c>
      <c r="V36" s="1281">
        <v>0</v>
      </c>
      <c r="W36" s="1281"/>
      <c r="X36" s="1281"/>
      <c r="Y36" s="1281"/>
      <c r="Z36" s="1281"/>
      <c r="AA36" s="1281"/>
      <c r="AB36" s="1281"/>
      <c r="AC36" s="1281">
        <f t="shared" si="0"/>
        <v>0</v>
      </c>
      <c r="AD36" s="1238" t="s">
        <v>69</v>
      </c>
      <c r="AE36" s="1239">
        <f t="shared" si="1"/>
        <v>0</v>
      </c>
      <c r="AF36" s="1278" t="s">
        <v>3727</v>
      </c>
      <c r="AG36" s="1282" t="s">
        <v>3667</v>
      </c>
      <c r="AH36" s="1283">
        <v>45659</v>
      </c>
      <c r="AI36" s="1283">
        <v>45991</v>
      </c>
      <c r="AJ36" s="1284">
        <f t="shared" si="2"/>
        <v>0</v>
      </c>
      <c r="AK36" s="1284" t="s">
        <v>594</v>
      </c>
      <c r="AL36" s="1279"/>
      <c r="AM36" s="1279"/>
      <c r="AN36" s="1279"/>
      <c r="AO36" s="1279"/>
      <c r="AP36" s="1279"/>
      <c r="AQ36" s="1279"/>
      <c r="AR36" s="1279"/>
      <c r="AS36" s="1279"/>
      <c r="AT36" s="1279"/>
      <c r="AU36" s="1279"/>
      <c r="AV36" s="1279"/>
      <c r="AW36" s="1279"/>
      <c r="AX36" s="1279"/>
      <c r="AY36" s="1279"/>
      <c r="AZ36" s="1279"/>
      <c r="BA36" s="1279"/>
      <c r="BB36" s="1279"/>
      <c r="BC36" s="1279"/>
      <c r="BD36" s="1279"/>
      <c r="BE36" s="1279" t="s">
        <v>3723</v>
      </c>
      <c r="BF36" s="1279" t="s">
        <v>656</v>
      </c>
    </row>
    <row r="37" spans="1:58" s="1017" customFormat="1" ht="86.25" customHeight="1">
      <c r="A37" s="1232">
        <v>31</v>
      </c>
      <c r="B37" s="1727"/>
      <c r="C37" s="1277" t="s">
        <v>3668</v>
      </c>
      <c r="D37" s="1278" t="s">
        <v>657</v>
      </c>
      <c r="E37" s="1279" t="s">
        <v>219</v>
      </c>
      <c r="F37" s="1277" t="s">
        <v>639</v>
      </c>
      <c r="G37" s="1277" t="s">
        <v>640</v>
      </c>
      <c r="H37" s="1277" t="s">
        <v>3728</v>
      </c>
      <c r="I37" s="1277" t="s">
        <v>655</v>
      </c>
      <c r="J37" s="1278" t="s">
        <v>657</v>
      </c>
      <c r="K37" s="1277" t="s">
        <v>619</v>
      </c>
      <c r="L37" s="1277" t="s">
        <v>3724</v>
      </c>
      <c r="M37" s="1277" t="s">
        <v>69</v>
      </c>
      <c r="N37" s="1280">
        <v>0</v>
      </c>
      <c r="O37" s="1277" t="s">
        <v>126</v>
      </c>
      <c r="P37" s="1281">
        <v>1</v>
      </c>
      <c r="Q37" s="1281">
        <v>0</v>
      </c>
      <c r="R37" s="1281">
        <v>0</v>
      </c>
      <c r="S37" s="1281">
        <v>0</v>
      </c>
      <c r="T37" s="1281">
        <v>0</v>
      </c>
      <c r="U37" s="1281">
        <v>0</v>
      </c>
      <c r="V37" s="1281">
        <v>0</v>
      </c>
      <c r="W37" s="1281"/>
      <c r="X37" s="1281"/>
      <c r="Y37" s="1281"/>
      <c r="Z37" s="1281"/>
      <c r="AA37" s="1281"/>
      <c r="AB37" s="1281"/>
      <c r="AC37" s="1281">
        <f t="shared" si="0"/>
        <v>0</v>
      </c>
      <c r="AD37" s="1238" t="s">
        <v>69</v>
      </c>
      <c r="AE37" s="1239">
        <f t="shared" si="1"/>
        <v>0</v>
      </c>
      <c r="AF37" s="1278" t="s">
        <v>658</v>
      </c>
      <c r="AG37" s="1282" t="s">
        <v>3669</v>
      </c>
      <c r="AH37" s="1283">
        <v>45659</v>
      </c>
      <c r="AI37" s="1283">
        <v>45991</v>
      </c>
      <c r="AJ37" s="1284">
        <f t="shared" si="2"/>
        <v>0</v>
      </c>
      <c r="AK37" s="1284" t="s">
        <v>594</v>
      </c>
      <c r="AL37" s="1279"/>
      <c r="AM37" s="1279"/>
      <c r="AN37" s="1279"/>
      <c r="AO37" s="1279"/>
      <c r="AP37" s="1279"/>
      <c r="AQ37" s="1279"/>
      <c r="AR37" s="1279"/>
      <c r="AS37" s="1279"/>
      <c r="AT37" s="1279"/>
      <c r="AU37" s="1279"/>
      <c r="AV37" s="1279"/>
      <c r="AW37" s="1279"/>
      <c r="AX37" s="1279"/>
      <c r="AY37" s="1279"/>
      <c r="AZ37" s="1279"/>
      <c r="BA37" s="1279"/>
      <c r="BB37" s="1279"/>
      <c r="BC37" s="1279"/>
      <c r="BD37" s="1279"/>
      <c r="BE37" s="1279" t="s">
        <v>3723</v>
      </c>
      <c r="BF37" s="1279" t="s">
        <v>3729</v>
      </c>
    </row>
    <row r="38" spans="1:58" s="1017" customFormat="1" ht="48.75" customHeight="1">
      <c r="A38" s="1232">
        <v>32</v>
      </c>
      <c r="B38" s="1745" t="s">
        <v>659</v>
      </c>
      <c r="C38" s="1746" t="s">
        <v>3670</v>
      </c>
      <c r="D38" s="1285" t="s">
        <v>660</v>
      </c>
      <c r="E38" s="1286" t="s">
        <v>219</v>
      </c>
      <c r="F38" s="1287" t="s">
        <v>639</v>
      </c>
      <c r="G38" s="1287" t="s">
        <v>640</v>
      </c>
      <c r="H38" s="1287" t="s">
        <v>3730</v>
      </c>
      <c r="I38" s="1287" t="s">
        <v>661</v>
      </c>
      <c r="J38" s="1285" t="s">
        <v>660</v>
      </c>
      <c r="K38" s="1286" t="s">
        <v>619</v>
      </c>
      <c r="L38" s="1286" t="s">
        <v>3731</v>
      </c>
      <c r="M38" s="1286" t="s">
        <v>69</v>
      </c>
      <c r="N38" s="1288">
        <v>0.41</v>
      </c>
      <c r="O38" s="1286" t="s">
        <v>126</v>
      </c>
      <c r="P38" s="1289">
        <v>10</v>
      </c>
      <c r="Q38" s="1289">
        <v>0</v>
      </c>
      <c r="R38" s="1289">
        <v>0</v>
      </c>
      <c r="S38" s="1289">
        <v>0</v>
      </c>
      <c r="T38" s="1289">
        <v>1</v>
      </c>
      <c r="U38" s="1289">
        <v>3</v>
      </c>
      <c r="V38" s="1289">
        <v>1</v>
      </c>
      <c r="W38" s="1289"/>
      <c r="X38" s="1289"/>
      <c r="Y38" s="1289"/>
      <c r="Z38" s="1289"/>
      <c r="AA38" s="1289"/>
      <c r="AB38" s="1289"/>
      <c r="AC38" s="1289">
        <f t="shared" si="0"/>
        <v>5</v>
      </c>
      <c r="AD38" s="1238" t="s">
        <v>69</v>
      </c>
      <c r="AE38" s="1239">
        <f t="shared" si="1"/>
        <v>0.5</v>
      </c>
      <c r="AF38" s="1733" t="s">
        <v>3732</v>
      </c>
      <c r="AG38" s="1290" t="s">
        <v>3671</v>
      </c>
      <c r="AH38" s="1291">
        <v>45659</v>
      </c>
      <c r="AI38" s="1291">
        <v>45991</v>
      </c>
      <c r="AJ38" s="1292">
        <f t="shared" si="2"/>
        <v>5</v>
      </c>
      <c r="AK38" s="1292" t="s">
        <v>643</v>
      </c>
      <c r="AL38" s="1293"/>
      <c r="AM38" s="1293"/>
      <c r="AN38" s="1293"/>
      <c r="AO38" s="1293"/>
      <c r="AP38" s="1293"/>
      <c r="AQ38" s="1293"/>
      <c r="AR38" s="1293"/>
      <c r="AS38" s="1293"/>
      <c r="AT38" s="1293"/>
      <c r="AU38" s="1293"/>
      <c r="AV38" s="1293"/>
      <c r="AW38" s="1293"/>
      <c r="AX38" s="1293"/>
      <c r="AY38" s="1293"/>
      <c r="AZ38" s="1293"/>
      <c r="BA38" s="1293"/>
      <c r="BB38" s="1293"/>
      <c r="BC38" s="1293"/>
      <c r="BD38" s="1293"/>
      <c r="BE38" s="1293"/>
      <c r="BF38" s="1293"/>
    </row>
    <row r="39" spans="1:58" s="1017" customFormat="1" ht="48.75" customHeight="1">
      <c r="A39" s="1232">
        <v>33</v>
      </c>
      <c r="B39" s="1726"/>
      <c r="C39" s="1726"/>
      <c r="D39" s="1285" t="s">
        <v>662</v>
      </c>
      <c r="E39" s="1286" t="s">
        <v>219</v>
      </c>
      <c r="F39" s="1294" t="s">
        <v>639</v>
      </c>
      <c r="G39" s="1294" t="s">
        <v>640</v>
      </c>
      <c r="H39" s="1294" t="s">
        <v>3730</v>
      </c>
      <c r="I39" s="1294" t="s">
        <v>661</v>
      </c>
      <c r="J39" s="1285" t="s">
        <v>662</v>
      </c>
      <c r="K39" s="1286" t="s">
        <v>619</v>
      </c>
      <c r="L39" s="1286" t="s">
        <v>3731</v>
      </c>
      <c r="M39" s="1286" t="s">
        <v>69</v>
      </c>
      <c r="N39" s="1288">
        <v>0.41</v>
      </c>
      <c r="O39" s="1286" t="s">
        <v>126</v>
      </c>
      <c r="P39" s="1289">
        <v>2</v>
      </c>
      <c r="Q39" s="1289">
        <v>0</v>
      </c>
      <c r="R39" s="1289">
        <v>0</v>
      </c>
      <c r="S39" s="1289">
        <v>0</v>
      </c>
      <c r="T39" s="1289">
        <v>0</v>
      </c>
      <c r="U39" s="1289">
        <v>0</v>
      </c>
      <c r="V39" s="1289">
        <v>0</v>
      </c>
      <c r="W39" s="1289"/>
      <c r="X39" s="1289"/>
      <c r="Y39" s="1289"/>
      <c r="Z39" s="1289"/>
      <c r="AA39" s="1289"/>
      <c r="AB39" s="1289"/>
      <c r="AC39" s="1289">
        <f t="shared" si="0"/>
        <v>0</v>
      </c>
      <c r="AD39" s="1238" t="s">
        <v>69</v>
      </c>
      <c r="AE39" s="1239">
        <f t="shared" si="1"/>
        <v>0</v>
      </c>
      <c r="AF39" s="1726"/>
      <c r="AG39" s="1290" t="s">
        <v>3671</v>
      </c>
      <c r="AH39" s="1291">
        <v>45659</v>
      </c>
      <c r="AI39" s="1291">
        <v>45991</v>
      </c>
      <c r="AJ39" s="1292">
        <f t="shared" si="2"/>
        <v>0</v>
      </c>
      <c r="AK39" s="1292" t="s">
        <v>594</v>
      </c>
      <c r="AL39" s="1293"/>
      <c r="AM39" s="1293"/>
      <c r="AN39" s="1293"/>
      <c r="AO39" s="1293"/>
      <c r="AP39" s="1293"/>
      <c r="AQ39" s="1293"/>
      <c r="AR39" s="1293"/>
      <c r="AS39" s="1293"/>
      <c r="AT39" s="1293"/>
      <c r="AU39" s="1293"/>
      <c r="AV39" s="1293"/>
      <c r="AW39" s="1293"/>
      <c r="AX39" s="1293"/>
      <c r="AY39" s="1293"/>
      <c r="AZ39" s="1293"/>
      <c r="BA39" s="1293"/>
      <c r="BB39" s="1293"/>
      <c r="BC39" s="1293"/>
      <c r="BD39" s="1293"/>
      <c r="BE39" s="1293"/>
      <c r="BF39" s="1293" t="s">
        <v>646</v>
      </c>
    </row>
    <row r="40" spans="1:58" s="1017" customFormat="1" ht="48.75" customHeight="1">
      <c r="A40" s="1232">
        <v>34</v>
      </c>
      <c r="B40" s="1726"/>
      <c r="C40" s="1726"/>
      <c r="D40" s="1285" t="s">
        <v>3733</v>
      </c>
      <c r="E40" s="1286" t="s">
        <v>219</v>
      </c>
      <c r="F40" s="1294" t="s">
        <v>639</v>
      </c>
      <c r="G40" s="1294" t="s">
        <v>640</v>
      </c>
      <c r="H40" s="1294" t="s">
        <v>3730</v>
      </c>
      <c r="I40" s="1294" t="s">
        <v>661</v>
      </c>
      <c r="J40" s="1285" t="s">
        <v>3733</v>
      </c>
      <c r="K40" s="1286" t="s">
        <v>619</v>
      </c>
      <c r="L40" s="1286" t="s">
        <v>3731</v>
      </c>
      <c r="M40" s="1286" t="s">
        <v>69</v>
      </c>
      <c r="N40" s="1288">
        <v>0.41</v>
      </c>
      <c r="O40" s="1286" t="s">
        <v>126</v>
      </c>
      <c r="P40" s="1289">
        <v>200</v>
      </c>
      <c r="Q40" s="1289">
        <v>0</v>
      </c>
      <c r="R40" s="1289">
        <v>0</v>
      </c>
      <c r="S40" s="1289">
        <v>0</v>
      </c>
      <c r="T40" s="1289">
        <v>4</v>
      </c>
      <c r="U40" s="1289">
        <v>8</v>
      </c>
      <c r="V40" s="1289">
        <v>4</v>
      </c>
      <c r="W40" s="1289"/>
      <c r="X40" s="1289"/>
      <c r="Y40" s="1289"/>
      <c r="Z40" s="1289"/>
      <c r="AA40" s="1289"/>
      <c r="AB40" s="1289"/>
      <c r="AC40" s="1289">
        <f t="shared" si="0"/>
        <v>16</v>
      </c>
      <c r="AD40" s="1238" t="s">
        <v>69</v>
      </c>
      <c r="AE40" s="1239">
        <f t="shared" si="1"/>
        <v>0.08</v>
      </c>
      <c r="AF40" s="1727"/>
      <c r="AG40" s="1290" t="s">
        <v>3671</v>
      </c>
      <c r="AH40" s="1291">
        <v>45659</v>
      </c>
      <c r="AI40" s="1291">
        <v>45991</v>
      </c>
      <c r="AJ40" s="1292">
        <f t="shared" si="2"/>
        <v>16</v>
      </c>
      <c r="AK40" s="1292" t="s">
        <v>643</v>
      </c>
      <c r="AL40" s="1293"/>
      <c r="AM40" s="1293"/>
      <c r="AN40" s="1293"/>
      <c r="AO40" s="1293"/>
      <c r="AP40" s="1293"/>
      <c r="AQ40" s="1293"/>
      <c r="AR40" s="1293"/>
      <c r="AS40" s="1293"/>
      <c r="AT40" s="1293"/>
      <c r="AU40" s="1293"/>
      <c r="AV40" s="1293"/>
      <c r="AW40" s="1293"/>
      <c r="AX40" s="1293"/>
      <c r="AY40" s="1293"/>
      <c r="AZ40" s="1293"/>
      <c r="BA40" s="1293"/>
      <c r="BB40" s="1293"/>
      <c r="BC40" s="1293"/>
      <c r="BD40" s="1293"/>
      <c r="BE40" s="1293"/>
      <c r="BF40" s="1293"/>
    </row>
    <row r="41" spans="1:58" s="1017" customFormat="1" ht="48.75" customHeight="1">
      <c r="A41" s="1232">
        <v>35</v>
      </c>
      <c r="B41" s="1726"/>
      <c r="C41" s="1727"/>
      <c r="D41" s="1285" t="s">
        <v>645</v>
      </c>
      <c r="E41" s="1286" t="s">
        <v>219</v>
      </c>
      <c r="F41" s="1295" t="s">
        <v>639</v>
      </c>
      <c r="G41" s="1295" t="s">
        <v>640</v>
      </c>
      <c r="H41" s="1295" t="s">
        <v>3730</v>
      </c>
      <c r="I41" s="1295" t="s">
        <v>661</v>
      </c>
      <c r="J41" s="1285" t="s">
        <v>645</v>
      </c>
      <c r="K41" s="1286" t="s">
        <v>619</v>
      </c>
      <c r="L41" s="1286" t="s">
        <v>3731</v>
      </c>
      <c r="M41" s="1286" t="s">
        <v>69</v>
      </c>
      <c r="N41" s="1288">
        <v>0</v>
      </c>
      <c r="O41" s="1286" t="s">
        <v>126</v>
      </c>
      <c r="P41" s="1289">
        <v>0.5</v>
      </c>
      <c r="Q41" s="1289">
        <v>0</v>
      </c>
      <c r="R41" s="1289">
        <v>0</v>
      </c>
      <c r="S41" s="1289">
        <v>0</v>
      </c>
      <c r="T41" s="1289">
        <v>0</v>
      </c>
      <c r="U41" s="1289">
        <v>0</v>
      </c>
      <c r="V41" s="1289">
        <v>0</v>
      </c>
      <c r="W41" s="1289"/>
      <c r="X41" s="1289"/>
      <c r="Y41" s="1289"/>
      <c r="Z41" s="1289"/>
      <c r="AA41" s="1289"/>
      <c r="AB41" s="1289"/>
      <c r="AC41" s="1289">
        <f t="shared" si="0"/>
        <v>0</v>
      </c>
      <c r="AD41" s="1238" t="s">
        <v>69</v>
      </c>
      <c r="AE41" s="1239">
        <f t="shared" si="1"/>
        <v>0</v>
      </c>
      <c r="AF41" s="1285" t="s">
        <v>3734</v>
      </c>
      <c r="AG41" s="1290" t="s">
        <v>3671</v>
      </c>
      <c r="AH41" s="1291">
        <v>45659</v>
      </c>
      <c r="AI41" s="1291">
        <v>45991</v>
      </c>
      <c r="AJ41" s="1292">
        <f t="shared" si="2"/>
        <v>0</v>
      </c>
      <c r="AK41" s="1292" t="s">
        <v>594</v>
      </c>
      <c r="AL41" s="1293"/>
      <c r="AM41" s="1293"/>
      <c r="AN41" s="1293"/>
      <c r="AO41" s="1293"/>
      <c r="AP41" s="1293"/>
      <c r="AQ41" s="1293"/>
      <c r="AR41" s="1293"/>
      <c r="AS41" s="1293"/>
      <c r="AT41" s="1293"/>
      <c r="AU41" s="1293"/>
      <c r="AV41" s="1293"/>
      <c r="AW41" s="1293"/>
      <c r="AX41" s="1293"/>
      <c r="AY41" s="1293"/>
      <c r="AZ41" s="1293"/>
      <c r="BA41" s="1293"/>
      <c r="BB41" s="1293"/>
      <c r="BC41" s="1293"/>
      <c r="BD41" s="1293"/>
      <c r="BE41" s="1293" t="s">
        <v>3723</v>
      </c>
      <c r="BF41" s="1293" t="s">
        <v>646</v>
      </c>
    </row>
    <row r="42" spans="1:58" s="1017" customFormat="1" ht="60" customHeight="1">
      <c r="A42" s="1232">
        <v>36</v>
      </c>
      <c r="B42" s="1726"/>
      <c r="C42" s="1286" t="s">
        <v>3672</v>
      </c>
      <c r="D42" s="1285" t="s">
        <v>652</v>
      </c>
      <c r="E42" s="1286" t="s">
        <v>219</v>
      </c>
      <c r="F42" s="1287" t="s">
        <v>639</v>
      </c>
      <c r="G42" s="1287" t="s">
        <v>640</v>
      </c>
      <c r="H42" s="1287" t="s">
        <v>3730</v>
      </c>
      <c r="I42" s="1287" t="s">
        <v>661</v>
      </c>
      <c r="J42" s="1285" t="s">
        <v>652</v>
      </c>
      <c r="K42" s="1286" t="s">
        <v>619</v>
      </c>
      <c r="L42" s="1286" t="s">
        <v>3731</v>
      </c>
      <c r="M42" s="1286" t="s">
        <v>69</v>
      </c>
      <c r="N42" s="1288">
        <v>0</v>
      </c>
      <c r="O42" s="1286" t="s">
        <v>126</v>
      </c>
      <c r="P42" s="1289">
        <v>80</v>
      </c>
      <c r="Q42" s="1289">
        <v>0</v>
      </c>
      <c r="R42" s="1289">
        <v>0</v>
      </c>
      <c r="S42" s="1289">
        <v>0</v>
      </c>
      <c r="T42" s="1289">
        <v>0</v>
      </c>
      <c r="U42" s="1289">
        <v>0</v>
      </c>
      <c r="V42" s="1289">
        <v>0</v>
      </c>
      <c r="W42" s="1289"/>
      <c r="X42" s="1289"/>
      <c r="Y42" s="1289"/>
      <c r="Z42" s="1289"/>
      <c r="AA42" s="1289"/>
      <c r="AB42" s="1289"/>
      <c r="AC42" s="1289">
        <f t="shared" si="0"/>
        <v>0</v>
      </c>
      <c r="AD42" s="1238" t="s">
        <v>69</v>
      </c>
      <c r="AE42" s="1239">
        <f t="shared" si="1"/>
        <v>0</v>
      </c>
      <c r="AF42" s="1285" t="s">
        <v>3732</v>
      </c>
      <c r="AG42" s="1290" t="s">
        <v>3673</v>
      </c>
      <c r="AH42" s="1291">
        <v>45659</v>
      </c>
      <c r="AI42" s="1291">
        <v>45991</v>
      </c>
      <c r="AJ42" s="1292">
        <f t="shared" si="2"/>
        <v>0</v>
      </c>
      <c r="AK42" s="1292" t="s">
        <v>594</v>
      </c>
      <c r="AL42" s="1293"/>
      <c r="AM42" s="1293"/>
      <c r="AN42" s="1293"/>
      <c r="AO42" s="1293"/>
      <c r="AP42" s="1293"/>
      <c r="AQ42" s="1293"/>
      <c r="AR42" s="1293"/>
      <c r="AS42" s="1293"/>
      <c r="AT42" s="1293"/>
      <c r="AU42" s="1293"/>
      <c r="AV42" s="1293"/>
      <c r="AW42" s="1293"/>
      <c r="AX42" s="1293"/>
      <c r="AY42" s="1293"/>
      <c r="AZ42" s="1293"/>
      <c r="BA42" s="1293"/>
      <c r="BB42" s="1293"/>
      <c r="BC42" s="1293"/>
      <c r="BD42" s="1293"/>
      <c r="BE42" s="1293" t="s">
        <v>3723</v>
      </c>
      <c r="BF42" s="1293" t="s">
        <v>646</v>
      </c>
    </row>
    <row r="43" spans="1:58" s="1017" customFormat="1" ht="68.25" customHeight="1">
      <c r="A43" s="1232">
        <v>37</v>
      </c>
      <c r="B43" s="1727"/>
      <c r="C43" s="1286"/>
      <c r="D43" s="1285" t="s">
        <v>663</v>
      </c>
      <c r="E43" s="1286" t="s">
        <v>219</v>
      </c>
      <c r="F43" s="1295" t="s">
        <v>639</v>
      </c>
      <c r="G43" s="1295" t="s">
        <v>640</v>
      </c>
      <c r="H43" s="1295" t="s">
        <v>3730</v>
      </c>
      <c r="I43" s="1295" t="s">
        <v>661</v>
      </c>
      <c r="J43" s="1285" t="s">
        <v>663</v>
      </c>
      <c r="K43" s="1286" t="s">
        <v>619</v>
      </c>
      <c r="L43" s="1286" t="s">
        <v>3731</v>
      </c>
      <c r="M43" s="1286" t="s">
        <v>69</v>
      </c>
      <c r="N43" s="1288">
        <v>0</v>
      </c>
      <c r="O43" s="1286" t="s">
        <v>126</v>
      </c>
      <c r="P43" s="1289">
        <v>0.5</v>
      </c>
      <c r="Q43" s="1289">
        <v>0</v>
      </c>
      <c r="R43" s="1289">
        <v>0</v>
      </c>
      <c r="S43" s="1289">
        <v>0</v>
      </c>
      <c r="T43" s="1289">
        <v>0</v>
      </c>
      <c r="U43" s="1289">
        <v>0</v>
      </c>
      <c r="V43" s="1289">
        <v>0</v>
      </c>
      <c r="W43" s="1289"/>
      <c r="X43" s="1289"/>
      <c r="Y43" s="1289"/>
      <c r="Z43" s="1289"/>
      <c r="AA43" s="1289"/>
      <c r="AB43" s="1289"/>
      <c r="AC43" s="1289">
        <f t="shared" si="0"/>
        <v>0</v>
      </c>
      <c r="AD43" s="1238" t="s">
        <v>69</v>
      </c>
      <c r="AE43" s="1239">
        <f t="shared" si="1"/>
        <v>0</v>
      </c>
      <c r="AF43" s="1285" t="s">
        <v>3735</v>
      </c>
      <c r="AG43" s="1290" t="s">
        <v>3673</v>
      </c>
      <c r="AH43" s="1291">
        <v>45659</v>
      </c>
      <c r="AI43" s="1291">
        <v>45991</v>
      </c>
      <c r="AJ43" s="1292">
        <f t="shared" si="2"/>
        <v>0</v>
      </c>
      <c r="AK43" s="1292" t="s">
        <v>594</v>
      </c>
      <c r="AL43" s="1293"/>
      <c r="AM43" s="1293"/>
      <c r="AN43" s="1293"/>
      <c r="AO43" s="1293"/>
      <c r="AP43" s="1293"/>
      <c r="AQ43" s="1293"/>
      <c r="AR43" s="1293"/>
      <c r="AS43" s="1293"/>
      <c r="AT43" s="1293"/>
      <c r="AU43" s="1293"/>
      <c r="AV43" s="1293"/>
      <c r="AW43" s="1293"/>
      <c r="AX43" s="1293"/>
      <c r="AY43" s="1293"/>
      <c r="AZ43" s="1293"/>
      <c r="BA43" s="1293"/>
      <c r="BB43" s="1293"/>
      <c r="BC43" s="1293"/>
      <c r="BD43" s="1293"/>
      <c r="BE43" s="1293" t="s">
        <v>3723</v>
      </c>
      <c r="BF43" s="1293" t="s">
        <v>646</v>
      </c>
    </row>
    <row r="44" spans="1:58" s="1017" customFormat="1" ht="109.5" customHeight="1">
      <c r="A44" s="1232">
        <v>38</v>
      </c>
      <c r="B44" s="1296" t="s">
        <v>664</v>
      </c>
      <c r="C44" s="1297" t="s">
        <v>3674</v>
      </c>
      <c r="D44" s="1298" t="s">
        <v>665</v>
      </c>
      <c r="E44" s="1296" t="s">
        <v>219</v>
      </c>
      <c r="F44" s="1297" t="s">
        <v>639</v>
      </c>
      <c r="G44" s="1297" t="s">
        <v>640</v>
      </c>
      <c r="H44" s="1297" t="s">
        <v>3728</v>
      </c>
      <c r="I44" s="1297" t="s">
        <v>666</v>
      </c>
      <c r="J44" s="1298" t="s">
        <v>665</v>
      </c>
      <c r="K44" s="1297" t="s">
        <v>619</v>
      </c>
      <c r="L44" s="1297" t="s">
        <v>3736</v>
      </c>
      <c r="M44" s="1297" t="s">
        <v>69</v>
      </c>
      <c r="N44" s="1299">
        <v>0.31</v>
      </c>
      <c r="O44" s="1297" t="s">
        <v>126</v>
      </c>
      <c r="P44" s="1300">
        <v>2500</v>
      </c>
      <c r="Q44" s="1300">
        <v>0</v>
      </c>
      <c r="R44" s="1300">
        <v>615</v>
      </c>
      <c r="S44" s="1300">
        <v>1643</v>
      </c>
      <c r="T44" s="1300">
        <v>164</v>
      </c>
      <c r="U44" s="1300">
        <v>214</v>
      </c>
      <c r="V44" s="1300">
        <v>719</v>
      </c>
      <c r="W44" s="1300"/>
      <c r="X44" s="1300"/>
      <c r="Y44" s="1300"/>
      <c r="Z44" s="1300"/>
      <c r="AA44" s="1300"/>
      <c r="AB44" s="1300"/>
      <c r="AC44" s="1300">
        <f t="shared" si="0"/>
        <v>3355</v>
      </c>
      <c r="AD44" s="1238" t="s">
        <v>69</v>
      </c>
      <c r="AE44" s="1239">
        <f t="shared" si="1"/>
        <v>1.3420000000000001</v>
      </c>
      <c r="AF44" s="1298" t="s">
        <v>3737</v>
      </c>
      <c r="AG44" s="1301" t="s">
        <v>3675</v>
      </c>
      <c r="AH44" s="1302">
        <v>45659</v>
      </c>
      <c r="AI44" s="1302">
        <v>45991</v>
      </c>
      <c r="AJ44" s="1303">
        <f t="shared" si="2"/>
        <v>3355</v>
      </c>
      <c r="AK44" s="1303" t="s">
        <v>643</v>
      </c>
      <c r="AL44" s="1296"/>
      <c r="AM44" s="1296"/>
      <c r="AN44" s="1296"/>
      <c r="AO44" s="1296"/>
      <c r="AP44" s="1296"/>
      <c r="AQ44" s="1296"/>
      <c r="AR44" s="1296"/>
      <c r="AS44" s="1296"/>
      <c r="AT44" s="1296"/>
      <c r="AU44" s="1296"/>
      <c r="AV44" s="1296"/>
      <c r="AW44" s="1296"/>
      <c r="AX44" s="1296"/>
      <c r="AY44" s="1296"/>
      <c r="AZ44" s="1296"/>
      <c r="BA44" s="1296"/>
      <c r="BB44" s="1296"/>
      <c r="BC44" s="1296"/>
      <c r="BD44" s="1296"/>
      <c r="BE44" s="1296"/>
      <c r="BF44" s="1296"/>
    </row>
    <row r="45" spans="1:58" s="1017" customFormat="1" ht="48.75" customHeight="1">
      <c r="A45" s="1232">
        <v>39</v>
      </c>
      <c r="B45" s="1725" t="s">
        <v>667</v>
      </c>
      <c r="C45" s="1728" t="s">
        <v>3676</v>
      </c>
      <c r="D45" s="1304" t="s">
        <v>668</v>
      </c>
      <c r="E45" s="1305" t="s">
        <v>219</v>
      </c>
      <c r="F45" s="1305" t="s">
        <v>639</v>
      </c>
      <c r="G45" s="1305" t="s">
        <v>640</v>
      </c>
      <c r="H45" s="1306" t="s">
        <v>3728</v>
      </c>
      <c r="I45" s="1305" t="s">
        <v>669</v>
      </c>
      <c r="J45" s="1304" t="s">
        <v>668</v>
      </c>
      <c r="K45" s="1305" t="s">
        <v>619</v>
      </c>
      <c r="L45" s="1305" t="s">
        <v>3701</v>
      </c>
      <c r="M45" s="1305" t="s">
        <v>69</v>
      </c>
      <c r="N45" s="1307">
        <v>0.19</v>
      </c>
      <c r="O45" s="1305" t="s">
        <v>126</v>
      </c>
      <c r="P45" s="1308">
        <v>200</v>
      </c>
      <c r="Q45" s="1308">
        <v>0</v>
      </c>
      <c r="R45" s="1308">
        <v>0</v>
      </c>
      <c r="S45" s="1308">
        <v>0</v>
      </c>
      <c r="T45" s="1308">
        <v>0</v>
      </c>
      <c r="U45" s="1308">
        <v>0</v>
      </c>
      <c r="V45" s="1308">
        <v>56</v>
      </c>
      <c r="W45" s="1308"/>
      <c r="X45" s="1308"/>
      <c r="Y45" s="1308"/>
      <c r="Z45" s="1308"/>
      <c r="AA45" s="1308"/>
      <c r="AB45" s="1308"/>
      <c r="AC45" s="1308">
        <f t="shared" si="0"/>
        <v>56</v>
      </c>
      <c r="AD45" s="1238" t="s">
        <v>69</v>
      </c>
      <c r="AE45" s="1239">
        <f t="shared" si="1"/>
        <v>0.28000000000000003</v>
      </c>
      <c r="AF45" s="1729" t="s">
        <v>3738</v>
      </c>
      <c r="AG45" s="1309" t="s">
        <v>3677</v>
      </c>
      <c r="AH45" s="1310">
        <v>45659</v>
      </c>
      <c r="AI45" s="1310">
        <v>45991</v>
      </c>
      <c r="AJ45" s="1311">
        <f t="shared" si="2"/>
        <v>56</v>
      </c>
      <c r="AK45" s="1311" t="s">
        <v>643</v>
      </c>
      <c r="AL45" s="1312"/>
      <c r="AM45" s="1312"/>
      <c r="AN45" s="1312"/>
      <c r="AO45" s="1312"/>
      <c r="AP45" s="1312"/>
      <c r="AQ45" s="1312"/>
      <c r="AR45" s="1312"/>
      <c r="AS45" s="1312"/>
      <c r="AT45" s="1312"/>
      <c r="AU45" s="1312"/>
      <c r="AV45" s="1312"/>
      <c r="AW45" s="1312"/>
      <c r="AX45" s="1312"/>
      <c r="AY45" s="1312"/>
      <c r="AZ45" s="1312"/>
      <c r="BA45" s="1312"/>
      <c r="BB45" s="1312"/>
      <c r="BC45" s="1312"/>
      <c r="BD45" s="1312"/>
      <c r="BE45" s="1312"/>
      <c r="BF45" s="1312"/>
    </row>
    <row r="46" spans="1:58" s="1017" customFormat="1" ht="48.75" customHeight="1">
      <c r="A46" s="1232">
        <v>40</v>
      </c>
      <c r="B46" s="1726"/>
      <c r="C46" s="1726"/>
      <c r="D46" s="1304" t="s">
        <v>670</v>
      </c>
      <c r="E46" s="1305" t="s">
        <v>219</v>
      </c>
      <c r="F46" s="1305" t="s">
        <v>639</v>
      </c>
      <c r="G46" s="1305"/>
      <c r="H46" s="1313"/>
      <c r="I46" s="1305"/>
      <c r="J46" s="1304" t="s">
        <v>670</v>
      </c>
      <c r="K46" s="1305" t="s">
        <v>619</v>
      </c>
      <c r="L46" s="1305" t="s">
        <v>3701</v>
      </c>
      <c r="M46" s="1305" t="s">
        <v>69</v>
      </c>
      <c r="N46" s="1307">
        <v>0.19</v>
      </c>
      <c r="O46" s="1305" t="s">
        <v>126</v>
      </c>
      <c r="P46" s="1308">
        <v>4</v>
      </c>
      <c r="Q46" s="1308">
        <v>0</v>
      </c>
      <c r="R46" s="1308">
        <v>0</v>
      </c>
      <c r="S46" s="1308">
        <v>0</v>
      </c>
      <c r="T46" s="1308">
        <v>0</v>
      </c>
      <c r="U46" s="1308">
        <v>0</v>
      </c>
      <c r="V46" s="1308">
        <v>4</v>
      </c>
      <c r="W46" s="1308"/>
      <c r="X46" s="1308"/>
      <c r="Y46" s="1308"/>
      <c r="Z46" s="1308"/>
      <c r="AA46" s="1308"/>
      <c r="AB46" s="1308"/>
      <c r="AC46" s="1308">
        <f t="shared" si="0"/>
        <v>4</v>
      </c>
      <c r="AD46" s="1238" t="s">
        <v>69</v>
      </c>
      <c r="AE46" s="1239">
        <f t="shared" si="1"/>
        <v>1</v>
      </c>
      <c r="AF46" s="1726"/>
      <c r="AG46" s="1309" t="s">
        <v>3677</v>
      </c>
      <c r="AH46" s="1310">
        <v>45659</v>
      </c>
      <c r="AI46" s="1310">
        <v>45991</v>
      </c>
      <c r="AJ46" s="1311">
        <f t="shared" si="2"/>
        <v>4</v>
      </c>
      <c r="AK46" s="1311" t="s">
        <v>643</v>
      </c>
      <c r="AL46" s="1312"/>
      <c r="AM46" s="1312"/>
      <c r="AN46" s="1312"/>
      <c r="AO46" s="1312"/>
      <c r="AP46" s="1312"/>
      <c r="AQ46" s="1312"/>
      <c r="AR46" s="1312"/>
      <c r="AS46" s="1312"/>
      <c r="AT46" s="1312"/>
      <c r="AU46" s="1312"/>
      <c r="AV46" s="1312"/>
      <c r="AW46" s="1312"/>
      <c r="AX46" s="1312"/>
      <c r="AY46" s="1312"/>
      <c r="AZ46" s="1312"/>
      <c r="BA46" s="1312"/>
      <c r="BB46" s="1312"/>
      <c r="BC46" s="1312"/>
      <c r="BD46" s="1312"/>
      <c r="BE46" s="1312"/>
      <c r="BF46" s="1312"/>
    </row>
    <row r="47" spans="1:58" s="1017" customFormat="1" ht="48.75" customHeight="1">
      <c r="A47" s="1232">
        <v>41</v>
      </c>
      <c r="B47" s="1726"/>
      <c r="C47" s="1726"/>
      <c r="D47" s="1304" t="s">
        <v>671</v>
      </c>
      <c r="E47" s="1305" t="s">
        <v>219</v>
      </c>
      <c r="F47" s="1305" t="s">
        <v>639</v>
      </c>
      <c r="G47" s="1305"/>
      <c r="H47" s="1313"/>
      <c r="I47" s="1305"/>
      <c r="J47" s="1304" t="s">
        <v>671</v>
      </c>
      <c r="K47" s="1305" t="s">
        <v>619</v>
      </c>
      <c r="L47" s="1305" t="s">
        <v>3701</v>
      </c>
      <c r="M47" s="1305" t="s">
        <v>69</v>
      </c>
      <c r="N47" s="1307">
        <v>0.19</v>
      </c>
      <c r="O47" s="1305" t="s">
        <v>126</v>
      </c>
      <c r="P47" s="1308">
        <v>1000</v>
      </c>
      <c r="Q47" s="1308">
        <v>0</v>
      </c>
      <c r="R47" s="1308">
        <v>0</v>
      </c>
      <c r="S47" s="1308">
        <v>0</v>
      </c>
      <c r="T47" s="1308">
        <v>0</v>
      </c>
      <c r="U47" s="1308">
        <v>0</v>
      </c>
      <c r="V47" s="1308">
        <v>0</v>
      </c>
      <c r="W47" s="1308"/>
      <c r="X47" s="1308"/>
      <c r="Y47" s="1308"/>
      <c r="Z47" s="1308"/>
      <c r="AA47" s="1308"/>
      <c r="AB47" s="1308"/>
      <c r="AC47" s="1308">
        <f t="shared" si="0"/>
        <v>0</v>
      </c>
      <c r="AD47" s="1238" t="s">
        <v>69</v>
      </c>
      <c r="AE47" s="1239">
        <f t="shared" si="1"/>
        <v>0</v>
      </c>
      <c r="AF47" s="1726"/>
      <c r="AG47" s="1309" t="s">
        <v>3677</v>
      </c>
      <c r="AH47" s="1310">
        <v>45659</v>
      </c>
      <c r="AI47" s="1310">
        <v>45991</v>
      </c>
      <c r="AJ47" s="1311">
        <f t="shared" si="2"/>
        <v>0</v>
      </c>
      <c r="AK47" s="1311" t="s">
        <v>643</v>
      </c>
      <c r="AL47" s="1312"/>
      <c r="AM47" s="1312"/>
      <c r="AN47" s="1312"/>
      <c r="AO47" s="1312"/>
      <c r="AP47" s="1312"/>
      <c r="AQ47" s="1312"/>
      <c r="AR47" s="1312"/>
      <c r="AS47" s="1312"/>
      <c r="AT47" s="1312"/>
      <c r="AU47" s="1312"/>
      <c r="AV47" s="1312"/>
      <c r="AW47" s="1312"/>
      <c r="AX47" s="1312"/>
      <c r="AY47" s="1312"/>
      <c r="AZ47" s="1312"/>
      <c r="BA47" s="1312"/>
      <c r="BB47" s="1312"/>
      <c r="BC47" s="1312"/>
      <c r="BD47" s="1312"/>
      <c r="BE47" s="1312" t="s">
        <v>3723</v>
      </c>
      <c r="BF47" s="1312" t="s">
        <v>646</v>
      </c>
    </row>
    <row r="48" spans="1:58" s="1017" customFormat="1" ht="48.75" customHeight="1">
      <c r="A48" s="1232">
        <v>42</v>
      </c>
      <c r="B48" s="1726"/>
      <c r="C48" s="1726"/>
      <c r="D48" s="1304" t="s">
        <v>672</v>
      </c>
      <c r="E48" s="1305" t="s">
        <v>219</v>
      </c>
      <c r="F48" s="1305" t="s">
        <v>639</v>
      </c>
      <c r="G48" s="1305"/>
      <c r="H48" s="1313"/>
      <c r="I48" s="1305"/>
      <c r="J48" s="1304" t="s">
        <v>672</v>
      </c>
      <c r="K48" s="1305" t="s">
        <v>619</v>
      </c>
      <c r="L48" s="1305" t="s">
        <v>3701</v>
      </c>
      <c r="M48" s="1305" t="s">
        <v>69</v>
      </c>
      <c r="N48" s="1307">
        <v>0.19</v>
      </c>
      <c r="O48" s="1305" t="s">
        <v>126</v>
      </c>
      <c r="P48" s="1308">
        <v>40</v>
      </c>
      <c r="Q48" s="1308">
        <v>0</v>
      </c>
      <c r="R48" s="1308">
        <v>0</v>
      </c>
      <c r="S48" s="1308">
        <v>0</v>
      </c>
      <c r="T48" s="1308">
        <v>0</v>
      </c>
      <c r="U48" s="1308">
        <v>0</v>
      </c>
      <c r="V48" s="1308">
        <v>0</v>
      </c>
      <c r="W48" s="1308"/>
      <c r="X48" s="1308"/>
      <c r="Y48" s="1308"/>
      <c r="Z48" s="1308"/>
      <c r="AA48" s="1308"/>
      <c r="AB48" s="1308"/>
      <c r="AC48" s="1308">
        <f t="shared" si="0"/>
        <v>0</v>
      </c>
      <c r="AD48" s="1238" t="s">
        <v>69</v>
      </c>
      <c r="AE48" s="1239">
        <f t="shared" si="1"/>
        <v>0</v>
      </c>
      <c r="AF48" s="1727"/>
      <c r="AG48" s="1309" t="s">
        <v>3677</v>
      </c>
      <c r="AH48" s="1310">
        <v>45659</v>
      </c>
      <c r="AI48" s="1310">
        <v>45991</v>
      </c>
      <c r="AJ48" s="1311">
        <f t="shared" si="2"/>
        <v>0</v>
      </c>
      <c r="AK48" s="1311" t="s">
        <v>643</v>
      </c>
      <c r="AL48" s="1312"/>
      <c r="AM48" s="1312"/>
      <c r="AN48" s="1312"/>
      <c r="AO48" s="1312"/>
      <c r="AP48" s="1312"/>
      <c r="AQ48" s="1312"/>
      <c r="AR48" s="1312"/>
      <c r="AS48" s="1312"/>
      <c r="AT48" s="1312"/>
      <c r="AU48" s="1312"/>
      <c r="AV48" s="1312"/>
      <c r="AW48" s="1312"/>
      <c r="AX48" s="1312"/>
      <c r="AY48" s="1312"/>
      <c r="AZ48" s="1312"/>
      <c r="BA48" s="1312"/>
      <c r="BB48" s="1312"/>
      <c r="BC48" s="1312"/>
      <c r="BD48" s="1312"/>
      <c r="BE48" s="1312" t="s">
        <v>3723</v>
      </c>
      <c r="BF48" s="1312" t="s">
        <v>646</v>
      </c>
    </row>
    <row r="49" spans="1:58" s="1017" customFormat="1" ht="48.75" customHeight="1">
      <c r="A49" s="1232">
        <v>43</v>
      </c>
      <c r="B49" s="1726"/>
      <c r="C49" s="1726"/>
      <c r="D49" s="1304" t="s">
        <v>647</v>
      </c>
      <c r="E49" s="1305" t="s">
        <v>219</v>
      </c>
      <c r="F49" s="1305" t="s">
        <v>639</v>
      </c>
      <c r="G49" s="1305"/>
      <c r="H49" s="1313"/>
      <c r="I49" s="1305"/>
      <c r="J49" s="1304" t="s">
        <v>647</v>
      </c>
      <c r="K49" s="1305" t="s">
        <v>619</v>
      </c>
      <c r="L49" s="1305" t="s">
        <v>3701</v>
      </c>
      <c r="M49" s="1305" t="s">
        <v>69</v>
      </c>
      <c r="N49" s="1307">
        <v>0</v>
      </c>
      <c r="O49" s="1305" t="s">
        <v>126</v>
      </c>
      <c r="P49" s="1308">
        <v>0.5</v>
      </c>
      <c r="Q49" s="1308">
        <v>0</v>
      </c>
      <c r="R49" s="1308">
        <v>0</v>
      </c>
      <c r="S49" s="1308">
        <v>0</v>
      </c>
      <c r="T49" s="1308">
        <v>0</v>
      </c>
      <c r="U49" s="1308">
        <v>0</v>
      </c>
      <c r="V49" s="1308">
        <v>0</v>
      </c>
      <c r="W49" s="1308"/>
      <c r="X49" s="1308"/>
      <c r="Y49" s="1308"/>
      <c r="Z49" s="1308"/>
      <c r="AA49" s="1308"/>
      <c r="AB49" s="1308"/>
      <c r="AC49" s="1308">
        <f t="shared" si="0"/>
        <v>0</v>
      </c>
      <c r="AD49" s="1238" t="s">
        <v>69</v>
      </c>
      <c r="AE49" s="1239">
        <f t="shared" si="1"/>
        <v>0</v>
      </c>
      <c r="AF49" s="1304" t="s">
        <v>3735</v>
      </c>
      <c r="AG49" s="1309" t="s">
        <v>3677</v>
      </c>
      <c r="AH49" s="1310">
        <v>45659</v>
      </c>
      <c r="AI49" s="1310">
        <v>45991</v>
      </c>
      <c r="AJ49" s="1311">
        <f t="shared" si="2"/>
        <v>0</v>
      </c>
      <c r="AK49" s="1311" t="s">
        <v>594</v>
      </c>
      <c r="AL49" s="1312"/>
      <c r="AM49" s="1312"/>
      <c r="AN49" s="1312"/>
      <c r="AO49" s="1312"/>
      <c r="AP49" s="1312"/>
      <c r="AQ49" s="1312"/>
      <c r="AR49" s="1312"/>
      <c r="AS49" s="1312"/>
      <c r="AT49" s="1312"/>
      <c r="AU49" s="1312"/>
      <c r="AV49" s="1312"/>
      <c r="AW49" s="1312"/>
      <c r="AX49" s="1312"/>
      <c r="AY49" s="1312"/>
      <c r="AZ49" s="1312"/>
      <c r="BA49" s="1312"/>
      <c r="BB49" s="1312"/>
      <c r="BC49" s="1312"/>
      <c r="BD49" s="1312"/>
      <c r="BE49" s="1312" t="s">
        <v>3723</v>
      </c>
      <c r="BF49" s="1312" t="s">
        <v>646</v>
      </c>
    </row>
    <row r="50" spans="1:58" s="1017" customFormat="1" ht="48.75" customHeight="1">
      <c r="A50" s="1232">
        <v>44</v>
      </c>
      <c r="B50" s="1726"/>
      <c r="C50" s="1727"/>
      <c r="D50" s="1304" t="s">
        <v>673</v>
      </c>
      <c r="E50" s="1305" t="s">
        <v>219</v>
      </c>
      <c r="F50" s="1305" t="s">
        <v>639</v>
      </c>
      <c r="G50" s="1305"/>
      <c r="H50" s="1314"/>
      <c r="I50" s="1305"/>
      <c r="J50" s="1304" t="s">
        <v>673</v>
      </c>
      <c r="K50" s="1305" t="s">
        <v>619</v>
      </c>
      <c r="L50" s="1305" t="s">
        <v>3701</v>
      </c>
      <c r="M50" s="1305" t="s">
        <v>69</v>
      </c>
      <c r="N50" s="1307">
        <v>0</v>
      </c>
      <c r="O50" s="1305" t="s">
        <v>126</v>
      </c>
      <c r="P50" s="1308">
        <v>0.5</v>
      </c>
      <c r="Q50" s="1308">
        <v>0</v>
      </c>
      <c r="R50" s="1308">
        <v>0</v>
      </c>
      <c r="S50" s="1308">
        <v>0</v>
      </c>
      <c r="T50" s="1308">
        <v>0</v>
      </c>
      <c r="U50" s="1308">
        <v>0</v>
      </c>
      <c r="V50" s="1308">
        <v>0</v>
      </c>
      <c r="W50" s="1308"/>
      <c r="X50" s="1308"/>
      <c r="Y50" s="1308"/>
      <c r="Z50" s="1308"/>
      <c r="AA50" s="1308"/>
      <c r="AB50" s="1308"/>
      <c r="AC50" s="1308">
        <f t="shared" si="0"/>
        <v>0</v>
      </c>
      <c r="AD50" s="1238" t="s">
        <v>69</v>
      </c>
      <c r="AE50" s="1239">
        <f t="shared" si="1"/>
        <v>0</v>
      </c>
      <c r="AF50" s="1304" t="s">
        <v>3739</v>
      </c>
      <c r="AG50" s="1309" t="s">
        <v>3677</v>
      </c>
      <c r="AH50" s="1310">
        <v>45659</v>
      </c>
      <c r="AI50" s="1310">
        <v>45991</v>
      </c>
      <c r="AJ50" s="1311">
        <f t="shared" si="2"/>
        <v>0</v>
      </c>
      <c r="AK50" s="1311" t="s">
        <v>594</v>
      </c>
      <c r="AL50" s="1312"/>
      <c r="AM50" s="1312"/>
      <c r="AN50" s="1312"/>
      <c r="AO50" s="1312"/>
      <c r="AP50" s="1312"/>
      <c r="AQ50" s="1312"/>
      <c r="AR50" s="1312"/>
      <c r="AS50" s="1312"/>
      <c r="AT50" s="1312"/>
      <c r="AU50" s="1312"/>
      <c r="AV50" s="1312"/>
      <c r="AW50" s="1312"/>
      <c r="AX50" s="1312"/>
      <c r="AY50" s="1312"/>
      <c r="AZ50" s="1312"/>
      <c r="BA50" s="1312"/>
      <c r="BB50" s="1312"/>
      <c r="BC50" s="1312"/>
      <c r="BD50" s="1312"/>
      <c r="BE50" s="1312" t="s">
        <v>3723</v>
      </c>
      <c r="BF50" s="1312" t="s">
        <v>646</v>
      </c>
    </row>
    <row r="51" spans="1:58" s="1017" customFormat="1" ht="108" customHeight="1">
      <c r="A51" s="1232">
        <v>45</v>
      </c>
      <c r="B51" s="1727"/>
      <c r="C51" s="1305" t="s">
        <v>3678</v>
      </c>
      <c r="D51" s="1304" t="s">
        <v>674</v>
      </c>
      <c r="E51" s="1305" t="s">
        <v>219</v>
      </c>
      <c r="F51" s="1305" t="s">
        <v>639</v>
      </c>
      <c r="G51" s="1305" t="s">
        <v>640</v>
      </c>
      <c r="H51" s="1305" t="s">
        <v>3728</v>
      </c>
      <c r="I51" s="1305" t="s">
        <v>669</v>
      </c>
      <c r="J51" s="1304" t="s">
        <v>674</v>
      </c>
      <c r="K51" s="1305" t="s">
        <v>619</v>
      </c>
      <c r="L51" s="1305" t="s">
        <v>3701</v>
      </c>
      <c r="M51" s="1305" t="s">
        <v>69</v>
      </c>
      <c r="N51" s="1307">
        <v>1</v>
      </c>
      <c r="O51" s="1305" t="s">
        <v>126</v>
      </c>
      <c r="P51" s="1308">
        <v>15</v>
      </c>
      <c r="Q51" s="1308">
        <v>0</v>
      </c>
      <c r="R51" s="1308">
        <v>0</v>
      </c>
      <c r="S51" s="1308">
        <v>0</v>
      </c>
      <c r="T51" s="1308">
        <v>0</v>
      </c>
      <c r="U51" s="1308">
        <v>0</v>
      </c>
      <c r="V51" s="1308">
        <v>0</v>
      </c>
      <c r="W51" s="1308"/>
      <c r="X51" s="1308"/>
      <c r="Y51" s="1308"/>
      <c r="Z51" s="1308"/>
      <c r="AA51" s="1308"/>
      <c r="AB51" s="1308"/>
      <c r="AC51" s="1308">
        <f t="shared" si="0"/>
        <v>0</v>
      </c>
      <c r="AD51" s="1238" t="s">
        <v>69</v>
      </c>
      <c r="AE51" s="1239">
        <f t="shared" si="1"/>
        <v>0</v>
      </c>
      <c r="AF51" s="1304" t="s">
        <v>3738</v>
      </c>
      <c r="AG51" s="1309" t="s">
        <v>3679</v>
      </c>
      <c r="AH51" s="1310">
        <v>45659</v>
      </c>
      <c r="AI51" s="1310">
        <v>45991</v>
      </c>
      <c r="AJ51" s="1311">
        <f t="shared" si="2"/>
        <v>0</v>
      </c>
      <c r="AK51" s="1311" t="s">
        <v>643</v>
      </c>
      <c r="AL51" s="1312"/>
      <c r="AM51" s="1312"/>
      <c r="AN51" s="1312"/>
      <c r="AO51" s="1312"/>
      <c r="AP51" s="1312"/>
      <c r="AQ51" s="1312"/>
      <c r="AR51" s="1312"/>
      <c r="AS51" s="1312"/>
      <c r="AT51" s="1312"/>
      <c r="AU51" s="1312"/>
      <c r="AV51" s="1312"/>
      <c r="AW51" s="1312"/>
      <c r="AX51" s="1312"/>
      <c r="AY51" s="1312"/>
      <c r="AZ51" s="1312"/>
      <c r="BA51" s="1312"/>
      <c r="BB51" s="1312"/>
      <c r="BC51" s="1312"/>
      <c r="BD51" s="1312"/>
      <c r="BE51" s="1312" t="s">
        <v>675</v>
      </c>
      <c r="BF51" s="1312" t="s">
        <v>676</v>
      </c>
    </row>
    <row r="52" spans="1:58" s="1017" customFormat="1" ht="48.75" customHeight="1">
      <c r="A52" s="1232">
        <v>46</v>
      </c>
      <c r="B52" s="1730" t="s">
        <v>677</v>
      </c>
      <c r="C52" s="1731" t="s">
        <v>3680</v>
      </c>
      <c r="D52" s="1315" t="s">
        <v>678</v>
      </c>
      <c r="E52" s="1316" t="s">
        <v>219</v>
      </c>
      <c r="F52" s="1316" t="s">
        <v>639</v>
      </c>
      <c r="G52" s="1316" t="s">
        <v>640</v>
      </c>
      <c r="H52" s="1316" t="s">
        <v>3728</v>
      </c>
      <c r="I52" s="1316" t="s">
        <v>669</v>
      </c>
      <c r="J52" s="1315" t="s">
        <v>678</v>
      </c>
      <c r="K52" s="1316" t="s">
        <v>619</v>
      </c>
      <c r="L52" s="1316" t="s">
        <v>3713</v>
      </c>
      <c r="M52" s="1316" t="s">
        <v>69</v>
      </c>
      <c r="N52" s="1317">
        <v>0.03</v>
      </c>
      <c r="O52" s="1316" t="s">
        <v>126</v>
      </c>
      <c r="P52" s="1318">
        <v>1150</v>
      </c>
      <c r="Q52" s="1318">
        <v>0</v>
      </c>
      <c r="R52" s="1318">
        <v>0</v>
      </c>
      <c r="S52" s="1318">
        <v>0</v>
      </c>
      <c r="T52" s="1318">
        <v>270</v>
      </c>
      <c r="U52" s="1318">
        <v>270</v>
      </c>
      <c r="V52" s="1318">
        <v>270</v>
      </c>
      <c r="W52" s="1318"/>
      <c r="X52" s="1318"/>
      <c r="Y52" s="1318"/>
      <c r="Z52" s="1318"/>
      <c r="AA52" s="1318"/>
      <c r="AB52" s="1318"/>
      <c r="AC52" s="1318">
        <f t="shared" si="0"/>
        <v>810</v>
      </c>
      <c r="AD52" s="1238" t="s">
        <v>69</v>
      </c>
      <c r="AE52" s="1239">
        <f t="shared" si="1"/>
        <v>0.70434782608695656</v>
      </c>
      <c r="AF52" s="1732" t="s">
        <v>3740</v>
      </c>
      <c r="AG52" s="1319" t="s">
        <v>679</v>
      </c>
      <c r="AH52" s="1320">
        <v>45659</v>
      </c>
      <c r="AI52" s="1320">
        <v>45991</v>
      </c>
      <c r="AJ52" s="1321">
        <f t="shared" si="2"/>
        <v>810</v>
      </c>
      <c r="AK52" s="1321" t="s">
        <v>643</v>
      </c>
      <c r="AL52" s="1316"/>
      <c r="AM52" s="1316"/>
      <c r="AN52" s="1316"/>
      <c r="AO52" s="1316"/>
      <c r="AP52" s="1316"/>
      <c r="AQ52" s="1316"/>
      <c r="AR52" s="1316"/>
      <c r="AS52" s="1316"/>
      <c r="AT52" s="1316"/>
      <c r="AU52" s="1316"/>
      <c r="AV52" s="1316"/>
      <c r="AW52" s="1316"/>
      <c r="AX52" s="1316"/>
      <c r="AY52" s="1316"/>
      <c r="AZ52" s="1316"/>
      <c r="BA52" s="1316"/>
      <c r="BB52" s="1316"/>
      <c r="BC52" s="1316"/>
      <c r="BD52" s="1316"/>
      <c r="BE52" s="1316"/>
      <c r="BF52" s="1316"/>
    </row>
    <row r="53" spans="1:58" s="1017" customFormat="1" ht="48.75" customHeight="1">
      <c r="A53" s="1232">
        <v>47</v>
      </c>
      <c r="B53" s="1726"/>
      <c r="C53" s="1726"/>
      <c r="D53" s="1315" t="s">
        <v>680</v>
      </c>
      <c r="E53" s="1316" t="s">
        <v>219</v>
      </c>
      <c r="F53" s="1316" t="s">
        <v>639</v>
      </c>
      <c r="G53" s="1316" t="s">
        <v>640</v>
      </c>
      <c r="H53" s="1316" t="s">
        <v>3728</v>
      </c>
      <c r="I53" s="1316" t="s">
        <v>669</v>
      </c>
      <c r="J53" s="1315" t="s">
        <v>680</v>
      </c>
      <c r="K53" s="1316" t="s">
        <v>619</v>
      </c>
      <c r="L53" s="1316" t="s">
        <v>3713</v>
      </c>
      <c r="M53" s="1316" t="s">
        <v>69</v>
      </c>
      <c r="N53" s="1317">
        <v>0.03</v>
      </c>
      <c r="O53" s="1316" t="s">
        <v>126</v>
      </c>
      <c r="P53" s="1318">
        <v>333</v>
      </c>
      <c r="Q53" s="1318">
        <v>0</v>
      </c>
      <c r="R53" s="1318">
        <v>0</v>
      </c>
      <c r="S53" s="1318">
        <v>0</v>
      </c>
      <c r="T53" s="1318">
        <v>0</v>
      </c>
      <c r="U53" s="1318">
        <v>0</v>
      </c>
      <c r="V53" s="1318">
        <v>0</v>
      </c>
      <c r="W53" s="1318"/>
      <c r="X53" s="1318"/>
      <c r="Y53" s="1318"/>
      <c r="Z53" s="1318"/>
      <c r="AA53" s="1318"/>
      <c r="AB53" s="1318"/>
      <c r="AC53" s="1318">
        <f t="shared" si="0"/>
        <v>0</v>
      </c>
      <c r="AD53" s="1238" t="s">
        <v>69</v>
      </c>
      <c r="AE53" s="1239">
        <f t="shared" si="1"/>
        <v>0</v>
      </c>
      <c r="AF53" s="1727"/>
      <c r="AG53" s="1319" t="s">
        <v>679</v>
      </c>
      <c r="AH53" s="1320">
        <v>45659</v>
      </c>
      <c r="AI53" s="1320">
        <v>45991</v>
      </c>
      <c r="AJ53" s="1321">
        <f t="shared" si="2"/>
        <v>0</v>
      </c>
      <c r="AK53" s="1321" t="s">
        <v>643</v>
      </c>
      <c r="AL53" s="1316"/>
      <c r="AM53" s="1316"/>
      <c r="AN53" s="1316"/>
      <c r="AO53" s="1316"/>
      <c r="AP53" s="1316"/>
      <c r="AQ53" s="1316"/>
      <c r="AR53" s="1316"/>
      <c r="AS53" s="1316"/>
      <c r="AT53" s="1316"/>
      <c r="AU53" s="1316"/>
      <c r="AV53" s="1316"/>
      <c r="AW53" s="1316"/>
      <c r="AX53" s="1316"/>
      <c r="AY53" s="1316"/>
      <c r="AZ53" s="1316"/>
      <c r="BA53" s="1316"/>
      <c r="BB53" s="1316"/>
      <c r="BC53" s="1316"/>
      <c r="BD53" s="1316"/>
      <c r="BE53" s="1316"/>
      <c r="BF53" s="1316" t="s">
        <v>646</v>
      </c>
    </row>
    <row r="54" spans="1:58" s="1017" customFormat="1" ht="48.75" customHeight="1">
      <c r="A54" s="1232">
        <v>48</v>
      </c>
      <c r="B54" s="1726"/>
      <c r="C54" s="1726"/>
      <c r="D54" s="1315" t="s">
        <v>681</v>
      </c>
      <c r="E54" s="1316" t="s">
        <v>219</v>
      </c>
      <c r="F54" s="1316" t="s">
        <v>639</v>
      </c>
      <c r="G54" s="1316" t="s">
        <v>640</v>
      </c>
      <c r="H54" s="1316" t="s">
        <v>3728</v>
      </c>
      <c r="I54" s="1316" t="s">
        <v>669</v>
      </c>
      <c r="J54" s="1315" t="s">
        <v>681</v>
      </c>
      <c r="K54" s="1316" t="s">
        <v>619</v>
      </c>
      <c r="L54" s="1316" t="s">
        <v>3713</v>
      </c>
      <c r="M54" s="1316" t="s">
        <v>69</v>
      </c>
      <c r="N54" s="1317">
        <v>0</v>
      </c>
      <c r="O54" s="1316" t="s">
        <v>126</v>
      </c>
      <c r="P54" s="1318">
        <v>0.5</v>
      </c>
      <c r="Q54" s="1318">
        <v>0</v>
      </c>
      <c r="R54" s="1318">
        <v>0</v>
      </c>
      <c r="S54" s="1318">
        <v>0</v>
      </c>
      <c r="T54" s="1318">
        <v>0</v>
      </c>
      <c r="U54" s="1318">
        <v>0</v>
      </c>
      <c r="V54" s="1318">
        <v>0</v>
      </c>
      <c r="W54" s="1318"/>
      <c r="X54" s="1318"/>
      <c r="Y54" s="1318"/>
      <c r="Z54" s="1318"/>
      <c r="AA54" s="1318"/>
      <c r="AB54" s="1318"/>
      <c r="AC54" s="1318">
        <f t="shared" si="0"/>
        <v>0</v>
      </c>
      <c r="AD54" s="1238" t="s">
        <v>69</v>
      </c>
      <c r="AE54" s="1239">
        <f t="shared" si="1"/>
        <v>0</v>
      </c>
      <c r="AF54" s="1315" t="s">
        <v>3741</v>
      </c>
      <c r="AG54" s="1319" t="s">
        <v>679</v>
      </c>
      <c r="AH54" s="1320">
        <v>45659</v>
      </c>
      <c r="AI54" s="1320">
        <v>45991</v>
      </c>
      <c r="AJ54" s="1321">
        <f t="shared" si="2"/>
        <v>0</v>
      </c>
      <c r="AK54" s="1321" t="s">
        <v>594</v>
      </c>
      <c r="AL54" s="1316"/>
      <c r="AM54" s="1316"/>
      <c r="AN54" s="1316"/>
      <c r="AO54" s="1316"/>
      <c r="AP54" s="1316"/>
      <c r="AQ54" s="1316"/>
      <c r="AR54" s="1316"/>
      <c r="AS54" s="1316"/>
      <c r="AT54" s="1316"/>
      <c r="AU54" s="1316"/>
      <c r="AV54" s="1316"/>
      <c r="AW54" s="1316"/>
      <c r="AX54" s="1316"/>
      <c r="AY54" s="1316"/>
      <c r="AZ54" s="1316"/>
      <c r="BA54" s="1316"/>
      <c r="BB54" s="1316"/>
      <c r="BC54" s="1316"/>
      <c r="BD54" s="1316"/>
      <c r="BE54" s="1316" t="s">
        <v>3723</v>
      </c>
      <c r="BF54" s="1316" t="s">
        <v>646</v>
      </c>
    </row>
    <row r="55" spans="1:58" s="1017" customFormat="1" ht="48.75" customHeight="1">
      <c r="A55" s="1232">
        <v>49</v>
      </c>
      <c r="B55" s="1727"/>
      <c r="C55" s="1727"/>
      <c r="D55" s="1315" t="s">
        <v>663</v>
      </c>
      <c r="E55" s="1316" t="s">
        <v>219</v>
      </c>
      <c r="F55" s="1316" t="s">
        <v>639</v>
      </c>
      <c r="G55" s="1316" t="s">
        <v>640</v>
      </c>
      <c r="H55" s="1316" t="s">
        <v>3728</v>
      </c>
      <c r="I55" s="1316" t="s">
        <v>669</v>
      </c>
      <c r="J55" s="1315" t="s">
        <v>663</v>
      </c>
      <c r="K55" s="1316" t="s">
        <v>619</v>
      </c>
      <c r="L55" s="1316" t="s">
        <v>3713</v>
      </c>
      <c r="M55" s="1316" t="s">
        <v>69</v>
      </c>
      <c r="N55" s="1317">
        <v>0</v>
      </c>
      <c r="O55" s="1316" t="s">
        <v>126</v>
      </c>
      <c r="P55" s="1318">
        <v>0.5</v>
      </c>
      <c r="Q55" s="1318">
        <v>0</v>
      </c>
      <c r="R55" s="1318">
        <v>0</v>
      </c>
      <c r="S55" s="1318">
        <v>0</v>
      </c>
      <c r="T55" s="1318">
        <v>0</v>
      </c>
      <c r="U55" s="1318">
        <v>0</v>
      </c>
      <c r="V55" s="1318">
        <v>0</v>
      </c>
      <c r="W55" s="1318"/>
      <c r="X55" s="1318"/>
      <c r="Y55" s="1318"/>
      <c r="Z55" s="1318"/>
      <c r="AA55" s="1318"/>
      <c r="AB55" s="1318"/>
      <c r="AC55" s="1318">
        <f t="shared" si="0"/>
        <v>0</v>
      </c>
      <c r="AD55" s="1238" t="s">
        <v>69</v>
      </c>
      <c r="AE55" s="1239">
        <f t="shared" si="1"/>
        <v>0</v>
      </c>
      <c r="AF55" s="1315" t="s">
        <v>3742</v>
      </c>
      <c r="AG55" s="1319" t="s">
        <v>679</v>
      </c>
      <c r="AH55" s="1320">
        <v>45659</v>
      </c>
      <c r="AI55" s="1320">
        <v>45991</v>
      </c>
      <c r="AJ55" s="1321">
        <f t="shared" si="2"/>
        <v>0</v>
      </c>
      <c r="AK55" s="1321" t="s">
        <v>594</v>
      </c>
      <c r="AL55" s="1316"/>
      <c r="AM55" s="1316"/>
      <c r="AN55" s="1316"/>
      <c r="AO55" s="1316"/>
      <c r="AP55" s="1316"/>
      <c r="AQ55" s="1316"/>
      <c r="AR55" s="1316"/>
      <c r="AS55" s="1316"/>
      <c r="AT55" s="1316"/>
      <c r="AU55" s="1316"/>
      <c r="AV55" s="1316"/>
      <c r="AW55" s="1316"/>
      <c r="AX55" s="1316"/>
      <c r="AY55" s="1316"/>
      <c r="AZ55" s="1316"/>
      <c r="BA55" s="1316"/>
      <c r="BB55" s="1316"/>
      <c r="BC55" s="1316"/>
      <c r="BD55" s="1316"/>
      <c r="BE55" s="1316" t="s">
        <v>3723</v>
      </c>
      <c r="BF55" s="1316" t="s">
        <v>646</v>
      </c>
    </row>
    <row r="56" spans="1:58" ht="54.75" customHeight="1">
      <c r="A56" s="1322"/>
      <c r="B56" s="1322"/>
      <c r="C56" s="1322"/>
      <c r="D56" s="1322"/>
      <c r="E56" s="1322"/>
      <c r="F56" s="1322"/>
      <c r="G56" s="1322"/>
      <c r="H56" s="1322"/>
      <c r="I56" s="1322"/>
      <c r="J56" s="1322"/>
      <c r="K56" s="1322"/>
      <c r="L56" s="1322"/>
      <c r="M56" s="1322"/>
      <c r="N56" s="1323"/>
      <c r="O56" s="1322"/>
      <c r="P56" s="1324"/>
      <c r="Q56" s="1323"/>
      <c r="R56" s="1322"/>
      <c r="S56" s="1322"/>
      <c r="T56" s="1322"/>
      <c r="U56" s="1322"/>
      <c r="V56" s="1322"/>
      <c r="W56" s="1322"/>
      <c r="X56" s="1322"/>
      <c r="Y56" s="1322"/>
      <c r="Z56" s="1322"/>
      <c r="AA56" s="1322"/>
      <c r="AB56" s="1322"/>
      <c r="AC56" s="1323"/>
      <c r="AD56" s="1322"/>
      <c r="AE56" s="1323"/>
      <c r="AF56" s="1322"/>
      <c r="AG56" s="1322"/>
      <c r="AH56" s="1322"/>
      <c r="AI56" s="1322"/>
      <c r="AJ56" s="1322"/>
      <c r="AK56" s="1323"/>
      <c r="AL56" s="1322"/>
      <c r="AM56" s="1322"/>
      <c r="AN56" s="1322"/>
      <c r="AO56" s="1322"/>
      <c r="AP56" s="1322"/>
      <c r="AQ56" s="1322"/>
      <c r="AR56" s="1322"/>
      <c r="AS56" s="1322"/>
      <c r="AT56" s="1322"/>
      <c r="AU56" s="1322"/>
      <c r="AV56" s="1322"/>
      <c r="AW56" s="1322"/>
      <c r="AX56" s="1322"/>
      <c r="AY56" s="1322"/>
      <c r="AZ56" s="1322"/>
      <c r="BA56" s="1322"/>
      <c r="BB56" s="1322"/>
      <c r="BC56" s="1322"/>
      <c r="BD56" s="1322"/>
      <c r="BE56" s="1322"/>
      <c r="BF56" s="1322"/>
    </row>
    <row r="57" spans="1:58" ht="54.75" customHeight="1">
      <c r="A57" s="1322"/>
      <c r="B57" s="1322"/>
      <c r="C57" s="1322"/>
      <c r="D57" s="1322"/>
      <c r="E57" s="1322"/>
      <c r="F57" s="1322"/>
      <c r="G57" s="1322"/>
      <c r="H57" s="1322"/>
      <c r="I57" s="1322"/>
      <c r="J57" s="1322"/>
      <c r="K57" s="1322"/>
      <c r="L57" s="1325"/>
      <c r="M57" s="1322"/>
      <c r="N57" s="1323"/>
      <c r="O57" s="1326"/>
      <c r="P57" s="1324"/>
      <c r="Q57" s="1323"/>
      <c r="R57" s="1322"/>
      <c r="S57" s="1322"/>
      <c r="T57" s="1322"/>
      <c r="U57" s="1322"/>
      <c r="V57" s="1322"/>
      <c r="W57" s="1322"/>
      <c r="X57" s="1322"/>
      <c r="Y57" s="1322"/>
      <c r="Z57" s="1322"/>
      <c r="AA57" s="1322"/>
      <c r="AB57" s="1322"/>
      <c r="AC57" s="1323"/>
      <c r="AD57" s="1322"/>
      <c r="AE57" s="1323"/>
      <c r="AF57" s="1322"/>
      <c r="AG57" s="1322"/>
      <c r="AH57" s="1322"/>
      <c r="AI57" s="1322"/>
      <c r="AJ57" s="1322"/>
      <c r="AK57" s="1323"/>
      <c r="AL57" s="1322"/>
      <c r="AM57" s="1322"/>
      <c r="AN57" s="1322"/>
      <c r="AO57" s="1322"/>
      <c r="AP57" s="1322"/>
      <c r="AQ57" s="1322"/>
      <c r="AR57" s="1322"/>
      <c r="AS57" s="1322"/>
      <c r="AT57" s="1322"/>
      <c r="AU57" s="1322"/>
      <c r="AV57" s="1322"/>
      <c r="AW57" s="1322"/>
      <c r="AX57" s="1322"/>
      <c r="AY57" s="1322"/>
      <c r="AZ57" s="1322"/>
      <c r="BA57" s="1322"/>
      <c r="BB57" s="1322"/>
      <c r="BC57" s="1322"/>
      <c r="BD57" s="1322"/>
      <c r="BE57" s="1322"/>
      <c r="BF57" s="1322"/>
    </row>
    <row r="58" spans="1:58" ht="54.75" customHeight="1">
      <c r="A58" s="1322"/>
      <c r="B58" s="1322"/>
      <c r="C58" s="1322"/>
      <c r="D58" s="1322"/>
      <c r="E58" s="1322"/>
      <c r="F58" s="1322"/>
      <c r="G58" s="1322"/>
      <c r="H58" s="1322"/>
      <c r="I58" s="1322"/>
      <c r="J58" s="1322"/>
      <c r="K58" s="1322"/>
      <c r="L58" s="1322"/>
      <c r="M58" s="1322"/>
      <c r="N58" s="1323"/>
      <c r="O58" s="1322"/>
      <c r="P58" s="1324"/>
      <c r="Q58" s="1323"/>
      <c r="R58" s="1322"/>
      <c r="S58" s="1322"/>
      <c r="T58" s="1322"/>
      <c r="U58" s="1322"/>
      <c r="V58" s="1322"/>
      <c r="W58" s="1322"/>
      <c r="X58" s="1322"/>
      <c r="Y58" s="1322"/>
      <c r="Z58" s="1322"/>
      <c r="AA58" s="1322"/>
      <c r="AB58" s="1322"/>
      <c r="AC58" s="1323"/>
      <c r="AD58" s="1322"/>
      <c r="AE58" s="1323"/>
      <c r="AF58" s="1322"/>
      <c r="AG58" s="1322"/>
      <c r="AH58" s="1322"/>
      <c r="AI58" s="1322"/>
      <c r="AJ58" s="1322"/>
      <c r="AK58" s="1323"/>
      <c r="AL58" s="1322"/>
      <c r="AM58" s="1322"/>
      <c r="AN58" s="1322"/>
      <c r="AO58" s="1322"/>
      <c r="AP58" s="1322"/>
      <c r="AQ58" s="1322"/>
      <c r="AR58" s="1322"/>
      <c r="AS58" s="1322"/>
      <c r="AT58" s="1322"/>
      <c r="AU58" s="1322"/>
      <c r="AV58" s="1322"/>
      <c r="AW58" s="1322"/>
      <c r="AX58" s="1322"/>
      <c r="AY58" s="1322"/>
      <c r="AZ58" s="1322"/>
      <c r="BA58" s="1322"/>
      <c r="BB58" s="1322"/>
      <c r="BC58" s="1322"/>
      <c r="BD58" s="1322"/>
      <c r="BE58" s="1322"/>
      <c r="BF58" s="1322"/>
    </row>
    <row r="59" spans="1:58" ht="54.75" customHeight="1">
      <c r="A59" s="1322"/>
      <c r="B59" s="1322"/>
      <c r="C59" s="1322"/>
      <c r="D59" s="1322"/>
      <c r="E59" s="1322"/>
      <c r="F59" s="1322"/>
      <c r="G59" s="1322"/>
      <c r="H59" s="1322"/>
      <c r="I59" s="1322"/>
      <c r="J59" s="1322"/>
      <c r="K59" s="1322"/>
      <c r="L59" s="1322"/>
      <c r="M59" s="1322"/>
      <c r="N59" s="1323"/>
      <c r="O59" s="1322"/>
      <c r="P59" s="1324"/>
      <c r="Q59" s="1323"/>
      <c r="R59" s="1322"/>
      <c r="S59" s="1322"/>
      <c r="T59" s="1322"/>
      <c r="U59" s="1322"/>
      <c r="V59" s="1322"/>
      <c r="W59" s="1322"/>
      <c r="X59" s="1322"/>
      <c r="Y59" s="1322"/>
      <c r="Z59" s="1322"/>
      <c r="AA59" s="1322"/>
      <c r="AB59" s="1322"/>
      <c r="AC59" s="1323"/>
      <c r="AD59" s="1322"/>
      <c r="AE59" s="1323"/>
      <c r="AF59" s="1322"/>
      <c r="AG59" s="1322"/>
      <c r="AH59" s="1322"/>
      <c r="AI59" s="1322"/>
      <c r="AJ59" s="1322"/>
      <c r="AK59" s="1323"/>
      <c r="AL59" s="1322"/>
      <c r="AM59" s="1322"/>
      <c r="AN59" s="1322"/>
      <c r="AO59" s="1322"/>
      <c r="AP59" s="1322"/>
      <c r="AQ59" s="1322"/>
      <c r="AR59" s="1322"/>
      <c r="AS59" s="1322"/>
      <c r="AT59" s="1322"/>
      <c r="AU59" s="1322"/>
      <c r="AV59" s="1322"/>
      <c r="AW59" s="1322"/>
      <c r="AX59" s="1322"/>
      <c r="AY59" s="1322"/>
      <c r="AZ59" s="1322"/>
      <c r="BA59" s="1322"/>
      <c r="BB59" s="1322"/>
      <c r="BC59" s="1322"/>
      <c r="BD59" s="1322"/>
      <c r="BE59" s="1322"/>
      <c r="BF59" s="1322"/>
    </row>
    <row r="60" spans="1:58" ht="54.75" customHeight="1">
      <c r="A60" s="1322"/>
      <c r="B60" s="1322"/>
      <c r="C60" s="1322"/>
      <c r="D60" s="1322"/>
      <c r="E60" s="1322"/>
      <c r="F60" s="1322"/>
      <c r="G60" s="1322"/>
      <c r="H60" s="1322"/>
      <c r="I60" s="1322"/>
      <c r="J60" s="1322"/>
      <c r="K60" s="1322"/>
      <c r="L60" s="1322"/>
      <c r="M60" s="1322"/>
      <c r="N60" s="1323"/>
      <c r="O60" s="1322"/>
      <c r="P60" s="1324"/>
      <c r="Q60" s="1323"/>
      <c r="R60" s="1322"/>
      <c r="S60" s="1322"/>
      <c r="T60" s="1322"/>
      <c r="U60" s="1322"/>
      <c r="V60" s="1322"/>
      <c r="W60" s="1322"/>
      <c r="X60" s="1322"/>
      <c r="Y60" s="1322"/>
      <c r="Z60" s="1322"/>
      <c r="AA60" s="1322"/>
      <c r="AB60" s="1322"/>
      <c r="AC60" s="1323"/>
      <c r="AD60" s="1322"/>
      <c r="AE60" s="1323"/>
      <c r="AF60" s="1322"/>
      <c r="AG60" s="1322"/>
      <c r="AH60" s="1322"/>
      <c r="AI60" s="1322"/>
      <c r="AJ60" s="1322"/>
      <c r="AK60" s="1323"/>
      <c r="AL60" s="1322"/>
      <c r="AM60" s="1322"/>
      <c r="AN60" s="1322"/>
      <c r="AO60" s="1322"/>
      <c r="AP60" s="1322"/>
      <c r="AQ60" s="1322"/>
      <c r="AR60" s="1322"/>
      <c r="AS60" s="1322"/>
      <c r="AT60" s="1322"/>
      <c r="AU60" s="1322"/>
      <c r="AV60" s="1322"/>
      <c r="AW60" s="1322"/>
      <c r="AX60" s="1322"/>
      <c r="AY60" s="1322"/>
      <c r="AZ60" s="1322"/>
      <c r="BA60" s="1322"/>
      <c r="BB60" s="1322"/>
      <c r="BC60" s="1322"/>
      <c r="BD60" s="1322"/>
      <c r="BE60" s="1322"/>
      <c r="BF60" s="1322"/>
    </row>
    <row r="61" spans="1:58" ht="54.75" customHeight="1">
      <c r="A61" s="1322"/>
      <c r="B61" s="1322"/>
      <c r="C61" s="1322"/>
      <c r="D61" s="1322"/>
      <c r="E61" s="1322"/>
      <c r="F61" s="1322"/>
      <c r="G61" s="1322"/>
      <c r="H61" s="1322"/>
      <c r="I61" s="1322"/>
      <c r="J61" s="1322"/>
      <c r="K61" s="1322"/>
      <c r="L61" s="1322"/>
      <c r="M61" s="1322"/>
      <c r="N61" s="1323"/>
      <c r="O61" s="1322"/>
      <c r="P61" s="1324"/>
      <c r="Q61" s="1323"/>
      <c r="R61" s="1322"/>
      <c r="S61" s="1322"/>
      <c r="T61" s="1322"/>
      <c r="U61" s="1322"/>
      <c r="V61" s="1322"/>
      <c r="W61" s="1322"/>
      <c r="X61" s="1322"/>
      <c r="Y61" s="1322"/>
      <c r="Z61" s="1322"/>
      <c r="AA61" s="1322"/>
      <c r="AB61" s="1322"/>
      <c r="AC61" s="1323"/>
      <c r="AD61" s="1322"/>
      <c r="AE61" s="1323"/>
      <c r="AF61" s="1322"/>
      <c r="AG61" s="1322"/>
      <c r="AH61" s="1322"/>
      <c r="AI61" s="1322"/>
      <c r="AJ61" s="1322"/>
      <c r="AK61" s="1323"/>
      <c r="AL61" s="1322"/>
      <c r="AM61" s="1322"/>
      <c r="AN61" s="1322"/>
      <c r="AO61" s="1322"/>
      <c r="AP61" s="1322"/>
      <c r="AQ61" s="1322"/>
      <c r="AR61" s="1322"/>
      <c r="AS61" s="1322"/>
      <c r="AT61" s="1322"/>
      <c r="AU61" s="1322"/>
      <c r="AV61" s="1322"/>
      <c r="AW61" s="1322"/>
      <c r="AX61" s="1322"/>
      <c r="AY61" s="1322"/>
      <c r="AZ61" s="1322"/>
      <c r="BA61" s="1322"/>
      <c r="BB61" s="1322"/>
      <c r="BC61" s="1322"/>
      <c r="BD61" s="1322"/>
      <c r="BE61" s="1322"/>
      <c r="BF61" s="1322"/>
    </row>
    <row r="62" spans="1:58" ht="54.75" customHeight="1">
      <c r="A62" s="1322"/>
      <c r="B62" s="1322"/>
      <c r="C62" s="1322"/>
      <c r="D62" s="1322"/>
      <c r="E62" s="1322"/>
      <c r="F62" s="1322"/>
      <c r="G62" s="1322"/>
      <c r="H62" s="1322"/>
      <c r="I62" s="1322"/>
      <c r="J62" s="1322"/>
      <c r="K62" s="1322"/>
      <c r="L62" s="1322"/>
      <c r="M62" s="1322"/>
      <c r="N62" s="1323"/>
      <c r="O62" s="1322"/>
      <c r="P62" s="1324"/>
      <c r="Q62" s="1323"/>
      <c r="R62" s="1322"/>
      <c r="S62" s="1322"/>
      <c r="T62" s="1322"/>
      <c r="U62" s="1322"/>
      <c r="V62" s="1322"/>
      <c r="W62" s="1322"/>
      <c r="X62" s="1322"/>
      <c r="Y62" s="1322"/>
      <c r="Z62" s="1322"/>
      <c r="AA62" s="1322"/>
      <c r="AB62" s="1322"/>
      <c r="AC62" s="1323"/>
      <c r="AD62" s="1322"/>
      <c r="AE62" s="1323"/>
      <c r="AF62" s="1322"/>
      <c r="AG62" s="1322"/>
      <c r="AH62" s="1322"/>
      <c r="AI62" s="1322"/>
      <c r="AJ62" s="1322"/>
      <c r="AK62" s="1323"/>
      <c r="AL62" s="1322"/>
      <c r="AM62" s="1322"/>
      <c r="AN62" s="1322"/>
      <c r="AO62" s="1322"/>
      <c r="AP62" s="1322"/>
      <c r="AQ62" s="1322"/>
      <c r="AR62" s="1322"/>
      <c r="AS62" s="1322"/>
      <c r="AT62" s="1322"/>
      <c r="AU62" s="1322"/>
      <c r="AV62" s="1322"/>
      <c r="AW62" s="1322"/>
      <c r="AX62" s="1322"/>
      <c r="AY62" s="1322"/>
      <c r="AZ62" s="1322"/>
      <c r="BA62" s="1322"/>
      <c r="BB62" s="1322"/>
      <c r="BC62" s="1322"/>
      <c r="BD62" s="1322"/>
      <c r="BE62" s="1322"/>
      <c r="BF62" s="1322"/>
    </row>
    <row r="63" spans="1:58" ht="54.75" customHeight="1">
      <c r="A63" s="1322"/>
      <c r="B63" s="1322"/>
      <c r="C63" s="1322"/>
      <c r="D63" s="1322"/>
      <c r="E63" s="1322"/>
      <c r="F63" s="1322"/>
      <c r="G63" s="1322"/>
      <c r="H63" s="1322"/>
      <c r="I63" s="1322"/>
      <c r="J63" s="1322"/>
      <c r="K63" s="1322"/>
      <c r="L63" s="1322"/>
      <c r="M63" s="1322"/>
      <c r="N63" s="1323"/>
      <c r="O63" s="1322"/>
      <c r="P63" s="1324"/>
      <c r="Q63" s="1323"/>
      <c r="R63" s="1322"/>
      <c r="S63" s="1322"/>
      <c r="T63" s="1322"/>
      <c r="U63" s="1322"/>
      <c r="V63" s="1322"/>
      <c r="W63" s="1322"/>
      <c r="X63" s="1322"/>
      <c r="Y63" s="1322"/>
      <c r="Z63" s="1322"/>
      <c r="AA63" s="1322"/>
      <c r="AB63" s="1322"/>
      <c r="AC63" s="1323"/>
      <c r="AD63" s="1322"/>
      <c r="AE63" s="1323"/>
      <c r="AF63" s="1322"/>
      <c r="AG63" s="1322"/>
      <c r="AH63" s="1322"/>
      <c r="AI63" s="1322"/>
      <c r="AJ63" s="1322"/>
      <c r="AK63" s="1323"/>
      <c r="AL63" s="1322"/>
      <c r="AM63" s="1322"/>
      <c r="AN63" s="1322"/>
      <c r="AO63" s="1322"/>
      <c r="AP63" s="1322"/>
      <c r="AQ63" s="1322"/>
      <c r="AR63" s="1322"/>
      <c r="AS63" s="1322"/>
      <c r="AT63" s="1322"/>
      <c r="AU63" s="1322"/>
      <c r="AV63" s="1322"/>
      <c r="AW63" s="1322"/>
      <c r="AX63" s="1322"/>
      <c r="AY63" s="1322"/>
      <c r="AZ63" s="1322"/>
      <c r="BA63" s="1322"/>
      <c r="BB63" s="1322"/>
      <c r="BC63" s="1322"/>
      <c r="BD63" s="1322"/>
      <c r="BE63" s="1322"/>
      <c r="BF63" s="1322"/>
    </row>
    <row r="64" spans="1:58" ht="54.75" customHeight="1">
      <c r="A64" s="1322"/>
      <c r="B64" s="1322"/>
      <c r="C64" s="1322"/>
      <c r="D64" s="1322"/>
      <c r="E64" s="1322"/>
      <c r="F64" s="1322"/>
      <c r="G64" s="1322"/>
      <c r="H64" s="1322"/>
      <c r="I64" s="1322"/>
      <c r="J64" s="1322"/>
      <c r="K64" s="1322"/>
      <c r="L64" s="1322"/>
      <c r="M64" s="1322"/>
      <c r="N64" s="1323"/>
      <c r="O64" s="1322"/>
      <c r="P64" s="1324"/>
      <c r="Q64" s="1323"/>
      <c r="R64" s="1322"/>
      <c r="S64" s="1322"/>
      <c r="T64" s="1322"/>
      <c r="U64" s="1322"/>
      <c r="V64" s="1322"/>
      <c r="W64" s="1322"/>
      <c r="X64" s="1322"/>
      <c r="Y64" s="1322"/>
      <c r="Z64" s="1322"/>
      <c r="AA64" s="1322"/>
      <c r="AB64" s="1322"/>
      <c r="AC64" s="1323"/>
      <c r="AD64" s="1322"/>
      <c r="AE64" s="1323"/>
      <c r="AF64" s="1322"/>
      <c r="AG64" s="1322"/>
      <c r="AH64" s="1322"/>
      <c r="AI64" s="1322"/>
      <c r="AJ64" s="1322"/>
      <c r="AK64" s="1323"/>
      <c r="AL64" s="1322"/>
      <c r="AM64" s="1322"/>
      <c r="AN64" s="1322"/>
      <c r="AO64" s="1322"/>
      <c r="AP64" s="1322"/>
      <c r="AQ64" s="1322"/>
      <c r="AR64" s="1322"/>
      <c r="AS64" s="1322"/>
      <c r="AT64" s="1322"/>
      <c r="AU64" s="1322"/>
      <c r="AV64" s="1322"/>
      <c r="AW64" s="1322"/>
      <c r="AX64" s="1322"/>
      <c r="AY64" s="1322"/>
      <c r="AZ64" s="1322"/>
      <c r="BA64" s="1322"/>
      <c r="BB64" s="1322"/>
      <c r="BC64" s="1322"/>
      <c r="BD64" s="1322"/>
      <c r="BE64" s="1322"/>
      <c r="BF64" s="1322"/>
    </row>
    <row r="65" spans="1:58" ht="54.75" customHeight="1">
      <c r="A65" s="1322"/>
      <c r="B65" s="1322"/>
      <c r="C65" s="1322"/>
      <c r="D65" s="1322"/>
      <c r="E65" s="1322"/>
      <c r="F65" s="1322"/>
      <c r="G65" s="1322"/>
      <c r="H65" s="1322"/>
      <c r="I65" s="1322"/>
      <c r="J65" s="1322"/>
      <c r="K65" s="1322"/>
      <c r="L65" s="1322"/>
      <c r="M65" s="1322"/>
      <c r="N65" s="1323"/>
      <c r="O65" s="1322"/>
      <c r="P65" s="1324"/>
      <c r="Q65" s="1323"/>
      <c r="R65" s="1322"/>
      <c r="S65" s="1322"/>
      <c r="T65" s="1322"/>
      <c r="U65" s="1322"/>
      <c r="V65" s="1322"/>
      <c r="W65" s="1322"/>
      <c r="X65" s="1322"/>
      <c r="Y65" s="1322"/>
      <c r="Z65" s="1322"/>
      <c r="AA65" s="1322"/>
      <c r="AB65" s="1322"/>
      <c r="AC65" s="1323"/>
      <c r="AD65" s="1322"/>
      <c r="AE65" s="1323"/>
      <c r="AF65" s="1322"/>
      <c r="AG65" s="1322"/>
      <c r="AH65" s="1322"/>
      <c r="AI65" s="1322"/>
      <c r="AJ65" s="1322"/>
      <c r="AK65" s="1323"/>
      <c r="AL65" s="1322"/>
      <c r="AM65" s="1322"/>
      <c r="AN65" s="1322"/>
      <c r="AO65" s="1322"/>
      <c r="AP65" s="1322"/>
      <c r="AQ65" s="1322"/>
      <c r="AR65" s="1322"/>
      <c r="AS65" s="1322"/>
      <c r="AT65" s="1322"/>
      <c r="AU65" s="1322"/>
      <c r="AV65" s="1322"/>
      <c r="AW65" s="1322"/>
      <c r="AX65" s="1322"/>
      <c r="AY65" s="1322"/>
      <c r="AZ65" s="1322"/>
      <c r="BA65" s="1322"/>
      <c r="BB65" s="1322"/>
      <c r="BC65" s="1322"/>
      <c r="BD65" s="1322"/>
      <c r="BE65" s="1322"/>
      <c r="BF65" s="1322"/>
    </row>
    <row r="66" spans="1:58" ht="54.75" customHeight="1">
      <c r="A66" s="1322"/>
      <c r="B66" s="1322"/>
      <c r="C66" s="1322"/>
      <c r="D66" s="1322"/>
      <c r="E66" s="1322"/>
      <c r="F66" s="1322"/>
      <c r="G66" s="1322"/>
      <c r="H66" s="1322"/>
      <c r="I66" s="1322"/>
      <c r="J66" s="1322"/>
      <c r="K66" s="1322"/>
      <c r="L66" s="1322"/>
      <c r="M66" s="1322"/>
      <c r="N66" s="1323"/>
      <c r="O66" s="1322"/>
      <c r="P66" s="1324"/>
      <c r="Q66" s="1323"/>
      <c r="R66" s="1322"/>
      <c r="S66" s="1322"/>
      <c r="T66" s="1322"/>
      <c r="U66" s="1322"/>
      <c r="V66" s="1322"/>
      <c r="W66" s="1322"/>
      <c r="X66" s="1322"/>
      <c r="Y66" s="1322"/>
      <c r="Z66" s="1322"/>
      <c r="AA66" s="1322"/>
      <c r="AB66" s="1322"/>
      <c r="AC66" s="1323"/>
      <c r="AD66" s="1322"/>
      <c r="AE66" s="1323"/>
      <c r="AF66" s="1322"/>
      <c r="AG66" s="1322"/>
      <c r="AH66" s="1322"/>
      <c r="AI66" s="1322"/>
      <c r="AJ66" s="1322"/>
      <c r="AK66" s="1323"/>
      <c r="AL66" s="1322"/>
      <c r="AM66" s="1322"/>
      <c r="AN66" s="1322"/>
      <c r="AO66" s="1322"/>
      <c r="AP66" s="1322"/>
      <c r="AQ66" s="1322"/>
      <c r="AR66" s="1322"/>
      <c r="AS66" s="1322"/>
      <c r="AT66" s="1322"/>
      <c r="AU66" s="1322"/>
      <c r="AV66" s="1322"/>
      <c r="AW66" s="1322"/>
      <c r="AX66" s="1322"/>
      <c r="AY66" s="1322"/>
      <c r="AZ66" s="1322"/>
      <c r="BA66" s="1322"/>
      <c r="BB66" s="1322"/>
      <c r="BC66" s="1322"/>
      <c r="BD66" s="1322"/>
      <c r="BE66" s="1322"/>
      <c r="BF66" s="1322"/>
    </row>
    <row r="67" spans="1:58" ht="54.75" customHeight="1">
      <c r="A67" s="1322"/>
      <c r="B67" s="1322"/>
      <c r="C67" s="1322"/>
      <c r="D67" s="1322"/>
      <c r="E67" s="1322"/>
      <c r="F67" s="1322"/>
      <c r="G67" s="1322"/>
      <c r="H67" s="1322"/>
      <c r="I67" s="1322"/>
      <c r="J67" s="1322"/>
      <c r="K67" s="1322"/>
      <c r="L67" s="1322"/>
      <c r="M67" s="1322"/>
      <c r="N67" s="1323"/>
      <c r="O67" s="1322"/>
      <c r="P67" s="1324"/>
      <c r="Q67" s="1323"/>
      <c r="R67" s="1322"/>
      <c r="S67" s="1322"/>
      <c r="T67" s="1322"/>
      <c r="U67" s="1322"/>
      <c r="V67" s="1322"/>
      <c r="W67" s="1322"/>
      <c r="X67" s="1322"/>
      <c r="Y67" s="1322"/>
      <c r="Z67" s="1322"/>
      <c r="AA67" s="1322"/>
      <c r="AB67" s="1322"/>
      <c r="AC67" s="1323"/>
      <c r="AD67" s="1322"/>
      <c r="AE67" s="1323"/>
      <c r="AF67" s="1322"/>
      <c r="AG67" s="1322"/>
      <c r="AH67" s="1322"/>
      <c r="AI67" s="1322"/>
      <c r="AJ67" s="1322"/>
      <c r="AK67" s="1323"/>
      <c r="AL67" s="1322"/>
      <c r="AM67" s="1322"/>
      <c r="AN67" s="1322"/>
      <c r="AO67" s="1322"/>
      <c r="AP67" s="1322"/>
      <c r="AQ67" s="1322"/>
      <c r="AR67" s="1322"/>
      <c r="AS67" s="1322"/>
      <c r="AT67" s="1322"/>
      <c r="AU67" s="1322"/>
      <c r="AV67" s="1322"/>
      <c r="AW67" s="1322"/>
      <c r="AX67" s="1322"/>
      <c r="AY67" s="1322"/>
      <c r="AZ67" s="1322"/>
      <c r="BA67" s="1322"/>
      <c r="BB67" s="1322"/>
      <c r="BC67" s="1322"/>
      <c r="BD67" s="1322"/>
      <c r="BE67" s="1322"/>
      <c r="BF67" s="1322"/>
    </row>
    <row r="68" spans="1:58" ht="54.75" customHeight="1">
      <c r="A68" s="1322"/>
      <c r="B68" s="1322"/>
      <c r="C68" s="1322"/>
      <c r="D68" s="1322"/>
      <c r="E68" s="1322"/>
      <c r="F68" s="1322"/>
      <c r="G68" s="1322"/>
      <c r="H68" s="1322"/>
      <c r="I68" s="1322"/>
      <c r="J68" s="1322"/>
      <c r="K68" s="1322"/>
      <c r="L68" s="1322"/>
      <c r="M68" s="1322"/>
      <c r="N68" s="1323"/>
      <c r="O68" s="1322"/>
      <c r="P68" s="1324"/>
      <c r="Q68" s="1323"/>
      <c r="R68" s="1322"/>
      <c r="S68" s="1322"/>
      <c r="T68" s="1322"/>
      <c r="U68" s="1322"/>
      <c r="V68" s="1322"/>
      <c r="W68" s="1322"/>
      <c r="X68" s="1322"/>
      <c r="Y68" s="1322"/>
      <c r="Z68" s="1322"/>
      <c r="AA68" s="1322"/>
      <c r="AB68" s="1322"/>
      <c r="AC68" s="1323"/>
      <c r="AD68" s="1322"/>
      <c r="AE68" s="1323"/>
      <c r="AF68" s="1322"/>
      <c r="AG68" s="1322"/>
      <c r="AH68" s="1322"/>
      <c r="AI68" s="1322"/>
      <c r="AJ68" s="1322"/>
      <c r="AK68" s="1323"/>
      <c r="AL68" s="1322"/>
      <c r="AM68" s="1322"/>
      <c r="AN68" s="1322"/>
      <c r="AO68" s="1322"/>
      <c r="AP68" s="1322"/>
      <c r="AQ68" s="1322"/>
      <c r="AR68" s="1322"/>
      <c r="AS68" s="1322"/>
      <c r="AT68" s="1322"/>
      <c r="AU68" s="1322"/>
      <c r="AV68" s="1322"/>
      <c r="AW68" s="1322"/>
      <c r="AX68" s="1322"/>
      <c r="AY68" s="1322"/>
      <c r="AZ68" s="1322"/>
      <c r="BA68" s="1322"/>
      <c r="BB68" s="1322"/>
      <c r="BC68" s="1322"/>
      <c r="BD68" s="1322"/>
      <c r="BE68" s="1322"/>
      <c r="BF68" s="1322"/>
    </row>
    <row r="69" spans="1:58" ht="54.75" customHeight="1">
      <c r="A69" s="1322"/>
      <c r="B69" s="1322"/>
      <c r="C69" s="1322"/>
      <c r="D69" s="1322"/>
      <c r="E69" s="1322"/>
      <c r="F69" s="1322"/>
      <c r="G69" s="1322"/>
      <c r="H69" s="1322"/>
      <c r="I69" s="1322"/>
      <c r="J69" s="1322"/>
      <c r="K69" s="1322"/>
      <c r="L69" s="1322"/>
      <c r="M69" s="1322"/>
      <c r="N69" s="1323"/>
      <c r="O69" s="1322"/>
      <c r="P69" s="1324"/>
      <c r="Q69" s="1323"/>
      <c r="R69" s="1322"/>
      <c r="S69" s="1322"/>
      <c r="T69" s="1322"/>
      <c r="U69" s="1322"/>
      <c r="V69" s="1322"/>
      <c r="W69" s="1322"/>
      <c r="X69" s="1322"/>
      <c r="Y69" s="1322"/>
      <c r="Z69" s="1322"/>
      <c r="AA69" s="1322"/>
      <c r="AB69" s="1322"/>
      <c r="AC69" s="1323"/>
      <c r="AD69" s="1322"/>
      <c r="AE69" s="1323"/>
      <c r="AF69" s="1322"/>
      <c r="AG69" s="1322"/>
      <c r="AH69" s="1322"/>
      <c r="AI69" s="1322"/>
      <c r="AJ69" s="1322"/>
      <c r="AK69" s="1323"/>
      <c r="AL69" s="1322"/>
      <c r="AM69" s="1322"/>
      <c r="AN69" s="1322"/>
      <c r="AO69" s="1322"/>
      <c r="AP69" s="1322"/>
      <c r="AQ69" s="1322"/>
      <c r="AR69" s="1322"/>
      <c r="AS69" s="1322"/>
      <c r="AT69" s="1322"/>
      <c r="AU69" s="1322"/>
      <c r="AV69" s="1322"/>
      <c r="AW69" s="1322"/>
      <c r="AX69" s="1322"/>
      <c r="AY69" s="1322"/>
      <c r="AZ69" s="1322"/>
      <c r="BA69" s="1322"/>
      <c r="BB69" s="1322"/>
      <c r="BC69" s="1322"/>
      <c r="BD69" s="1322"/>
      <c r="BE69" s="1322"/>
      <c r="BF69" s="1322"/>
    </row>
    <row r="70" spans="1:58" ht="54.75" customHeight="1">
      <c r="A70" s="1322"/>
      <c r="B70" s="1322"/>
      <c r="C70" s="1322"/>
      <c r="D70" s="1322"/>
      <c r="E70" s="1322"/>
      <c r="F70" s="1322"/>
      <c r="G70" s="1322"/>
      <c r="H70" s="1322"/>
      <c r="I70" s="1322"/>
      <c r="J70" s="1322"/>
      <c r="K70" s="1322"/>
      <c r="L70" s="1322"/>
      <c r="M70" s="1322"/>
      <c r="N70" s="1323"/>
      <c r="O70" s="1322"/>
      <c r="P70" s="1324"/>
      <c r="Q70" s="1323"/>
      <c r="R70" s="1322"/>
      <c r="S70" s="1322"/>
      <c r="T70" s="1322"/>
      <c r="U70" s="1322"/>
      <c r="V70" s="1322"/>
      <c r="W70" s="1322"/>
      <c r="X70" s="1322"/>
      <c r="Y70" s="1322"/>
      <c r="Z70" s="1322"/>
      <c r="AA70" s="1322"/>
      <c r="AB70" s="1322"/>
      <c r="AC70" s="1323"/>
      <c r="AD70" s="1322"/>
      <c r="AE70" s="1323"/>
      <c r="AF70" s="1322"/>
      <c r="AG70" s="1322"/>
      <c r="AH70" s="1322"/>
      <c r="AI70" s="1322"/>
      <c r="AJ70" s="1322"/>
      <c r="AK70" s="1323"/>
      <c r="AL70" s="1322"/>
      <c r="AM70" s="1322"/>
      <c r="AN70" s="1322"/>
      <c r="AO70" s="1322"/>
      <c r="AP70" s="1322"/>
      <c r="AQ70" s="1322"/>
      <c r="AR70" s="1322"/>
      <c r="AS70" s="1322"/>
      <c r="AT70" s="1322"/>
      <c r="AU70" s="1322"/>
      <c r="AV70" s="1322"/>
      <c r="AW70" s="1322"/>
      <c r="AX70" s="1322"/>
      <c r="AY70" s="1322"/>
      <c r="AZ70" s="1322"/>
      <c r="BA70" s="1322"/>
      <c r="BB70" s="1322"/>
      <c r="BC70" s="1322"/>
      <c r="BD70" s="1322"/>
      <c r="BE70" s="1322"/>
      <c r="BF70" s="1322"/>
    </row>
    <row r="71" spans="1:58" ht="54.75" customHeight="1">
      <c r="A71" s="1322"/>
      <c r="B71" s="1322"/>
      <c r="C71" s="1322"/>
      <c r="D71" s="1322"/>
      <c r="E71" s="1322"/>
      <c r="F71" s="1322"/>
      <c r="G71" s="1322"/>
      <c r="H71" s="1322"/>
      <c r="I71" s="1322"/>
      <c r="J71" s="1322"/>
      <c r="K71" s="1322"/>
      <c r="L71" s="1322"/>
      <c r="M71" s="1322"/>
      <c r="N71" s="1323"/>
      <c r="O71" s="1322"/>
      <c r="P71" s="1324"/>
      <c r="Q71" s="1323"/>
      <c r="R71" s="1322"/>
      <c r="S71" s="1322"/>
      <c r="T71" s="1322"/>
      <c r="U71" s="1322"/>
      <c r="V71" s="1322"/>
      <c r="W71" s="1322"/>
      <c r="X71" s="1322"/>
      <c r="Y71" s="1322"/>
      <c r="Z71" s="1322"/>
      <c r="AA71" s="1322"/>
      <c r="AB71" s="1322"/>
      <c r="AC71" s="1323"/>
      <c r="AD71" s="1322"/>
      <c r="AE71" s="1323"/>
      <c r="AF71" s="1322"/>
      <c r="AG71" s="1322"/>
      <c r="AH71" s="1322"/>
      <c r="AI71" s="1322"/>
      <c r="AJ71" s="1322"/>
      <c r="AK71" s="1323"/>
      <c r="AL71" s="1322"/>
      <c r="AM71" s="1322"/>
      <c r="AN71" s="1322"/>
      <c r="AO71" s="1322"/>
      <c r="AP71" s="1322"/>
      <c r="AQ71" s="1322"/>
      <c r="AR71" s="1322"/>
      <c r="AS71" s="1322"/>
      <c r="AT71" s="1322"/>
      <c r="AU71" s="1322"/>
      <c r="AV71" s="1322"/>
      <c r="AW71" s="1322"/>
      <c r="AX71" s="1322"/>
      <c r="AY71" s="1322"/>
      <c r="AZ71" s="1322"/>
      <c r="BA71" s="1322"/>
      <c r="BB71" s="1322"/>
      <c r="BC71" s="1322"/>
      <c r="BD71" s="1322"/>
      <c r="BE71" s="1322"/>
      <c r="BF71" s="1322"/>
    </row>
    <row r="72" spans="1:58" ht="54.75" customHeight="1">
      <c r="A72" s="1322"/>
      <c r="B72" s="1322"/>
      <c r="C72" s="1322"/>
      <c r="D72" s="1322"/>
      <c r="E72" s="1322"/>
      <c r="F72" s="1322"/>
      <c r="G72" s="1322"/>
      <c r="H72" s="1322"/>
      <c r="I72" s="1322"/>
      <c r="J72" s="1322"/>
      <c r="K72" s="1322"/>
      <c r="L72" s="1322"/>
      <c r="M72" s="1322"/>
      <c r="N72" s="1323"/>
      <c r="O72" s="1322"/>
      <c r="P72" s="1324"/>
      <c r="Q72" s="1323"/>
      <c r="R72" s="1322"/>
      <c r="S72" s="1322"/>
      <c r="T72" s="1322"/>
      <c r="U72" s="1322"/>
      <c r="V72" s="1322"/>
      <c r="W72" s="1322"/>
      <c r="X72" s="1322"/>
      <c r="Y72" s="1322"/>
      <c r="Z72" s="1322"/>
      <c r="AA72" s="1322"/>
      <c r="AB72" s="1322"/>
      <c r="AC72" s="1323"/>
      <c r="AD72" s="1322"/>
      <c r="AE72" s="1323"/>
      <c r="AF72" s="1322"/>
      <c r="AG72" s="1322"/>
      <c r="AH72" s="1322"/>
      <c r="AI72" s="1322"/>
      <c r="AJ72" s="1322"/>
      <c r="AK72" s="1323"/>
      <c r="AL72" s="1322"/>
      <c r="AM72" s="1322"/>
      <c r="AN72" s="1322"/>
      <c r="AO72" s="1322"/>
      <c r="AP72" s="1322"/>
      <c r="AQ72" s="1322"/>
      <c r="AR72" s="1322"/>
      <c r="AS72" s="1322"/>
      <c r="AT72" s="1322"/>
      <c r="AU72" s="1322"/>
      <c r="AV72" s="1322"/>
      <c r="AW72" s="1322"/>
      <c r="AX72" s="1322"/>
      <c r="AY72" s="1322"/>
      <c r="AZ72" s="1322"/>
      <c r="BA72" s="1322"/>
      <c r="BB72" s="1322"/>
      <c r="BC72" s="1322"/>
      <c r="BD72" s="1322"/>
      <c r="BE72" s="1322"/>
      <c r="BF72" s="1322"/>
    </row>
    <row r="73" spans="1:58" ht="54.75" customHeight="1">
      <c r="A73" s="1322"/>
      <c r="B73" s="1322"/>
      <c r="C73" s="1322"/>
      <c r="D73" s="1322"/>
      <c r="E73" s="1322"/>
      <c r="F73" s="1322"/>
      <c r="G73" s="1322"/>
      <c r="H73" s="1322"/>
      <c r="I73" s="1322"/>
      <c r="J73" s="1322"/>
      <c r="K73" s="1322"/>
      <c r="L73" s="1322"/>
      <c r="M73" s="1322"/>
      <c r="N73" s="1323"/>
      <c r="O73" s="1322"/>
      <c r="P73" s="1324"/>
      <c r="Q73" s="1323"/>
      <c r="R73" s="1322"/>
      <c r="S73" s="1322"/>
      <c r="T73" s="1322"/>
      <c r="U73" s="1322"/>
      <c r="V73" s="1322"/>
      <c r="W73" s="1322"/>
      <c r="X73" s="1322"/>
      <c r="Y73" s="1322"/>
      <c r="Z73" s="1322"/>
      <c r="AA73" s="1322"/>
      <c r="AB73" s="1322"/>
      <c r="AC73" s="1323"/>
      <c r="AD73" s="1322"/>
      <c r="AE73" s="1323"/>
      <c r="AF73" s="1322"/>
      <c r="AG73" s="1322"/>
      <c r="AH73" s="1322"/>
      <c r="AI73" s="1322"/>
      <c r="AJ73" s="1322"/>
      <c r="AK73" s="1323"/>
      <c r="AL73" s="1322"/>
      <c r="AM73" s="1322"/>
      <c r="AN73" s="1322"/>
      <c r="AO73" s="1322"/>
      <c r="AP73" s="1322"/>
      <c r="AQ73" s="1322"/>
      <c r="AR73" s="1322"/>
      <c r="AS73" s="1322"/>
      <c r="AT73" s="1322"/>
      <c r="AU73" s="1322"/>
      <c r="AV73" s="1322"/>
      <c r="AW73" s="1322"/>
      <c r="AX73" s="1322"/>
      <c r="AY73" s="1322"/>
      <c r="AZ73" s="1322"/>
      <c r="BA73" s="1322"/>
      <c r="BB73" s="1322"/>
      <c r="BC73" s="1322"/>
      <c r="BD73" s="1322"/>
      <c r="BE73" s="1322"/>
      <c r="BF73" s="1322"/>
    </row>
    <row r="74" spans="1:58" ht="54.75" customHeight="1">
      <c r="A74" s="1322"/>
      <c r="B74" s="1322"/>
      <c r="C74" s="1322"/>
      <c r="D74" s="1322"/>
      <c r="E74" s="1322"/>
      <c r="F74" s="1322"/>
      <c r="G74" s="1322"/>
      <c r="H74" s="1322"/>
      <c r="I74" s="1322"/>
      <c r="J74" s="1322"/>
      <c r="K74" s="1322"/>
      <c r="L74" s="1322"/>
      <c r="M74" s="1322"/>
      <c r="N74" s="1323"/>
      <c r="O74" s="1322"/>
      <c r="P74" s="1324"/>
      <c r="Q74" s="1323"/>
      <c r="R74" s="1322"/>
      <c r="S74" s="1322"/>
      <c r="T74" s="1322"/>
      <c r="U74" s="1322"/>
      <c r="V74" s="1322"/>
      <c r="W74" s="1322"/>
      <c r="X74" s="1322"/>
      <c r="Y74" s="1322"/>
      <c r="Z74" s="1322"/>
      <c r="AA74" s="1322"/>
      <c r="AB74" s="1322"/>
      <c r="AC74" s="1323"/>
      <c r="AD74" s="1322"/>
      <c r="AE74" s="1323"/>
      <c r="AF74" s="1322"/>
      <c r="AG74" s="1322"/>
      <c r="AH74" s="1322"/>
      <c r="AI74" s="1322"/>
      <c r="AJ74" s="1322"/>
      <c r="AK74" s="1323"/>
      <c r="AL74" s="1322"/>
      <c r="AM74" s="1322"/>
      <c r="AN74" s="1322"/>
      <c r="AO74" s="1322"/>
      <c r="AP74" s="1322"/>
      <c r="AQ74" s="1322"/>
      <c r="AR74" s="1322"/>
      <c r="AS74" s="1322"/>
      <c r="AT74" s="1322"/>
      <c r="AU74" s="1322"/>
      <c r="AV74" s="1322"/>
      <c r="AW74" s="1322"/>
      <c r="AX74" s="1322"/>
      <c r="AY74" s="1322"/>
      <c r="AZ74" s="1322"/>
      <c r="BA74" s="1322"/>
      <c r="BB74" s="1322"/>
      <c r="BC74" s="1322"/>
      <c r="BD74" s="1322"/>
      <c r="BE74" s="1322"/>
      <c r="BF74" s="1322"/>
    </row>
    <row r="75" spans="1:58" ht="54.75" customHeight="1">
      <c r="A75" s="1322"/>
      <c r="B75" s="1322"/>
      <c r="C75" s="1322"/>
      <c r="D75" s="1322"/>
      <c r="E75" s="1322"/>
      <c r="F75" s="1322"/>
      <c r="G75" s="1322"/>
      <c r="H75" s="1322"/>
      <c r="I75" s="1322"/>
      <c r="J75" s="1322"/>
      <c r="K75" s="1322"/>
      <c r="L75" s="1322"/>
      <c r="M75" s="1322"/>
      <c r="N75" s="1323"/>
      <c r="O75" s="1322"/>
      <c r="P75" s="1324"/>
      <c r="Q75" s="1323"/>
      <c r="R75" s="1322"/>
      <c r="S75" s="1322"/>
      <c r="T75" s="1322"/>
      <c r="U75" s="1322"/>
      <c r="V75" s="1322"/>
      <c r="W75" s="1322"/>
      <c r="X75" s="1322"/>
      <c r="Y75" s="1322"/>
      <c r="Z75" s="1322"/>
      <c r="AA75" s="1322"/>
      <c r="AB75" s="1322"/>
      <c r="AC75" s="1323"/>
      <c r="AD75" s="1322"/>
      <c r="AE75" s="1323"/>
      <c r="AF75" s="1322"/>
      <c r="AG75" s="1322"/>
      <c r="AH75" s="1322"/>
      <c r="AI75" s="1322"/>
      <c r="AJ75" s="1322"/>
      <c r="AK75" s="1323"/>
      <c r="AL75" s="1322"/>
      <c r="AM75" s="1322"/>
      <c r="AN75" s="1322"/>
      <c r="AO75" s="1322"/>
      <c r="AP75" s="1322"/>
      <c r="AQ75" s="1322"/>
      <c r="AR75" s="1322"/>
      <c r="AS75" s="1322"/>
      <c r="AT75" s="1322"/>
      <c r="AU75" s="1322"/>
      <c r="AV75" s="1322"/>
      <c r="AW75" s="1322"/>
      <c r="AX75" s="1322"/>
      <c r="AY75" s="1322"/>
      <c r="AZ75" s="1322"/>
      <c r="BA75" s="1322"/>
      <c r="BB75" s="1322"/>
      <c r="BC75" s="1322"/>
      <c r="BD75" s="1322"/>
      <c r="BE75" s="1322"/>
      <c r="BF75" s="1322"/>
    </row>
    <row r="76" spans="1:58" ht="54.75" customHeight="1">
      <c r="A76" s="1322"/>
      <c r="B76" s="1322"/>
      <c r="C76" s="1322"/>
      <c r="D76" s="1322"/>
      <c r="E76" s="1322"/>
      <c r="F76" s="1322"/>
      <c r="G76" s="1322"/>
      <c r="H76" s="1322"/>
      <c r="I76" s="1322"/>
      <c r="J76" s="1322"/>
      <c r="K76" s="1322"/>
      <c r="L76" s="1322"/>
      <c r="M76" s="1322"/>
      <c r="N76" s="1323"/>
      <c r="O76" s="1322"/>
      <c r="P76" s="1324"/>
      <c r="Q76" s="1323"/>
      <c r="R76" s="1322"/>
      <c r="S76" s="1322"/>
      <c r="T76" s="1322"/>
      <c r="U76" s="1322"/>
      <c r="V76" s="1322"/>
      <c r="W76" s="1322"/>
      <c r="X76" s="1322"/>
      <c r="Y76" s="1322"/>
      <c r="Z76" s="1322"/>
      <c r="AA76" s="1322"/>
      <c r="AB76" s="1322"/>
      <c r="AC76" s="1323"/>
      <c r="AD76" s="1322"/>
      <c r="AE76" s="1323"/>
      <c r="AF76" s="1322"/>
      <c r="AG76" s="1322"/>
      <c r="AH76" s="1322"/>
      <c r="AI76" s="1322"/>
      <c r="AJ76" s="1322"/>
      <c r="AK76" s="1323"/>
      <c r="AL76" s="1322"/>
      <c r="AM76" s="1322"/>
      <c r="AN76" s="1322"/>
      <c r="AO76" s="1322"/>
      <c r="AP76" s="1322"/>
      <c r="AQ76" s="1322"/>
      <c r="AR76" s="1322"/>
      <c r="AS76" s="1322"/>
      <c r="AT76" s="1322"/>
      <c r="AU76" s="1322"/>
      <c r="AV76" s="1322"/>
      <c r="AW76" s="1322"/>
      <c r="AX76" s="1322"/>
      <c r="AY76" s="1322"/>
      <c r="AZ76" s="1322"/>
      <c r="BA76" s="1322"/>
      <c r="BB76" s="1322"/>
      <c r="BC76" s="1322"/>
      <c r="BD76" s="1322"/>
      <c r="BE76" s="1322"/>
      <c r="BF76" s="1322"/>
    </row>
    <row r="77" spans="1:58" ht="54.75" customHeight="1">
      <c r="A77" s="1322"/>
      <c r="B77" s="1322"/>
      <c r="C77" s="1322"/>
      <c r="D77" s="1322"/>
      <c r="E77" s="1322"/>
      <c r="F77" s="1322"/>
      <c r="G77" s="1322"/>
      <c r="H77" s="1322"/>
      <c r="I77" s="1322"/>
      <c r="J77" s="1322"/>
      <c r="K77" s="1322"/>
      <c r="L77" s="1322"/>
      <c r="M77" s="1322"/>
      <c r="N77" s="1323"/>
      <c r="O77" s="1322"/>
      <c r="P77" s="1324"/>
      <c r="Q77" s="1323"/>
      <c r="R77" s="1322"/>
      <c r="S77" s="1322"/>
      <c r="T77" s="1322"/>
      <c r="U77" s="1322"/>
      <c r="V77" s="1322"/>
      <c r="W77" s="1322"/>
      <c r="X77" s="1322"/>
      <c r="Y77" s="1322"/>
      <c r="Z77" s="1322"/>
      <c r="AA77" s="1322"/>
      <c r="AB77" s="1322"/>
      <c r="AC77" s="1323"/>
      <c r="AD77" s="1322"/>
      <c r="AE77" s="1323"/>
      <c r="AF77" s="1322"/>
      <c r="AG77" s="1322"/>
      <c r="AH77" s="1322"/>
      <c r="AI77" s="1322"/>
      <c r="AJ77" s="1322"/>
      <c r="AK77" s="1323"/>
      <c r="AL77" s="1322"/>
      <c r="AM77" s="1322"/>
      <c r="AN77" s="1322"/>
      <c r="AO77" s="1322"/>
      <c r="AP77" s="1322"/>
      <c r="AQ77" s="1322"/>
      <c r="AR77" s="1322"/>
      <c r="AS77" s="1322"/>
      <c r="AT77" s="1322"/>
      <c r="AU77" s="1322"/>
      <c r="AV77" s="1322"/>
      <c r="AW77" s="1322"/>
      <c r="AX77" s="1322"/>
      <c r="AY77" s="1322"/>
      <c r="AZ77" s="1322"/>
      <c r="BA77" s="1322"/>
      <c r="BB77" s="1322"/>
      <c r="BC77" s="1322"/>
      <c r="BD77" s="1322"/>
      <c r="BE77" s="1322"/>
      <c r="BF77" s="1322"/>
    </row>
    <row r="78" spans="1:58" ht="54.75" customHeight="1">
      <c r="A78" s="1322"/>
      <c r="B78" s="1322"/>
      <c r="C78" s="1322"/>
      <c r="D78" s="1322"/>
      <c r="E78" s="1322"/>
      <c r="F78" s="1322"/>
      <c r="G78" s="1322"/>
      <c r="H78" s="1322"/>
      <c r="I78" s="1322"/>
      <c r="J78" s="1322"/>
      <c r="K78" s="1322"/>
      <c r="L78" s="1322"/>
      <c r="M78" s="1322"/>
      <c r="N78" s="1323"/>
      <c r="O78" s="1322"/>
      <c r="P78" s="1324"/>
      <c r="Q78" s="1323"/>
      <c r="R78" s="1322"/>
      <c r="S78" s="1322"/>
      <c r="T78" s="1322"/>
      <c r="U78" s="1322"/>
      <c r="V78" s="1322"/>
      <c r="W78" s="1322"/>
      <c r="X78" s="1322"/>
      <c r="Y78" s="1322"/>
      <c r="Z78" s="1322"/>
      <c r="AA78" s="1322"/>
      <c r="AB78" s="1322"/>
      <c r="AC78" s="1323"/>
      <c r="AD78" s="1322"/>
      <c r="AE78" s="1323"/>
      <c r="AF78" s="1322"/>
      <c r="AG78" s="1322"/>
      <c r="AH78" s="1322"/>
      <c r="AI78" s="1322"/>
      <c r="AJ78" s="1322"/>
      <c r="AK78" s="1323"/>
      <c r="AL78" s="1322"/>
      <c r="AM78" s="1322"/>
      <c r="AN78" s="1322"/>
      <c r="AO78" s="1322"/>
      <c r="AP78" s="1322"/>
      <c r="AQ78" s="1322"/>
      <c r="AR78" s="1322"/>
      <c r="AS78" s="1322"/>
      <c r="AT78" s="1322"/>
      <c r="AU78" s="1322"/>
      <c r="AV78" s="1322"/>
      <c r="AW78" s="1322"/>
      <c r="AX78" s="1322"/>
      <c r="AY78" s="1322"/>
      <c r="AZ78" s="1322"/>
      <c r="BA78" s="1322"/>
      <c r="BB78" s="1322"/>
      <c r="BC78" s="1322"/>
      <c r="BD78" s="1322"/>
      <c r="BE78" s="1322"/>
      <c r="BF78" s="1322"/>
    </row>
    <row r="79" spans="1:58" ht="54.75" customHeight="1">
      <c r="A79" s="1322"/>
      <c r="B79" s="1322"/>
      <c r="C79" s="1322"/>
      <c r="D79" s="1322"/>
      <c r="E79" s="1322"/>
      <c r="F79" s="1322"/>
      <c r="G79" s="1322"/>
      <c r="H79" s="1322"/>
      <c r="I79" s="1322"/>
      <c r="J79" s="1322"/>
      <c r="K79" s="1322"/>
      <c r="L79" s="1322"/>
      <c r="M79" s="1322"/>
      <c r="N79" s="1323"/>
      <c r="O79" s="1322"/>
      <c r="P79" s="1324"/>
      <c r="Q79" s="1323"/>
      <c r="R79" s="1322"/>
      <c r="S79" s="1322"/>
      <c r="T79" s="1322"/>
      <c r="U79" s="1322"/>
      <c r="V79" s="1322"/>
      <c r="W79" s="1322"/>
      <c r="X79" s="1322"/>
      <c r="Y79" s="1322"/>
      <c r="Z79" s="1322"/>
      <c r="AA79" s="1322"/>
      <c r="AB79" s="1322"/>
      <c r="AC79" s="1323"/>
      <c r="AD79" s="1322"/>
      <c r="AE79" s="1323"/>
      <c r="AF79" s="1322"/>
      <c r="AG79" s="1322"/>
      <c r="AH79" s="1322"/>
      <c r="AI79" s="1322"/>
      <c r="AJ79" s="1322"/>
      <c r="AK79" s="1323"/>
      <c r="AL79" s="1322"/>
      <c r="AM79" s="1322"/>
      <c r="AN79" s="1322"/>
      <c r="AO79" s="1322"/>
      <c r="AP79" s="1322"/>
      <c r="AQ79" s="1322"/>
      <c r="AR79" s="1322"/>
      <c r="AS79" s="1322"/>
      <c r="AT79" s="1322"/>
      <c r="AU79" s="1322"/>
      <c r="AV79" s="1322"/>
      <c r="AW79" s="1322"/>
      <c r="AX79" s="1322"/>
      <c r="AY79" s="1322"/>
      <c r="AZ79" s="1322"/>
      <c r="BA79" s="1322"/>
      <c r="BB79" s="1322"/>
      <c r="BC79" s="1322"/>
      <c r="BD79" s="1322"/>
      <c r="BE79" s="1322"/>
      <c r="BF79" s="1322"/>
    </row>
    <row r="80" spans="1:58" ht="54.75" customHeight="1">
      <c r="A80" s="1322"/>
      <c r="B80" s="1322"/>
      <c r="C80" s="1322"/>
      <c r="D80" s="1322"/>
      <c r="E80" s="1322"/>
      <c r="F80" s="1322"/>
      <c r="G80" s="1322"/>
      <c r="H80" s="1322"/>
      <c r="I80" s="1322"/>
      <c r="J80" s="1322"/>
      <c r="K80" s="1322"/>
      <c r="L80" s="1322"/>
      <c r="M80" s="1322"/>
      <c r="N80" s="1323"/>
      <c r="O80" s="1322"/>
      <c r="P80" s="1324"/>
      <c r="Q80" s="1323"/>
      <c r="R80" s="1322"/>
      <c r="S80" s="1322"/>
      <c r="T80" s="1322"/>
      <c r="U80" s="1322"/>
      <c r="V80" s="1322"/>
      <c r="W80" s="1322"/>
      <c r="X80" s="1322"/>
      <c r="Y80" s="1322"/>
      <c r="Z80" s="1322"/>
      <c r="AA80" s="1322"/>
      <c r="AB80" s="1322"/>
      <c r="AC80" s="1323"/>
      <c r="AD80" s="1322"/>
      <c r="AE80" s="1323"/>
      <c r="AF80" s="1322"/>
      <c r="AG80" s="1322"/>
      <c r="AH80" s="1322"/>
      <c r="AI80" s="1322"/>
      <c r="AJ80" s="1322"/>
      <c r="AK80" s="1323"/>
      <c r="AL80" s="1322"/>
      <c r="AM80" s="1322"/>
      <c r="AN80" s="1322"/>
      <c r="AO80" s="1322"/>
      <c r="AP80" s="1322"/>
      <c r="AQ80" s="1322"/>
      <c r="AR80" s="1322"/>
      <c r="AS80" s="1322"/>
      <c r="AT80" s="1322"/>
      <c r="AU80" s="1322"/>
      <c r="AV80" s="1322"/>
      <c r="AW80" s="1322"/>
      <c r="AX80" s="1322"/>
      <c r="AY80" s="1322"/>
      <c r="AZ80" s="1322"/>
      <c r="BA80" s="1322"/>
      <c r="BB80" s="1322"/>
      <c r="BC80" s="1322"/>
      <c r="BD80" s="1322"/>
      <c r="BE80" s="1322"/>
      <c r="BF80" s="1322"/>
    </row>
    <row r="81" spans="1:58" ht="54.75" customHeight="1">
      <c r="A81" s="1322"/>
      <c r="B81" s="1322"/>
      <c r="C81" s="1322"/>
      <c r="D81" s="1322"/>
      <c r="E81" s="1322"/>
      <c r="F81" s="1322"/>
      <c r="G81" s="1322"/>
      <c r="H81" s="1322"/>
      <c r="I81" s="1322"/>
      <c r="J81" s="1322"/>
      <c r="K81" s="1322"/>
      <c r="L81" s="1322"/>
      <c r="M81" s="1322"/>
      <c r="N81" s="1323"/>
      <c r="O81" s="1322"/>
      <c r="P81" s="1324"/>
      <c r="Q81" s="1323"/>
      <c r="R81" s="1322"/>
      <c r="S81" s="1322"/>
      <c r="T81" s="1322"/>
      <c r="U81" s="1322"/>
      <c r="V81" s="1322"/>
      <c r="W81" s="1322"/>
      <c r="X81" s="1322"/>
      <c r="Y81" s="1322"/>
      <c r="Z81" s="1322"/>
      <c r="AA81" s="1322"/>
      <c r="AB81" s="1322"/>
      <c r="AC81" s="1323"/>
      <c r="AD81" s="1322"/>
      <c r="AE81" s="1323"/>
      <c r="AF81" s="1322"/>
      <c r="AG81" s="1322"/>
      <c r="AH81" s="1322"/>
      <c r="AI81" s="1322"/>
      <c r="AJ81" s="1322"/>
      <c r="AK81" s="1323"/>
      <c r="AL81" s="1322"/>
      <c r="AM81" s="1322"/>
      <c r="AN81" s="1322"/>
      <c r="AO81" s="1322"/>
      <c r="AP81" s="1322"/>
      <c r="AQ81" s="1322"/>
      <c r="AR81" s="1322"/>
      <c r="AS81" s="1322"/>
      <c r="AT81" s="1322"/>
      <c r="AU81" s="1322"/>
      <c r="AV81" s="1322"/>
      <c r="AW81" s="1322"/>
      <c r="AX81" s="1322"/>
      <c r="AY81" s="1322"/>
      <c r="AZ81" s="1322"/>
      <c r="BA81" s="1322"/>
      <c r="BB81" s="1322"/>
      <c r="BC81" s="1322"/>
      <c r="BD81" s="1322"/>
      <c r="BE81" s="1322"/>
      <c r="BF81" s="1322"/>
    </row>
    <row r="82" spans="1:58" ht="54.75" customHeight="1">
      <c r="A82" s="1322"/>
      <c r="B82" s="1322"/>
      <c r="C82" s="1322"/>
      <c r="D82" s="1322"/>
      <c r="E82" s="1322"/>
      <c r="F82" s="1322"/>
      <c r="G82" s="1322"/>
      <c r="H82" s="1322"/>
      <c r="I82" s="1322"/>
      <c r="J82" s="1322"/>
      <c r="K82" s="1322"/>
      <c r="L82" s="1322"/>
      <c r="M82" s="1322"/>
      <c r="N82" s="1323"/>
      <c r="O82" s="1322"/>
      <c r="P82" s="1324"/>
      <c r="Q82" s="1323"/>
      <c r="R82" s="1322"/>
      <c r="S82" s="1322"/>
      <c r="T82" s="1322"/>
      <c r="U82" s="1322"/>
      <c r="V82" s="1322"/>
      <c r="W82" s="1322"/>
      <c r="X82" s="1322"/>
      <c r="Y82" s="1322"/>
      <c r="Z82" s="1322"/>
      <c r="AA82" s="1322"/>
      <c r="AB82" s="1322"/>
      <c r="AC82" s="1323"/>
      <c r="AD82" s="1322"/>
      <c r="AE82" s="1323"/>
      <c r="AF82" s="1322"/>
      <c r="AG82" s="1322"/>
      <c r="AH82" s="1322"/>
      <c r="AI82" s="1322"/>
      <c r="AJ82" s="1322"/>
      <c r="AK82" s="1323"/>
      <c r="AL82" s="1322"/>
      <c r="AM82" s="1322"/>
      <c r="AN82" s="1322"/>
      <c r="AO82" s="1322"/>
      <c r="AP82" s="1322"/>
      <c r="AQ82" s="1322"/>
      <c r="AR82" s="1322"/>
      <c r="AS82" s="1322"/>
      <c r="AT82" s="1322"/>
      <c r="AU82" s="1322"/>
      <c r="AV82" s="1322"/>
      <c r="AW82" s="1322"/>
      <c r="AX82" s="1322"/>
      <c r="AY82" s="1322"/>
      <c r="AZ82" s="1322"/>
      <c r="BA82" s="1322"/>
      <c r="BB82" s="1322"/>
      <c r="BC82" s="1322"/>
      <c r="BD82" s="1322"/>
      <c r="BE82" s="1322"/>
      <c r="BF82" s="1322"/>
    </row>
    <row r="83" spans="1:58" ht="54.75" customHeight="1">
      <c r="A83" s="1322"/>
      <c r="B83" s="1322"/>
      <c r="C83" s="1322"/>
      <c r="D83" s="1322"/>
      <c r="E83" s="1322"/>
      <c r="F83" s="1322"/>
      <c r="G83" s="1322"/>
      <c r="H83" s="1322"/>
      <c r="I83" s="1322"/>
      <c r="J83" s="1322"/>
      <c r="K83" s="1322"/>
      <c r="L83" s="1322"/>
      <c r="M83" s="1322"/>
      <c r="N83" s="1323"/>
      <c r="O83" s="1322"/>
      <c r="P83" s="1324"/>
      <c r="Q83" s="1323"/>
      <c r="R83" s="1322"/>
      <c r="S83" s="1322"/>
      <c r="T83" s="1322"/>
      <c r="U83" s="1322"/>
      <c r="V83" s="1322"/>
      <c r="W83" s="1322"/>
      <c r="X83" s="1322"/>
      <c r="Y83" s="1322"/>
      <c r="Z83" s="1322"/>
      <c r="AA83" s="1322"/>
      <c r="AB83" s="1322"/>
      <c r="AC83" s="1323"/>
      <c r="AD83" s="1322"/>
      <c r="AE83" s="1323"/>
      <c r="AF83" s="1322"/>
      <c r="AG83" s="1322"/>
      <c r="AH83" s="1322"/>
      <c r="AI83" s="1322"/>
      <c r="AJ83" s="1322"/>
      <c r="AK83" s="1323"/>
      <c r="AL83" s="1322"/>
      <c r="AM83" s="1322"/>
      <c r="AN83" s="1322"/>
      <c r="AO83" s="1322"/>
      <c r="AP83" s="1322"/>
      <c r="AQ83" s="1322"/>
      <c r="AR83" s="1322"/>
      <c r="AS83" s="1322"/>
      <c r="AT83" s="1322"/>
      <c r="AU83" s="1322"/>
      <c r="AV83" s="1322"/>
      <c r="AW83" s="1322"/>
      <c r="AX83" s="1322"/>
      <c r="AY83" s="1322"/>
      <c r="AZ83" s="1322"/>
      <c r="BA83" s="1322"/>
      <c r="BB83" s="1322"/>
      <c r="BC83" s="1322"/>
      <c r="BD83" s="1322"/>
      <c r="BE83" s="1322"/>
      <c r="BF83" s="1322"/>
    </row>
    <row r="84" spans="1:58" ht="54.75" customHeight="1">
      <c r="A84" s="1322"/>
      <c r="B84" s="1322"/>
      <c r="C84" s="1322"/>
      <c r="D84" s="1322"/>
      <c r="E84" s="1322"/>
      <c r="F84" s="1322"/>
      <c r="G84" s="1322"/>
      <c r="H84" s="1322"/>
      <c r="I84" s="1322"/>
      <c r="J84" s="1322"/>
      <c r="K84" s="1322"/>
      <c r="L84" s="1322"/>
      <c r="M84" s="1322"/>
      <c r="N84" s="1323"/>
      <c r="O84" s="1322"/>
      <c r="P84" s="1324"/>
      <c r="Q84" s="1323"/>
      <c r="R84" s="1322"/>
      <c r="S84" s="1322"/>
      <c r="T84" s="1322"/>
      <c r="U84" s="1322"/>
      <c r="V84" s="1322"/>
      <c r="W84" s="1322"/>
      <c r="X84" s="1322"/>
      <c r="Y84" s="1322"/>
      <c r="Z84" s="1322"/>
      <c r="AA84" s="1322"/>
      <c r="AB84" s="1322"/>
      <c r="AC84" s="1323"/>
      <c r="AD84" s="1322"/>
      <c r="AE84" s="1323"/>
      <c r="AF84" s="1322"/>
      <c r="AG84" s="1322"/>
      <c r="AH84" s="1322"/>
      <c r="AI84" s="1322"/>
      <c r="AJ84" s="1322"/>
      <c r="AK84" s="1323"/>
      <c r="AL84" s="1322"/>
      <c r="AM84" s="1322"/>
      <c r="AN84" s="1322"/>
      <c r="AO84" s="1322"/>
      <c r="AP84" s="1322"/>
      <c r="AQ84" s="1322"/>
      <c r="AR84" s="1322"/>
      <c r="AS84" s="1322"/>
      <c r="AT84" s="1322"/>
      <c r="AU84" s="1322"/>
      <c r="AV84" s="1322"/>
      <c r="AW84" s="1322"/>
      <c r="AX84" s="1322"/>
      <c r="AY84" s="1322"/>
      <c r="AZ84" s="1322"/>
      <c r="BA84" s="1322"/>
      <c r="BB84" s="1322"/>
      <c r="BC84" s="1322"/>
      <c r="BD84" s="1322"/>
      <c r="BE84" s="1322"/>
      <c r="BF84" s="1322"/>
    </row>
    <row r="85" spans="1:58" ht="54.75" customHeight="1">
      <c r="A85" s="1322"/>
      <c r="B85" s="1322"/>
      <c r="C85" s="1322"/>
      <c r="D85" s="1322"/>
      <c r="E85" s="1322"/>
      <c r="F85" s="1322"/>
      <c r="G85" s="1322"/>
      <c r="H85" s="1322"/>
      <c r="I85" s="1322"/>
      <c r="J85" s="1322"/>
      <c r="K85" s="1322"/>
      <c r="L85" s="1322"/>
      <c r="M85" s="1322"/>
      <c r="N85" s="1323"/>
      <c r="O85" s="1322"/>
      <c r="P85" s="1324"/>
      <c r="Q85" s="1323"/>
      <c r="R85" s="1322"/>
      <c r="S85" s="1322"/>
      <c r="T85" s="1322"/>
      <c r="U85" s="1322"/>
      <c r="V85" s="1322"/>
      <c r="W85" s="1322"/>
      <c r="X85" s="1322"/>
      <c r="Y85" s="1322"/>
      <c r="Z85" s="1322"/>
      <c r="AA85" s="1322"/>
      <c r="AB85" s="1322"/>
      <c r="AC85" s="1323"/>
      <c r="AD85" s="1322"/>
      <c r="AE85" s="1323"/>
      <c r="AF85" s="1322"/>
      <c r="AG85" s="1322"/>
      <c r="AH85" s="1322"/>
      <c r="AI85" s="1322"/>
      <c r="AJ85" s="1322"/>
      <c r="AK85" s="1323"/>
      <c r="AL85" s="1322"/>
      <c r="AM85" s="1322"/>
      <c r="AN85" s="1322"/>
      <c r="AO85" s="1322"/>
      <c r="AP85" s="1322"/>
      <c r="AQ85" s="1322"/>
      <c r="AR85" s="1322"/>
      <c r="AS85" s="1322"/>
      <c r="AT85" s="1322"/>
      <c r="AU85" s="1322"/>
      <c r="AV85" s="1322"/>
      <c r="AW85" s="1322"/>
      <c r="AX85" s="1322"/>
      <c r="AY85" s="1322"/>
      <c r="AZ85" s="1322"/>
      <c r="BA85" s="1322"/>
      <c r="BB85" s="1322"/>
      <c r="BC85" s="1322"/>
      <c r="BD85" s="1322"/>
      <c r="BE85" s="1322"/>
      <c r="BF85" s="1322"/>
    </row>
    <row r="86" spans="1:58" ht="54.75" customHeight="1">
      <c r="A86" s="1322"/>
      <c r="B86" s="1322"/>
      <c r="C86" s="1322"/>
      <c r="D86" s="1322"/>
      <c r="E86" s="1322"/>
      <c r="F86" s="1322"/>
      <c r="G86" s="1322"/>
      <c r="H86" s="1322"/>
      <c r="I86" s="1322"/>
      <c r="J86" s="1322"/>
      <c r="K86" s="1322"/>
      <c r="L86" s="1322"/>
      <c r="M86" s="1322"/>
      <c r="N86" s="1323"/>
      <c r="O86" s="1322"/>
      <c r="P86" s="1324"/>
      <c r="Q86" s="1323"/>
      <c r="R86" s="1322"/>
      <c r="S86" s="1322"/>
      <c r="T86" s="1322"/>
      <c r="U86" s="1322"/>
      <c r="V86" s="1322"/>
      <c r="W86" s="1322"/>
      <c r="X86" s="1322"/>
      <c r="Y86" s="1322"/>
      <c r="Z86" s="1322"/>
      <c r="AA86" s="1322"/>
      <c r="AB86" s="1322"/>
      <c r="AC86" s="1323"/>
      <c r="AD86" s="1322"/>
      <c r="AE86" s="1323"/>
      <c r="AF86" s="1322"/>
      <c r="AG86" s="1322"/>
      <c r="AH86" s="1322"/>
      <c r="AI86" s="1322"/>
      <c r="AJ86" s="1322"/>
      <c r="AK86" s="1323"/>
      <c r="AL86" s="1322"/>
      <c r="AM86" s="1322"/>
      <c r="AN86" s="1322"/>
      <c r="AO86" s="1322"/>
      <c r="AP86" s="1322"/>
      <c r="AQ86" s="1322"/>
      <c r="AR86" s="1322"/>
      <c r="AS86" s="1322"/>
      <c r="AT86" s="1322"/>
      <c r="AU86" s="1322"/>
      <c r="AV86" s="1322"/>
      <c r="AW86" s="1322"/>
      <c r="AX86" s="1322"/>
      <c r="AY86" s="1322"/>
      <c r="AZ86" s="1322"/>
      <c r="BA86" s="1322"/>
      <c r="BB86" s="1322"/>
      <c r="BC86" s="1322"/>
      <c r="BD86" s="1322"/>
      <c r="BE86" s="1322"/>
      <c r="BF86" s="1322"/>
    </row>
    <row r="87" spans="1:58" ht="54.75" customHeight="1">
      <c r="A87" s="1322"/>
      <c r="B87" s="1322"/>
      <c r="C87" s="1322"/>
      <c r="D87" s="1322"/>
      <c r="E87" s="1322"/>
      <c r="F87" s="1322"/>
      <c r="G87" s="1322"/>
      <c r="H87" s="1322"/>
      <c r="I87" s="1322"/>
      <c r="J87" s="1322"/>
      <c r="K87" s="1322"/>
      <c r="L87" s="1322"/>
      <c r="M87" s="1322"/>
      <c r="N87" s="1323"/>
      <c r="O87" s="1322"/>
      <c r="P87" s="1324"/>
      <c r="Q87" s="1323"/>
      <c r="R87" s="1322"/>
      <c r="S87" s="1322"/>
      <c r="T87" s="1322"/>
      <c r="U87" s="1322"/>
      <c r="V87" s="1322"/>
      <c r="W87" s="1322"/>
      <c r="X87" s="1322"/>
      <c r="Y87" s="1322"/>
      <c r="Z87" s="1322"/>
      <c r="AA87" s="1322"/>
      <c r="AB87" s="1322"/>
      <c r="AC87" s="1323"/>
      <c r="AD87" s="1322"/>
      <c r="AE87" s="1323"/>
      <c r="AF87" s="1322"/>
      <c r="AG87" s="1322"/>
      <c r="AH87" s="1322"/>
      <c r="AI87" s="1322"/>
      <c r="AJ87" s="1322"/>
      <c r="AK87" s="1323"/>
      <c r="AL87" s="1322"/>
      <c r="AM87" s="1322"/>
      <c r="AN87" s="1322"/>
      <c r="AO87" s="1322"/>
      <c r="AP87" s="1322"/>
      <c r="AQ87" s="1322"/>
      <c r="AR87" s="1322"/>
      <c r="AS87" s="1322"/>
      <c r="AT87" s="1322"/>
      <c r="AU87" s="1322"/>
      <c r="AV87" s="1322"/>
      <c r="AW87" s="1322"/>
      <c r="AX87" s="1322"/>
      <c r="AY87" s="1322"/>
      <c r="AZ87" s="1322"/>
      <c r="BA87" s="1322"/>
      <c r="BB87" s="1322"/>
      <c r="BC87" s="1322"/>
      <c r="BD87" s="1322"/>
      <c r="BE87" s="1322"/>
      <c r="BF87" s="1322"/>
    </row>
    <row r="88" spans="1:58" ht="54.75" customHeight="1">
      <c r="A88" s="1322"/>
      <c r="B88" s="1322"/>
      <c r="C88" s="1322"/>
      <c r="D88" s="1322"/>
      <c r="E88" s="1322"/>
      <c r="F88" s="1322"/>
      <c r="G88" s="1322"/>
      <c r="H88" s="1322"/>
      <c r="I88" s="1322"/>
      <c r="J88" s="1322"/>
      <c r="K88" s="1322"/>
      <c r="L88" s="1322"/>
      <c r="M88" s="1322"/>
      <c r="N88" s="1323"/>
      <c r="O88" s="1322"/>
      <c r="P88" s="1324"/>
      <c r="Q88" s="1323"/>
      <c r="R88" s="1322"/>
      <c r="S88" s="1322"/>
      <c r="T88" s="1322"/>
      <c r="U88" s="1322"/>
      <c r="V88" s="1322"/>
      <c r="W88" s="1322"/>
      <c r="X88" s="1322"/>
      <c r="Y88" s="1322"/>
      <c r="Z88" s="1322"/>
      <c r="AA88" s="1322"/>
      <c r="AB88" s="1322"/>
      <c r="AC88" s="1323"/>
      <c r="AD88" s="1322"/>
      <c r="AE88" s="1323"/>
      <c r="AF88" s="1322"/>
      <c r="AG88" s="1322"/>
      <c r="AH88" s="1322"/>
      <c r="AI88" s="1322"/>
      <c r="AJ88" s="1322"/>
      <c r="AK88" s="1323"/>
      <c r="AL88" s="1322"/>
      <c r="AM88" s="1322"/>
      <c r="AN88" s="1322"/>
      <c r="AO88" s="1322"/>
      <c r="AP88" s="1322"/>
      <c r="AQ88" s="1322"/>
      <c r="AR88" s="1322"/>
      <c r="AS88" s="1322"/>
      <c r="AT88" s="1322"/>
      <c r="AU88" s="1322"/>
      <c r="AV88" s="1322"/>
      <c r="AW88" s="1322"/>
      <c r="AX88" s="1322"/>
      <c r="AY88" s="1322"/>
      <c r="AZ88" s="1322"/>
      <c r="BA88" s="1322"/>
      <c r="BB88" s="1322"/>
      <c r="BC88" s="1322"/>
      <c r="BD88" s="1322"/>
      <c r="BE88" s="1322"/>
      <c r="BF88" s="1322"/>
    </row>
    <row r="89" spans="1:58" ht="54.75" customHeight="1">
      <c r="A89" s="1322"/>
      <c r="B89" s="1322"/>
      <c r="C89" s="1322"/>
      <c r="D89" s="1322"/>
      <c r="E89" s="1322"/>
      <c r="F89" s="1322"/>
      <c r="G89" s="1322"/>
      <c r="H89" s="1322"/>
      <c r="I89" s="1322"/>
      <c r="J89" s="1322"/>
      <c r="K89" s="1322"/>
      <c r="L89" s="1322"/>
      <c r="M89" s="1322"/>
      <c r="N89" s="1323"/>
      <c r="O89" s="1322"/>
      <c r="P89" s="1324"/>
      <c r="Q89" s="1323"/>
      <c r="R89" s="1322"/>
      <c r="S89" s="1322"/>
      <c r="T89" s="1322"/>
      <c r="U89" s="1322"/>
      <c r="V89" s="1322"/>
      <c r="W89" s="1322"/>
      <c r="X89" s="1322"/>
      <c r="Y89" s="1322"/>
      <c r="Z89" s="1322"/>
      <c r="AA89" s="1322"/>
      <c r="AB89" s="1322"/>
      <c r="AC89" s="1323"/>
      <c r="AD89" s="1322"/>
      <c r="AE89" s="1323"/>
      <c r="AF89" s="1322"/>
      <c r="AG89" s="1322"/>
      <c r="AH89" s="1322"/>
      <c r="AI89" s="1322"/>
      <c r="AJ89" s="1322"/>
      <c r="AK89" s="1323"/>
      <c r="AL89" s="1322"/>
      <c r="AM89" s="1322"/>
      <c r="AN89" s="1322"/>
      <c r="AO89" s="1322"/>
      <c r="AP89" s="1322"/>
      <c r="AQ89" s="1322"/>
      <c r="AR89" s="1322"/>
      <c r="AS89" s="1322"/>
      <c r="AT89" s="1322"/>
      <c r="AU89" s="1322"/>
      <c r="AV89" s="1322"/>
      <c r="AW89" s="1322"/>
      <c r="AX89" s="1322"/>
      <c r="AY89" s="1322"/>
      <c r="AZ89" s="1322"/>
      <c r="BA89" s="1322"/>
      <c r="BB89" s="1322"/>
      <c r="BC89" s="1322"/>
      <c r="BD89" s="1322"/>
      <c r="BE89" s="1322"/>
      <c r="BF89" s="1322"/>
    </row>
    <row r="90" spans="1:58" ht="54.75" customHeight="1">
      <c r="A90" s="1322"/>
      <c r="B90" s="1322"/>
      <c r="C90" s="1322"/>
      <c r="D90" s="1322"/>
      <c r="E90" s="1322"/>
      <c r="F90" s="1322"/>
      <c r="G90" s="1322"/>
      <c r="H90" s="1322"/>
      <c r="I90" s="1322"/>
      <c r="J90" s="1322"/>
      <c r="K90" s="1322"/>
      <c r="L90" s="1322"/>
      <c r="M90" s="1322"/>
      <c r="N90" s="1323"/>
      <c r="O90" s="1322"/>
      <c r="P90" s="1324"/>
      <c r="Q90" s="1323"/>
      <c r="R90" s="1322"/>
      <c r="S90" s="1322"/>
      <c r="T90" s="1322"/>
      <c r="U90" s="1322"/>
      <c r="V90" s="1322"/>
      <c r="W90" s="1322"/>
      <c r="X90" s="1322"/>
      <c r="Y90" s="1322"/>
      <c r="Z90" s="1322"/>
      <c r="AA90" s="1322"/>
      <c r="AB90" s="1322"/>
      <c r="AC90" s="1323"/>
      <c r="AD90" s="1322"/>
      <c r="AE90" s="1323"/>
      <c r="AF90" s="1322"/>
      <c r="AG90" s="1322"/>
      <c r="AH90" s="1322"/>
      <c r="AI90" s="1322"/>
      <c r="AJ90" s="1322"/>
      <c r="AK90" s="1323"/>
      <c r="AL90" s="1322"/>
      <c r="AM90" s="1322"/>
      <c r="AN90" s="1322"/>
      <c r="AO90" s="1322"/>
      <c r="AP90" s="1322"/>
      <c r="AQ90" s="1322"/>
      <c r="AR90" s="1322"/>
      <c r="AS90" s="1322"/>
      <c r="AT90" s="1322"/>
      <c r="AU90" s="1322"/>
      <c r="AV90" s="1322"/>
      <c r="AW90" s="1322"/>
      <c r="AX90" s="1322"/>
      <c r="AY90" s="1322"/>
      <c r="AZ90" s="1322"/>
      <c r="BA90" s="1322"/>
      <c r="BB90" s="1322"/>
      <c r="BC90" s="1322"/>
      <c r="BD90" s="1322"/>
      <c r="BE90" s="1322"/>
      <c r="BF90" s="1322"/>
    </row>
    <row r="91" spans="1:58" ht="54.75" customHeight="1">
      <c r="A91" s="1322"/>
      <c r="B91" s="1322"/>
      <c r="C91" s="1322"/>
      <c r="D91" s="1322"/>
      <c r="E91" s="1322"/>
      <c r="F91" s="1322"/>
      <c r="G91" s="1322"/>
      <c r="H91" s="1322"/>
      <c r="I91" s="1322"/>
      <c r="J91" s="1322"/>
      <c r="K91" s="1322"/>
      <c r="L91" s="1322"/>
      <c r="M91" s="1322"/>
      <c r="N91" s="1323"/>
      <c r="O91" s="1322"/>
      <c r="P91" s="1324"/>
      <c r="Q91" s="1323"/>
      <c r="R91" s="1322"/>
      <c r="S91" s="1322"/>
      <c r="T91" s="1322"/>
      <c r="U91" s="1322"/>
      <c r="V91" s="1322"/>
      <c r="W91" s="1322"/>
      <c r="X91" s="1322"/>
      <c r="Y91" s="1322"/>
      <c r="Z91" s="1322"/>
      <c r="AA91" s="1322"/>
      <c r="AB91" s="1322"/>
      <c r="AC91" s="1323"/>
      <c r="AD91" s="1322"/>
      <c r="AE91" s="1323"/>
      <c r="AF91" s="1322"/>
      <c r="AG91" s="1322"/>
      <c r="AH91" s="1322"/>
      <c r="AI91" s="1322"/>
      <c r="AJ91" s="1322"/>
      <c r="AK91" s="1323"/>
      <c r="AL91" s="1322"/>
      <c r="AM91" s="1322"/>
      <c r="AN91" s="1322"/>
      <c r="AO91" s="1322"/>
      <c r="AP91" s="1322"/>
      <c r="AQ91" s="1322"/>
      <c r="AR91" s="1322"/>
      <c r="AS91" s="1322"/>
      <c r="AT91" s="1322"/>
      <c r="AU91" s="1322"/>
      <c r="AV91" s="1322"/>
      <c r="AW91" s="1322"/>
      <c r="AX91" s="1322"/>
      <c r="AY91" s="1322"/>
      <c r="AZ91" s="1322"/>
      <c r="BA91" s="1322"/>
      <c r="BB91" s="1322"/>
      <c r="BC91" s="1322"/>
      <c r="BD91" s="1322"/>
      <c r="BE91" s="1322"/>
      <c r="BF91" s="1322"/>
    </row>
    <row r="92" spans="1:58" ht="54.75" customHeight="1">
      <c r="A92" s="1322"/>
      <c r="B92" s="1322"/>
      <c r="C92" s="1322"/>
      <c r="D92" s="1322"/>
      <c r="E92" s="1322"/>
      <c r="F92" s="1322"/>
      <c r="G92" s="1322"/>
      <c r="H92" s="1322"/>
      <c r="I92" s="1322"/>
      <c r="J92" s="1322"/>
      <c r="K92" s="1322"/>
      <c r="L92" s="1322"/>
      <c r="M92" s="1322"/>
      <c r="N92" s="1323"/>
      <c r="O92" s="1322"/>
      <c r="P92" s="1324"/>
      <c r="Q92" s="1323"/>
      <c r="R92" s="1322"/>
      <c r="S92" s="1322"/>
      <c r="T92" s="1322"/>
      <c r="U92" s="1322"/>
      <c r="V92" s="1322"/>
      <c r="W92" s="1322"/>
      <c r="X92" s="1322"/>
      <c r="Y92" s="1322"/>
      <c r="Z92" s="1322"/>
      <c r="AA92" s="1322"/>
      <c r="AB92" s="1322"/>
      <c r="AC92" s="1323"/>
      <c r="AD92" s="1322"/>
      <c r="AE92" s="1323"/>
      <c r="AF92" s="1322"/>
      <c r="AG92" s="1322"/>
      <c r="AH92" s="1322"/>
      <c r="AI92" s="1322"/>
      <c r="AJ92" s="1322"/>
      <c r="AK92" s="1323"/>
      <c r="AL92" s="1322"/>
      <c r="AM92" s="1322"/>
      <c r="AN92" s="1322"/>
      <c r="AO92" s="1322"/>
      <c r="AP92" s="1322"/>
      <c r="AQ92" s="1322"/>
      <c r="AR92" s="1322"/>
      <c r="AS92" s="1322"/>
      <c r="AT92" s="1322"/>
      <c r="AU92" s="1322"/>
      <c r="AV92" s="1322"/>
      <c r="AW92" s="1322"/>
      <c r="AX92" s="1322"/>
      <c r="AY92" s="1322"/>
      <c r="AZ92" s="1322"/>
      <c r="BA92" s="1322"/>
      <c r="BB92" s="1322"/>
      <c r="BC92" s="1322"/>
      <c r="BD92" s="1322"/>
      <c r="BE92" s="1322"/>
      <c r="BF92" s="1322"/>
    </row>
    <row r="93" spans="1:58" ht="54.75" customHeight="1">
      <c r="A93" s="1322"/>
      <c r="B93" s="1322"/>
      <c r="C93" s="1322"/>
      <c r="D93" s="1322"/>
      <c r="E93" s="1322"/>
      <c r="F93" s="1322"/>
      <c r="G93" s="1322"/>
      <c r="H93" s="1322"/>
      <c r="I93" s="1322"/>
      <c r="J93" s="1322"/>
      <c r="K93" s="1322"/>
      <c r="L93" s="1322"/>
      <c r="M93" s="1322"/>
      <c r="N93" s="1323"/>
      <c r="O93" s="1322"/>
      <c r="P93" s="1324"/>
      <c r="Q93" s="1323"/>
      <c r="R93" s="1322"/>
      <c r="S93" s="1322"/>
      <c r="T93" s="1322"/>
      <c r="U93" s="1322"/>
      <c r="V93" s="1322"/>
      <c r="W93" s="1322"/>
      <c r="X93" s="1322"/>
      <c r="Y93" s="1322"/>
      <c r="Z93" s="1322"/>
      <c r="AA93" s="1322"/>
      <c r="AB93" s="1322"/>
      <c r="AC93" s="1323"/>
      <c r="AD93" s="1322"/>
      <c r="AE93" s="1323"/>
      <c r="AF93" s="1322"/>
      <c r="AG93" s="1322"/>
      <c r="AH93" s="1322"/>
      <c r="AI93" s="1322"/>
      <c r="AJ93" s="1322"/>
      <c r="AK93" s="1323"/>
      <c r="AL93" s="1322"/>
      <c r="AM93" s="1322"/>
      <c r="AN93" s="1322"/>
      <c r="AO93" s="1322"/>
      <c r="AP93" s="1322"/>
      <c r="AQ93" s="1322"/>
      <c r="AR93" s="1322"/>
      <c r="AS93" s="1322"/>
      <c r="AT93" s="1322"/>
      <c r="AU93" s="1322"/>
      <c r="AV93" s="1322"/>
      <c r="AW93" s="1322"/>
      <c r="AX93" s="1322"/>
      <c r="AY93" s="1322"/>
      <c r="AZ93" s="1322"/>
      <c r="BA93" s="1322"/>
      <c r="BB93" s="1322"/>
      <c r="BC93" s="1322"/>
      <c r="BD93" s="1322"/>
      <c r="BE93" s="1322"/>
      <c r="BF93" s="1322"/>
    </row>
    <row r="94" spans="1:58" ht="54.75" customHeight="1">
      <c r="A94" s="1322"/>
      <c r="B94" s="1322"/>
      <c r="C94" s="1322"/>
      <c r="D94" s="1322"/>
      <c r="E94" s="1322"/>
      <c r="F94" s="1322"/>
      <c r="G94" s="1322"/>
      <c r="H94" s="1322"/>
      <c r="I94" s="1322"/>
      <c r="J94" s="1322"/>
      <c r="K94" s="1322"/>
      <c r="L94" s="1322"/>
      <c r="M94" s="1322"/>
      <c r="N94" s="1323"/>
      <c r="O94" s="1322"/>
      <c r="P94" s="1324"/>
      <c r="Q94" s="1323"/>
      <c r="R94" s="1322"/>
      <c r="S94" s="1322"/>
      <c r="T94" s="1322"/>
      <c r="U94" s="1322"/>
      <c r="V94" s="1322"/>
      <c r="W94" s="1322"/>
      <c r="X94" s="1322"/>
      <c r="Y94" s="1322"/>
      <c r="Z94" s="1322"/>
      <c r="AA94" s="1322"/>
      <c r="AB94" s="1322"/>
      <c r="AC94" s="1323"/>
      <c r="AD94" s="1322"/>
      <c r="AE94" s="1323"/>
      <c r="AF94" s="1322"/>
      <c r="AG94" s="1322"/>
      <c r="AH94" s="1322"/>
      <c r="AI94" s="1322"/>
      <c r="AJ94" s="1322"/>
      <c r="AK94" s="1323"/>
      <c r="AL94" s="1322"/>
      <c r="AM94" s="1322"/>
      <c r="AN94" s="1322"/>
      <c r="AO94" s="1322"/>
      <c r="AP94" s="1322"/>
      <c r="AQ94" s="1322"/>
      <c r="AR94" s="1322"/>
      <c r="AS94" s="1322"/>
      <c r="AT94" s="1322"/>
      <c r="AU94" s="1322"/>
      <c r="AV94" s="1322"/>
      <c r="AW94" s="1322"/>
      <c r="AX94" s="1322"/>
      <c r="AY94" s="1322"/>
      <c r="AZ94" s="1322"/>
      <c r="BA94" s="1322"/>
      <c r="BB94" s="1322"/>
      <c r="BC94" s="1322"/>
      <c r="BD94" s="1322"/>
      <c r="BE94" s="1322"/>
      <c r="BF94" s="1322"/>
    </row>
    <row r="95" spans="1:58" ht="54.75" customHeight="1">
      <c r="A95" s="1322"/>
      <c r="B95" s="1322"/>
      <c r="C95" s="1322"/>
      <c r="D95" s="1322"/>
      <c r="E95" s="1322"/>
      <c r="F95" s="1322"/>
      <c r="G95" s="1322"/>
      <c r="H95" s="1322"/>
      <c r="I95" s="1322"/>
      <c r="J95" s="1322"/>
      <c r="K95" s="1322"/>
      <c r="L95" s="1322"/>
      <c r="M95" s="1322"/>
      <c r="N95" s="1323"/>
      <c r="O95" s="1322"/>
      <c r="P95" s="1324"/>
      <c r="Q95" s="1323"/>
      <c r="R95" s="1322"/>
      <c r="S95" s="1322"/>
      <c r="T95" s="1322"/>
      <c r="U95" s="1322"/>
      <c r="V95" s="1322"/>
      <c r="W95" s="1322"/>
      <c r="X95" s="1322"/>
      <c r="Y95" s="1322"/>
      <c r="Z95" s="1322"/>
      <c r="AA95" s="1322"/>
      <c r="AB95" s="1322"/>
      <c r="AC95" s="1323"/>
      <c r="AD95" s="1322"/>
      <c r="AE95" s="1323"/>
      <c r="AF95" s="1322"/>
      <c r="AG95" s="1322"/>
      <c r="AH95" s="1322"/>
      <c r="AI95" s="1322"/>
      <c r="AJ95" s="1322"/>
      <c r="AK95" s="1323"/>
      <c r="AL95" s="1322"/>
      <c r="AM95" s="1322"/>
      <c r="AN95" s="1322"/>
      <c r="AO95" s="1322"/>
      <c r="AP95" s="1322"/>
      <c r="AQ95" s="1322"/>
      <c r="AR95" s="1322"/>
      <c r="AS95" s="1322"/>
      <c r="AT95" s="1322"/>
      <c r="AU95" s="1322"/>
      <c r="AV95" s="1322"/>
      <c r="AW95" s="1322"/>
      <c r="AX95" s="1322"/>
      <c r="AY95" s="1322"/>
      <c r="AZ95" s="1322"/>
      <c r="BA95" s="1322"/>
      <c r="BB95" s="1322"/>
      <c r="BC95" s="1322"/>
      <c r="BD95" s="1322"/>
      <c r="BE95" s="1322"/>
      <c r="BF95" s="1322"/>
    </row>
    <row r="96" spans="1:58" ht="54.75" customHeight="1">
      <c r="A96" s="1322"/>
      <c r="B96" s="1322"/>
      <c r="C96" s="1322"/>
      <c r="D96" s="1322"/>
      <c r="E96" s="1322"/>
      <c r="F96" s="1322"/>
      <c r="G96" s="1322"/>
      <c r="H96" s="1322"/>
      <c r="I96" s="1322"/>
      <c r="J96" s="1322"/>
      <c r="K96" s="1322"/>
      <c r="L96" s="1322"/>
      <c r="M96" s="1322"/>
      <c r="N96" s="1323"/>
      <c r="O96" s="1322"/>
      <c r="P96" s="1324"/>
      <c r="Q96" s="1323"/>
      <c r="R96" s="1322"/>
      <c r="S96" s="1322"/>
      <c r="T96" s="1322"/>
      <c r="U96" s="1322"/>
      <c r="V96" s="1322"/>
      <c r="W96" s="1322"/>
      <c r="X96" s="1322"/>
      <c r="Y96" s="1322"/>
      <c r="Z96" s="1322"/>
      <c r="AA96" s="1322"/>
      <c r="AB96" s="1322"/>
      <c r="AC96" s="1323"/>
      <c r="AD96" s="1322"/>
      <c r="AE96" s="1323"/>
      <c r="AF96" s="1322"/>
      <c r="AG96" s="1322"/>
      <c r="AH96" s="1322"/>
      <c r="AI96" s="1322"/>
      <c r="AJ96" s="1322"/>
      <c r="AK96" s="1323"/>
      <c r="AL96" s="1322"/>
      <c r="AM96" s="1322"/>
      <c r="AN96" s="1322"/>
      <c r="AO96" s="1322"/>
      <c r="AP96" s="1322"/>
      <c r="AQ96" s="1322"/>
      <c r="AR96" s="1322"/>
      <c r="AS96" s="1322"/>
      <c r="AT96" s="1322"/>
      <c r="AU96" s="1322"/>
      <c r="AV96" s="1322"/>
      <c r="AW96" s="1322"/>
      <c r="AX96" s="1322"/>
      <c r="AY96" s="1322"/>
      <c r="AZ96" s="1322"/>
      <c r="BA96" s="1322"/>
      <c r="BB96" s="1322"/>
      <c r="BC96" s="1322"/>
      <c r="BD96" s="1322"/>
      <c r="BE96" s="1322"/>
      <c r="BF96" s="1322"/>
    </row>
    <row r="97" spans="1:58" ht="54.75" customHeight="1">
      <c r="A97" s="1322"/>
      <c r="B97" s="1322"/>
      <c r="C97" s="1322"/>
      <c r="D97" s="1322"/>
      <c r="E97" s="1322"/>
      <c r="F97" s="1322"/>
      <c r="G97" s="1322"/>
      <c r="H97" s="1322"/>
      <c r="I97" s="1322"/>
      <c r="J97" s="1322"/>
      <c r="K97" s="1322"/>
      <c r="L97" s="1322"/>
      <c r="M97" s="1322"/>
      <c r="N97" s="1323"/>
      <c r="O97" s="1322"/>
      <c r="P97" s="1324"/>
      <c r="Q97" s="1323"/>
      <c r="R97" s="1322"/>
      <c r="S97" s="1322"/>
      <c r="T97" s="1322"/>
      <c r="U97" s="1322"/>
      <c r="V97" s="1322"/>
      <c r="W97" s="1322"/>
      <c r="X97" s="1322"/>
      <c r="Y97" s="1322"/>
      <c r="Z97" s="1322"/>
      <c r="AA97" s="1322"/>
      <c r="AB97" s="1322"/>
      <c r="AC97" s="1323"/>
      <c r="AD97" s="1322"/>
      <c r="AE97" s="1323"/>
      <c r="AF97" s="1322"/>
      <c r="AG97" s="1322"/>
      <c r="AH97" s="1322"/>
      <c r="AI97" s="1322"/>
      <c r="AJ97" s="1322"/>
      <c r="AK97" s="1323"/>
      <c r="AL97" s="1322"/>
      <c r="AM97" s="1322"/>
      <c r="AN97" s="1322"/>
      <c r="AO97" s="1322"/>
      <c r="AP97" s="1322"/>
      <c r="AQ97" s="1322"/>
      <c r="AR97" s="1322"/>
      <c r="AS97" s="1322"/>
      <c r="AT97" s="1322"/>
      <c r="AU97" s="1322"/>
      <c r="AV97" s="1322"/>
      <c r="AW97" s="1322"/>
      <c r="AX97" s="1322"/>
      <c r="AY97" s="1322"/>
      <c r="AZ97" s="1322"/>
      <c r="BA97" s="1322"/>
      <c r="BB97" s="1322"/>
      <c r="BC97" s="1322"/>
      <c r="BD97" s="1322"/>
      <c r="BE97" s="1322"/>
      <c r="BF97" s="1322"/>
    </row>
    <row r="98" spans="1:58" ht="54.75" customHeight="1">
      <c r="A98" s="1322"/>
      <c r="B98" s="1322"/>
      <c r="C98" s="1322"/>
      <c r="D98" s="1322"/>
      <c r="E98" s="1322"/>
      <c r="F98" s="1322"/>
      <c r="G98" s="1322"/>
      <c r="H98" s="1322"/>
      <c r="I98" s="1322"/>
      <c r="J98" s="1322"/>
      <c r="K98" s="1322"/>
      <c r="L98" s="1322"/>
      <c r="M98" s="1322"/>
      <c r="N98" s="1323"/>
      <c r="O98" s="1322"/>
      <c r="P98" s="1324"/>
      <c r="Q98" s="1323"/>
      <c r="R98" s="1322"/>
      <c r="S98" s="1322"/>
      <c r="T98" s="1322"/>
      <c r="U98" s="1322"/>
      <c r="V98" s="1322"/>
      <c r="W98" s="1322"/>
      <c r="X98" s="1322"/>
      <c r="Y98" s="1322"/>
      <c r="Z98" s="1322"/>
      <c r="AA98" s="1322"/>
      <c r="AB98" s="1322"/>
      <c r="AC98" s="1323"/>
      <c r="AD98" s="1322"/>
      <c r="AE98" s="1323"/>
      <c r="AF98" s="1322"/>
      <c r="AG98" s="1322"/>
      <c r="AH98" s="1322"/>
      <c r="AI98" s="1322"/>
      <c r="AJ98" s="1322"/>
      <c r="AK98" s="1323"/>
      <c r="AL98" s="1322"/>
      <c r="AM98" s="1322"/>
      <c r="AN98" s="1322"/>
      <c r="AO98" s="1322"/>
      <c r="AP98" s="1322"/>
      <c r="AQ98" s="1322"/>
      <c r="AR98" s="1322"/>
      <c r="AS98" s="1322"/>
      <c r="AT98" s="1322"/>
      <c r="AU98" s="1322"/>
      <c r="AV98" s="1322"/>
      <c r="AW98" s="1322"/>
      <c r="AX98" s="1322"/>
      <c r="AY98" s="1322"/>
      <c r="AZ98" s="1322"/>
      <c r="BA98" s="1322"/>
      <c r="BB98" s="1322"/>
      <c r="BC98" s="1322"/>
      <c r="BD98" s="1322"/>
      <c r="BE98" s="1322"/>
      <c r="BF98" s="1322"/>
    </row>
    <row r="99" spans="1:58" ht="54.75" customHeight="1">
      <c r="A99" s="1322"/>
      <c r="B99" s="1322"/>
      <c r="C99" s="1322"/>
      <c r="D99" s="1322"/>
      <c r="E99" s="1322"/>
      <c r="F99" s="1322"/>
      <c r="G99" s="1322"/>
      <c r="H99" s="1322"/>
      <c r="I99" s="1322"/>
      <c r="J99" s="1322"/>
      <c r="K99" s="1322"/>
      <c r="L99" s="1322"/>
      <c r="M99" s="1322"/>
      <c r="N99" s="1323"/>
      <c r="O99" s="1322"/>
      <c r="P99" s="1324"/>
      <c r="Q99" s="1323"/>
      <c r="R99" s="1322"/>
      <c r="S99" s="1322"/>
      <c r="T99" s="1322"/>
      <c r="U99" s="1322"/>
      <c r="V99" s="1322"/>
      <c r="W99" s="1322"/>
      <c r="X99" s="1322"/>
      <c r="Y99" s="1322"/>
      <c r="Z99" s="1322"/>
      <c r="AA99" s="1322"/>
      <c r="AB99" s="1322"/>
      <c r="AC99" s="1323"/>
      <c r="AD99" s="1322"/>
      <c r="AE99" s="1323"/>
      <c r="AF99" s="1322"/>
      <c r="AG99" s="1322"/>
      <c r="AH99" s="1322"/>
      <c r="AI99" s="1322"/>
      <c r="AJ99" s="1322"/>
      <c r="AK99" s="1323"/>
      <c r="AL99" s="1322"/>
      <c r="AM99" s="1322"/>
      <c r="AN99" s="1322"/>
      <c r="AO99" s="1322"/>
      <c r="AP99" s="1322"/>
      <c r="AQ99" s="1322"/>
      <c r="AR99" s="1322"/>
      <c r="AS99" s="1322"/>
      <c r="AT99" s="1322"/>
      <c r="AU99" s="1322"/>
      <c r="AV99" s="1322"/>
      <c r="AW99" s="1322"/>
      <c r="AX99" s="1322"/>
      <c r="AY99" s="1322"/>
      <c r="AZ99" s="1322"/>
      <c r="BA99" s="1322"/>
      <c r="BB99" s="1322"/>
      <c r="BC99" s="1322"/>
      <c r="BD99" s="1322"/>
      <c r="BE99" s="1322"/>
      <c r="BF99" s="1322"/>
    </row>
    <row r="100" spans="1:58" ht="54.75" customHeight="1">
      <c r="A100" s="1322"/>
      <c r="B100" s="1322"/>
      <c r="C100" s="1322"/>
      <c r="D100" s="1322"/>
      <c r="E100" s="1322"/>
      <c r="F100" s="1322"/>
      <c r="G100" s="1322"/>
      <c r="H100" s="1322"/>
      <c r="I100" s="1322"/>
      <c r="J100" s="1322"/>
      <c r="K100" s="1322"/>
      <c r="L100" s="1322"/>
      <c r="M100" s="1322"/>
      <c r="N100" s="1323"/>
      <c r="O100" s="1322"/>
      <c r="P100" s="1324"/>
      <c r="Q100" s="1323"/>
      <c r="R100" s="1322"/>
      <c r="S100" s="1322"/>
      <c r="T100" s="1322"/>
      <c r="U100" s="1322"/>
      <c r="V100" s="1322"/>
      <c r="W100" s="1322"/>
      <c r="X100" s="1322"/>
      <c r="Y100" s="1322"/>
      <c r="Z100" s="1322"/>
      <c r="AA100" s="1322"/>
      <c r="AB100" s="1322"/>
      <c r="AC100" s="1323"/>
      <c r="AD100" s="1322"/>
      <c r="AE100" s="1323"/>
      <c r="AF100" s="1322"/>
      <c r="AG100" s="1322"/>
      <c r="AH100" s="1322"/>
      <c r="AI100" s="1322"/>
      <c r="AJ100" s="1322"/>
      <c r="AK100" s="1323"/>
      <c r="AL100" s="1322"/>
      <c r="AM100" s="1322"/>
      <c r="AN100" s="1322"/>
      <c r="AO100" s="1322"/>
      <c r="AP100" s="1322"/>
      <c r="AQ100" s="1322"/>
      <c r="AR100" s="1322"/>
      <c r="AS100" s="1322"/>
      <c r="AT100" s="1322"/>
      <c r="AU100" s="1322"/>
      <c r="AV100" s="1322"/>
      <c r="AW100" s="1322"/>
      <c r="AX100" s="1322"/>
      <c r="AY100" s="1322"/>
      <c r="AZ100" s="1322"/>
      <c r="BA100" s="1322"/>
      <c r="BB100" s="1322"/>
      <c r="BC100" s="1322"/>
      <c r="BD100" s="1322"/>
      <c r="BE100" s="1322"/>
      <c r="BF100" s="1322"/>
    </row>
    <row r="101" spans="1:58" ht="54.75" customHeight="1">
      <c r="A101" s="1322"/>
      <c r="B101" s="1322"/>
      <c r="C101" s="1322"/>
      <c r="D101" s="1322"/>
      <c r="E101" s="1322"/>
      <c r="F101" s="1322"/>
      <c r="G101" s="1322"/>
      <c r="H101" s="1322"/>
      <c r="I101" s="1322"/>
      <c r="J101" s="1322"/>
      <c r="K101" s="1322"/>
      <c r="L101" s="1322"/>
      <c r="M101" s="1322"/>
      <c r="N101" s="1323"/>
      <c r="O101" s="1322"/>
      <c r="P101" s="1324"/>
      <c r="Q101" s="1323"/>
      <c r="R101" s="1322"/>
      <c r="S101" s="1322"/>
      <c r="T101" s="1322"/>
      <c r="U101" s="1322"/>
      <c r="V101" s="1322"/>
      <c r="W101" s="1322"/>
      <c r="X101" s="1322"/>
      <c r="Y101" s="1322"/>
      <c r="Z101" s="1322"/>
      <c r="AA101" s="1322"/>
      <c r="AB101" s="1322"/>
      <c r="AC101" s="1323"/>
      <c r="AD101" s="1322"/>
      <c r="AE101" s="1323"/>
      <c r="AF101" s="1322"/>
      <c r="AG101" s="1322"/>
      <c r="AH101" s="1322"/>
      <c r="AI101" s="1322"/>
      <c r="AJ101" s="1322"/>
      <c r="AK101" s="1323"/>
      <c r="AL101" s="1322"/>
      <c r="AM101" s="1322"/>
      <c r="AN101" s="1322"/>
      <c r="AO101" s="1322"/>
      <c r="AP101" s="1322"/>
      <c r="AQ101" s="1322"/>
      <c r="AR101" s="1322"/>
      <c r="AS101" s="1322"/>
      <c r="AT101" s="1322"/>
      <c r="AU101" s="1322"/>
      <c r="AV101" s="1322"/>
      <c r="AW101" s="1322"/>
      <c r="AX101" s="1322"/>
      <c r="AY101" s="1322"/>
      <c r="AZ101" s="1322"/>
      <c r="BA101" s="1322"/>
      <c r="BB101" s="1322"/>
      <c r="BC101" s="1322"/>
      <c r="BD101" s="1322"/>
      <c r="BE101" s="1322"/>
      <c r="BF101" s="1322"/>
    </row>
    <row r="102" spans="1:58" ht="54.75" customHeight="1">
      <c r="A102" s="1322"/>
      <c r="B102" s="1322"/>
      <c r="C102" s="1322"/>
      <c r="D102" s="1322"/>
      <c r="E102" s="1322"/>
      <c r="F102" s="1322"/>
      <c r="G102" s="1322"/>
      <c r="H102" s="1322"/>
      <c r="I102" s="1322"/>
      <c r="J102" s="1322"/>
      <c r="K102" s="1322"/>
      <c r="L102" s="1322"/>
      <c r="M102" s="1322"/>
      <c r="N102" s="1323"/>
      <c r="O102" s="1322"/>
      <c r="P102" s="1324"/>
      <c r="Q102" s="1323"/>
      <c r="R102" s="1322"/>
      <c r="S102" s="1322"/>
      <c r="T102" s="1322"/>
      <c r="U102" s="1322"/>
      <c r="V102" s="1322"/>
      <c r="W102" s="1322"/>
      <c r="X102" s="1322"/>
      <c r="Y102" s="1322"/>
      <c r="Z102" s="1322"/>
      <c r="AA102" s="1322"/>
      <c r="AB102" s="1322"/>
      <c r="AC102" s="1323"/>
      <c r="AD102" s="1322"/>
      <c r="AE102" s="1323"/>
      <c r="AF102" s="1322"/>
      <c r="AG102" s="1322"/>
      <c r="AH102" s="1322"/>
      <c r="AI102" s="1322"/>
      <c r="AJ102" s="1322"/>
      <c r="AK102" s="1323"/>
      <c r="AL102" s="1322"/>
      <c r="AM102" s="1322"/>
      <c r="AN102" s="1322"/>
      <c r="AO102" s="1322"/>
      <c r="AP102" s="1322"/>
      <c r="AQ102" s="1322"/>
      <c r="AR102" s="1322"/>
      <c r="AS102" s="1322"/>
      <c r="AT102" s="1322"/>
      <c r="AU102" s="1322"/>
      <c r="AV102" s="1322"/>
      <c r="AW102" s="1322"/>
      <c r="AX102" s="1322"/>
      <c r="AY102" s="1322"/>
      <c r="AZ102" s="1322"/>
      <c r="BA102" s="1322"/>
      <c r="BB102" s="1322"/>
      <c r="BC102" s="1322"/>
      <c r="BD102" s="1322"/>
      <c r="BE102" s="1322"/>
      <c r="BF102" s="1322"/>
    </row>
    <row r="103" spans="1:58" ht="54.75" customHeight="1">
      <c r="A103" s="1322"/>
      <c r="B103" s="1322"/>
      <c r="C103" s="1322"/>
      <c r="D103" s="1322"/>
      <c r="E103" s="1322"/>
      <c r="F103" s="1322"/>
      <c r="G103" s="1322"/>
      <c r="H103" s="1322"/>
      <c r="I103" s="1322"/>
      <c r="J103" s="1322"/>
      <c r="K103" s="1322"/>
      <c r="L103" s="1322"/>
      <c r="M103" s="1322"/>
      <c r="N103" s="1323"/>
      <c r="O103" s="1322"/>
      <c r="P103" s="1324"/>
      <c r="Q103" s="1323"/>
      <c r="R103" s="1322"/>
      <c r="S103" s="1322"/>
      <c r="T103" s="1322"/>
      <c r="U103" s="1322"/>
      <c r="V103" s="1322"/>
      <c r="W103" s="1322"/>
      <c r="X103" s="1322"/>
      <c r="Y103" s="1322"/>
      <c r="Z103" s="1322"/>
      <c r="AA103" s="1322"/>
      <c r="AB103" s="1322"/>
      <c r="AC103" s="1323"/>
      <c r="AD103" s="1322"/>
      <c r="AE103" s="1323"/>
      <c r="AF103" s="1322"/>
      <c r="AG103" s="1322"/>
      <c r="AH103" s="1322"/>
      <c r="AI103" s="1322"/>
      <c r="AJ103" s="1322"/>
      <c r="AK103" s="1323"/>
      <c r="AL103" s="1322"/>
      <c r="AM103" s="1322"/>
      <c r="AN103" s="1322"/>
      <c r="AO103" s="1322"/>
      <c r="AP103" s="1322"/>
      <c r="AQ103" s="1322"/>
      <c r="AR103" s="1322"/>
      <c r="AS103" s="1322"/>
      <c r="AT103" s="1322"/>
      <c r="AU103" s="1322"/>
      <c r="AV103" s="1322"/>
      <c r="AW103" s="1322"/>
      <c r="AX103" s="1322"/>
      <c r="AY103" s="1322"/>
      <c r="AZ103" s="1322"/>
      <c r="BA103" s="1322"/>
      <c r="BB103" s="1322"/>
      <c r="BC103" s="1322"/>
      <c r="BD103" s="1322"/>
      <c r="BE103" s="1322"/>
      <c r="BF103" s="1322"/>
    </row>
    <row r="104" spans="1:58" ht="54.75" customHeight="1">
      <c r="A104" s="1322"/>
      <c r="B104" s="1322"/>
      <c r="C104" s="1322"/>
      <c r="D104" s="1322"/>
      <c r="E104" s="1322"/>
      <c r="F104" s="1322"/>
      <c r="G104" s="1322"/>
      <c r="H104" s="1322"/>
      <c r="I104" s="1322"/>
      <c r="J104" s="1322"/>
      <c r="K104" s="1322"/>
      <c r="L104" s="1322"/>
      <c r="M104" s="1322"/>
      <c r="N104" s="1323"/>
      <c r="O104" s="1322"/>
      <c r="P104" s="1324"/>
      <c r="Q104" s="1323"/>
      <c r="R104" s="1322"/>
      <c r="S104" s="1322"/>
      <c r="T104" s="1322"/>
      <c r="U104" s="1322"/>
      <c r="V104" s="1322"/>
      <c r="W104" s="1322"/>
      <c r="X104" s="1322"/>
      <c r="Y104" s="1322"/>
      <c r="Z104" s="1322"/>
      <c r="AA104" s="1322"/>
      <c r="AB104" s="1322"/>
      <c r="AC104" s="1323"/>
      <c r="AD104" s="1322"/>
      <c r="AE104" s="1323"/>
      <c r="AF104" s="1322"/>
      <c r="AG104" s="1322"/>
      <c r="AH104" s="1322"/>
      <c r="AI104" s="1322"/>
      <c r="AJ104" s="1322"/>
      <c r="AK104" s="1323"/>
      <c r="AL104" s="1322"/>
      <c r="AM104" s="1322"/>
      <c r="AN104" s="1322"/>
      <c r="AO104" s="1322"/>
      <c r="AP104" s="1322"/>
      <c r="AQ104" s="1322"/>
      <c r="AR104" s="1322"/>
      <c r="AS104" s="1322"/>
      <c r="AT104" s="1322"/>
      <c r="AU104" s="1322"/>
      <c r="AV104" s="1322"/>
      <c r="AW104" s="1322"/>
      <c r="AX104" s="1322"/>
      <c r="AY104" s="1322"/>
      <c r="AZ104" s="1322"/>
      <c r="BA104" s="1322"/>
      <c r="BB104" s="1322"/>
      <c r="BC104" s="1322"/>
      <c r="BD104" s="1322"/>
      <c r="BE104" s="1322"/>
      <c r="BF104" s="1322"/>
    </row>
    <row r="105" spans="1:58" ht="54.75" customHeight="1">
      <c r="A105" s="1322"/>
      <c r="B105" s="1322"/>
      <c r="C105" s="1322"/>
      <c r="D105" s="1322"/>
      <c r="E105" s="1322"/>
      <c r="F105" s="1322"/>
      <c r="G105" s="1322"/>
      <c r="H105" s="1322"/>
      <c r="I105" s="1322"/>
      <c r="J105" s="1322"/>
      <c r="K105" s="1322"/>
      <c r="L105" s="1322"/>
      <c r="M105" s="1322"/>
      <c r="N105" s="1323"/>
      <c r="O105" s="1322"/>
      <c r="P105" s="1324"/>
      <c r="Q105" s="1323"/>
      <c r="R105" s="1322"/>
      <c r="S105" s="1322"/>
      <c r="T105" s="1322"/>
      <c r="U105" s="1322"/>
      <c r="V105" s="1322"/>
      <c r="W105" s="1322"/>
      <c r="X105" s="1322"/>
      <c r="Y105" s="1322"/>
      <c r="Z105" s="1322"/>
      <c r="AA105" s="1322"/>
      <c r="AB105" s="1322"/>
      <c r="AC105" s="1323"/>
      <c r="AD105" s="1322"/>
      <c r="AE105" s="1323"/>
      <c r="AF105" s="1322"/>
      <c r="AG105" s="1322"/>
      <c r="AH105" s="1322"/>
      <c r="AI105" s="1322"/>
      <c r="AJ105" s="1322"/>
      <c r="AK105" s="1323"/>
      <c r="AL105" s="1322"/>
      <c r="AM105" s="1322"/>
      <c r="AN105" s="1322"/>
      <c r="AO105" s="1322"/>
      <c r="AP105" s="1322"/>
      <c r="AQ105" s="1322"/>
      <c r="AR105" s="1322"/>
      <c r="AS105" s="1322"/>
      <c r="AT105" s="1322"/>
      <c r="AU105" s="1322"/>
      <c r="AV105" s="1322"/>
      <c r="AW105" s="1322"/>
      <c r="AX105" s="1322"/>
      <c r="AY105" s="1322"/>
      <c r="AZ105" s="1322"/>
      <c r="BA105" s="1322"/>
      <c r="BB105" s="1322"/>
      <c r="BC105" s="1322"/>
      <c r="BD105" s="1322"/>
      <c r="BE105" s="1322"/>
      <c r="BF105" s="1322"/>
    </row>
    <row r="106" spans="1:58" ht="54.75" customHeight="1">
      <c r="A106" s="1322"/>
      <c r="B106" s="1322"/>
      <c r="C106" s="1322"/>
      <c r="D106" s="1322"/>
      <c r="E106" s="1322"/>
      <c r="F106" s="1322"/>
      <c r="G106" s="1322"/>
      <c r="H106" s="1322"/>
      <c r="I106" s="1322"/>
      <c r="J106" s="1322"/>
      <c r="K106" s="1322"/>
      <c r="L106" s="1322"/>
      <c r="M106" s="1322"/>
      <c r="N106" s="1323"/>
      <c r="O106" s="1322"/>
      <c r="P106" s="1324"/>
      <c r="Q106" s="1323"/>
      <c r="R106" s="1322"/>
      <c r="S106" s="1322"/>
      <c r="T106" s="1322"/>
      <c r="U106" s="1322"/>
      <c r="V106" s="1322"/>
      <c r="W106" s="1322"/>
      <c r="X106" s="1322"/>
      <c r="Y106" s="1322"/>
      <c r="Z106" s="1322"/>
      <c r="AA106" s="1322"/>
      <c r="AB106" s="1322"/>
      <c r="AC106" s="1323"/>
      <c r="AD106" s="1322"/>
      <c r="AE106" s="1323"/>
      <c r="AF106" s="1322"/>
      <c r="AG106" s="1322"/>
      <c r="AH106" s="1322"/>
      <c r="AI106" s="1322"/>
      <c r="AJ106" s="1322"/>
      <c r="AK106" s="1323"/>
      <c r="AL106" s="1322"/>
      <c r="AM106" s="1322"/>
      <c r="AN106" s="1322"/>
      <c r="AO106" s="1322"/>
      <c r="AP106" s="1322"/>
      <c r="AQ106" s="1322"/>
      <c r="AR106" s="1322"/>
      <c r="AS106" s="1322"/>
      <c r="AT106" s="1322"/>
      <c r="AU106" s="1322"/>
      <c r="AV106" s="1322"/>
      <c r="AW106" s="1322"/>
      <c r="AX106" s="1322"/>
      <c r="AY106" s="1322"/>
      <c r="AZ106" s="1322"/>
      <c r="BA106" s="1322"/>
      <c r="BB106" s="1322"/>
      <c r="BC106" s="1322"/>
      <c r="BD106" s="1322"/>
      <c r="BE106" s="1322"/>
      <c r="BF106" s="1322"/>
    </row>
    <row r="107" spans="1:58" ht="54.75" customHeight="1">
      <c r="A107" s="1322"/>
      <c r="B107" s="1322"/>
      <c r="C107" s="1322"/>
      <c r="D107" s="1322"/>
      <c r="E107" s="1322"/>
      <c r="F107" s="1322"/>
      <c r="G107" s="1322"/>
      <c r="H107" s="1322"/>
      <c r="I107" s="1322"/>
      <c r="J107" s="1322"/>
      <c r="K107" s="1322"/>
      <c r="L107" s="1322"/>
      <c r="M107" s="1322"/>
      <c r="N107" s="1323"/>
      <c r="O107" s="1322"/>
      <c r="P107" s="1324"/>
      <c r="Q107" s="1323"/>
      <c r="R107" s="1322"/>
      <c r="S107" s="1322"/>
      <c r="T107" s="1322"/>
      <c r="U107" s="1322"/>
      <c r="V107" s="1322"/>
      <c r="W107" s="1322"/>
      <c r="X107" s="1322"/>
      <c r="Y107" s="1322"/>
      <c r="Z107" s="1322"/>
      <c r="AA107" s="1322"/>
      <c r="AB107" s="1322"/>
      <c r="AC107" s="1323"/>
      <c r="AD107" s="1322"/>
      <c r="AE107" s="1323"/>
      <c r="AF107" s="1322"/>
      <c r="AG107" s="1322"/>
      <c r="AH107" s="1322"/>
      <c r="AI107" s="1322"/>
      <c r="AJ107" s="1322"/>
      <c r="AK107" s="1323"/>
      <c r="AL107" s="1322"/>
      <c r="AM107" s="1322"/>
      <c r="AN107" s="1322"/>
      <c r="AO107" s="1322"/>
      <c r="AP107" s="1322"/>
      <c r="AQ107" s="1322"/>
      <c r="AR107" s="1322"/>
      <c r="AS107" s="1322"/>
      <c r="AT107" s="1322"/>
      <c r="AU107" s="1322"/>
      <c r="AV107" s="1322"/>
      <c r="AW107" s="1322"/>
      <c r="AX107" s="1322"/>
      <c r="AY107" s="1322"/>
      <c r="AZ107" s="1322"/>
      <c r="BA107" s="1322"/>
      <c r="BB107" s="1322"/>
      <c r="BC107" s="1322"/>
      <c r="BD107" s="1322"/>
      <c r="BE107" s="1322"/>
      <c r="BF107" s="1322"/>
    </row>
    <row r="108" spans="1:58" ht="54.75" customHeight="1">
      <c r="A108" s="1322"/>
      <c r="B108" s="1322"/>
      <c r="C108" s="1322"/>
      <c r="D108" s="1322"/>
      <c r="E108" s="1322"/>
      <c r="F108" s="1322"/>
      <c r="G108" s="1322"/>
      <c r="H108" s="1322"/>
      <c r="I108" s="1322"/>
      <c r="J108" s="1322"/>
      <c r="K108" s="1322"/>
      <c r="L108" s="1322"/>
      <c r="M108" s="1322"/>
      <c r="N108" s="1323"/>
      <c r="O108" s="1322"/>
      <c r="P108" s="1324"/>
      <c r="Q108" s="1323"/>
      <c r="R108" s="1322"/>
      <c r="S108" s="1322"/>
      <c r="T108" s="1322"/>
      <c r="U108" s="1322"/>
      <c r="V108" s="1322"/>
      <c r="W108" s="1322"/>
      <c r="X108" s="1322"/>
      <c r="Y108" s="1322"/>
      <c r="Z108" s="1322"/>
      <c r="AA108" s="1322"/>
      <c r="AB108" s="1322"/>
      <c r="AC108" s="1323"/>
      <c r="AD108" s="1322"/>
      <c r="AE108" s="1323"/>
      <c r="AF108" s="1322"/>
      <c r="AG108" s="1322"/>
      <c r="AH108" s="1322"/>
      <c r="AI108" s="1322"/>
      <c r="AJ108" s="1322"/>
      <c r="AK108" s="1323"/>
      <c r="AL108" s="1322"/>
      <c r="AM108" s="1322"/>
      <c r="AN108" s="1322"/>
      <c r="AO108" s="1322"/>
      <c r="AP108" s="1322"/>
      <c r="AQ108" s="1322"/>
      <c r="AR108" s="1322"/>
      <c r="AS108" s="1322"/>
      <c r="AT108" s="1322"/>
      <c r="AU108" s="1322"/>
      <c r="AV108" s="1322"/>
      <c r="AW108" s="1322"/>
      <c r="AX108" s="1322"/>
      <c r="AY108" s="1322"/>
      <c r="AZ108" s="1322"/>
      <c r="BA108" s="1322"/>
      <c r="BB108" s="1322"/>
      <c r="BC108" s="1322"/>
      <c r="BD108" s="1322"/>
      <c r="BE108" s="1322"/>
      <c r="BF108" s="1322"/>
    </row>
    <row r="109" spans="1:58" ht="54.75" customHeight="1">
      <c r="A109" s="1322"/>
      <c r="B109" s="1322"/>
      <c r="C109" s="1322"/>
      <c r="D109" s="1322"/>
      <c r="E109" s="1322"/>
      <c r="F109" s="1322"/>
      <c r="G109" s="1322"/>
      <c r="H109" s="1322"/>
      <c r="I109" s="1322"/>
      <c r="J109" s="1322"/>
      <c r="K109" s="1322"/>
      <c r="L109" s="1322"/>
      <c r="M109" s="1322"/>
      <c r="N109" s="1323"/>
      <c r="O109" s="1322"/>
      <c r="P109" s="1324"/>
      <c r="Q109" s="1323"/>
      <c r="R109" s="1322"/>
      <c r="S109" s="1322"/>
      <c r="T109" s="1322"/>
      <c r="U109" s="1322"/>
      <c r="V109" s="1322"/>
      <c r="W109" s="1322"/>
      <c r="X109" s="1322"/>
      <c r="Y109" s="1322"/>
      <c r="Z109" s="1322"/>
      <c r="AA109" s="1322"/>
      <c r="AB109" s="1322"/>
      <c r="AC109" s="1323"/>
      <c r="AD109" s="1322"/>
      <c r="AE109" s="1323"/>
      <c r="AF109" s="1322"/>
      <c r="AG109" s="1322"/>
      <c r="AH109" s="1322"/>
      <c r="AI109" s="1322"/>
      <c r="AJ109" s="1322"/>
      <c r="AK109" s="1323"/>
      <c r="AL109" s="1322"/>
      <c r="AM109" s="1322"/>
      <c r="AN109" s="1322"/>
      <c r="AO109" s="1322"/>
      <c r="AP109" s="1322"/>
      <c r="AQ109" s="1322"/>
      <c r="AR109" s="1322"/>
      <c r="AS109" s="1322"/>
      <c r="AT109" s="1322"/>
      <c r="AU109" s="1322"/>
      <c r="AV109" s="1322"/>
      <c r="AW109" s="1322"/>
      <c r="AX109" s="1322"/>
      <c r="AY109" s="1322"/>
      <c r="AZ109" s="1322"/>
      <c r="BA109" s="1322"/>
      <c r="BB109" s="1322"/>
      <c r="BC109" s="1322"/>
      <c r="BD109" s="1322"/>
      <c r="BE109" s="1322"/>
      <c r="BF109" s="1322"/>
    </row>
    <row r="110" spans="1:58" ht="54.75" customHeight="1">
      <c r="A110" s="1322"/>
      <c r="B110" s="1322"/>
      <c r="C110" s="1322"/>
      <c r="D110" s="1322"/>
      <c r="E110" s="1322"/>
      <c r="F110" s="1322"/>
      <c r="G110" s="1322"/>
      <c r="H110" s="1322"/>
      <c r="I110" s="1322"/>
      <c r="J110" s="1322"/>
      <c r="K110" s="1322"/>
      <c r="L110" s="1322"/>
      <c r="M110" s="1322"/>
      <c r="N110" s="1323"/>
      <c r="O110" s="1322"/>
      <c r="P110" s="1324"/>
      <c r="Q110" s="1323"/>
      <c r="R110" s="1322"/>
      <c r="S110" s="1322"/>
      <c r="T110" s="1322"/>
      <c r="U110" s="1322"/>
      <c r="V110" s="1322"/>
      <c r="W110" s="1322"/>
      <c r="X110" s="1322"/>
      <c r="Y110" s="1322"/>
      <c r="Z110" s="1322"/>
      <c r="AA110" s="1322"/>
      <c r="AB110" s="1322"/>
      <c r="AC110" s="1323"/>
      <c r="AD110" s="1322"/>
      <c r="AE110" s="1323"/>
      <c r="AF110" s="1322"/>
      <c r="AG110" s="1322"/>
      <c r="AH110" s="1322"/>
      <c r="AI110" s="1322"/>
      <c r="AJ110" s="1322"/>
      <c r="AK110" s="1323"/>
      <c r="AL110" s="1322"/>
      <c r="AM110" s="1322"/>
      <c r="AN110" s="1322"/>
      <c r="AO110" s="1322"/>
      <c r="AP110" s="1322"/>
      <c r="AQ110" s="1322"/>
      <c r="AR110" s="1322"/>
      <c r="AS110" s="1322"/>
      <c r="AT110" s="1322"/>
      <c r="AU110" s="1322"/>
      <c r="AV110" s="1322"/>
      <c r="AW110" s="1322"/>
      <c r="AX110" s="1322"/>
      <c r="AY110" s="1322"/>
      <c r="AZ110" s="1322"/>
      <c r="BA110" s="1322"/>
      <c r="BB110" s="1322"/>
      <c r="BC110" s="1322"/>
      <c r="BD110" s="1322"/>
      <c r="BE110" s="1322"/>
      <c r="BF110" s="1322"/>
    </row>
    <row r="111" spans="1:58" ht="54.75" customHeight="1">
      <c r="A111" s="1322"/>
      <c r="B111" s="1322"/>
      <c r="C111" s="1322"/>
      <c r="D111" s="1322"/>
      <c r="E111" s="1322"/>
      <c r="F111" s="1322"/>
      <c r="G111" s="1322"/>
      <c r="H111" s="1322"/>
      <c r="I111" s="1322"/>
      <c r="J111" s="1322"/>
      <c r="K111" s="1322"/>
      <c r="L111" s="1322"/>
      <c r="M111" s="1322"/>
      <c r="N111" s="1323"/>
      <c r="O111" s="1322"/>
      <c r="P111" s="1324"/>
      <c r="Q111" s="1323"/>
      <c r="R111" s="1322"/>
      <c r="S111" s="1322"/>
      <c r="T111" s="1322"/>
      <c r="U111" s="1322"/>
      <c r="V111" s="1322"/>
      <c r="W111" s="1322"/>
      <c r="X111" s="1322"/>
      <c r="Y111" s="1322"/>
      <c r="Z111" s="1322"/>
      <c r="AA111" s="1322"/>
      <c r="AB111" s="1322"/>
      <c r="AC111" s="1323"/>
      <c r="AD111" s="1322"/>
      <c r="AE111" s="1323"/>
      <c r="AF111" s="1322"/>
      <c r="AG111" s="1322"/>
      <c r="AH111" s="1322"/>
      <c r="AI111" s="1322"/>
      <c r="AJ111" s="1322"/>
      <c r="AK111" s="1323"/>
      <c r="AL111" s="1322"/>
      <c r="AM111" s="1322"/>
      <c r="AN111" s="1322"/>
      <c r="AO111" s="1322"/>
      <c r="AP111" s="1322"/>
      <c r="AQ111" s="1322"/>
      <c r="AR111" s="1322"/>
      <c r="AS111" s="1322"/>
      <c r="AT111" s="1322"/>
      <c r="AU111" s="1322"/>
      <c r="AV111" s="1322"/>
      <c r="AW111" s="1322"/>
      <c r="AX111" s="1322"/>
      <c r="AY111" s="1322"/>
      <c r="AZ111" s="1322"/>
      <c r="BA111" s="1322"/>
      <c r="BB111" s="1322"/>
      <c r="BC111" s="1322"/>
      <c r="BD111" s="1322"/>
      <c r="BE111" s="1322"/>
      <c r="BF111" s="1322"/>
    </row>
    <row r="112" spans="1:58" ht="54.75" customHeight="1">
      <c r="A112" s="1322"/>
      <c r="B112" s="1322"/>
      <c r="C112" s="1322"/>
      <c r="D112" s="1322"/>
      <c r="E112" s="1322"/>
      <c r="F112" s="1322"/>
      <c r="G112" s="1322"/>
      <c r="H112" s="1322"/>
      <c r="I112" s="1322"/>
      <c r="J112" s="1322"/>
      <c r="K112" s="1322"/>
      <c r="L112" s="1322"/>
      <c r="M112" s="1322"/>
      <c r="N112" s="1323"/>
      <c r="O112" s="1322"/>
      <c r="P112" s="1324"/>
      <c r="Q112" s="1323"/>
      <c r="R112" s="1322"/>
      <c r="S112" s="1322"/>
      <c r="T112" s="1322"/>
      <c r="U112" s="1322"/>
      <c r="V112" s="1322"/>
      <c r="W112" s="1322"/>
      <c r="X112" s="1322"/>
      <c r="Y112" s="1322"/>
      <c r="Z112" s="1322"/>
      <c r="AA112" s="1322"/>
      <c r="AB112" s="1322"/>
      <c r="AC112" s="1323"/>
      <c r="AD112" s="1322"/>
      <c r="AE112" s="1323"/>
      <c r="AF112" s="1322"/>
      <c r="AG112" s="1322"/>
      <c r="AH112" s="1322"/>
      <c r="AI112" s="1322"/>
      <c r="AJ112" s="1322"/>
      <c r="AK112" s="1323"/>
      <c r="AL112" s="1322"/>
      <c r="AM112" s="1322"/>
      <c r="AN112" s="1322"/>
      <c r="AO112" s="1322"/>
      <c r="AP112" s="1322"/>
      <c r="AQ112" s="1322"/>
      <c r="AR112" s="1322"/>
      <c r="AS112" s="1322"/>
      <c r="AT112" s="1322"/>
      <c r="AU112" s="1322"/>
      <c r="AV112" s="1322"/>
      <c r="AW112" s="1322"/>
      <c r="AX112" s="1322"/>
      <c r="AY112" s="1322"/>
      <c r="AZ112" s="1322"/>
      <c r="BA112" s="1322"/>
      <c r="BB112" s="1322"/>
      <c r="BC112" s="1322"/>
      <c r="BD112" s="1322"/>
      <c r="BE112" s="1322"/>
      <c r="BF112" s="1322"/>
    </row>
    <row r="113" spans="1:58" ht="54.75" customHeight="1">
      <c r="A113" s="1322"/>
      <c r="B113" s="1322"/>
      <c r="C113" s="1322"/>
      <c r="D113" s="1322"/>
      <c r="E113" s="1322"/>
      <c r="F113" s="1322"/>
      <c r="G113" s="1322"/>
      <c r="H113" s="1322"/>
      <c r="I113" s="1322"/>
      <c r="J113" s="1322"/>
      <c r="K113" s="1322"/>
      <c r="L113" s="1322"/>
      <c r="M113" s="1322"/>
      <c r="N113" s="1323"/>
      <c r="O113" s="1322"/>
      <c r="P113" s="1324"/>
      <c r="Q113" s="1323"/>
      <c r="R113" s="1322"/>
      <c r="S113" s="1322"/>
      <c r="T113" s="1322"/>
      <c r="U113" s="1322"/>
      <c r="V113" s="1322"/>
      <c r="W113" s="1322"/>
      <c r="X113" s="1322"/>
      <c r="Y113" s="1322"/>
      <c r="Z113" s="1322"/>
      <c r="AA113" s="1322"/>
      <c r="AB113" s="1322"/>
      <c r="AC113" s="1323"/>
      <c r="AD113" s="1322"/>
      <c r="AE113" s="1323"/>
      <c r="AF113" s="1322"/>
      <c r="AG113" s="1322"/>
      <c r="AH113" s="1322"/>
      <c r="AI113" s="1322"/>
      <c r="AJ113" s="1322"/>
      <c r="AK113" s="1323"/>
      <c r="AL113" s="1322"/>
      <c r="AM113" s="1322"/>
      <c r="AN113" s="1322"/>
      <c r="AO113" s="1322"/>
      <c r="AP113" s="1322"/>
      <c r="AQ113" s="1322"/>
      <c r="AR113" s="1322"/>
      <c r="AS113" s="1322"/>
      <c r="AT113" s="1322"/>
      <c r="AU113" s="1322"/>
      <c r="AV113" s="1322"/>
      <c r="AW113" s="1322"/>
      <c r="AX113" s="1322"/>
      <c r="AY113" s="1322"/>
      <c r="AZ113" s="1322"/>
      <c r="BA113" s="1322"/>
      <c r="BB113" s="1322"/>
      <c r="BC113" s="1322"/>
      <c r="BD113" s="1322"/>
      <c r="BE113" s="1322"/>
      <c r="BF113" s="1322"/>
    </row>
    <row r="114" spans="1:58" ht="54.75" customHeight="1">
      <c r="A114" s="1322"/>
      <c r="B114" s="1322"/>
      <c r="C114" s="1322"/>
      <c r="D114" s="1322"/>
      <c r="E114" s="1322"/>
      <c r="F114" s="1322"/>
      <c r="G114" s="1322"/>
      <c r="H114" s="1322"/>
      <c r="I114" s="1322"/>
      <c r="J114" s="1322"/>
      <c r="K114" s="1322"/>
      <c r="L114" s="1322"/>
      <c r="M114" s="1322"/>
      <c r="N114" s="1323"/>
      <c r="O114" s="1322"/>
      <c r="P114" s="1324"/>
      <c r="Q114" s="1323"/>
      <c r="R114" s="1322"/>
      <c r="S114" s="1322"/>
      <c r="T114" s="1322"/>
      <c r="U114" s="1322"/>
      <c r="V114" s="1322"/>
      <c r="W114" s="1322"/>
      <c r="X114" s="1322"/>
      <c r="Y114" s="1322"/>
      <c r="Z114" s="1322"/>
      <c r="AA114" s="1322"/>
      <c r="AB114" s="1322"/>
      <c r="AC114" s="1323"/>
      <c r="AD114" s="1322"/>
      <c r="AE114" s="1323"/>
      <c r="AF114" s="1322"/>
      <c r="AG114" s="1322"/>
      <c r="AH114" s="1322"/>
      <c r="AI114" s="1322"/>
      <c r="AJ114" s="1322"/>
      <c r="AK114" s="1323"/>
      <c r="AL114" s="1322"/>
      <c r="AM114" s="1322"/>
      <c r="AN114" s="1322"/>
      <c r="AO114" s="1322"/>
      <c r="AP114" s="1322"/>
      <c r="AQ114" s="1322"/>
      <c r="AR114" s="1322"/>
      <c r="AS114" s="1322"/>
      <c r="AT114" s="1322"/>
      <c r="AU114" s="1322"/>
      <c r="AV114" s="1322"/>
      <c r="AW114" s="1322"/>
      <c r="AX114" s="1322"/>
      <c r="AY114" s="1322"/>
      <c r="AZ114" s="1322"/>
      <c r="BA114" s="1322"/>
      <c r="BB114" s="1322"/>
      <c r="BC114" s="1322"/>
      <c r="BD114" s="1322"/>
      <c r="BE114" s="1322"/>
      <c r="BF114" s="1322"/>
    </row>
    <row r="115" spans="1:58" ht="54.75" customHeight="1">
      <c r="A115" s="1322"/>
      <c r="B115" s="1322"/>
      <c r="C115" s="1322"/>
      <c r="D115" s="1322"/>
      <c r="E115" s="1322"/>
      <c r="F115" s="1322"/>
      <c r="G115" s="1322"/>
      <c r="H115" s="1322"/>
      <c r="I115" s="1322"/>
      <c r="J115" s="1322"/>
      <c r="K115" s="1322"/>
      <c r="L115" s="1322"/>
      <c r="M115" s="1322"/>
      <c r="N115" s="1323"/>
      <c r="O115" s="1322"/>
      <c r="P115" s="1324"/>
      <c r="Q115" s="1323"/>
      <c r="R115" s="1322"/>
      <c r="S115" s="1322"/>
      <c r="T115" s="1322"/>
      <c r="U115" s="1322"/>
      <c r="V115" s="1322"/>
      <c r="W115" s="1322"/>
      <c r="X115" s="1322"/>
      <c r="Y115" s="1322"/>
      <c r="Z115" s="1322"/>
      <c r="AA115" s="1322"/>
      <c r="AB115" s="1322"/>
      <c r="AC115" s="1323"/>
      <c r="AD115" s="1322"/>
      <c r="AE115" s="1323"/>
      <c r="AF115" s="1322"/>
      <c r="AG115" s="1322"/>
      <c r="AH115" s="1322"/>
      <c r="AI115" s="1322"/>
      <c r="AJ115" s="1322"/>
      <c r="AK115" s="1323"/>
      <c r="AL115" s="1322"/>
      <c r="AM115" s="1322"/>
      <c r="AN115" s="1322"/>
      <c r="AO115" s="1322"/>
      <c r="AP115" s="1322"/>
      <c r="AQ115" s="1322"/>
      <c r="AR115" s="1322"/>
      <c r="AS115" s="1322"/>
      <c r="AT115" s="1322"/>
      <c r="AU115" s="1322"/>
      <c r="AV115" s="1322"/>
      <c r="AW115" s="1322"/>
      <c r="AX115" s="1322"/>
      <c r="AY115" s="1322"/>
      <c r="AZ115" s="1322"/>
      <c r="BA115" s="1322"/>
      <c r="BB115" s="1322"/>
      <c r="BC115" s="1322"/>
      <c r="BD115" s="1322"/>
      <c r="BE115" s="1322"/>
      <c r="BF115" s="1322"/>
    </row>
    <row r="116" spans="1:58" ht="54.75" customHeight="1">
      <c r="A116" s="1322"/>
      <c r="B116" s="1322"/>
      <c r="C116" s="1322"/>
      <c r="D116" s="1322"/>
      <c r="E116" s="1322"/>
      <c r="F116" s="1322"/>
      <c r="G116" s="1322"/>
      <c r="H116" s="1322"/>
      <c r="I116" s="1322"/>
      <c r="J116" s="1322"/>
      <c r="K116" s="1322"/>
      <c r="L116" s="1322"/>
      <c r="M116" s="1322"/>
      <c r="N116" s="1323"/>
      <c r="O116" s="1322"/>
      <c r="P116" s="1324"/>
      <c r="Q116" s="1323"/>
      <c r="R116" s="1322"/>
      <c r="S116" s="1322"/>
      <c r="T116" s="1322"/>
      <c r="U116" s="1322"/>
      <c r="V116" s="1322"/>
      <c r="W116" s="1322"/>
      <c r="X116" s="1322"/>
      <c r="Y116" s="1322"/>
      <c r="Z116" s="1322"/>
      <c r="AA116" s="1322"/>
      <c r="AB116" s="1322"/>
      <c r="AC116" s="1323"/>
      <c r="AD116" s="1322"/>
      <c r="AE116" s="1323"/>
      <c r="AF116" s="1322"/>
      <c r="AG116" s="1322"/>
      <c r="AH116" s="1322"/>
      <c r="AI116" s="1322"/>
      <c r="AJ116" s="1322"/>
      <c r="AK116" s="1323"/>
      <c r="AL116" s="1322"/>
      <c r="AM116" s="1322"/>
      <c r="AN116" s="1322"/>
      <c r="AO116" s="1322"/>
      <c r="AP116" s="1322"/>
      <c r="AQ116" s="1322"/>
      <c r="AR116" s="1322"/>
      <c r="AS116" s="1322"/>
      <c r="AT116" s="1322"/>
      <c r="AU116" s="1322"/>
      <c r="AV116" s="1322"/>
      <c r="AW116" s="1322"/>
      <c r="AX116" s="1322"/>
      <c r="AY116" s="1322"/>
      <c r="AZ116" s="1322"/>
      <c r="BA116" s="1322"/>
      <c r="BB116" s="1322"/>
      <c r="BC116" s="1322"/>
      <c r="BD116" s="1322"/>
      <c r="BE116" s="1322"/>
      <c r="BF116" s="1322"/>
    </row>
    <row r="117" spans="1:58" ht="54.75" customHeight="1">
      <c r="A117" s="1322"/>
      <c r="B117" s="1322"/>
      <c r="C117" s="1322"/>
      <c r="D117" s="1322"/>
      <c r="E117" s="1322"/>
      <c r="F117" s="1322"/>
      <c r="G117" s="1322"/>
      <c r="H117" s="1322"/>
      <c r="I117" s="1322"/>
      <c r="J117" s="1322"/>
      <c r="K117" s="1322"/>
      <c r="L117" s="1322"/>
      <c r="M117" s="1322"/>
      <c r="N117" s="1323"/>
      <c r="O117" s="1322"/>
      <c r="P117" s="1324"/>
      <c r="Q117" s="1323"/>
      <c r="R117" s="1322"/>
      <c r="S117" s="1322"/>
      <c r="T117" s="1322"/>
      <c r="U117" s="1322"/>
      <c r="V117" s="1322"/>
      <c r="W117" s="1322"/>
      <c r="X117" s="1322"/>
      <c r="Y117" s="1322"/>
      <c r="Z117" s="1322"/>
      <c r="AA117" s="1322"/>
      <c r="AB117" s="1322"/>
      <c r="AC117" s="1323"/>
      <c r="AD117" s="1322"/>
      <c r="AE117" s="1323"/>
      <c r="AF117" s="1322"/>
      <c r="AG117" s="1322"/>
      <c r="AH117" s="1322"/>
      <c r="AI117" s="1322"/>
      <c r="AJ117" s="1322"/>
      <c r="AK117" s="1323"/>
      <c r="AL117" s="1322"/>
      <c r="AM117" s="1322"/>
      <c r="AN117" s="1322"/>
      <c r="AO117" s="1322"/>
      <c r="AP117" s="1322"/>
      <c r="AQ117" s="1322"/>
      <c r="AR117" s="1322"/>
      <c r="AS117" s="1322"/>
      <c r="AT117" s="1322"/>
      <c r="AU117" s="1322"/>
      <c r="AV117" s="1322"/>
      <c r="AW117" s="1322"/>
      <c r="AX117" s="1322"/>
      <c r="AY117" s="1322"/>
      <c r="AZ117" s="1322"/>
      <c r="BA117" s="1322"/>
      <c r="BB117" s="1322"/>
      <c r="BC117" s="1322"/>
      <c r="BD117" s="1322"/>
      <c r="BE117" s="1322"/>
      <c r="BF117" s="1322"/>
    </row>
    <row r="118" spans="1:58" ht="54.75" customHeight="1">
      <c r="A118" s="1322"/>
      <c r="B118" s="1322"/>
      <c r="C118" s="1322"/>
      <c r="D118" s="1322"/>
      <c r="E118" s="1322"/>
      <c r="F118" s="1322"/>
      <c r="G118" s="1322"/>
      <c r="H118" s="1322"/>
      <c r="I118" s="1322"/>
      <c r="J118" s="1322"/>
      <c r="K118" s="1322"/>
      <c r="L118" s="1322"/>
      <c r="M118" s="1322"/>
      <c r="N118" s="1323"/>
      <c r="O118" s="1322"/>
      <c r="P118" s="1324"/>
      <c r="Q118" s="1323"/>
      <c r="R118" s="1322"/>
      <c r="S118" s="1322"/>
      <c r="T118" s="1322"/>
      <c r="U118" s="1322"/>
      <c r="V118" s="1322"/>
      <c r="W118" s="1322"/>
      <c r="X118" s="1322"/>
      <c r="Y118" s="1322"/>
      <c r="Z118" s="1322"/>
      <c r="AA118" s="1322"/>
      <c r="AB118" s="1322"/>
      <c r="AC118" s="1323"/>
      <c r="AD118" s="1322"/>
      <c r="AE118" s="1323"/>
      <c r="AF118" s="1322"/>
      <c r="AG118" s="1322"/>
      <c r="AH118" s="1322"/>
      <c r="AI118" s="1322"/>
      <c r="AJ118" s="1322"/>
      <c r="AK118" s="1323"/>
      <c r="AL118" s="1322"/>
      <c r="AM118" s="1322"/>
      <c r="AN118" s="1322"/>
      <c r="AO118" s="1322"/>
      <c r="AP118" s="1322"/>
      <c r="AQ118" s="1322"/>
      <c r="AR118" s="1322"/>
      <c r="AS118" s="1322"/>
      <c r="AT118" s="1322"/>
      <c r="AU118" s="1322"/>
      <c r="AV118" s="1322"/>
      <c r="AW118" s="1322"/>
      <c r="AX118" s="1322"/>
      <c r="AY118" s="1322"/>
      <c r="AZ118" s="1322"/>
      <c r="BA118" s="1322"/>
      <c r="BB118" s="1322"/>
      <c r="BC118" s="1322"/>
      <c r="BD118" s="1322"/>
      <c r="BE118" s="1322"/>
      <c r="BF118" s="1322"/>
    </row>
    <row r="119" spans="1:58" ht="54.75" customHeight="1">
      <c r="A119" s="1322"/>
      <c r="B119" s="1322"/>
      <c r="C119" s="1322"/>
      <c r="D119" s="1322"/>
      <c r="E119" s="1322"/>
      <c r="F119" s="1322"/>
      <c r="G119" s="1322"/>
      <c r="H119" s="1322"/>
      <c r="I119" s="1322"/>
      <c r="J119" s="1322"/>
      <c r="K119" s="1322"/>
      <c r="L119" s="1322"/>
      <c r="M119" s="1322"/>
      <c r="N119" s="1323"/>
      <c r="O119" s="1322"/>
      <c r="P119" s="1324"/>
      <c r="Q119" s="1323"/>
      <c r="R119" s="1322"/>
      <c r="S119" s="1322"/>
      <c r="T119" s="1322"/>
      <c r="U119" s="1322"/>
      <c r="V119" s="1322"/>
      <c r="W119" s="1322"/>
      <c r="X119" s="1322"/>
      <c r="Y119" s="1322"/>
      <c r="Z119" s="1322"/>
      <c r="AA119" s="1322"/>
      <c r="AB119" s="1322"/>
      <c r="AC119" s="1323"/>
      <c r="AD119" s="1322"/>
      <c r="AE119" s="1323"/>
      <c r="AF119" s="1322"/>
      <c r="AG119" s="1322"/>
      <c r="AH119" s="1322"/>
      <c r="AI119" s="1322"/>
      <c r="AJ119" s="1322"/>
      <c r="AK119" s="1323"/>
      <c r="AL119" s="1322"/>
      <c r="AM119" s="1322"/>
      <c r="AN119" s="1322"/>
      <c r="AO119" s="1322"/>
      <c r="AP119" s="1322"/>
      <c r="AQ119" s="1322"/>
      <c r="AR119" s="1322"/>
      <c r="AS119" s="1322"/>
      <c r="AT119" s="1322"/>
      <c r="AU119" s="1322"/>
      <c r="AV119" s="1322"/>
      <c r="AW119" s="1322"/>
      <c r="AX119" s="1322"/>
      <c r="AY119" s="1322"/>
      <c r="AZ119" s="1322"/>
      <c r="BA119" s="1322"/>
      <c r="BB119" s="1322"/>
      <c r="BC119" s="1322"/>
      <c r="BD119" s="1322"/>
      <c r="BE119" s="1322"/>
      <c r="BF119" s="1322"/>
    </row>
    <row r="120" spans="1:58" ht="54.75" customHeight="1">
      <c r="A120" s="1322"/>
      <c r="B120" s="1322"/>
      <c r="C120" s="1322"/>
      <c r="D120" s="1322"/>
      <c r="E120" s="1322"/>
      <c r="F120" s="1322"/>
      <c r="G120" s="1322"/>
      <c r="H120" s="1322"/>
      <c r="I120" s="1322"/>
      <c r="J120" s="1322"/>
      <c r="K120" s="1322"/>
      <c r="L120" s="1322"/>
      <c r="M120" s="1322"/>
      <c r="N120" s="1323"/>
      <c r="O120" s="1322"/>
      <c r="P120" s="1324"/>
      <c r="Q120" s="1323"/>
      <c r="R120" s="1322"/>
      <c r="S120" s="1322"/>
      <c r="T120" s="1322"/>
      <c r="U120" s="1322"/>
      <c r="V120" s="1322"/>
      <c r="W120" s="1322"/>
      <c r="X120" s="1322"/>
      <c r="Y120" s="1322"/>
      <c r="Z120" s="1322"/>
      <c r="AA120" s="1322"/>
      <c r="AB120" s="1322"/>
      <c r="AC120" s="1323"/>
      <c r="AD120" s="1322"/>
      <c r="AE120" s="1323"/>
      <c r="AF120" s="1322"/>
      <c r="AG120" s="1322"/>
      <c r="AH120" s="1322"/>
      <c r="AI120" s="1322"/>
      <c r="AJ120" s="1322"/>
      <c r="AK120" s="1323"/>
      <c r="AL120" s="1322"/>
      <c r="AM120" s="1322"/>
      <c r="AN120" s="1322"/>
      <c r="AO120" s="1322"/>
      <c r="AP120" s="1322"/>
      <c r="AQ120" s="1322"/>
      <c r="AR120" s="1322"/>
      <c r="AS120" s="1322"/>
      <c r="AT120" s="1322"/>
      <c r="AU120" s="1322"/>
      <c r="AV120" s="1322"/>
      <c r="AW120" s="1322"/>
      <c r="AX120" s="1322"/>
      <c r="AY120" s="1322"/>
      <c r="AZ120" s="1322"/>
      <c r="BA120" s="1322"/>
      <c r="BB120" s="1322"/>
      <c r="BC120" s="1322"/>
      <c r="BD120" s="1322"/>
      <c r="BE120" s="1322"/>
      <c r="BF120" s="1322"/>
    </row>
    <row r="121" spans="1:58" ht="54.75" customHeight="1">
      <c r="A121" s="1322"/>
      <c r="B121" s="1322"/>
      <c r="C121" s="1322"/>
      <c r="D121" s="1322"/>
      <c r="E121" s="1322"/>
      <c r="F121" s="1322"/>
      <c r="G121" s="1322"/>
      <c r="H121" s="1322"/>
      <c r="I121" s="1322"/>
      <c r="J121" s="1322"/>
      <c r="K121" s="1322"/>
      <c r="L121" s="1322"/>
      <c r="M121" s="1322"/>
      <c r="N121" s="1323"/>
      <c r="O121" s="1322"/>
      <c r="P121" s="1324"/>
      <c r="Q121" s="1323"/>
      <c r="R121" s="1322"/>
      <c r="S121" s="1322"/>
      <c r="T121" s="1322"/>
      <c r="U121" s="1322"/>
      <c r="V121" s="1322"/>
      <c r="W121" s="1322"/>
      <c r="X121" s="1322"/>
      <c r="Y121" s="1322"/>
      <c r="Z121" s="1322"/>
      <c r="AA121" s="1322"/>
      <c r="AB121" s="1322"/>
      <c r="AC121" s="1323"/>
      <c r="AD121" s="1322"/>
      <c r="AE121" s="1323"/>
      <c r="AF121" s="1322"/>
      <c r="AG121" s="1322"/>
      <c r="AH121" s="1322"/>
      <c r="AI121" s="1322"/>
      <c r="AJ121" s="1322"/>
      <c r="AK121" s="1323"/>
      <c r="AL121" s="1322"/>
      <c r="AM121" s="1322"/>
      <c r="AN121" s="1322"/>
      <c r="AO121" s="1322"/>
      <c r="AP121" s="1322"/>
      <c r="AQ121" s="1322"/>
      <c r="AR121" s="1322"/>
      <c r="AS121" s="1322"/>
      <c r="AT121" s="1322"/>
      <c r="AU121" s="1322"/>
      <c r="AV121" s="1322"/>
      <c r="AW121" s="1322"/>
      <c r="AX121" s="1322"/>
      <c r="AY121" s="1322"/>
      <c r="AZ121" s="1322"/>
      <c r="BA121" s="1322"/>
      <c r="BB121" s="1322"/>
      <c r="BC121" s="1322"/>
      <c r="BD121" s="1322"/>
      <c r="BE121" s="1322"/>
      <c r="BF121" s="1322"/>
    </row>
    <row r="122" spans="1:58" ht="54.75" customHeight="1">
      <c r="A122" s="1322"/>
      <c r="B122" s="1322"/>
      <c r="C122" s="1322"/>
      <c r="D122" s="1322"/>
      <c r="E122" s="1322"/>
      <c r="F122" s="1322"/>
      <c r="G122" s="1322"/>
      <c r="H122" s="1322"/>
      <c r="I122" s="1322"/>
      <c r="J122" s="1322"/>
      <c r="K122" s="1322"/>
      <c r="L122" s="1322"/>
      <c r="M122" s="1322"/>
      <c r="N122" s="1323"/>
      <c r="O122" s="1322"/>
      <c r="P122" s="1324"/>
      <c r="Q122" s="1323"/>
      <c r="R122" s="1322"/>
      <c r="S122" s="1322"/>
      <c r="T122" s="1322"/>
      <c r="U122" s="1322"/>
      <c r="V122" s="1322"/>
      <c r="W122" s="1322"/>
      <c r="X122" s="1322"/>
      <c r="Y122" s="1322"/>
      <c r="Z122" s="1322"/>
      <c r="AA122" s="1322"/>
      <c r="AB122" s="1322"/>
      <c r="AC122" s="1323"/>
      <c r="AD122" s="1322"/>
      <c r="AE122" s="1323"/>
      <c r="AF122" s="1322"/>
      <c r="AG122" s="1322"/>
      <c r="AH122" s="1322"/>
      <c r="AI122" s="1322"/>
      <c r="AJ122" s="1322"/>
      <c r="AK122" s="1323"/>
      <c r="AL122" s="1322"/>
      <c r="AM122" s="1322"/>
      <c r="AN122" s="1322"/>
      <c r="AO122" s="1322"/>
      <c r="AP122" s="1322"/>
      <c r="AQ122" s="1322"/>
      <c r="AR122" s="1322"/>
      <c r="AS122" s="1322"/>
      <c r="AT122" s="1322"/>
      <c r="AU122" s="1322"/>
      <c r="AV122" s="1322"/>
      <c r="AW122" s="1322"/>
      <c r="AX122" s="1322"/>
      <c r="AY122" s="1322"/>
      <c r="AZ122" s="1322"/>
      <c r="BA122" s="1322"/>
      <c r="BB122" s="1322"/>
      <c r="BC122" s="1322"/>
      <c r="BD122" s="1322"/>
      <c r="BE122" s="1322"/>
      <c r="BF122" s="1322"/>
    </row>
    <row r="123" spans="1:58" ht="54.75" customHeight="1">
      <c r="A123" s="1322"/>
      <c r="B123" s="1322"/>
      <c r="C123" s="1322"/>
      <c r="D123" s="1322"/>
      <c r="E123" s="1322"/>
      <c r="F123" s="1322"/>
      <c r="G123" s="1322"/>
      <c r="H123" s="1322"/>
      <c r="I123" s="1322"/>
      <c r="J123" s="1322"/>
      <c r="K123" s="1322"/>
      <c r="L123" s="1322"/>
      <c r="M123" s="1322"/>
      <c r="N123" s="1323"/>
      <c r="O123" s="1322"/>
      <c r="P123" s="1324"/>
      <c r="Q123" s="1323"/>
      <c r="R123" s="1322"/>
      <c r="S123" s="1322"/>
      <c r="T123" s="1322"/>
      <c r="U123" s="1322"/>
      <c r="V123" s="1322"/>
      <c r="W123" s="1322"/>
      <c r="X123" s="1322"/>
      <c r="Y123" s="1322"/>
      <c r="Z123" s="1322"/>
      <c r="AA123" s="1322"/>
      <c r="AB123" s="1322"/>
      <c r="AC123" s="1323"/>
      <c r="AD123" s="1322"/>
      <c r="AE123" s="1323"/>
      <c r="AF123" s="1322"/>
      <c r="AG123" s="1322"/>
      <c r="AH123" s="1322"/>
      <c r="AI123" s="1322"/>
      <c r="AJ123" s="1322"/>
      <c r="AK123" s="1323"/>
      <c r="AL123" s="1322"/>
      <c r="AM123" s="1322"/>
      <c r="AN123" s="1322"/>
      <c r="AO123" s="1322"/>
      <c r="AP123" s="1322"/>
      <c r="AQ123" s="1322"/>
      <c r="AR123" s="1322"/>
      <c r="AS123" s="1322"/>
      <c r="AT123" s="1322"/>
      <c r="AU123" s="1322"/>
      <c r="AV123" s="1322"/>
      <c r="AW123" s="1322"/>
      <c r="AX123" s="1322"/>
      <c r="AY123" s="1322"/>
      <c r="AZ123" s="1322"/>
      <c r="BA123" s="1322"/>
      <c r="BB123" s="1322"/>
      <c r="BC123" s="1322"/>
      <c r="BD123" s="1322"/>
      <c r="BE123" s="1322"/>
      <c r="BF123" s="1322"/>
    </row>
    <row r="124" spans="1:58" ht="54.75" customHeight="1">
      <c r="A124" s="1322"/>
      <c r="B124" s="1322"/>
      <c r="C124" s="1322"/>
      <c r="D124" s="1322"/>
      <c r="E124" s="1322"/>
      <c r="F124" s="1322"/>
      <c r="G124" s="1322"/>
      <c r="H124" s="1322"/>
      <c r="I124" s="1322"/>
      <c r="J124" s="1322"/>
      <c r="K124" s="1322"/>
      <c r="L124" s="1322"/>
      <c r="M124" s="1322"/>
      <c r="N124" s="1323"/>
      <c r="O124" s="1322"/>
      <c r="P124" s="1324"/>
      <c r="Q124" s="1323"/>
      <c r="R124" s="1322"/>
      <c r="S124" s="1322"/>
      <c r="T124" s="1322"/>
      <c r="U124" s="1322"/>
      <c r="V124" s="1322"/>
      <c r="W124" s="1322"/>
      <c r="X124" s="1322"/>
      <c r="Y124" s="1322"/>
      <c r="Z124" s="1322"/>
      <c r="AA124" s="1322"/>
      <c r="AB124" s="1322"/>
      <c r="AC124" s="1323"/>
      <c r="AD124" s="1322"/>
      <c r="AE124" s="1323"/>
      <c r="AF124" s="1322"/>
      <c r="AG124" s="1322"/>
      <c r="AH124" s="1322"/>
      <c r="AI124" s="1322"/>
      <c r="AJ124" s="1322"/>
      <c r="AK124" s="1323"/>
      <c r="AL124" s="1322"/>
      <c r="AM124" s="1322"/>
      <c r="AN124" s="1322"/>
      <c r="AO124" s="1322"/>
      <c r="AP124" s="1322"/>
      <c r="AQ124" s="1322"/>
      <c r="AR124" s="1322"/>
      <c r="AS124" s="1322"/>
      <c r="AT124" s="1322"/>
      <c r="AU124" s="1322"/>
      <c r="AV124" s="1322"/>
      <c r="AW124" s="1322"/>
      <c r="AX124" s="1322"/>
      <c r="AY124" s="1322"/>
      <c r="AZ124" s="1322"/>
      <c r="BA124" s="1322"/>
      <c r="BB124" s="1322"/>
      <c r="BC124" s="1322"/>
      <c r="BD124" s="1322"/>
      <c r="BE124" s="1322"/>
      <c r="BF124" s="1322"/>
    </row>
    <row r="125" spans="1:58" ht="54.75" customHeight="1">
      <c r="A125" s="1322"/>
      <c r="B125" s="1322"/>
      <c r="C125" s="1322"/>
      <c r="D125" s="1322"/>
      <c r="E125" s="1322"/>
      <c r="F125" s="1322"/>
      <c r="G125" s="1322"/>
      <c r="H125" s="1322"/>
      <c r="I125" s="1322"/>
      <c r="J125" s="1322"/>
      <c r="K125" s="1322"/>
      <c r="L125" s="1322"/>
      <c r="M125" s="1322"/>
      <c r="N125" s="1323"/>
      <c r="O125" s="1322"/>
      <c r="P125" s="1324"/>
      <c r="Q125" s="1323"/>
      <c r="R125" s="1322"/>
      <c r="S125" s="1322"/>
      <c r="T125" s="1322"/>
      <c r="U125" s="1322"/>
      <c r="V125" s="1322"/>
      <c r="W125" s="1322"/>
      <c r="X125" s="1322"/>
      <c r="Y125" s="1322"/>
      <c r="Z125" s="1322"/>
      <c r="AA125" s="1322"/>
      <c r="AB125" s="1322"/>
      <c r="AC125" s="1323"/>
      <c r="AD125" s="1322"/>
      <c r="AE125" s="1323"/>
      <c r="AF125" s="1322"/>
      <c r="AG125" s="1322"/>
      <c r="AH125" s="1322"/>
      <c r="AI125" s="1322"/>
      <c r="AJ125" s="1322"/>
      <c r="AK125" s="1323"/>
      <c r="AL125" s="1322"/>
      <c r="AM125" s="1322"/>
      <c r="AN125" s="1322"/>
      <c r="AO125" s="1322"/>
      <c r="AP125" s="1322"/>
      <c r="AQ125" s="1322"/>
      <c r="AR125" s="1322"/>
      <c r="AS125" s="1322"/>
      <c r="AT125" s="1322"/>
      <c r="AU125" s="1322"/>
      <c r="AV125" s="1322"/>
      <c r="AW125" s="1322"/>
      <c r="AX125" s="1322"/>
      <c r="AY125" s="1322"/>
      <c r="AZ125" s="1322"/>
      <c r="BA125" s="1322"/>
      <c r="BB125" s="1322"/>
      <c r="BC125" s="1322"/>
      <c r="BD125" s="1322"/>
      <c r="BE125" s="1322"/>
      <c r="BF125" s="1322"/>
    </row>
    <row r="126" spans="1:58" ht="54.75" customHeight="1">
      <c r="A126" s="1322"/>
      <c r="B126" s="1322"/>
      <c r="C126" s="1322"/>
      <c r="D126" s="1322"/>
      <c r="E126" s="1322"/>
      <c r="F126" s="1322"/>
      <c r="G126" s="1322"/>
      <c r="H126" s="1322"/>
      <c r="I126" s="1322"/>
      <c r="J126" s="1322"/>
      <c r="K126" s="1322"/>
      <c r="L126" s="1322"/>
      <c r="M126" s="1322"/>
      <c r="N126" s="1323"/>
      <c r="O126" s="1322"/>
      <c r="P126" s="1324"/>
      <c r="Q126" s="1323"/>
      <c r="R126" s="1322"/>
      <c r="S126" s="1322"/>
      <c r="T126" s="1322"/>
      <c r="U126" s="1322"/>
      <c r="V126" s="1322"/>
      <c r="W126" s="1322"/>
      <c r="X126" s="1322"/>
      <c r="Y126" s="1322"/>
      <c r="Z126" s="1322"/>
      <c r="AA126" s="1322"/>
      <c r="AB126" s="1322"/>
      <c r="AC126" s="1323"/>
      <c r="AD126" s="1322"/>
      <c r="AE126" s="1323"/>
      <c r="AF126" s="1322"/>
      <c r="AG126" s="1322"/>
      <c r="AH126" s="1322"/>
      <c r="AI126" s="1322"/>
      <c r="AJ126" s="1322"/>
      <c r="AK126" s="1323"/>
      <c r="AL126" s="1322"/>
      <c r="AM126" s="1322"/>
      <c r="AN126" s="1322"/>
      <c r="AO126" s="1322"/>
      <c r="AP126" s="1322"/>
      <c r="AQ126" s="1322"/>
      <c r="AR126" s="1322"/>
      <c r="AS126" s="1322"/>
      <c r="AT126" s="1322"/>
      <c r="AU126" s="1322"/>
      <c r="AV126" s="1322"/>
      <c r="AW126" s="1322"/>
      <c r="AX126" s="1322"/>
      <c r="AY126" s="1322"/>
      <c r="AZ126" s="1322"/>
      <c r="BA126" s="1322"/>
      <c r="BB126" s="1322"/>
      <c r="BC126" s="1322"/>
      <c r="BD126" s="1322"/>
      <c r="BE126" s="1322"/>
      <c r="BF126" s="1322"/>
    </row>
    <row r="127" spans="1:58" ht="54.75" customHeight="1">
      <c r="A127" s="1322"/>
      <c r="B127" s="1322"/>
      <c r="C127" s="1322"/>
      <c r="D127" s="1322"/>
      <c r="E127" s="1322"/>
      <c r="F127" s="1322"/>
      <c r="G127" s="1322"/>
      <c r="H127" s="1322"/>
      <c r="I127" s="1322"/>
      <c r="J127" s="1322"/>
      <c r="K127" s="1322"/>
      <c r="L127" s="1322"/>
      <c r="M127" s="1322"/>
      <c r="N127" s="1323"/>
      <c r="O127" s="1322"/>
      <c r="P127" s="1324"/>
      <c r="Q127" s="1323"/>
      <c r="R127" s="1322"/>
      <c r="S127" s="1322"/>
      <c r="T127" s="1322"/>
      <c r="U127" s="1322"/>
      <c r="V127" s="1322"/>
      <c r="W127" s="1322"/>
      <c r="X127" s="1322"/>
      <c r="Y127" s="1322"/>
      <c r="Z127" s="1322"/>
      <c r="AA127" s="1322"/>
      <c r="AB127" s="1322"/>
      <c r="AC127" s="1323"/>
      <c r="AD127" s="1322"/>
      <c r="AE127" s="1323"/>
      <c r="AF127" s="1322"/>
      <c r="AG127" s="1322"/>
      <c r="AH127" s="1322"/>
      <c r="AI127" s="1322"/>
      <c r="AJ127" s="1322"/>
      <c r="AK127" s="1323"/>
      <c r="AL127" s="1322"/>
      <c r="AM127" s="1322"/>
      <c r="AN127" s="1322"/>
      <c r="AO127" s="1322"/>
      <c r="AP127" s="1322"/>
      <c r="AQ127" s="1322"/>
      <c r="AR127" s="1322"/>
      <c r="AS127" s="1322"/>
      <c r="AT127" s="1322"/>
      <c r="AU127" s="1322"/>
      <c r="AV127" s="1322"/>
      <c r="AW127" s="1322"/>
      <c r="AX127" s="1322"/>
      <c r="AY127" s="1322"/>
      <c r="AZ127" s="1322"/>
      <c r="BA127" s="1322"/>
      <c r="BB127" s="1322"/>
      <c r="BC127" s="1322"/>
      <c r="BD127" s="1322"/>
      <c r="BE127" s="1322"/>
      <c r="BF127" s="1322"/>
    </row>
    <row r="128" spans="1:58" ht="54.75" customHeight="1">
      <c r="A128" s="1322"/>
      <c r="B128" s="1322"/>
      <c r="C128" s="1322"/>
      <c r="D128" s="1322"/>
      <c r="E128" s="1322"/>
      <c r="F128" s="1322"/>
      <c r="G128" s="1322"/>
      <c r="H128" s="1322"/>
      <c r="I128" s="1322"/>
      <c r="J128" s="1322"/>
      <c r="K128" s="1322"/>
      <c r="L128" s="1322"/>
      <c r="M128" s="1322"/>
      <c r="N128" s="1323"/>
      <c r="O128" s="1322"/>
      <c r="P128" s="1324"/>
      <c r="Q128" s="1323"/>
      <c r="R128" s="1322"/>
      <c r="S128" s="1322"/>
      <c r="T128" s="1322"/>
      <c r="U128" s="1322"/>
      <c r="V128" s="1322"/>
      <c r="W128" s="1322"/>
      <c r="X128" s="1322"/>
      <c r="Y128" s="1322"/>
      <c r="Z128" s="1322"/>
      <c r="AA128" s="1322"/>
      <c r="AB128" s="1322"/>
      <c r="AC128" s="1323"/>
      <c r="AD128" s="1322"/>
      <c r="AE128" s="1323"/>
      <c r="AF128" s="1322"/>
      <c r="AG128" s="1322"/>
      <c r="AH128" s="1322"/>
      <c r="AI128" s="1322"/>
      <c r="AJ128" s="1322"/>
      <c r="AK128" s="1323"/>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row>
    <row r="129" spans="1:58" ht="54.75" customHeight="1">
      <c r="A129" s="1322"/>
      <c r="B129" s="1322"/>
      <c r="C129" s="1322"/>
      <c r="D129" s="1322"/>
      <c r="E129" s="1322"/>
      <c r="F129" s="1322"/>
      <c r="G129" s="1322"/>
      <c r="H129" s="1322"/>
      <c r="I129" s="1322"/>
      <c r="J129" s="1322"/>
      <c r="K129" s="1322"/>
      <c r="L129" s="1322"/>
      <c r="M129" s="1322"/>
      <c r="N129" s="1323"/>
      <c r="O129" s="1322"/>
      <c r="P129" s="1324"/>
      <c r="Q129" s="1323"/>
      <c r="R129" s="1322"/>
      <c r="S129" s="1322"/>
      <c r="T129" s="1322"/>
      <c r="U129" s="1322"/>
      <c r="V129" s="1322"/>
      <c r="W129" s="1322"/>
      <c r="X129" s="1322"/>
      <c r="Y129" s="1322"/>
      <c r="Z129" s="1322"/>
      <c r="AA129" s="1322"/>
      <c r="AB129" s="1322"/>
      <c r="AC129" s="1323"/>
      <c r="AD129" s="1322"/>
      <c r="AE129" s="1323"/>
      <c r="AF129" s="1322"/>
      <c r="AG129" s="1322"/>
      <c r="AH129" s="1322"/>
      <c r="AI129" s="1322"/>
      <c r="AJ129" s="1322"/>
      <c r="AK129" s="1323"/>
      <c r="AL129" s="1322"/>
      <c r="AM129" s="1322"/>
      <c r="AN129" s="1322"/>
      <c r="AO129" s="1322"/>
      <c r="AP129" s="1322"/>
      <c r="AQ129" s="1322"/>
      <c r="AR129" s="1322"/>
      <c r="AS129" s="1322"/>
      <c r="AT129" s="1322"/>
      <c r="AU129" s="1322"/>
      <c r="AV129" s="1322"/>
      <c r="AW129" s="1322"/>
      <c r="AX129" s="1322"/>
      <c r="AY129" s="1322"/>
      <c r="AZ129" s="1322"/>
      <c r="BA129" s="1322"/>
      <c r="BB129" s="1322"/>
      <c r="BC129" s="1322"/>
      <c r="BD129" s="1322"/>
      <c r="BE129" s="1322"/>
      <c r="BF129" s="1322"/>
    </row>
    <row r="130" spans="1:58" ht="54.75" customHeight="1">
      <c r="A130" s="1322"/>
      <c r="B130" s="1322"/>
      <c r="C130" s="1322"/>
      <c r="D130" s="1322"/>
      <c r="E130" s="1322"/>
      <c r="F130" s="1322"/>
      <c r="G130" s="1322"/>
      <c r="H130" s="1322"/>
      <c r="I130" s="1322"/>
      <c r="J130" s="1322"/>
      <c r="K130" s="1322"/>
      <c r="L130" s="1322"/>
      <c r="M130" s="1322"/>
      <c r="N130" s="1323"/>
      <c r="O130" s="1322"/>
      <c r="P130" s="1324"/>
      <c r="Q130" s="1323"/>
      <c r="R130" s="1322"/>
      <c r="S130" s="1322"/>
      <c r="T130" s="1322"/>
      <c r="U130" s="1322"/>
      <c r="V130" s="1322"/>
      <c r="W130" s="1322"/>
      <c r="X130" s="1322"/>
      <c r="Y130" s="1322"/>
      <c r="Z130" s="1322"/>
      <c r="AA130" s="1322"/>
      <c r="AB130" s="1322"/>
      <c r="AC130" s="1323"/>
      <c r="AD130" s="1322"/>
      <c r="AE130" s="1323"/>
      <c r="AF130" s="1322"/>
      <c r="AG130" s="1322"/>
      <c r="AH130" s="1322"/>
      <c r="AI130" s="1322"/>
      <c r="AJ130" s="1322"/>
      <c r="AK130" s="1323"/>
      <c r="AL130" s="1322"/>
      <c r="AM130" s="1322"/>
      <c r="AN130" s="1322"/>
      <c r="AO130" s="1322"/>
      <c r="AP130" s="1322"/>
      <c r="AQ130" s="1322"/>
      <c r="AR130" s="1322"/>
      <c r="AS130" s="1322"/>
      <c r="AT130" s="1322"/>
      <c r="AU130" s="1322"/>
      <c r="AV130" s="1322"/>
      <c r="AW130" s="1322"/>
      <c r="AX130" s="1322"/>
      <c r="AY130" s="1322"/>
      <c r="AZ130" s="1322"/>
      <c r="BA130" s="1322"/>
      <c r="BB130" s="1322"/>
      <c r="BC130" s="1322"/>
      <c r="BD130" s="1322"/>
      <c r="BE130" s="1322"/>
      <c r="BF130" s="1322"/>
    </row>
    <row r="131" spans="1:58" ht="54.75" customHeight="1">
      <c r="A131" s="1322"/>
      <c r="B131" s="1322"/>
      <c r="C131" s="1322"/>
      <c r="D131" s="1322"/>
      <c r="E131" s="1322"/>
      <c r="F131" s="1322"/>
      <c r="G131" s="1322"/>
      <c r="H131" s="1322"/>
      <c r="I131" s="1322"/>
      <c r="J131" s="1322"/>
      <c r="K131" s="1322"/>
      <c r="L131" s="1322"/>
      <c r="M131" s="1322"/>
      <c r="N131" s="1323"/>
      <c r="O131" s="1322"/>
      <c r="P131" s="1324"/>
      <c r="Q131" s="1323"/>
      <c r="R131" s="1322"/>
      <c r="S131" s="1322"/>
      <c r="T131" s="1322"/>
      <c r="U131" s="1322"/>
      <c r="V131" s="1322"/>
      <c r="W131" s="1322"/>
      <c r="X131" s="1322"/>
      <c r="Y131" s="1322"/>
      <c r="Z131" s="1322"/>
      <c r="AA131" s="1322"/>
      <c r="AB131" s="1322"/>
      <c r="AC131" s="1323"/>
      <c r="AD131" s="1322"/>
      <c r="AE131" s="1323"/>
      <c r="AF131" s="1322"/>
      <c r="AG131" s="1322"/>
      <c r="AH131" s="1322"/>
      <c r="AI131" s="1322"/>
      <c r="AJ131" s="1322"/>
      <c r="AK131" s="1323"/>
      <c r="AL131" s="1322"/>
      <c r="AM131" s="1322"/>
      <c r="AN131" s="1322"/>
      <c r="AO131" s="1322"/>
      <c r="AP131" s="1322"/>
      <c r="AQ131" s="1322"/>
      <c r="AR131" s="1322"/>
      <c r="AS131" s="1322"/>
      <c r="AT131" s="1322"/>
      <c r="AU131" s="1322"/>
      <c r="AV131" s="1322"/>
      <c r="AW131" s="1322"/>
      <c r="AX131" s="1322"/>
      <c r="AY131" s="1322"/>
      <c r="AZ131" s="1322"/>
      <c r="BA131" s="1322"/>
      <c r="BB131" s="1322"/>
      <c r="BC131" s="1322"/>
      <c r="BD131" s="1322"/>
      <c r="BE131" s="1322"/>
      <c r="BF131" s="1322"/>
    </row>
    <row r="132" spans="1:58" ht="54.75" customHeight="1">
      <c r="A132" s="1322"/>
      <c r="B132" s="1322"/>
      <c r="C132" s="1322"/>
      <c r="D132" s="1322"/>
      <c r="E132" s="1322"/>
      <c r="F132" s="1322"/>
      <c r="G132" s="1322"/>
      <c r="H132" s="1322"/>
      <c r="I132" s="1322"/>
      <c r="J132" s="1322"/>
      <c r="K132" s="1322"/>
      <c r="L132" s="1322"/>
      <c r="M132" s="1322"/>
      <c r="N132" s="1323"/>
      <c r="O132" s="1322"/>
      <c r="P132" s="1324"/>
      <c r="Q132" s="1323"/>
      <c r="R132" s="1322"/>
      <c r="S132" s="1322"/>
      <c r="T132" s="1322"/>
      <c r="U132" s="1322"/>
      <c r="V132" s="1322"/>
      <c r="W132" s="1322"/>
      <c r="X132" s="1322"/>
      <c r="Y132" s="1322"/>
      <c r="Z132" s="1322"/>
      <c r="AA132" s="1322"/>
      <c r="AB132" s="1322"/>
      <c r="AC132" s="1323"/>
      <c r="AD132" s="1322"/>
      <c r="AE132" s="1323"/>
      <c r="AF132" s="1322"/>
      <c r="AG132" s="1322"/>
      <c r="AH132" s="1322"/>
      <c r="AI132" s="1322"/>
      <c r="AJ132" s="1322"/>
      <c r="AK132" s="1323"/>
      <c r="AL132" s="1322"/>
      <c r="AM132" s="1322"/>
      <c r="AN132" s="1322"/>
      <c r="AO132" s="1322"/>
      <c r="AP132" s="1322"/>
      <c r="AQ132" s="1322"/>
      <c r="AR132" s="1322"/>
      <c r="AS132" s="1322"/>
      <c r="AT132" s="1322"/>
      <c r="AU132" s="1322"/>
      <c r="AV132" s="1322"/>
      <c r="AW132" s="1322"/>
      <c r="AX132" s="1322"/>
      <c r="AY132" s="1322"/>
      <c r="AZ132" s="1322"/>
      <c r="BA132" s="1322"/>
      <c r="BB132" s="1322"/>
      <c r="BC132" s="1322"/>
      <c r="BD132" s="1322"/>
      <c r="BE132" s="1322"/>
      <c r="BF132" s="1322"/>
    </row>
    <row r="133" spans="1:58" ht="54.75" customHeight="1">
      <c r="A133" s="1322"/>
      <c r="B133" s="1322"/>
      <c r="C133" s="1322"/>
      <c r="D133" s="1322"/>
      <c r="E133" s="1322"/>
      <c r="F133" s="1322"/>
      <c r="G133" s="1322"/>
      <c r="H133" s="1322"/>
      <c r="I133" s="1322"/>
      <c r="J133" s="1322"/>
      <c r="K133" s="1322"/>
      <c r="L133" s="1322"/>
      <c r="M133" s="1322"/>
      <c r="N133" s="1323"/>
      <c r="O133" s="1322"/>
      <c r="P133" s="1324"/>
      <c r="Q133" s="1323"/>
      <c r="R133" s="1322"/>
      <c r="S133" s="1322"/>
      <c r="T133" s="1322"/>
      <c r="U133" s="1322"/>
      <c r="V133" s="1322"/>
      <c r="W133" s="1322"/>
      <c r="X133" s="1322"/>
      <c r="Y133" s="1322"/>
      <c r="Z133" s="1322"/>
      <c r="AA133" s="1322"/>
      <c r="AB133" s="1322"/>
      <c r="AC133" s="1323"/>
      <c r="AD133" s="1322"/>
      <c r="AE133" s="1323"/>
      <c r="AF133" s="1322"/>
      <c r="AG133" s="1322"/>
      <c r="AH133" s="1322"/>
      <c r="AI133" s="1322"/>
      <c r="AJ133" s="1322"/>
      <c r="AK133" s="1323"/>
      <c r="AL133" s="1322"/>
      <c r="AM133" s="1322"/>
      <c r="AN133" s="1322"/>
      <c r="AO133" s="1322"/>
      <c r="AP133" s="1322"/>
      <c r="AQ133" s="1322"/>
      <c r="AR133" s="1322"/>
      <c r="AS133" s="1322"/>
      <c r="AT133" s="1322"/>
      <c r="AU133" s="1322"/>
      <c r="AV133" s="1322"/>
      <c r="AW133" s="1322"/>
      <c r="AX133" s="1322"/>
      <c r="AY133" s="1322"/>
      <c r="AZ133" s="1322"/>
      <c r="BA133" s="1322"/>
      <c r="BB133" s="1322"/>
      <c r="BC133" s="1322"/>
      <c r="BD133" s="1322"/>
      <c r="BE133" s="1322"/>
      <c r="BF133" s="1322"/>
    </row>
    <row r="134" spans="1:58" ht="54.75" customHeight="1">
      <c r="A134" s="1322"/>
      <c r="B134" s="1322"/>
      <c r="C134" s="1322"/>
      <c r="D134" s="1322"/>
      <c r="E134" s="1322"/>
      <c r="F134" s="1322"/>
      <c r="G134" s="1322"/>
      <c r="H134" s="1322"/>
      <c r="I134" s="1322"/>
      <c r="J134" s="1322"/>
      <c r="K134" s="1322"/>
      <c r="L134" s="1322"/>
      <c r="M134" s="1322"/>
      <c r="N134" s="1323"/>
      <c r="O134" s="1322"/>
      <c r="P134" s="1324"/>
      <c r="Q134" s="1323"/>
      <c r="R134" s="1322"/>
      <c r="S134" s="1322"/>
      <c r="T134" s="1322"/>
      <c r="U134" s="1322"/>
      <c r="V134" s="1322"/>
      <c r="W134" s="1322"/>
      <c r="X134" s="1322"/>
      <c r="Y134" s="1322"/>
      <c r="Z134" s="1322"/>
      <c r="AA134" s="1322"/>
      <c r="AB134" s="1322"/>
      <c r="AC134" s="1323"/>
      <c r="AD134" s="1322"/>
      <c r="AE134" s="1323"/>
      <c r="AF134" s="1322"/>
      <c r="AG134" s="1322"/>
      <c r="AH134" s="1322"/>
      <c r="AI134" s="1322"/>
      <c r="AJ134" s="1322"/>
      <c r="AK134" s="1323"/>
      <c r="AL134" s="1322"/>
      <c r="AM134" s="1322"/>
      <c r="AN134" s="1322"/>
      <c r="AO134" s="1322"/>
      <c r="AP134" s="1322"/>
      <c r="AQ134" s="1322"/>
      <c r="AR134" s="1322"/>
      <c r="AS134" s="1322"/>
      <c r="AT134" s="1322"/>
      <c r="AU134" s="1322"/>
      <c r="AV134" s="1322"/>
      <c r="AW134" s="1322"/>
      <c r="AX134" s="1322"/>
      <c r="AY134" s="1322"/>
      <c r="AZ134" s="1322"/>
      <c r="BA134" s="1322"/>
      <c r="BB134" s="1322"/>
      <c r="BC134" s="1322"/>
      <c r="BD134" s="1322"/>
      <c r="BE134" s="1322"/>
      <c r="BF134" s="1322"/>
    </row>
    <row r="135" spans="1:58" ht="54.75" customHeight="1">
      <c r="A135" s="1322"/>
      <c r="B135" s="1322"/>
      <c r="C135" s="1322"/>
      <c r="D135" s="1322"/>
      <c r="E135" s="1322"/>
      <c r="F135" s="1322"/>
      <c r="G135" s="1322"/>
      <c r="H135" s="1322"/>
      <c r="I135" s="1322"/>
      <c r="J135" s="1322"/>
      <c r="K135" s="1322"/>
      <c r="L135" s="1322"/>
      <c r="M135" s="1322"/>
      <c r="N135" s="1323"/>
      <c r="O135" s="1322"/>
      <c r="P135" s="1324"/>
      <c r="Q135" s="1323"/>
      <c r="R135" s="1322"/>
      <c r="S135" s="1322"/>
      <c r="T135" s="1322"/>
      <c r="U135" s="1322"/>
      <c r="V135" s="1322"/>
      <c r="W135" s="1322"/>
      <c r="X135" s="1322"/>
      <c r="Y135" s="1322"/>
      <c r="Z135" s="1322"/>
      <c r="AA135" s="1322"/>
      <c r="AB135" s="1322"/>
      <c r="AC135" s="1323"/>
      <c r="AD135" s="1322"/>
      <c r="AE135" s="1323"/>
      <c r="AF135" s="1322"/>
      <c r="AG135" s="1322"/>
      <c r="AH135" s="1322"/>
      <c r="AI135" s="1322"/>
      <c r="AJ135" s="1322"/>
      <c r="AK135" s="1323"/>
      <c r="AL135" s="1322"/>
      <c r="AM135" s="1322"/>
      <c r="AN135" s="1322"/>
      <c r="AO135" s="1322"/>
      <c r="AP135" s="1322"/>
      <c r="AQ135" s="1322"/>
      <c r="AR135" s="1322"/>
      <c r="AS135" s="1322"/>
      <c r="AT135" s="1322"/>
      <c r="AU135" s="1322"/>
      <c r="AV135" s="1322"/>
      <c r="AW135" s="1322"/>
      <c r="AX135" s="1322"/>
      <c r="AY135" s="1322"/>
      <c r="AZ135" s="1322"/>
      <c r="BA135" s="1322"/>
      <c r="BB135" s="1322"/>
      <c r="BC135" s="1322"/>
      <c r="BD135" s="1322"/>
      <c r="BE135" s="1322"/>
      <c r="BF135" s="1322"/>
    </row>
    <row r="136" spans="1:58" ht="54.75" customHeight="1">
      <c r="A136" s="1322"/>
      <c r="B136" s="1322"/>
      <c r="C136" s="1322"/>
      <c r="D136" s="1322"/>
      <c r="E136" s="1322"/>
      <c r="F136" s="1322"/>
      <c r="G136" s="1322"/>
      <c r="H136" s="1322"/>
      <c r="I136" s="1322"/>
      <c r="J136" s="1322"/>
      <c r="K136" s="1322"/>
      <c r="L136" s="1322"/>
      <c r="M136" s="1322"/>
      <c r="N136" s="1323"/>
      <c r="O136" s="1322"/>
      <c r="P136" s="1324"/>
      <c r="Q136" s="1323"/>
      <c r="R136" s="1322"/>
      <c r="S136" s="1322"/>
      <c r="T136" s="1322"/>
      <c r="U136" s="1322"/>
      <c r="V136" s="1322"/>
      <c r="W136" s="1322"/>
      <c r="X136" s="1322"/>
      <c r="Y136" s="1322"/>
      <c r="Z136" s="1322"/>
      <c r="AA136" s="1322"/>
      <c r="AB136" s="1322"/>
      <c r="AC136" s="1323"/>
      <c r="AD136" s="1322"/>
      <c r="AE136" s="1323"/>
      <c r="AF136" s="1322"/>
      <c r="AG136" s="1322"/>
      <c r="AH136" s="1322"/>
      <c r="AI136" s="1322"/>
      <c r="AJ136" s="1322"/>
      <c r="AK136" s="1323"/>
      <c r="AL136" s="1322"/>
      <c r="AM136" s="1322"/>
      <c r="AN136" s="1322"/>
      <c r="AO136" s="1322"/>
      <c r="AP136" s="1322"/>
      <c r="AQ136" s="1322"/>
      <c r="AR136" s="1322"/>
      <c r="AS136" s="1322"/>
      <c r="AT136" s="1322"/>
      <c r="AU136" s="1322"/>
      <c r="AV136" s="1322"/>
      <c r="AW136" s="1322"/>
      <c r="AX136" s="1322"/>
      <c r="AY136" s="1322"/>
      <c r="AZ136" s="1322"/>
      <c r="BA136" s="1322"/>
      <c r="BB136" s="1322"/>
      <c r="BC136" s="1322"/>
      <c r="BD136" s="1322"/>
      <c r="BE136" s="1322"/>
      <c r="BF136" s="1322"/>
    </row>
    <row r="137" spans="1:58" ht="54.75" customHeight="1">
      <c r="A137" s="1322"/>
      <c r="B137" s="1322"/>
      <c r="C137" s="1322"/>
      <c r="D137" s="1322"/>
      <c r="E137" s="1322"/>
      <c r="F137" s="1322"/>
      <c r="G137" s="1322"/>
      <c r="H137" s="1322"/>
      <c r="I137" s="1322"/>
      <c r="J137" s="1322"/>
      <c r="K137" s="1322"/>
      <c r="L137" s="1322"/>
      <c r="M137" s="1322"/>
      <c r="N137" s="1323"/>
      <c r="O137" s="1322"/>
      <c r="P137" s="1324"/>
      <c r="Q137" s="1323"/>
      <c r="R137" s="1322"/>
      <c r="S137" s="1322"/>
      <c r="T137" s="1322"/>
      <c r="U137" s="1322"/>
      <c r="V137" s="1322"/>
      <c r="W137" s="1322"/>
      <c r="X137" s="1322"/>
      <c r="Y137" s="1322"/>
      <c r="Z137" s="1322"/>
      <c r="AA137" s="1322"/>
      <c r="AB137" s="1322"/>
      <c r="AC137" s="1323"/>
      <c r="AD137" s="1322"/>
      <c r="AE137" s="1323"/>
      <c r="AF137" s="1322"/>
      <c r="AG137" s="1322"/>
      <c r="AH137" s="1322"/>
      <c r="AI137" s="1322"/>
      <c r="AJ137" s="1322"/>
      <c r="AK137" s="1323"/>
      <c r="AL137" s="1322"/>
      <c r="AM137" s="1322"/>
      <c r="AN137" s="1322"/>
      <c r="AO137" s="1322"/>
      <c r="AP137" s="1322"/>
      <c r="AQ137" s="1322"/>
      <c r="AR137" s="1322"/>
      <c r="AS137" s="1322"/>
      <c r="AT137" s="1322"/>
      <c r="AU137" s="1322"/>
      <c r="AV137" s="1322"/>
      <c r="AW137" s="1322"/>
      <c r="AX137" s="1322"/>
      <c r="AY137" s="1322"/>
      <c r="AZ137" s="1322"/>
      <c r="BA137" s="1322"/>
      <c r="BB137" s="1322"/>
      <c r="BC137" s="1322"/>
      <c r="BD137" s="1322"/>
      <c r="BE137" s="1322"/>
      <c r="BF137" s="1322"/>
    </row>
    <row r="138" spans="1:58" ht="54.75" customHeight="1">
      <c r="A138" s="1322"/>
      <c r="B138" s="1322"/>
      <c r="C138" s="1322"/>
      <c r="D138" s="1322"/>
      <c r="E138" s="1322"/>
      <c r="F138" s="1322"/>
      <c r="G138" s="1322"/>
      <c r="H138" s="1322"/>
      <c r="I138" s="1322"/>
      <c r="J138" s="1322"/>
      <c r="K138" s="1322"/>
      <c r="L138" s="1322"/>
      <c r="M138" s="1322"/>
      <c r="N138" s="1323"/>
      <c r="O138" s="1322"/>
      <c r="P138" s="1324"/>
      <c r="Q138" s="1323"/>
      <c r="R138" s="1322"/>
      <c r="S138" s="1322"/>
      <c r="T138" s="1322"/>
      <c r="U138" s="1322"/>
      <c r="V138" s="1322"/>
      <c r="W138" s="1322"/>
      <c r="X138" s="1322"/>
      <c r="Y138" s="1322"/>
      <c r="Z138" s="1322"/>
      <c r="AA138" s="1322"/>
      <c r="AB138" s="1322"/>
      <c r="AC138" s="1323"/>
      <c r="AD138" s="1322"/>
      <c r="AE138" s="1323"/>
      <c r="AF138" s="1322"/>
      <c r="AG138" s="1322"/>
      <c r="AH138" s="1322"/>
      <c r="AI138" s="1322"/>
      <c r="AJ138" s="1322"/>
      <c r="AK138" s="1323"/>
      <c r="AL138" s="1322"/>
      <c r="AM138" s="1322"/>
      <c r="AN138" s="1322"/>
      <c r="AO138" s="1322"/>
      <c r="AP138" s="1322"/>
      <c r="AQ138" s="1322"/>
      <c r="AR138" s="1322"/>
      <c r="AS138" s="1322"/>
      <c r="AT138" s="1322"/>
      <c r="AU138" s="1322"/>
      <c r="AV138" s="1322"/>
      <c r="AW138" s="1322"/>
      <c r="AX138" s="1322"/>
      <c r="AY138" s="1322"/>
      <c r="AZ138" s="1322"/>
      <c r="BA138" s="1322"/>
      <c r="BB138" s="1322"/>
      <c r="BC138" s="1322"/>
      <c r="BD138" s="1322"/>
      <c r="BE138" s="1322"/>
      <c r="BF138" s="1322"/>
    </row>
    <row r="139" spans="1:58" ht="54.75" customHeight="1">
      <c r="A139" s="1322"/>
      <c r="B139" s="1322"/>
      <c r="C139" s="1322"/>
      <c r="D139" s="1322"/>
      <c r="E139" s="1322"/>
      <c r="F139" s="1322"/>
      <c r="G139" s="1322"/>
      <c r="H139" s="1322"/>
      <c r="I139" s="1322"/>
      <c r="J139" s="1322"/>
      <c r="K139" s="1322"/>
      <c r="L139" s="1322"/>
      <c r="M139" s="1322"/>
      <c r="N139" s="1323"/>
      <c r="O139" s="1322"/>
      <c r="P139" s="1324"/>
      <c r="Q139" s="1323"/>
      <c r="R139" s="1322"/>
      <c r="S139" s="1322"/>
      <c r="T139" s="1322"/>
      <c r="U139" s="1322"/>
      <c r="V139" s="1322"/>
      <c r="W139" s="1322"/>
      <c r="X139" s="1322"/>
      <c r="Y139" s="1322"/>
      <c r="Z139" s="1322"/>
      <c r="AA139" s="1322"/>
      <c r="AB139" s="1322"/>
      <c r="AC139" s="1323"/>
      <c r="AD139" s="1322"/>
      <c r="AE139" s="1323"/>
      <c r="AF139" s="1322"/>
      <c r="AG139" s="1322"/>
      <c r="AH139" s="1322"/>
      <c r="AI139" s="1322"/>
      <c r="AJ139" s="1322"/>
      <c r="AK139" s="1323"/>
      <c r="AL139" s="1322"/>
      <c r="AM139" s="1322"/>
      <c r="AN139" s="1322"/>
      <c r="AO139" s="1322"/>
      <c r="AP139" s="1322"/>
      <c r="AQ139" s="1322"/>
      <c r="AR139" s="1322"/>
      <c r="AS139" s="1322"/>
      <c r="AT139" s="1322"/>
      <c r="AU139" s="1322"/>
      <c r="AV139" s="1322"/>
      <c r="AW139" s="1322"/>
      <c r="AX139" s="1322"/>
      <c r="AY139" s="1322"/>
      <c r="AZ139" s="1322"/>
      <c r="BA139" s="1322"/>
      <c r="BB139" s="1322"/>
      <c r="BC139" s="1322"/>
      <c r="BD139" s="1322"/>
      <c r="BE139" s="1322"/>
      <c r="BF139" s="1322"/>
    </row>
    <row r="140" spans="1:58" ht="54.75" customHeight="1">
      <c r="A140" s="1322"/>
      <c r="B140" s="1322"/>
      <c r="C140" s="1322"/>
      <c r="D140" s="1322"/>
      <c r="E140" s="1322"/>
      <c r="F140" s="1322"/>
      <c r="G140" s="1322"/>
      <c r="H140" s="1322"/>
      <c r="I140" s="1322"/>
      <c r="J140" s="1322"/>
      <c r="K140" s="1322"/>
      <c r="L140" s="1322"/>
      <c r="M140" s="1322"/>
      <c r="N140" s="1323"/>
      <c r="O140" s="1322"/>
      <c r="P140" s="1324"/>
      <c r="Q140" s="1323"/>
      <c r="R140" s="1322"/>
      <c r="S140" s="1322"/>
      <c r="T140" s="1322"/>
      <c r="U140" s="1322"/>
      <c r="V140" s="1322"/>
      <c r="W140" s="1322"/>
      <c r="X140" s="1322"/>
      <c r="Y140" s="1322"/>
      <c r="Z140" s="1322"/>
      <c r="AA140" s="1322"/>
      <c r="AB140" s="1322"/>
      <c r="AC140" s="1323"/>
      <c r="AD140" s="1322"/>
      <c r="AE140" s="1323"/>
      <c r="AF140" s="1322"/>
      <c r="AG140" s="1322"/>
      <c r="AH140" s="1322"/>
      <c r="AI140" s="1322"/>
      <c r="AJ140" s="1322"/>
      <c r="AK140" s="1323"/>
      <c r="AL140" s="1322"/>
      <c r="AM140" s="1322"/>
      <c r="AN140" s="1322"/>
      <c r="AO140" s="1322"/>
      <c r="AP140" s="1322"/>
      <c r="AQ140" s="1322"/>
      <c r="AR140" s="1322"/>
      <c r="AS140" s="1322"/>
      <c r="AT140" s="1322"/>
      <c r="AU140" s="1322"/>
      <c r="AV140" s="1322"/>
      <c r="AW140" s="1322"/>
      <c r="AX140" s="1322"/>
      <c r="AY140" s="1322"/>
      <c r="AZ140" s="1322"/>
      <c r="BA140" s="1322"/>
      <c r="BB140" s="1322"/>
      <c r="BC140" s="1322"/>
      <c r="BD140" s="1322"/>
      <c r="BE140" s="1322"/>
      <c r="BF140" s="1322"/>
    </row>
    <row r="141" spans="1:58" ht="54.75" customHeight="1">
      <c r="A141" s="1322"/>
      <c r="B141" s="1322"/>
      <c r="C141" s="1322"/>
      <c r="D141" s="1322"/>
      <c r="E141" s="1322"/>
      <c r="F141" s="1322"/>
      <c r="G141" s="1322"/>
      <c r="H141" s="1322"/>
      <c r="I141" s="1322"/>
      <c r="J141" s="1322"/>
      <c r="K141" s="1322"/>
      <c r="L141" s="1322"/>
      <c r="M141" s="1322"/>
      <c r="N141" s="1323"/>
      <c r="O141" s="1322"/>
      <c r="P141" s="1324"/>
      <c r="Q141" s="1323"/>
      <c r="R141" s="1322"/>
      <c r="S141" s="1322"/>
      <c r="T141" s="1322"/>
      <c r="U141" s="1322"/>
      <c r="V141" s="1322"/>
      <c r="W141" s="1322"/>
      <c r="X141" s="1322"/>
      <c r="Y141" s="1322"/>
      <c r="Z141" s="1322"/>
      <c r="AA141" s="1322"/>
      <c r="AB141" s="1322"/>
      <c r="AC141" s="1323"/>
      <c r="AD141" s="1322"/>
      <c r="AE141" s="1323"/>
      <c r="AF141" s="1322"/>
      <c r="AG141" s="1322"/>
      <c r="AH141" s="1322"/>
      <c r="AI141" s="1322"/>
      <c r="AJ141" s="1322"/>
      <c r="AK141" s="1323"/>
      <c r="AL141" s="1322"/>
      <c r="AM141" s="1322"/>
      <c r="AN141" s="1322"/>
      <c r="AO141" s="1322"/>
      <c r="AP141" s="1322"/>
      <c r="AQ141" s="1322"/>
      <c r="AR141" s="1322"/>
      <c r="AS141" s="1322"/>
      <c r="AT141" s="1322"/>
      <c r="AU141" s="1322"/>
      <c r="AV141" s="1322"/>
      <c r="AW141" s="1322"/>
      <c r="AX141" s="1322"/>
      <c r="AY141" s="1322"/>
      <c r="AZ141" s="1322"/>
      <c r="BA141" s="1322"/>
      <c r="BB141" s="1322"/>
      <c r="BC141" s="1322"/>
      <c r="BD141" s="1322"/>
      <c r="BE141" s="1322"/>
      <c r="BF141" s="1322"/>
    </row>
    <row r="142" spans="1:58" ht="54.75" customHeight="1">
      <c r="A142" s="1322"/>
      <c r="B142" s="1322"/>
      <c r="C142" s="1322"/>
      <c r="D142" s="1322"/>
      <c r="E142" s="1322"/>
      <c r="F142" s="1322"/>
      <c r="G142" s="1322"/>
      <c r="H142" s="1322"/>
      <c r="I142" s="1322"/>
      <c r="J142" s="1322"/>
      <c r="K142" s="1322"/>
      <c r="L142" s="1322"/>
      <c r="M142" s="1322"/>
      <c r="N142" s="1323"/>
      <c r="O142" s="1322"/>
      <c r="P142" s="1324"/>
      <c r="Q142" s="1323"/>
      <c r="R142" s="1322"/>
      <c r="S142" s="1322"/>
      <c r="T142" s="1322"/>
      <c r="U142" s="1322"/>
      <c r="V142" s="1322"/>
      <c r="W142" s="1322"/>
      <c r="X142" s="1322"/>
      <c r="Y142" s="1322"/>
      <c r="Z142" s="1322"/>
      <c r="AA142" s="1322"/>
      <c r="AB142" s="1322"/>
      <c r="AC142" s="1323"/>
      <c r="AD142" s="1322"/>
      <c r="AE142" s="1323"/>
      <c r="AF142" s="1322"/>
      <c r="AG142" s="1322"/>
      <c r="AH142" s="1322"/>
      <c r="AI142" s="1322"/>
      <c r="AJ142" s="1322"/>
      <c r="AK142" s="1323"/>
      <c r="AL142" s="1322"/>
      <c r="AM142" s="1322"/>
      <c r="AN142" s="1322"/>
      <c r="AO142" s="1322"/>
      <c r="AP142" s="1322"/>
      <c r="AQ142" s="1322"/>
      <c r="AR142" s="1322"/>
      <c r="AS142" s="1322"/>
      <c r="AT142" s="1322"/>
      <c r="AU142" s="1322"/>
      <c r="AV142" s="1322"/>
      <c r="AW142" s="1322"/>
      <c r="AX142" s="1322"/>
      <c r="AY142" s="1322"/>
      <c r="AZ142" s="1322"/>
      <c r="BA142" s="1322"/>
      <c r="BB142" s="1322"/>
      <c r="BC142" s="1322"/>
      <c r="BD142" s="1322"/>
      <c r="BE142" s="1322"/>
      <c r="BF142" s="1322"/>
    </row>
    <row r="143" spans="1:58" ht="54.75" customHeight="1">
      <c r="A143" s="1322"/>
      <c r="B143" s="1322"/>
      <c r="C143" s="1322"/>
      <c r="D143" s="1322"/>
      <c r="E143" s="1322"/>
      <c r="F143" s="1322"/>
      <c r="G143" s="1322"/>
      <c r="H143" s="1322"/>
      <c r="I143" s="1322"/>
      <c r="J143" s="1322"/>
      <c r="K143" s="1322"/>
      <c r="L143" s="1322"/>
      <c r="M143" s="1322"/>
      <c r="N143" s="1323"/>
      <c r="O143" s="1322"/>
      <c r="P143" s="1324"/>
      <c r="Q143" s="1323"/>
      <c r="R143" s="1322"/>
      <c r="S143" s="1322"/>
      <c r="T143" s="1322"/>
      <c r="U143" s="1322"/>
      <c r="V143" s="1322"/>
      <c r="W143" s="1322"/>
      <c r="X143" s="1322"/>
      <c r="Y143" s="1322"/>
      <c r="Z143" s="1322"/>
      <c r="AA143" s="1322"/>
      <c r="AB143" s="1322"/>
      <c r="AC143" s="1323"/>
      <c r="AD143" s="1322"/>
      <c r="AE143" s="1323"/>
      <c r="AF143" s="1322"/>
      <c r="AG143" s="1322"/>
      <c r="AH143" s="1322"/>
      <c r="AI143" s="1322"/>
      <c r="AJ143" s="1322"/>
      <c r="AK143" s="1323"/>
      <c r="AL143" s="1322"/>
      <c r="AM143" s="1322"/>
      <c r="AN143" s="1322"/>
      <c r="AO143" s="1322"/>
      <c r="AP143" s="1322"/>
      <c r="AQ143" s="1322"/>
      <c r="AR143" s="1322"/>
      <c r="AS143" s="1322"/>
      <c r="AT143" s="1322"/>
      <c r="AU143" s="1322"/>
      <c r="AV143" s="1322"/>
      <c r="AW143" s="1322"/>
      <c r="AX143" s="1322"/>
      <c r="AY143" s="1322"/>
      <c r="AZ143" s="1322"/>
      <c r="BA143" s="1322"/>
      <c r="BB143" s="1322"/>
      <c r="BC143" s="1322"/>
      <c r="BD143" s="1322"/>
      <c r="BE143" s="1322"/>
      <c r="BF143" s="1322"/>
    </row>
    <row r="144" spans="1:58" ht="54.75" customHeight="1">
      <c r="A144" s="1322"/>
      <c r="B144" s="1322"/>
      <c r="C144" s="1322"/>
      <c r="D144" s="1322"/>
      <c r="E144" s="1322"/>
      <c r="F144" s="1322"/>
      <c r="G144" s="1322"/>
      <c r="H144" s="1322"/>
      <c r="I144" s="1322"/>
      <c r="J144" s="1322"/>
      <c r="K144" s="1322"/>
      <c r="L144" s="1322"/>
      <c r="M144" s="1322"/>
      <c r="N144" s="1323"/>
      <c r="O144" s="1322"/>
      <c r="P144" s="1324"/>
      <c r="Q144" s="1323"/>
      <c r="R144" s="1322"/>
      <c r="S144" s="1322"/>
      <c r="T144" s="1322"/>
      <c r="U144" s="1322"/>
      <c r="V144" s="1322"/>
      <c r="W144" s="1322"/>
      <c r="X144" s="1322"/>
      <c r="Y144" s="1322"/>
      <c r="Z144" s="1322"/>
      <c r="AA144" s="1322"/>
      <c r="AB144" s="1322"/>
      <c r="AC144" s="1323"/>
      <c r="AD144" s="1322"/>
      <c r="AE144" s="1323"/>
      <c r="AF144" s="1322"/>
      <c r="AG144" s="1322"/>
      <c r="AH144" s="1322"/>
      <c r="AI144" s="1322"/>
      <c r="AJ144" s="1322"/>
      <c r="AK144" s="1323"/>
      <c r="AL144" s="1322"/>
      <c r="AM144" s="1322"/>
      <c r="AN144" s="1322"/>
      <c r="AO144" s="1322"/>
      <c r="AP144" s="1322"/>
      <c r="AQ144" s="1322"/>
      <c r="AR144" s="1322"/>
      <c r="AS144" s="1322"/>
      <c r="AT144" s="1322"/>
      <c r="AU144" s="1322"/>
      <c r="AV144" s="1322"/>
      <c r="AW144" s="1322"/>
      <c r="AX144" s="1322"/>
      <c r="AY144" s="1322"/>
      <c r="AZ144" s="1322"/>
      <c r="BA144" s="1322"/>
      <c r="BB144" s="1322"/>
      <c r="BC144" s="1322"/>
      <c r="BD144" s="1322"/>
      <c r="BE144" s="1322"/>
      <c r="BF144" s="1322"/>
    </row>
    <row r="145" spans="1:58" ht="54.75" customHeight="1">
      <c r="A145" s="1322"/>
      <c r="B145" s="1322"/>
      <c r="C145" s="1322"/>
      <c r="D145" s="1322"/>
      <c r="E145" s="1322"/>
      <c r="F145" s="1322"/>
      <c r="G145" s="1322"/>
      <c r="H145" s="1322"/>
      <c r="I145" s="1322"/>
      <c r="J145" s="1322"/>
      <c r="K145" s="1322"/>
      <c r="L145" s="1322"/>
      <c r="M145" s="1322"/>
      <c r="N145" s="1323"/>
      <c r="O145" s="1322"/>
      <c r="P145" s="1324"/>
      <c r="Q145" s="1323"/>
      <c r="R145" s="1322"/>
      <c r="S145" s="1322"/>
      <c r="T145" s="1322"/>
      <c r="U145" s="1322"/>
      <c r="V145" s="1322"/>
      <c r="W145" s="1322"/>
      <c r="X145" s="1322"/>
      <c r="Y145" s="1322"/>
      <c r="Z145" s="1322"/>
      <c r="AA145" s="1322"/>
      <c r="AB145" s="1322"/>
      <c r="AC145" s="1323"/>
      <c r="AD145" s="1322"/>
      <c r="AE145" s="1323"/>
      <c r="AF145" s="1322"/>
      <c r="AG145" s="1322"/>
      <c r="AH145" s="1322"/>
      <c r="AI145" s="1322"/>
      <c r="AJ145" s="1322"/>
      <c r="AK145" s="1323"/>
      <c r="AL145" s="1322"/>
      <c r="AM145" s="1322"/>
      <c r="AN145" s="1322"/>
      <c r="AO145" s="1322"/>
      <c r="AP145" s="1322"/>
      <c r="AQ145" s="1322"/>
      <c r="AR145" s="1322"/>
      <c r="AS145" s="1322"/>
      <c r="AT145" s="1322"/>
      <c r="AU145" s="1322"/>
      <c r="AV145" s="1322"/>
      <c r="AW145" s="1322"/>
      <c r="AX145" s="1322"/>
      <c r="AY145" s="1322"/>
      <c r="AZ145" s="1322"/>
      <c r="BA145" s="1322"/>
      <c r="BB145" s="1322"/>
      <c r="BC145" s="1322"/>
      <c r="BD145" s="1322"/>
      <c r="BE145" s="1322"/>
      <c r="BF145" s="1322"/>
    </row>
    <row r="146" spans="1:58" ht="54.75" customHeight="1">
      <c r="A146" s="1322"/>
      <c r="B146" s="1322"/>
      <c r="C146" s="1322"/>
      <c r="D146" s="1322"/>
      <c r="E146" s="1322"/>
      <c r="F146" s="1322"/>
      <c r="G146" s="1322"/>
      <c r="H146" s="1322"/>
      <c r="I146" s="1322"/>
      <c r="J146" s="1322"/>
      <c r="K146" s="1322"/>
      <c r="L146" s="1322"/>
      <c r="M146" s="1322"/>
      <c r="N146" s="1323"/>
      <c r="O146" s="1322"/>
      <c r="P146" s="1324"/>
      <c r="Q146" s="1323"/>
      <c r="R146" s="1322"/>
      <c r="S146" s="1322"/>
      <c r="T146" s="1322"/>
      <c r="U146" s="1322"/>
      <c r="V146" s="1322"/>
      <c r="W146" s="1322"/>
      <c r="X146" s="1322"/>
      <c r="Y146" s="1322"/>
      <c r="Z146" s="1322"/>
      <c r="AA146" s="1322"/>
      <c r="AB146" s="1322"/>
      <c r="AC146" s="1323"/>
      <c r="AD146" s="1322"/>
      <c r="AE146" s="1323"/>
      <c r="AF146" s="1322"/>
      <c r="AG146" s="1322"/>
      <c r="AH146" s="1322"/>
      <c r="AI146" s="1322"/>
      <c r="AJ146" s="1322"/>
      <c r="AK146" s="1323"/>
      <c r="AL146" s="1322"/>
      <c r="AM146" s="1322"/>
      <c r="AN146" s="1322"/>
      <c r="AO146" s="1322"/>
      <c r="AP146" s="1322"/>
      <c r="AQ146" s="1322"/>
      <c r="AR146" s="1322"/>
      <c r="AS146" s="1322"/>
      <c r="AT146" s="1322"/>
      <c r="AU146" s="1322"/>
      <c r="AV146" s="1322"/>
      <c r="AW146" s="1322"/>
      <c r="AX146" s="1322"/>
      <c r="AY146" s="1322"/>
      <c r="AZ146" s="1322"/>
      <c r="BA146" s="1322"/>
      <c r="BB146" s="1322"/>
      <c r="BC146" s="1322"/>
      <c r="BD146" s="1322"/>
      <c r="BE146" s="1322"/>
      <c r="BF146" s="1322"/>
    </row>
    <row r="147" spans="1:58" ht="54.75" customHeight="1">
      <c r="A147" s="1322"/>
      <c r="B147" s="1322"/>
      <c r="C147" s="1322"/>
      <c r="D147" s="1322"/>
      <c r="E147" s="1322"/>
      <c r="F147" s="1322"/>
      <c r="G147" s="1322"/>
      <c r="H147" s="1322"/>
      <c r="I147" s="1322"/>
      <c r="J147" s="1322"/>
      <c r="K147" s="1322"/>
      <c r="L147" s="1322"/>
      <c r="M147" s="1322"/>
      <c r="N147" s="1323"/>
      <c r="O147" s="1322"/>
      <c r="P147" s="1324"/>
      <c r="Q147" s="1323"/>
      <c r="R147" s="1322"/>
      <c r="S147" s="1322"/>
      <c r="T147" s="1322"/>
      <c r="U147" s="1322"/>
      <c r="V147" s="1322"/>
      <c r="W147" s="1322"/>
      <c r="X147" s="1322"/>
      <c r="Y147" s="1322"/>
      <c r="Z147" s="1322"/>
      <c r="AA147" s="1322"/>
      <c r="AB147" s="1322"/>
      <c r="AC147" s="1323"/>
      <c r="AD147" s="1322"/>
      <c r="AE147" s="1323"/>
      <c r="AF147" s="1322"/>
      <c r="AG147" s="1322"/>
      <c r="AH147" s="1322"/>
      <c r="AI147" s="1322"/>
      <c r="AJ147" s="1322"/>
      <c r="AK147" s="1323"/>
      <c r="AL147" s="1322"/>
      <c r="AM147" s="1322"/>
      <c r="AN147" s="1322"/>
      <c r="AO147" s="1322"/>
      <c r="AP147" s="1322"/>
      <c r="AQ147" s="1322"/>
      <c r="AR147" s="1322"/>
      <c r="AS147" s="1322"/>
      <c r="AT147" s="1322"/>
      <c r="AU147" s="1322"/>
      <c r="AV147" s="1322"/>
      <c r="AW147" s="1322"/>
      <c r="AX147" s="1322"/>
      <c r="AY147" s="1322"/>
      <c r="AZ147" s="1322"/>
      <c r="BA147" s="1322"/>
      <c r="BB147" s="1322"/>
      <c r="BC147" s="1322"/>
      <c r="BD147" s="1322"/>
      <c r="BE147" s="1322"/>
      <c r="BF147" s="1322"/>
    </row>
    <row r="148" spans="1:58" ht="54.75" customHeight="1">
      <c r="A148" s="1322"/>
      <c r="B148" s="1322"/>
      <c r="C148" s="1322"/>
      <c r="D148" s="1322"/>
      <c r="E148" s="1322"/>
      <c r="F148" s="1322"/>
      <c r="G148" s="1322"/>
      <c r="H148" s="1322"/>
      <c r="I148" s="1322"/>
      <c r="J148" s="1322"/>
      <c r="K148" s="1322"/>
      <c r="L148" s="1322"/>
      <c r="M148" s="1322"/>
      <c r="N148" s="1323"/>
      <c r="O148" s="1322"/>
      <c r="P148" s="1324"/>
      <c r="Q148" s="1323"/>
      <c r="R148" s="1322"/>
      <c r="S148" s="1322"/>
      <c r="T148" s="1322"/>
      <c r="U148" s="1322"/>
      <c r="V148" s="1322"/>
      <c r="W148" s="1322"/>
      <c r="X148" s="1322"/>
      <c r="Y148" s="1322"/>
      <c r="Z148" s="1322"/>
      <c r="AA148" s="1322"/>
      <c r="AB148" s="1322"/>
      <c r="AC148" s="1323"/>
      <c r="AD148" s="1322"/>
      <c r="AE148" s="1323"/>
      <c r="AF148" s="1322"/>
      <c r="AG148" s="1322"/>
      <c r="AH148" s="1322"/>
      <c r="AI148" s="1322"/>
      <c r="AJ148" s="1322"/>
      <c r="AK148" s="1323"/>
      <c r="AL148" s="1322"/>
      <c r="AM148" s="1322"/>
      <c r="AN148" s="1322"/>
      <c r="AO148" s="1322"/>
      <c r="AP148" s="1322"/>
      <c r="AQ148" s="1322"/>
      <c r="AR148" s="1322"/>
      <c r="AS148" s="1322"/>
      <c r="AT148" s="1322"/>
      <c r="AU148" s="1322"/>
      <c r="AV148" s="1322"/>
      <c r="AW148" s="1322"/>
      <c r="AX148" s="1322"/>
      <c r="AY148" s="1322"/>
      <c r="AZ148" s="1322"/>
      <c r="BA148" s="1322"/>
      <c r="BB148" s="1322"/>
      <c r="BC148" s="1322"/>
      <c r="BD148" s="1322"/>
      <c r="BE148" s="1322"/>
      <c r="BF148" s="1322"/>
    </row>
    <row r="149" spans="1:58" ht="54.75" customHeight="1">
      <c r="A149" s="1322"/>
      <c r="B149" s="1322"/>
      <c r="C149" s="1322"/>
      <c r="D149" s="1322"/>
      <c r="E149" s="1322"/>
      <c r="F149" s="1322"/>
      <c r="G149" s="1322"/>
      <c r="H149" s="1322"/>
      <c r="I149" s="1322"/>
      <c r="J149" s="1322"/>
      <c r="K149" s="1322"/>
      <c r="L149" s="1322"/>
      <c r="M149" s="1322"/>
      <c r="N149" s="1323"/>
      <c r="O149" s="1322"/>
      <c r="P149" s="1324"/>
      <c r="Q149" s="1323"/>
      <c r="R149" s="1322"/>
      <c r="S149" s="1322"/>
      <c r="T149" s="1322"/>
      <c r="U149" s="1322"/>
      <c r="V149" s="1322"/>
      <c r="W149" s="1322"/>
      <c r="X149" s="1322"/>
      <c r="Y149" s="1322"/>
      <c r="Z149" s="1322"/>
      <c r="AA149" s="1322"/>
      <c r="AB149" s="1322"/>
      <c r="AC149" s="1323"/>
      <c r="AD149" s="1322"/>
      <c r="AE149" s="1323"/>
      <c r="AF149" s="1322"/>
      <c r="AG149" s="1322"/>
      <c r="AH149" s="1322"/>
      <c r="AI149" s="1322"/>
      <c r="AJ149" s="1322"/>
      <c r="AK149" s="1323"/>
      <c r="AL149" s="1322"/>
      <c r="AM149" s="1322"/>
      <c r="AN149" s="1322"/>
      <c r="AO149" s="1322"/>
      <c r="AP149" s="1322"/>
      <c r="AQ149" s="1322"/>
      <c r="AR149" s="1322"/>
      <c r="AS149" s="1322"/>
      <c r="AT149" s="1322"/>
      <c r="AU149" s="1322"/>
      <c r="AV149" s="1322"/>
      <c r="AW149" s="1322"/>
      <c r="AX149" s="1322"/>
      <c r="AY149" s="1322"/>
      <c r="AZ149" s="1322"/>
      <c r="BA149" s="1322"/>
      <c r="BB149" s="1322"/>
      <c r="BC149" s="1322"/>
      <c r="BD149" s="1322"/>
      <c r="BE149" s="1322"/>
      <c r="BF149" s="1322"/>
    </row>
    <row r="150" spans="1:58" ht="54.75" customHeight="1">
      <c r="A150" s="1322"/>
      <c r="B150" s="1322"/>
      <c r="C150" s="1322"/>
      <c r="D150" s="1322"/>
      <c r="E150" s="1322"/>
      <c r="F150" s="1322"/>
      <c r="G150" s="1322"/>
      <c r="H150" s="1322"/>
      <c r="I150" s="1322"/>
      <c r="J150" s="1322"/>
      <c r="K150" s="1322"/>
      <c r="L150" s="1322"/>
      <c r="M150" s="1322"/>
      <c r="N150" s="1323"/>
      <c r="O150" s="1322"/>
      <c r="P150" s="1324"/>
      <c r="Q150" s="1323"/>
      <c r="R150" s="1322"/>
      <c r="S150" s="1322"/>
      <c r="T150" s="1322"/>
      <c r="U150" s="1322"/>
      <c r="V150" s="1322"/>
      <c r="W150" s="1322"/>
      <c r="X150" s="1322"/>
      <c r="Y150" s="1322"/>
      <c r="Z150" s="1322"/>
      <c r="AA150" s="1322"/>
      <c r="AB150" s="1322"/>
      <c r="AC150" s="1323"/>
      <c r="AD150" s="1322"/>
      <c r="AE150" s="1323"/>
      <c r="AF150" s="1322"/>
      <c r="AG150" s="1322"/>
      <c r="AH150" s="1322"/>
      <c r="AI150" s="1322"/>
      <c r="AJ150" s="1322"/>
      <c r="AK150" s="1323"/>
      <c r="AL150" s="1322"/>
      <c r="AM150" s="1322"/>
      <c r="AN150" s="1322"/>
      <c r="AO150" s="1322"/>
      <c r="AP150" s="1322"/>
      <c r="AQ150" s="1322"/>
      <c r="AR150" s="1322"/>
      <c r="AS150" s="1322"/>
      <c r="AT150" s="1322"/>
      <c r="AU150" s="1322"/>
      <c r="AV150" s="1322"/>
      <c r="AW150" s="1322"/>
      <c r="AX150" s="1322"/>
      <c r="AY150" s="1322"/>
      <c r="AZ150" s="1322"/>
      <c r="BA150" s="1322"/>
      <c r="BB150" s="1322"/>
      <c r="BC150" s="1322"/>
      <c r="BD150" s="1322"/>
      <c r="BE150" s="1322"/>
      <c r="BF150" s="1322"/>
    </row>
    <row r="151" spans="1:58" ht="54.75" customHeight="1">
      <c r="A151" s="1322"/>
      <c r="B151" s="1322"/>
      <c r="C151" s="1322"/>
      <c r="D151" s="1322"/>
      <c r="E151" s="1322"/>
      <c r="F151" s="1322"/>
      <c r="G151" s="1322"/>
      <c r="H151" s="1322"/>
      <c r="I151" s="1322"/>
      <c r="J151" s="1322"/>
      <c r="K151" s="1322"/>
      <c r="L151" s="1322"/>
      <c r="M151" s="1322"/>
      <c r="N151" s="1323"/>
      <c r="O151" s="1322"/>
      <c r="P151" s="1324"/>
      <c r="Q151" s="1323"/>
      <c r="R151" s="1322"/>
      <c r="S151" s="1322"/>
      <c r="T151" s="1322"/>
      <c r="U151" s="1322"/>
      <c r="V151" s="1322"/>
      <c r="W151" s="1322"/>
      <c r="X151" s="1322"/>
      <c r="Y151" s="1322"/>
      <c r="Z151" s="1322"/>
      <c r="AA151" s="1322"/>
      <c r="AB151" s="1322"/>
      <c r="AC151" s="1323"/>
      <c r="AD151" s="1322"/>
      <c r="AE151" s="1323"/>
      <c r="AF151" s="1322"/>
      <c r="AG151" s="1322"/>
      <c r="AH151" s="1322"/>
      <c r="AI151" s="1322"/>
      <c r="AJ151" s="1322"/>
      <c r="AK151" s="1323"/>
      <c r="AL151" s="1322"/>
      <c r="AM151" s="1322"/>
      <c r="AN151" s="1322"/>
      <c r="AO151" s="1322"/>
      <c r="AP151" s="1322"/>
      <c r="AQ151" s="1322"/>
      <c r="AR151" s="1322"/>
      <c r="AS151" s="1322"/>
      <c r="AT151" s="1322"/>
      <c r="AU151" s="1322"/>
      <c r="AV151" s="1322"/>
      <c r="AW151" s="1322"/>
      <c r="AX151" s="1322"/>
      <c r="AY151" s="1322"/>
      <c r="AZ151" s="1322"/>
      <c r="BA151" s="1322"/>
      <c r="BB151" s="1322"/>
      <c r="BC151" s="1322"/>
      <c r="BD151" s="1322"/>
      <c r="BE151" s="1322"/>
      <c r="BF151" s="1322"/>
    </row>
    <row r="152" spans="1:58" ht="54.75" customHeight="1">
      <c r="A152" s="1322"/>
      <c r="B152" s="1322"/>
      <c r="C152" s="1322"/>
      <c r="D152" s="1322"/>
      <c r="E152" s="1322"/>
      <c r="F152" s="1322"/>
      <c r="G152" s="1322"/>
      <c r="H152" s="1322"/>
      <c r="I152" s="1322"/>
      <c r="J152" s="1322"/>
      <c r="K152" s="1322"/>
      <c r="L152" s="1322"/>
      <c r="M152" s="1322"/>
      <c r="N152" s="1323"/>
      <c r="O152" s="1322"/>
      <c r="P152" s="1324"/>
      <c r="Q152" s="1323"/>
      <c r="R152" s="1322"/>
      <c r="S152" s="1322"/>
      <c r="T152" s="1322"/>
      <c r="U152" s="1322"/>
      <c r="V152" s="1322"/>
      <c r="W152" s="1322"/>
      <c r="X152" s="1322"/>
      <c r="Y152" s="1322"/>
      <c r="Z152" s="1322"/>
      <c r="AA152" s="1322"/>
      <c r="AB152" s="1322"/>
      <c r="AC152" s="1323"/>
      <c r="AD152" s="1322"/>
      <c r="AE152" s="1323"/>
      <c r="AF152" s="1322"/>
      <c r="AG152" s="1322"/>
      <c r="AH152" s="1322"/>
      <c r="AI152" s="1322"/>
      <c r="AJ152" s="1322"/>
      <c r="AK152" s="1323"/>
      <c r="AL152" s="1322"/>
      <c r="AM152" s="1322"/>
      <c r="AN152" s="1322"/>
      <c r="AO152" s="1322"/>
      <c r="AP152" s="1322"/>
      <c r="AQ152" s="1322"/>
      <c r="AR152" s="1322"/>
      <c r="AS152" s="1322"/>
      <c r="AT152" s="1322"/>
      <c r="AU152" s="1322"/>
      <c r="AV152" s="1322"/>
      <c r="AW152" s="1322"/>
      <c r="AX152" s="1322"/>
      <c r="AY152" s="1322"/>
      <c r="AZ152" s="1322"/>
      <c r="BA152" s="1322"/>
      <c r="BB152" s="1322"/>
      <c r="BC152" s="1322"/>
      <c r="BD152" s="1322"/>
      <c r="BE152" s="1322"/>
      <c r="BF152" s="1322"/>
    </row>
    <row r="153" spans="1:58" ht="54.75" customHeight="1">
      <c r="A153" s="1322"/>
      <c r="B153" s="1322"/>
      <c r="C153" s="1322"/>
      <c r="D153" s="1322"/>
      <c r="E153" s="1322"/>
      <c r="F153" s="1322"/>
      <c r="G153" s="1322"/>
      <c r="H153" s="1322"/>
      <c r="I153" s="1322"/>
      <c r="J153" s="1322"/>
      <c r="K153" s="1322"/>
      <c r="L153" s="1322"/>
      <c r="M153" s="1322"/>
      <c r="N153" s="1323"/>
      <c r="O153" s="1322"/>
      <c r="P153" s="1324"/>
      <c r="Q153" s="1323"/>
      <c r="R153" s="1322"/>
      <c r="S153" s="1322"/>
      <c r="T153" s="1322"/>
      <c r="U153" s="1322"/>
      <c r="V153" s="1322"/>
      <c r="W153" s="1322"/>
      <c r="X153" s="1322"/>
      <c r="Y153" s="1322"/>
      <c r="Z153" s="1322"/>
      <c r="AA153" s="1322"/>
      <c r="AB153" s="1322"/>
      <c r="AC153" s="1323"/>
      <c r="AD153" s="1322"/>
      <c r="AE153" s="1323"/>
      <c r="AF153" s="1322"/>
      <c r="AG153" s="1322"/>
      <c r="AH153" s="1322"/>
      <c r="AI153" s="1322"/>
      <c r="AJ153" s="1322"/>
      <c r="AK153" s="1323"/>
      <c r="AL153" s="1322"/>
      <c r="AM153" s="1322"/>
      <c r="AN153" s="1322"/>
      <c r="AO153" s="1322"/>
      <c r="AP153" s="1322"/>
      <c r="AQ153" s="1322"/>
      <c r="AR153" s="1322"/>
      <c r="AS153" s="1322"/>
      <c r="AT153" s="1322"/>
      <c r="AU153" s="1322"/>
      <c r="AV153" s="1322"/>
      <c r="AW153" s="1322"/>
      <c r="AX153" s="1322"/>
      <c r="AY153" s="1322"/>
      <c r="AZ153" s="1322"/>
      <c r="BA153" s="1322"/>
      <c r="BB153" s="1322"/>
      <c r="BC153" s="1322"/>
      <c r="BD153" s="1322"/>
      <c r="BE153" s="1322"/>
      <c r="BF153" s="1322"/>
    </row>
    <row r="154" spans="1:58" ht="54.75" customHeight="1">
      <c r="A154" s="1322"/>
      <c r="B154" s="1322"/>
      <c r="C154" s="1322"/>
      <c r="D154" s="1322"/>
      <c r="E154" s="1322"/>
      <c r="F154" s="1322"/>
      <c r="G154" s="1322"/>
      <c r="H154" s="1322"/>
      <c r="I154" s="1322"/>
      <c r="J154" s="1322"/>
      <c r="K154" s="1322"/>
      <c r="L154" s="1322"/>
      <c r="M154" s="1322"/>
      <c r="N154" s="1323"/>
      <c r="O154" s="1322"/>
      <c r="P154" s="1324"/>
      <c r="Q154" s="1323"/>
      <c r="R154" s="1322"/>
      <c r="S154" s="1322"/>
      <c r="T154" s="1322"/>
      <c r="U154" s="1322"/>
      <c r="V154" s="1322"/>
      <c r="W154" s="1322"/>
      <c r="X154" s="1322"/>
      <c r="Y154" s="1322"/>
      <c r="Z154" s="1322"/>
      <c r="AA154" s="1322"/>
      <c r="AB154" s="1322"/>
      <c r="AC154" s="1323"/>
      <c r="AD154" s="1322"/>
      <c r="AE154" s="1323"/>
      <c r="AF154" s="1322"/>
      <c r="AG154" s="1322"/>
      <c r="AH154" s="1322"/>
      <c r="AI154" s="1322"/>
      <c r="AJ154" s="1322"/>
      <c r="AK154" s="1323"/>
      <c r="AL154" s="1322"/>
      <c r="AM154" s="1322"/>
      <c r="AN154" s="1322"/>
      <c r="AO154" s="1322"/>
      <c r="AP154" s="1322"/>
      <c r="AQ154" s="1322"/>
      <c r="AR154" s="1322"/>
      <c r="AS154" s="1322"/>
      <c r="AT154" s="1322"/>
      <c r="AU154" s="1322"/>
      <c r="AV154" s="1322"/>
      <c r="AW154" s="1322"/>
      <c r="AX154" s="1322"/>
      <c r="AY154" s="1322"/>
      <c r="AZ154" s="1322"/>
      <c r="BA154" s="1322"/>
      <c r="BB154" s="1322"/>
      <c r="BC154" s="1322"/>
      <c r="BD154" s="1322"/>
      <c r="BE154" s="1322"/>
      <c r="BF154" s="1322"/>
    </row>
    <row r="155" spans="1:58" ht="54.75" customHeight="1">
      <c r="A155" s="1322"/>
      <c r="B155" s="1322"/>
      <c r="C155" s="1322"/>
      <c r="D155" s="1322"/>
      <c r="E155" s="1322"/>
      <c r="F155" s="1322"/>
      <c r="G155" s="1322"/>
      <c r="H155" s="1322"/>
      <c r="I155" s="1322"/>
      <c r="J155" s="1322"/>
      <c r="K155" s="1322"/>
      <c r="L155" s="1322"/>
      <c r="M155" s="1322"/>
      <c r="N155" s="1323"/>
      <c r="O155" s="1322"/>
      <c r="P155" s="1324"/>
      <c r="Q155" s="1323"/>
      <c r="R155" s="1322"/>
      <c r="S155" s="1322"/>
      <c r="T155" s="1322"/>
      <c r="U155" s="1322"/>
      <c r="V155" s="1322"/>
      <c r="W155" s="1322"/>
      <c r="X155" s="1322"/>
      <c r="Y155" s="1322"/>
      <c r="Z155" s="1322"/>
      <c r="AA155" s="1322"/>
      <c r="AB155" s="1322"/>
      <c r="AC155" s="1323"/>
      <c r="AD155" s="1322"/>
      <c r="AE155" s="1323"/>
      <c r="AF155" s="1322"/>
      <c r="AG155" s="1322"/>
      <c r="AH155" s="1322"/>
      <c r="AI155" s="1322"/>
      <c r="AJ155" s="1322"/>
      <c r="AK155" s="1323"/>
      <c r="AL155" s="1322"/>
      <c r="AM155" s="1322"/>
      <c r="AN155" s="1322"/>
      <c r="AO155" s="1322"/>
      <c r="AP155" s="1322"/>
      <c r="AQ155" s="1322"/>
      <c r="AR155" s="1322"/>
      <c r="AS155" s="1322"/>
      <c r="AT155" s="1322"/>
      <c r="AU155" s="1322"/>
      <c r="AV155" s="1322"/>
      <c r="AW155" s="1322"/>
      <c r="AX155" s="1322"/>
      <c r="AY155" s="1322"/>
      <c r="AZ155" s="1322"/>
      <c r="BA155" s="1322"/>
      <c r="BB155" s="1322"/>
      <c r="BC155" s="1322"/>
      <c r="BD155" s="1322"/>
      <c r="BE155" s="1322"/>
      <c r="BF155" s="1322"/>
    </row>
    <row r="156" spans="1:58" ht="54.75" customHeight="1">
      <c r="A156" s="1322"/>
      <c r="B156" s="1322"/>
      <c r="C156" s="1322"/>
      <c r="D156" s="1322"/>
      <c r="E156" s="1322"/>
      <c r="F156" s="1322"/>
      <c r="G156" s="1322"/>
      <c r="H156" s="1322"/>
      <c r="I156" s="1322"/>
      <c r="J156" s="1322"/>
      <c r="K156" s="1322"/>
      <c r="L156" s="1322"/>
      <c r="M156" s="1322"/>
      <c r="N156" s="1323"/>
      <c r="O156" s="1322"/>
      <c r="P156" s="1324"/>
      <c r="Q156" s="1323"/>
      <c r="R156" s="1322"/>
      <c r="S156" s="1322"/>
      <c r="T156" s="1322"/>
      <c r="U156" s="1322"/>
      <c r="V156" s="1322"/>
      <c r="W156" s="1322"/>
      <c r="X156" s="1322"/>
      <c r="Y156" s="1322"/>
      <c r="Z156" s="1322"/>
      <c r="AA156" s="1322"/>
      <c r="AB156" s="1322"/>
      <c r="AC156" s="1323"/>
      <c r="AD156" s="1322"/>
      <c r="AE156" s="1323"/>
      <c r="AF156" s="1322"/>
      <c r="AG156" s="1322"/>
      <c r="AH156" s="1322"/>
      <c r="AI156" s="1322"/>
      <c r="AJ156" s="1322"/>
      <c r="AK156" s="1323"/>
      <c r="AL156" s="1322"/>
      <c r="AM156" s="1322"/>
      <c r="AN156" s="1322"/>
      <c r="AO156" s="1322"/>
      <c r="AP156" s="1322"/>
      <c r="AQ156" s="1322"/>
      <c r="AR156" s="1322"/>
      <c r="AS156" s="1322"/>
      <c r="AT156" s="1322"/>
      <c r="AU156" s="1322"/>
      <c r="AV156" s="1322"/>
      <c r="AW156" s="1322"/>
      <c r="AX156" s="1322"/>
      <c r="AY156" s="1322"/>
      <c r="AZ156" s="1322"/>
      <c r="BA156" s="1322"/>
      <c r="BB156" s="1322"/>
      <c r="BC156" s="1322"/>
      <c r="BD156" s="1322"/>
      <c r="BE156" s="1322"/>
      <c r="BF156" s="1322"/>
    </row>
    <row r="157" spans="1:58" ht="54.75" customHeight="1">
      <c r="A157" s="1322"/>
      <c r="B157" s="1322"/>
      <c r="C157" s="1322"/>
      <c r="D157" s="1322"/>
      <c r="E157" s="1322"/>
      <c r="F157" s="1322"/>
      <c r="G157" s="1322"/>
      <c r="H157" s="1322"/>
      <c r="I157" s="1322"/>
      <c r="J157" s="1322"/>
      <c r="K157" s="1322"/>
      <c r="L157" s="1322"/>
      <c r="M157" s="1322"/>
      <c r="N157" s="1323"/>
      <c r="O157" s="1322"/>
      <c r="P157" s="1324"/>
      <c r="Q157" s="1323"/>
      <c r="R157" s="1322"/>
      <c r="S157" s="1322"/>
      <c r="T157" s="1322"/>
      <c r="U157" s="1322"/>
      <c r="V157" s="1322"/>
      <c r="W157" s="1322"/>
      <c r="X157" s="1322"/>
      <c r="Y157" s="1322"/>
      <c r="Z157" s="1322"/>
      <c r="AA157" s="1322"/>
      <c r="AB157" s="1322"/>
      <c r="AC157" s="1323"/>
      <c r="AD157" s="1322"/>
      <c r="AE157" s="1323"/>
      <c r="AF157" s="1322"/>
      <c r="AG157" s="1322"/>
      <c r="AH157" s="1322"/>
      <c r="AI157" s="1322"/>
      <c r="AJ157" s="1322"/>
      <c r="AK157" s="1323"/>
      <c r="AL157" s="1322"/>
      <c r="AM157" s="1322"/>
      <c r="AN157" s="1322"/>
      <c r="AO157" s="1322"/>
      <c r="AP157" s="1322"/>
      <c r="AQ157" s="1322"/>
      <c r="AR157" s="1322"/>
      <c r="AS157" s="1322"/>
      <c r="AT157" s="1322"/>
      <c r="AU157" s="1322"/>
      <c r="AV157" s="1322"/>
      <c r="AW157" s="1322"/>
      <c r="AX157" s="1322"/>
      <c r="AY157" s="1322"/>
      <c r="AZ157" s="1322"/>
      <c r="BA157" s="1322"/>
      <c r="BB157" s="1322"/>
      <c r="BC157" s="1322"/>
      <c r="BD157" s="1322"/>
      <c r="BE157" s="1322"/>
      <c r="BF157" s="1322"/>
    </row>
    <row r="158" spans="1:58" ht="54.75" customHeight="1">
      <c r="A158" s="1322"/>
      <c r="B158" s="1322"/>
      <c r="C158" s="1322"/>
      <c r="D158" s="1322"/>
      <c r="E158" s="1322"/>
      <c r="F158" s="1322"/>
      <c r="G158" s="1322"/>
      <c r="H158" s="1322"/>
      <c r="I158" s="1322"/>
      <c r="J158" s="1322"/>
      <c r="K158" s="1322"/>
      <c r="L158" s="1322"/>
      <c r="M158" s="1322"/>
      <c r="N158" s="1323"/>
      <c r="O158" s="1322"/>
      <c r="P158" s="1324"/>
      <c r="Q158" s="1323"/>
      <c r="R158" s="1322"/>
      <c r="S158" s="1322"/>
      <c r="T158" s="1322"/>
      <c r="U158" s="1322"/>
      <c r="V158" s="1322"/>
      <c r="W158" s="1322"/>
      <c r="X158" s="1322"/>
      <c r="Y158" s="1322"/>
      <c r="Z158" s="1322"/>
      <c r="AA158" s="1322"/>
      <c r="AB158" s="1322"/>
      <c r="AC158" s="1323"/>
      <c r="AD158" s="1322"/>
      <c r="AE158" s="1323"/>
      <c r="AF158" s="1322"/>
      <c r="AG158" s="1322"/>
      <c r="AH158" s="1322"/>
      <c r="AI158" s="1322"/>
      <c r="AJ158" s="1322"/>
      <c r="AK158" s="1323"/>
      <c r="AL158" s="1322"/>
      <c r="AM158" s="1322"/>
      <c r="AN158" s="1322"/>
      <c r="AO158" s="1322"/>
      <c r="AP158" s="1322"/>
      <c r="AQ158" s="1322"/>
      <c r="AR158" s="1322"/>
      <c r="AS158" s="1322"/>
      <c r="AT158" s="1322"/>
      <c r="AU158" s="1322"/>
      <c r="AV158" s="1322"/>
      <c r="AW158" s="1322"/>
      <c r="AX158" s="1322"/>
      <c r="AY158" s="1322"/>
      <c r="AZ158" s="1322"/>
      <c r="BA158" s="1322"/>
      <c r="BB158" s="1322"/>
      <c r="BC158" s="1322"/>
      <c r="BD158" s="1322"/>
      <c r="BE158" s="1322"/>
      <c r="BF158" s="1322"/>
    </row>
    <row r="159" spans="1:58" ht="54.75" customHeight="1">
      <c r="A159" s="1322"/>
      <c r="B159" s="1322"/>
      <c r="C159" s="1322"/>
      <c r="D159" s="1322"/>
      <c r="E159" s="1322"/>
      <c r="F159" s="1322"/>
      <c r="G159" s="1322"/>
      <c r="H159" s="1322"/>
      <c r="I159" s="1322"/>
      <c r="J159" s="1322"/>
      <c r="K159" s="1322"/>
      <c r="L159" s="1322"/>
      <c r="M159" s="1322"/>
      <c r="N159" s="1323"/>
      <c r="O159" s="1322"/>
      <c r="P159" s="1324"/>
      <c r="Q159" s="1323"/>
      <c r="R159" s="1322"/>
      <c r="S159" s="1322"/>
      <c r="T159" s="1322"/>
      <c r="U159" s="1322"/>
      <c r="V159" s="1322"/>
      <c r="W159" s="1322"/>
      <c r="X159" s="1322"/>
      <c r="Y159" s="1322"/>
      <c r="Z159" s="1322"/>
      <c r="AA159" s="1322"/>
      <c r="AB159" s="1322"/>
      <c r="AC159" s="1323"/>
      <c r="AD159" s="1322"/>
      <c r="AE159" s="1323"/>
      <c r="AF159" s="1322"/>
      <c r="AG159" s="1322"/>
      <c r="AH159" s="1322"/>
      <c r="AI159" s="1322"/>
      <c r="AJ159" s="1322"/>
      <c r="AK159" s="1323"/>
      <c r="AL159" s="1322"/>
      <c r="AM159" s="1322"/>
      <c r="AN159" s="1322"/>
      <c r="AO159" s="1322"/>
      <c r="AP159" s="1322"/>
      <c r="AQ159" s="1322"/>
      <c r="AR159" s="1322"/>
      <c r="AS159" s="1322"/>
      <c r="AT159" s="1322"/>
      <c r="AU159" s="1322"/>
      <c r="AV159" s="1322"/>
      <c r="AW159" s="1322"/>
      <c r="AX159" s="1322"/>
      <c r="AY159" s="1322"/>
      <c r="AZ159" s="1322"/>
      <c r="BA159" s="1322"/>
      <c r="BB159" s="1322"/>
      <c r="BC159" s="1322"/>
      <c r="BD159" s="1322"/>
      <c r="BE159" s="1322"/>
      <c r="BF159" s="1322"/>
    </row>
    <row r="160" spans="1:58" ht="54.75" customHeight="1">
      <c r="A160" s="1322"/>
      <c r="B160" s="1322"/>
      <c r="C160" s="1322"/>
      <c r="D160" s="1322"/>
      <c r="E160" s="1322"/>
      <c r="F160" s="1322"/>
      <c r="G160" s="1322"/>
      <c r="H160" s="1322"/>
      <c r="I160" s="1322"/>
      <c r="J160" s="1322"/>
      <c r="K160" s="1322"/>
      <c r="L160" s="1322"/>
      <c r="M160" s="1322"/>
      <c r="N160" s="1323"/>
      <c r="O160" s="1322"/>
      <c r="P160" s="1324"/>
      <c r="Q160" s="1323"/>
      <c r="R160" s="1322"/>
      <c r="S160" s="1322"/>
      <c r="T160" s="1322"/>
      <c r="U160" s="1322"/>
      <c r="V160" s="1322"/>
      <c r="W160" s="1322"/>
      <c r="X160" s="1322"/>
      <c r="Y160" s="1322"/>
      <c r="Z160" s="1322"/>
      <c r="AA160" s="1322"/>
      <c r="AB160" s="1322"/>
      <c r="AC160" s="1323"/>
      <c r="AD160" s="1322"/>
      <c r="AE160" s="1323"/>
      <c r="AF160" s="1322"/>
      <c r="AG160" s="1322"/>
      <c r="AH160" s="1322"/>
      <c r="AI160" s="1322"/>
      <c r="AJ160" s="1322"/>
      <c r="AK160" s="1323"/>
      <c r="AL160" s="1322"/>
      <c r="AM160" s="1322"/>
      <c r="AN160" s="1322"/>
      <c r="AO160" s="1322"/>
      <c r="AP160" s="1322"/>
      <c r="AQ160" s="1322"/>
      <c r="AR160" s="1322"/>
      <c r="AS160" s="1322"/>
      <c r="AT160" s="1322"/>
      <c r="AU160" s="1322"/>
      <c r="AV160" s="1322"/>
      <c r="AW160" s="1322"/>
      <c r="AX160" s="1322"/>
      <c r="AY160" s="1322"/>
      <c r="AZ160" s="1322"/>
      <c r="BA160" s="1322"/>
      <c r="BB160" s="1322"/>
      <c r="BC160" s="1322"/>
      <c r="BD160" s="1322"/>
      <c r="BE160" s="1322"/>
      <c r="BF160" s="1322"/>
    </row>
    <row r="161" spans="1:58" ht="54.75" customHeight="1">
      <c r="A161" s="1322"/>
      <c r="B161" s="1322"/>
      <c r="C161" s="1322"/>
      <c r="D161" s="1322"/>
      <c r="E161" s="1322"/>
      <c r="F161" s="1322"/>
      <c r="G161" s="1322"/>
      <c r="H161" s="1322"/>
      <c r="I161" s="1322"/>
      <c r="J161" s="1322"/>
      <c r="K161" s="1322"/>
      <c r="L161" s="1322"/>
      <c r="M161" s="1322"/>
      <c r="N161" s="1323"/>
      <c r="O161" s="1322"/>
      <c r="P161" s="1324"/>
      <c r="Q161" s="1323"/>
      <c r="R161" s="1322"/>
      <c r="S161" s="1322"/>
      <c r="T161" s="1322"/>
      <c r="U161" s="1322"/>
      <c r="V161" s="1322"/>
      <c r="W161" s="1322"/>
      <c r="X161" s="1322"/>
      <c r="Y161" s="1322"/>
      <c r="Z161" s="1322"/>
      <c r="AA161" s="1322"/>
      <c r="AB161" s="1322"/>
      <c r="AC161" s="1323"/>
      <c r="AD161" s="1322"/>
      <c r="AE161" s="1323"/>
      <c r="AF161" s="1322"/>
      <c r="AG161" s="1322"/>
      <c r="AH161" s="1322"/>
      <c r="AI161" s="1322"/>
      <c r="AJ161" s="1322"/>
      <c r="AK161" s="1323"/>
      <c r="AL161" s="1322"/>
      <c r="AM161" s="1322"/>
      <c r="AN161" s="1322"/>
      <c r="AO161" s="1322"/>
      <c r="AP161" s="1322"/>
      <c r="AQ161" s="1322"/>
      <c r="AR161" s="1322"/>
      <c r="AS161" s="1322"/>
      <c r="AT161" s="1322"/>
      <c r="AU161" s="1322"/>
      <c r="AV161" s="1322"/>
      <c r="AW161" s="1322"/>
      <c r="AX161" s="1322"/>
      <c r="AY161" s="1322"/>
      <c r="AZ161" s="1322"/>
      <c r="BA161" s="1322"/>
      <c r="BB161" s="1322"/>
      <c r="BC161" s="1322"/>
      <c r="BD161" s="1322"/>
      <c r="BE161" s="1322"/>
      <c r="BF161" s="1322"/>
    </row>
    <row r="162" spans="1:58" ht="54.75" customHeight="1">
      <c r="A162" s="1322"/>
      <c r="B162" s="1322"/>
      <c r="C162" s="1322"/>
      <c r="D162" s="1322"/>
      <c r="E162" s="1322"/>
      <c r="F162" s="1322"/>
      <c r="G162" s="1322"/>
      <c r="H162" s="1322"/>
      <c r="I162" s="1322"/>
      <c r="J162" s="1322"/>
      <c r="K162" s="1322"/>
      <c r="L162" s="1322"/>
      <c r="M162" s="1322"/>
      <c r="N162" s="1323"/>
      <c r="O162" s="1322"/>
      <c r="P162" s="1324"/>
      <c r="Q162" s="1323"/>
      <c r="R162" s="1322"/>
      <c r="S162" s="1322"/>
      <c r="T162" s="1322"/>
      <c r="U162" s="1322"/>
      <c r="V162" s="1322"/>
      <c r="W162" s="1322"/>
      <c r="X162" s="1322"/>
      <c r="Y162" s="1322"/>
      <c r="Z162" s="1322"/>
      <c r="AA162" s="1322"/>
      <c r="AB162" s="1322"/>
      <c r="AC162" s="1323"/>
      <c r="AD162" s="1322"/>
      <c r="AE162" s="1323"/>
      <c r="AF162" s="1322"/>
      <c r="AG162" s="1322"/>
      <c r="AH162" s="1322"/>
      <c r="AI162" s="1322"/>
      <c r="AJ162" s="1322"/>
      <c r="AK162" s="1323"/>
      <c r="AL162" s="1322"/>
      <c r="AM162" s="1322"/>
      <c r="AN162" s="1322"/>
      <c r="AO162" s="1322"/>
      <c r="AP162" s="1322"/>
      <c r="AQ162" s="1322"/>
      <c r="AR162" s="1322"/>
      <c r="AS162" s="1322"/>
      <c r="AT162" s="1322"/>
      <c r="AU162" s="1322"/>
      <c r="AV162" s="1322"/>
      <c r="AW162" s="1322"/>
      <c r="AX162" s="1322"/>
      <c r="AY162" s="1322"/>
      <c r="AZ162" s="1322"/>
      <c r="BA162" s="1322"/>
      <c r="BB162" s="1322"/>
      <c r="BC162" s="1322"/>
      <c r="BD162" s="1322"/>
      <c r="BE162" s="1322"/>
      <c r="BF162" s="1322"/>
    </row>
    <row r="163" spans="1:58" ht="54.75" customHeight="1">
      <c r="A163" s="1322"/>
      <c r="B163" s="1322"/>
      <c r="C163" s="1322"/>
      <c r="D163" s="1322"/>
      <c r="E163" s="1322"/>
      <c r="F163" s="1322"/>
      <c r="G163" s="1322"/>
      <c r="H163" s="1322"/>
      <c r="I163" s="1322"/>
      <c r="J163" s="1322"/>
      <c r="K163" s="1322"/>
      <c r="L163" s="1322"/>
      <c r="M163" s="1322"/>
      <c r="N163" s="1323"/>
      <c r="O163" s="1322"/>
      <c r="P163" s="1324"/>
      <c r="Q163" s="1323"/>
      <c r="R163" s="1322"/>
      <c r="S163" s="1322"/>
      <c r="T163" s="1322"/>
      <c r="U163" s="1322"/>
      <c r="V163" s="1322"/>
      <c r="W163" s="1322"/>
      <c r="X163" s="1322"/>
      <c r="Y163" s="1322"/>
      <c r="Z163" s="1322"/>
      <c r="AA163" s="1322"/>
      <c r="AB163" s="1322"/>
      <c r="AC163" s="1323"/>
      <c r="AD163" s="1322"/>
      <c r="AE163" s="1323"/>
      <c r="AF163" s="1322"/>
      <c r="AG163" s="1322"/>
      <c r="AH163" s="1322"/>
      <c r="AI163" s="1322"/>
      <c r="AJ163" s="1322"/>
      <c r="AK163" s="1323"/>
      <c r="AL163" s="1322"/>
      <c r="AM163" s="1322"/>
      <c r="AN163" s="1322"/>
      <c r="AO163" s="1322"/>
      <c r="AP163" s="1322"/>
      <c r="AQ163" s="1322"/>
      <c r="AR163" s="1322"/>
      <c r="AS163" s="1322"/>
      <c r="AT163" s="1322"/>
      <c r="AU163" s="1322"/>
      <c r="AV163" s="1322"/>
      <c r="AW163" s="1322"/>
      <c r="AX163" s="1322"/>
      <c r="AY163" s="1322"/>
      <c r="AZ163" s="1322"/>
      <c r="BA163" s="1322"/>
      <c r="BB163" s="1322"/>
      <c r="BC163" s="1322"/>
      <c r="BD163" s="1322"/>
      <c r="BE163" s="1322"/>
      <c r="BF163" s="1322"/>
    </row>
    <row r="164" spans="1:58" ht="54.75" customHeight="1">
      <c r="A164" s="1322"/>
      <c r="B164" s="1322"/>
      <c r="C164" s="1322"/>
      <c r="D164" s="1322"/>
      <c r="E164" s="1322"/>
      <c r="F164" s="1322"/>
      <c r="G164" s="1322"/>
      <c r="H164" s="1322"/>
      <c r="I164" s="1322"/>
      <c r="J164" s="1322"/>
      <c r="K164" s="1322"/>
      <c r="L164" s="1322"/>
      <c r="M164" s="1322"/>
      <c r="N164" s="1323"/>
      <c r="O164" s="1322"/>
      <c r="P164" s="1324"/>
      <c r="Q164" s="1323"/>
      <c r="R164" s="1322"/>
      <c r="S164" s="1322"/>
      <c r="T164" s="1322"/>
      <c r="U164" s="1322"/>
      <c r="V164" s="1322"/>
      <c r="W164" s="1322"/>
      <c r="X164" s="1322"/>
      <c r="Y164" s="1322"/>
      <c r="Z164" s="1322"/>
      <c r="AA164" s="1322"/>
      <c r="AB164" s="1322"/>
      <c r="AC164" s="1323"/>
      <c r="AD164" s="1322"/>
      <c r="AE164" s="1323"/>
      <c r="AF164" s="1322"/>
      <c r="AG164" s="1322"/>
      <c r="AH164" s="1322"/>
      <c r="AI164" s="1322"/>
      <c r="AJ164" s="1322"/>
      <c r="AK164" s="1323"/>
      <c r="AL164" s="1322"/>
      <c r="AM164" s="1322"/>
      <c r="AN164" s="1322"/>
      <c r="AO164" s="1322"/>
      <c r="AP164" s="1322"/>
      <c r="AQ164" s="1322"/>
      <c r="AR164" s="1322"/>
      <c r="AS164" s="1322"/>
      <c r="AT164" s="1322"/>
      <c r="AU164" s="1322"/>
      <c r="AV164" s="1322"/>
      <c r="AW164" s="1322"/>
      <c r="AX164" s="1322"/>
      <c r="AY164" s="1322"/>
      <c r="AZ164" s="1322"/>
      <c r="BA164" s="1322"/>
      <c r="BB164" s="1322"/>
      <c r="BC164" s="1322"/>
      <c r="BD164" s="1322"/>
      <c r="BE164" s="1322"/>
      <c r="BF164" s="1322"/>
    </row>
    <row r="165" spans="1:58" ht="54.75" customHeight="1">
      <c r="A165" s="1322"/>
      <c r="B165" s="1322"/>
      <c r="C165" s="1322"/>
      <c r="D165" s="1322"/>
      <c r="E165" s="1322"/>
      <c r="F165" s="1322"/>
      <c r="G165" s="1322"/>
      <c r="H165" s="1322"/>
      <c r="I165" s="1322"/>
      <c r="J165" s="1322"/>
      <c r="K165" s="1322"/>
      <c r="L165" s="1322"/>
      <c r="M165" s="1322"/>
      <c r="N165" s="1323"/>
      <c r="O165" s="1322"/>
      <c r="P165" s="1324"/>
      <c r="Q165" s="1323"/>
      <c r="R165" s="1322"/>
      <c r="S165" s="1322"/>
      <c r="T165" s="1322"/>
      <c r="U165" s="1322"/>
      <c r="V165" s="1322"/>
      <c r="W165" s="1322"/>
      <c r="X165" s="1322"/>
      <c r="Y165" s="1322"/>
      <c r="Z165" s="1322"/>
      <c r="AA165" s="1322"/>
      <c r="AB165" s="1322"/>
      <c r="AC165" s="1323"/>
      <c r="AD165" s="1322"/>
      <c r="AE165" s="1323"/>
      <c r="AF165" s="1322"/>
      <c r="AG165" s="1322"/>
      <c r="AH165" s="1322"/>
      <c r="AI165" s="1322"/>
      <c r="AJ165" s="1322"/>
      <c r="AK165" s="1323"/>
      <c r="AL165" s="1322"/>
      <c r="AM165" s="1322"/>
      <c r="AN165" s="1322"/>
      <c r="AO165" s="1322"/>
      <c r="AP165" s="1322"/>
      <c r="AQ165" s="1322"/>
      <c r="AR165" s="1322"/>
      <c r="AS165" s="1322"/>
      <c r="AT165" s="1322"/>
      <c r="AU165" s="1322"/>
      <c r="AV165" s="1322"/>
      <c r="AW165" s="1322"/>
      <c r="AX165" s="1322"/>
      <c r="AY165" s="1322"/>
      <c r="AZ165" s="1322"/>
      <c r="BA165" s="1322"/>
      <c r="BB165" s="1322"/>
      <c r="BC165" s="1322"/>
      <c r="BD165" s="1322"/>
      <c r="BE165" s="1322"/>
      <c r="BF165" s="1322"/>
    </row>
    <row r="166" spans="1:58" ht="54.75" customHeight="1">
      <c r="A166" s="1322"/>
      <c r="B166" s="1322"/>
      <c r="C166" s="1322"/>
      <c r="D166" s="1322"/>
      <c r="E166" s="1322"/>
      <c r="F166" s="1322"/>
      <c r="G166" s="1322"/>
      <c r="H166" s="1322"/>
      <c r="I166" s="1322"/>
      <c r="J166" s="1322"/>
      <c r="K166" s="1322"/>
      <c r="L166" s="1322"/>
      <c r="M166" s="1322"/>
      <c r="N166" s="1323"/>
      <c r="O166" s="1322"/>
      <c r="P166" s="1324"/>
      <c r="Q166" s="1323"/>
      <c r="R166" s="1322"/>
      <c r="S166" s="1322"/>
      <c r="T166" s="1322"/>
      <c r="U166" s="1322"/>
      <c r="V166" s="1322"/>
      <c r="W166" s="1322"/>
      <c r="X166" s="1322"/>
      <c r="Y166" s="1322"/>
      <c r="Z166" s="1322"/>
      <c r="AA166" s="1322"/>
      <c r="AB166" s="1322"/>
      <c r="AC166" s="1323"/>
      <c r="AD166" s="1322"/>
      <c r="AE166" s="1323"/>
      <c r="AF166" s="1322"/>
      <c r="AG166" s="1322"/>
      <c r="AH166" s="1322"/>
      <c r="AI166" s="1322"/>
      <c r="AJ166" s="1322"/>
      <c r="AK166" s="1323"/>
      <c r="AL166" s="1322"/>
      <c r="AM166" s="1322"/>
      <c r="AN166" s="1322"/>
      <c r="AO166" s="1322"/>
      <c r="AP166" s="1322"/>
      <c r="AQ166" s="1322"/>
      <c r="AR166" s="1322"/>
      <c r="AS166" s="1322"/>
      <c r="AT166" s="1322"/>
      <c r="AU166" s="1322"/>
      <c r="AV166" s="1322"/>
      <c r="AW166" s="1322"/>
      <c r="AX166" s="1322"/>
      <c r="AY166" s="1322"/>
      <c r="AZ166" s="1322"/>
      <c r="BA166" s="1322"/>
      <c r="BB166" s="1322"/>
      <c r="BC166" s="1322"/>
      <c r="BD166" s="1322"/>
      <c r="BE166" s="1322"/>
      <c r="BF166" s="1322"/>
    </row>
    <row r="167" spans="1:58" ht="54.75" customHeight="1">
      <c r="A167" s="1322"/>
      <c r="B167" s="1322"/>
      <c r="C167" s="1322"/>
      <c r="D167" s="1322"/>
      <c r="E167" s="1322"/>
      <c r="F167" s="1322"/>
      <c r="G167" s="1322"/>
      <c r="H167" s="1322"/>
      <c r="I167" s="1322"/>
      <c r="J167" s="1322"/>
      <c r="K167" s="1322"/>
      <c r="L167" s="1322"/>
      <c r="M167" s="1322"/>
      <c r="N167" s="1323"/>
      <c r="O167" s="1322"/>
      <c r="P167" s="1324"/>
      <c r="Q167" s="1323"/>
      <c r="R167" s="1322"/>
      <c r="S167" s="1322"/>
      <c r="T167" s="1322"/>
      <c r="U167" s="1322"/>
      <c r="V167" s="1322"/>
      <c r="W167" s="1322"/>
      <c r="X167" s="1322"/>
      <c r="Y167" s="1322"/>
      <c r="Z167" s="1322"/>
      <c r="AA167" s="1322"/>
      <c r="AB167" s="1322"/>
      <c r="AC167" s="1323"/>
      <c r="AD167" s="1322"/>
      <c r="AE167" s="1323"/>
      <c r="AF167" s="1322"/>
      <c r="AG167" s="1322"/>
      <c r="AH167" s="1322"/>
      <c r="AI167" s="1322"/>
      <c r="AJ167" s="1322"/>
      <c r="AK167" s="1323"/>
      <c r="AL167" s="1322"/>
      <c r="AM167" s="1322"/>
      <c r="AN167" s="1322"/>
      <c r="AO167" s="1322"/>
      <c r="AP167" s="1322"/>
      <c r="AQ167" s="1322"/>
      <c r="AR167" s="1322"/>
      <c r="AS167" s="1322"/>
      <c r="AT167" s="1322"/>
      <c r="AU167" s="1322"/>
      <c r="AV167" s="1322"/>
      <c r="AW167" s="1322"/>
      <c r="AX167" s="1322"/>
      <c r="AY167" s="1322"/>
      <c r="AZ167" s="1322"/>
      <c r="BA167" s="1322"/>
      <c r="BB167" s="1322"/>
      <c r="BC167" s="1322"/>
      <c r="BD167" s="1322"/>
      <c r="BE167" s="1322"/>
      <c r="BF167" s="1322"/>
    </row>
    <row r="168" spans="1:58" ht="54.75" customHeight="1">
      <c r="A168" s="1322"/>
      <c r="B168" s="1322"/>
      <c r="C168" s="1322"/>
      <c r="D168" s="1322"/>
      <c r="E168" s="1322"/>
      <c r="F168" s="1322"/>
      <c r="G168" s="1322"/>
      <c r="H168" s="1322"/>
      <c r="I168" s="1322"/>
      <c r="J168" s="1322"/>
      <c r="K168" s="1322"/>
      <c r="L168" s="1322"/>
      <c r="M168" s="1322"/>
      <c r="N168" s="1323"/>
      <c r="O168" s="1322"/>
      <c r="P168" s="1324"/>
      <c r="Q168" s="1323"/>
      <c r="R168" s="1322"/>
      <c r="S168" s="1322"/>
      <c r="T168" s="1322"/>
      <c r="U168" s="1322"/>
      <c r="V168" s="1322"/>
      <c r="W168" s="1322"/>
      <c r="X168" s="1322"/>
      <c r="Y168" s="1322"/>
      <c r="Z168" s="1322"/>
      <c r="AA168" s="1322"/>
      <c r="AB168" s="1322"/>
      <c r="AC168" s="1323"/>
      <c r="AD168" s="1322"/>
      <c r="AE168" s="1323"/>
      <c r="AF168" s="1322"/>
      <c r="AG168" s="1322"/>
      <c r="AH168" s="1322"/>
      <c r="AI168" s="1322"/>
      <c r="AJ168" s="1322"/>
      <c r="AK168" s="1323"/>
      <c r="AL168" s="1322"/>
      <c r="AM168" s="1322"/>
      <c r="AN168" s="1322"/>
      <c r="AO168" s="1322"/>
      <c r="AP168" s="1322"/>
      <c r="AQ168" s="1322"/>
      <c r="AR168" s="1322"/>
      <c r="AS168" s="1322"/>
      <c r="AT168" s="1322"/>
      <c r="AU168" s="1322"/>
      <c r="AV168" s="1322"/>
      <c r="AW168" s="1322"/>
      <c r="AX168" s="1322"/>
      <c r="AY168" s="1322"/>
      <c r="AZ168" s="1322"/>
      <c r="BA168" s="1322"/>
      <c r="BB168" s="1322"/>
      <c r="BC168" s="1322"/>
      <c r="BD168" s="1322"/>
      <c r="BE168" s="1322"/>
      <c r="BF168" s="1322"/>
    </row>
    <row r="169" spans="1:58" ht="54.75" customHeight="1">
      <c r="A169" s="1322"/>
      <c r="B169" s="1322"/>
      <c r="C169" s="1322"/>
      <c r="D169" s="1322"/>
      <c r="E169" s="1322"/>
      <c r="F169" s="1322"/>
      <c r="G169" s="1322"/>
      <c r="H169" s="1322"/>
      <c r="I169" s="1322"/>
      <c r="J169" s="1322"/>
      <c r="K169" s="1322"/>
      <c r="L169" s="1322"/>
      <c r="M169" s="1322"/>
      <c r="N169" s="1323"/>
      <c r="O169" s="1322"/>
      <c r="P169" s="1324"/>
      <c r="Q169" s="1323"/>
      <c r="R169" s="1322"/>
      <c r="S169" s="1322"/>
      <c r="T169" s="1322"/>
      <c r="U169" s="1322"/>
      <c r="V169" s="1322"/>
      <c r="W169" s="1322"/>
      <c r="X169" s="1322"/>
      <c r="Y169" s="1322"/>
      <c r="Z169" s="1322"/>
      <c r="AA169" s="1322"/>
      <c r="AB169" s="1322"/>
      <c r="AC169" s="1323"/>
      <c r="AD169" s="1322"/>
      <c r="AE169" s="1323"/>
      <c r="AF169" s="1322"/>
      <c r="AG169" s="1322"/>
      <c r="AH169" s="1322"/>
      <c r="AI169" s="1322"/>
      <c r="AJ169" s="1322"/>
      <c r="AK169" s="1323"/>
      <c r="AL169" s="1322"/>
      <c r="AM169" s="1322"/>
      <c r="AN169" s="1322"/>
      <c r="AO169" s="1322"/>
      <c r="AP169" s="1322"/>
      <c r="AQ169" s="1322"/>
      <c r="AR169" s="1322"/>
      <c r="AS169" s="1322"/>
      <c r="AT169" s="1322"/>
      <c r="AU169" s="1322"/>
      <c r="AV169" s="1322"/>
      <c r="AW169" s="1322"/>
      <c r="AX169" s="1322"/>
      <c r="AY169" s="1322"/>
      <c r="AZ169" s="1322"/>
      <c r="BA169" s="1322"/>
      <c r="BB169" s="1322"/>
      <c r="BC169" s="1322"/>
      <c r="BD169" s="1322"/>
      <c r="BE169" s="1322"/>
      <c r="BF169" s="1322"/>
    </row>
    <row r="170" spans="1:58" ht="54.75" customHeight="1">
      <c r="A170" s="1322"/>
      <c r="B170" s="1322"/>
      <c r="C170" s="1322"/>
      <c r="D170" s="1322"/>
      <c r="E170" s="1322"/>
      <c r="F170" s="1322"/>
      <c r="G170" s="1322"/>
      <c r="H170" s="1322"/>
      <c r="I170" s="1322"/>
      <c r="J170" s="1322"/>
      <c r="K170" s="1322"/>
      <c r="L170" s="1322"/>
      <c r="M170" s="1322"/>
      <c r="N170" s="1323"/>
      <c r="O170" s="1322"/>
      <c r="P170" s="1324"/>
      <c r="Q170" s="1323"/>
      <c r="R170" s="1322"/>
      <c r="S170" s="1322"/>
      <c r="T170" s="1322"/>
      <c r="U170" s="1322"/>
      <c r="V170" s="1322"/>
      <c r="W170" s="1322"/>
      <c r="X170" s="1322"/>
      <c r="Y170" s="1322"/>
      <c r="Z170" s="1322"/>
      <c r="AA170" s="1322"/>
      <c r="AB170" s="1322"/>
      <c r="AC170" s="1323"/>
      <c r="AD170" s="1322"/>
      <c r="AE170" s="1323"/>
      <c r="AF170" s="1322"/>
      <c r="AG170" s="1322"/>
      <c r="AH170" s="1322"/>
      <c r="AI170" s="1322"/>
      <c r="AJ170" s="1322"/>
      <c r="AK170" s="1323"/>
      <c r="AL170" s="1322"/>
      <c r="AM170" s="1322"/>
      <c r="AN170" s="1322"/>
      <c r="AO170" s="1322"/>
      <c r="AP170" s="1322"/>
      <c r="AQ170" s="1322"/>
      <c r="AR170" s="1322"/>
      <c r="AS170" s="1322"/>
      <c r="AT170" s="1322"/>
      <c r="AU170" s="1322"/>
      <c r="AV170" s="1322"/>
      <c r="AW170" s="1322"/>
      <c r="AX170" s="1322"/>
      <c r="AY170" s="1322"/>
      <c r="AZ170" s="1322"/>
      <c r="BA170" s="1322"/>
      <c r="BB170" s="1322"/>
      <c r="BC170" s="1322"/>
      <c r="BD170" s="1322"/>
      <c r="BE170" s="1322"/>
      <c r="BF170" s="1322"/>
    </row>
    <row r="171" spans="1:58" ht="54.75" customHeight="1">
      <c r="A171" s="1322"/>
      <c r="B171" s="1322"/>
      <c r="C171" s="1322"/>
      <c r="D171" s="1322"/>
      <c r="E171" s="1322"/>
      <c r="F171" s="1322"/>
      <c r="G171" s="1322"/>
      <c r="H171" s="1322"/>
      <c r="I171" s="1322"/>
      <c r="J171" s="1322"/>
      <c r="K171" s="1322"/>
      <c r="L171" s="1322"/>
      <c r="M171" s="1322"/>
      <c r="N171" s="1323"/>
      <c r="O171" s="1322"/>
      <c r="P171" s="1324"/>
      <c r="Q171" s="1323"/>
      <c r="R171" s="1322"/>
      <c r="S171" s="1322"/>
      <c r="T171" s="1322"/>
      <c r="U171" s="1322"/>
      <c r="V171" s="1322"/>
      <c r="W171" s="1322"/>
      <c r="X171" s="1322"/>
      <c r="Y171" s="1322"/>
      <c r="Z171" s="1322"/>
      <c r="AA171" s="1322"/>
      <c r="AB171" s="1322"/>
      <c r="AC171" s="1323"/>
      <c r="AD171" s="1322"/>
      <c r="AE171" s="1323"/>
      <c r="AF171" s="1322"/>
      <c r="AG171" s="1322"/>
      <c r="AH171" s="1322"/>
      <c r="AI171" s="1322"/>
      <c r="AJ171" s="1322"/>
      <c r="AK171" s="1323"/>
      <c r="AL171" s="1322"/>
      <c r="AM171" s="1322"/>
      <c r="AN171" s="1322"/>
      <c r="AO171" s="1322"/>
      <c r="AP171" s="1322"/>
      <c r="AQ171" s="1322"/>
      <c r="AR171" s="1322"/>
      <c r="AS171" s="1322"/>
      <c r="AT171" s="1322"/>
      <c r="AU171" s="1322"/>
      <c r="AV171" s="1322"/>
      <c r="AW171" s="1322"/>
      <c r="AX171" s="1322"/>
      <c r="AY171" s="1322"/>
      <c r="AZ171" s="1322"/>
      <c r="BA171" s="1322"/>
      <c r="BB171" s="1322"/>
      <c r="BC171" s="1322"/>
      <c r="BD171" s="1322"/>
      <c r="BE171" s="1322"/>
      <c r="BF171" s="1322"/>
    </row>
    <row r="172" spans="1:58" ht="54.75" customHeight="1">
      <c r="A172" s="1322"/>
      <c r="B172" s="1322"/>
      <c r="C172" s="1322"/>
      <c r="D172" s="1322"/>
      <c r="E172" s="1322"/>
      <c r="F172" s="1322"/>
      <c r="G172" s="1322"/>
      <c r="H172" s="1322"/>
      <c r="I172" s="1322"/>
      <c r="J172" s="1322"/>
      <c r="K172" s="1322"/>
      <c r="L172" s="1322"/>
      <c r="M172" s="1322"/>
      <c r="N172" s="1323"/>
      <c r="O172" s="1322"/>
      <c r="P172" s="1324"/>
      <c r="Q172" s="1323"/>
      <c r="R172" s="1322"/>
      <c r="S172" s="1322"/>
      <c r="T172" s="1322"/>
      <c r="U172" s="1322"/>
      <c r="V172" s="1322"/>
      <c r="W172" s="1322"/>
      <c r="X172" s="1322"/>
      <c r="Y172" s="1322"/>
      <c r="Z172" s="1322"/>
      <c r="AA172" s="1322"/>
      <c r="AB172" s="1322"/>
      <c r="AC172" s="1323"/>
      <c r="AD172" s="1322"/>
      <c r="AE172" s="1323"/>
      <c r="AF172" s="1322"/>
      <c r="AG172" s="1322"/>
      <c r="AH172" s="1322"/>
      <c r="AI172" s="1322"/>
      <c r="AJ172" s="1322"/>
      <c r="AK172" s="1323"/>
      <c r="AL172" s="1322"/>
      <c r="AM172" s="1322"/>
      <c r="AN172" s="1322"/>
      <c r="AO172" s="1322"/>
      <c r="AP172" s="1322"/>
      <c r="AQ172" s="1322"/>
      <c r="AR172" s="1322"/>
      <c r="AS172" s="1322"/>
      <c r="AT172" s="1322"/>
      <c r="AU172" s="1322"/>
      <c r="AV172" s="1322"/>
      <c r="AW172" s="1322"/>
      <c r="AX172" s="1322"/>
      <c r="AY172" s="1322"/>
      <c r="AZ172" s="1322"/>
      <c r="BA172" s="1322"/>
      <c r="BB172" s="1322"/>
      <c r="BC172" s="1322"/>
      <c r="BD172" s="1322"/>
      <c r="BE172" s="1322"/>
      <c r="BF172" s="1322"/>
    </row>
    <row r="173" spans="1:58" ht="54.75" customHeight="1">
      <c r="A173" s="1322"/>
      <c r="B173" s="1322"/>
      <c r="C173" s="1322"/>
      <c r="D173" s="1322"/>
      <c r="E173" s="1322"/>
      <c r="F173" s="1322"/>
      <c r="G173" s="1322"/>
      <c r="H173" s="1322"/>
      <c r="I173" s="1322"/>
      <c r="J173" s="1322"/>
      <c r="K173" s="1322"/>
      <c r="L173" s="1322"/>
      <c r="M173" s="1322"/>
      <c r="N173" s="1323"/>
      <c r="O173" s="1322"/>
      <c r="P173" s="1324"/>
      <c r="Q173" s="1323"/>
      <c r="R173" s="1322"/>
      <c r="S173" s="1322"/>
      <c r="T173" s="1322"/>
      <c r="U173" s="1322"/>
      <c r="V173" s="1322"/>
      <c r="W173" s="1322"/>
      <c r="X173" s="1322"/>
      <c r="Y173" s="1322"/>
      <c r="Z173" s="1322"/>
      <c r="AA173" s="1322"/>
      <c r="AB173" s="1322"/>
      <c r="AC173" s="1323"/>
      <c r="AD173" s="1322"/>
      <c r="AE173" s="1323"/>
      <c r="AF173" s="1322"/>
      <c r="AG173" s="1322"/>
      <c r="AH173" s="1322"/>
      <c r="AI173" s="1322"/>
      <c r="AJ173" s="1322"/>
      <c r="AK173" s="1323"/>
      <c r="AL173" s="1322"/>
      <c r="AM173" s="1322"/>
      <c r="AN173" s="1322"/>
      <c r="AO173" s="1322"/>
      <c r="AP173" s="1322"/>
      <c r="AQ173" s="1322"/>
      <c r="AR173" s="1322"/>
      <c r="AS173" s="1322"/>
      <c r="AT173" s="1322"/>
      <c r="AU173" s="1322"/>
      <c r="AV173" s="1322"/>
      <c r="AW173" s="1322"/>
      <c r="AX173" s="1322"/>
      <c r="AY173" s="1322"/>
      <c r="AZ173" s="1322"/>
      <c r="BA173" s="1322"/>
      <c r="BB173" s="1322"/>
      <c r="BC173" s="1322"/>
      <c r="BD173" s="1322"/>
      <c r="BE173" s="1322"/>
      <c r="BF173" s="1322"/>
    </row>
    <row r="174" spans="1:58" ht="54.75" customHeight="1">
      <c r="A174" s="1322"/>
      <c r="B174" s="1322"/>
      <c r="C174" s="1322"/>
      <c r="D174" s="1322"/>
      <c r="E174" s="1322"/>
      <c r="F174" s="1322"/>
      <c r="G174" s="1322"/>
      <c r="H174" s="1322"/>
      <c r="I174" s="1322"/>
      <c r="J174" s="1322"/>
      <c r="K174" s="1322"/>
      <c r="L174" s="1322"/>
      <c r="M174" s="1322"/>
      <c r="N174" s="1323"/>
      <c r="O174" s="1322"/>
      <c r="P174" s="1324"/>
      <c r="Q174" s="1323"/>
      <c r="R174" s="1322"/>
      <c r="S174" s="1322"/>
      <c r="T174" s="1322"/>
      <c r="U174" s="1322"/>
      <c r="V174" s="1322"/>
      <c r="W174" s="1322"/>
      <c r="X174" s="1322"/>
      <c r="Y174" s="1322"/>
      <c r="Z174" s="1322"/>
      <c r="AA174" s="1322"/>
      <c r="AB174" s="1322"/>
      <c r="AC174" s="1323"/>
      <c r="AD174" s="1322"/>
      <c r="AE174" s="1323"/>
      <c r="AF174" s="1322"/>
      <c r="AG174" s="1322"/>
      <c r="AH174" s="1322"/>
      <c r="AI174" s="1322"/>
      <c r="AJ174" s="1322"/>
      <c r="AK174" s="1323"/>
      <c r="AL174" s="1322"/>
      <c r="AM174" s="1322"/>
      <c r="AN174" s="1322"/>
      <c r="AO174" s="1322"/>
      <c r="AP174" s="1322"/>
      <c r="AQ174" s="1322"/>
      <c r="AR174" s="1322"/>
      <c r="AS174" s="1322"/>
      <c r="AT174" s="1322"/>
      <c r="AU174" s="1322"/>
      <c r="AV174" s="1322"/>
      <c r="AW174" s="1322"/>
      <c r="AX174" s="1322"/>
      <c r="AY174" s="1322"/>
      <c r="AZ174" s="1322"/>
      <c r="BA174" s="1322"/>
      <c r="BB174" s="1322"/>
      <c r="BC174" s="1322"/>
      <c r="BD174" s="1322"/>
      <c r="BE174" s="1322"/>
      <c r="BF174" s="1322"/>
    </row>
    <row r="175" spans="1:58" ht="54.75" customHeight="1">
      <c r="A175" s="1322"/>
      <c r="B175" s="1322"/>
      <c r="C175" s="1322"/>
      <c r="D175" s="1322"/>
      <c r="E175" s="1322"/>
      <c r="F175" s="1322"/>
      <c r="G175" s="1322"/>
      <c r="H175" s="1322"/>
      <c r="I175" s="1322"/>
      <c r="J175" s="1322"/>
      <c r="K175" s="1322"/>
      <c r="L175" s="1322"/>
      <c r="M175" s="1322"/>
      <c r="N175" s="1323"/>
      <c r="O175" s="1322"/>
      <c r="P175" s="1324"/>
      <c r="Q175" s="1323"/>
      <c r="R175" s="1322"/>
      <c r="S175" s="1322"/>
      <c r="T175" s="1322"/>
      <c r="U175" s="1322"/>
      <c r="V175" s="1322"/>
      <c r="W175" s="1322"/>
      <c r="X175" s="1322"/>
      <c r="Y175" s="1322"/>
      <c r="Z175" s="1322"/>
      <c r="AA175" s="1322"/>
      <c r="AB175" s="1322"/>
      <c r="AC175" s="1323"/>
      <c r="AD175" s="1322"/>
      <c r="AE175" s="1323"/>
      <c r="AF175" s="1322"/>
      <c r="AG175" s="1322"/>
      <c r="AH175" s="1322"/>
      <c r="AI175" s="1322"/>
      <c r="AJ175" s="1322"/>
      <c r="AK175" s="1323"/>
      <c r="AL175" s="1322"/>
      <c r="AM175" s="1322"/>
      <c r="AN175" s="1322"/>
      <c r="AO175" s="1322"/>
      <c r="AP175" s="1322"/>
      <c r="AQ175" s="1322"/>
      <c r="AR175" s="1322"/>
      <c r="AS175" s="1322"/>
      <c r="AT175" s="1322"/>
      <c r="AU175" s="1322"/>
      <c r="AV175" s="1322"/>
      <c r="AW175" s="1322"/>
      <c r="AX175" s="1322"/>
      <c r="AY175" s="1322"/>
      <c r="AZ175" s="1322"/>
      <c r="BA175" s="1322"/>
      <c r="BB175" s="1322"/>
      <c r="BC175" s="1322"/>
      <c r="BD175" s="1322"/>
      <c r="BE175" s="1322"/>
      <c r="BF175" s="1322"/>
    </row>
    <row r="176" spans="1:58" ht="54.75" customHeight="1">
      <c r="A176" s="1322"/>
      <c r="B176" s="1322"/>
      <c r="C176" s="1322"/>
      <c r="D176" s="1322"/>
      <c r="E176" s="1322"/>
      <c r="F176" s="1322"/>
      <c r="G176" s="1322"/>
      <c r="H176" s="1322"/>
      <c r="I176" s="1322"/>
      <c r="J176" s="1322"/>
      <c r="K176" s="1322"/>
      <c r="L176" s="1322"/>
      <c r="M176" s="1322"/>
      <c r="N176" s="1323"/>
      <c r="O176" s="1322"/>
      <c r="P176" s="1324"/>
      <c r="Q176" s="1323"/>
      <c r="R176" s="1322"/>
      <c r="S176" s="1322"/>
      <c r="T176" s="1322"/>
      <c r="U176" s="1322"/>
      <c r="V176" s="1322"/>
      <c r="W176" s="1322"/>
      <c r="X176" s="1322"/>
      <c r="Y176" s="1322"/>
      <c r="Z176" s="1322"/>
      <c r="AA176" s="1322"/>
      <c r="AB176" s="1322"/>
      <c r="AC176" s="1323"/>
      <c r="AD176" s="1322"/>
      <c r="AE176" s="1323"/>
      <c r="AF176" s="1322"/>
      <c r="AG176" s="1322"/>
      <c r="AH176" s="1322"/>
      <c r="AI176" s="1322"/>
      <c r="AJ176" s="1322"/>
      <c r="AK176" s="1323"/>
      <c r="AL176" s="1322"/>
      <c r="AM176" s="1322"/>
      <c r="AN176" s="1322"/>
      <c r="AO176" s="1322"/>
      <c r="AP176" s="1322"/>
      <c r="AQ176" s="1322"/>
      <c r="AR176" s="1322"/>
      <c r="AS176" s="1322"/>
      <c r="AT176" s="1322"/>
      <c r="AU176" s="1322"/>
      <c r="AV176" s="1322"/>
      <c r="AW176" s="1322"/>
      <c r="AX176" s="1322"/>
      <c r="AY176" s="1322"/>
      <c r="AZ176" s="1322"/>
      <c r="BA176" s="1322"/>
      <c r="BB176" s="1322"/>
      <c r="BC176" s="1322"/>
      <c r="BD176" s="1322"/>
      <c r="BE176" s="1322"/>
      <c r="BF176" s="1322"/>
    </row>
    <row r="177" spans="1:58" ht="54.75" customHeight="1">
      <c r="A177" s="1322"/>
      <c r="B177" s="1322"/>
      <c r="C177" s="1322"/>
      <c r="D177" s="1322"/>
      <c r="E177" s="1322"/>
      <c r="F177" s="1322"/>
      <c r="G177" s="1322"/>
      <c r="H177" s="1322"/>
      <c r="I177" s="1322"/>
      <c r="J177" s="1322"/>
      <c r="K177" s="1322"/>
      <c r="L177" s="1322"/>
      <c r="M177" s="1322"/>
      <c r="N177" s="1323"/>
      <c r="O177" s="1322"/>
      <c r="P177" s="1324"/>
      <c r="Q177" s="1323"/>
      <c r="R177" s="1322"/>
      <c r="S177" s="1322"/>
      <c r="T177" s="1322"/>
      <c r="U177" s="1322"/>
      <c r="V177" s="1322"/>
      <c r="W177" s="1322"/>
      <c r="X177" s="1322"/>
      <c r="Y177" s="1322"/>
      <c r="Z177" s="1322"/>
      <c r="AA177" s="1322"/>
      <c r="AB177" s="1322"/>
      <c r="AC177" s="1323"/>
      <c r="AD177" s="1322"/>
      <c r="AE177" s="1323"/>
      <c r="AF177" s="1322"/>
      <c r="AG177" s="1322"/>
      <c r="AH177" s="1322"/>
      <c r="AI177" s="1322"/>
      <c r="AJ177" s="1322"/>
      <c r="AK177" s="1323"/>
      <c r="AL177" s="1322"/>
      <c r="AM177" s="1322"/>
      <c r="AN177" s="1322"/>
      <c r="AO177" s="1322"/>
      <c r="AP177" s="1322"/>
      <c r="AQ177" s="1322"/>
      <c r="AR177" s="1322"/>
      <c r="AS177" s="1322"/>
      <c r="AT177" s="1322"/>
      <c r="AU177" s="1322"/>
      <c r="AV177" s="1322"/>
      <c r="AW177" s="1322"/>
      <c r="AX177" s="1322"/>
      <c r="AY177" s="1322"/>
      <c r="AZ177" s="1322"/>
      <c r="BA177" s="1322"/>
      <c r="BB177" s="1322"/>
      <c r="BC177" s="1322"/>
      <c r="BD177" s="1322"/>
      <c r="BE177" s="1322"/>
      <c r="BF177" s="1322"/>
    </row>
    <row r="178" spans="1:58" ht="54.75" customHeight="1">
      <c r="A178" s="1322"/>
      <c r="B178" s="1322"/>
      <c r="C178" s="1322"/>
      <c r="D178" s="1322"/>
      <c r="E178" s="1322"/>
      <c r="F178" s="1322"/>
      <c r="G178" s="1322"/>
      <c r="H178" s="1322"/>
      <c r="I178" s="1322"/>
      <c r="J178" s="1322"/>
      <c r="K178" s="1322"/>
      <c r="L178" s="1322"/>
      <c r="M178" s="1322"/>
      <c r="N178" s="1323"/>
      <c r="O178" s="1322"/>
      <c r="P178" s="1324"/>
      <c r="Q178" s="1323"/>
      <c r="R178" s="1322"/>
      <c r="S178" s="1322"/>
      <c r="T178" s="1322"/>
      <c r="U178" s="1322"/>
      <c r="V178" s="1322"/>
      <c r="W178" s="1322"/>
      <c r="X178" s="1322"/>
      <c r="Y178" s="1322"/>
      <c r="Z178" s="1322"/>
      <c r="AA178" s="1322"/>
      <c r="AB178" s="1322"/>
      <c r="AC178" s="1323"/>
      <c r="AD178" s="1322"/>
      <c r="AE178" s="1323"/>
      <c r="AF178" s="1322"/>
      <c r="AG178" s="1322"/>
      <c r="AH178" s="1322"/>
      <c r="AI178" s="1322"/>
      <c r="AJ178" s="1322"/>
      <c r="AK178" s="1323"/>
      <c r="AL178" s="1322"/>
      <c r="AM178" s="1322"/>
      <c r="AN178" s="1322"/>
      <c r="AO178" s="1322"/>
      <c r="AP178" s="1322"/>
      <c r="AQ178" s="1322"/>
      <c r="AR178" s="1322"/>
      <c r="AS178" s="1322"/>
      <c r="AT178" s="1322"/>
      <c r="AU178" s="1322"/>
      <c r="AV178" s="1322"/>
      <c r="AW178" s="1322"/>
      <c r="AX178" s="1322"/>
      <c r="AY178" s="1322"/>
      <c r="AZ178" s="1322"/>
      <c r="BA178" s="1322"/>
      <c r="BB178" s="1322"/>
      <c r="BC178" s="1322"/>
      <c r="BD178" s="1322"/>
      <c r="BE178" s="1322"/>
      <c r="BF178" s="1322"/>
    </row>
    <row r="179" spans="1:58" ht="54.75" customHeight="1">
      <c r="A179" s="1322"/>
      <c r="B179" s="1322"/>
      <c r="C179" s="1322"/>
      <c r="D179" s="1322"/>
      <c r="E179" s="1322"/>
      <c r="F179" s="1322"/>
      <c r="G179" s="1322"/>
      <c r="H179" s="1322"/>
      <c r="I179" s="1322"/>
      <c r="J179" s="1322"/>
      <c r="K179" s="1322"/>
      <c r="L179" s="1322"/>
      <c r="M179" s="1322"/>
      <c r="N179" s="1323"/>
      <c r="O179" s="1322"/>
      <c r="P179" s="1324"/>
      <c r="Q179" s="1323"/>
      <c r="R179" s="1322"/>
      <c r="S179" s="1322"/>
      <c r="T179" s="1322"/>
      <c r="U179" s="1322"/>
      <c r="V179" s="1322"/>
      <c r="W179" s="1322"/>
      <c r="X179" s="1322"/>
      <c r="Y179" s="1322"/>
      <c r="Z179" s="1322"/>
      <c r="AA179" s="1322"/>
      <c r="AB179" s="1322"/>
      <c r="AC179" s="1323"/>
      <c r="AD179" s="1322"/>
      <c r="AE179" s="1323"/>
      <c r="AF179" s="1322"/>
      <c r="AG179" s="1322"/>
      <c r="AH179" s="1322"/>
      <c r="AI179" s="1322"/>
      <c r="AJ179" s="1322"/>
      <c r="AK179" s="1323"/>
      <c r="AL179" s="1322"/>
      <c r="AM179" s="1322"/>
      <c r="AN179" s="1322"/>
      <c r="AO179" s="1322"/>
      <c r="AP179" s="1322"/>
      <c r="AQ179" s="1322"/>
      <c r="AR179" s="1322"/>
      <c r="AS179" s="1322"/>
      <c r="AT179" s="1322"/>
      <c r="AU179" s="1322"/>
      <c r="AV179" s="1322"/>
      <c r="AW179" s="1322"/>
      <c r="AX179" s="1322"/>
      <c r="AY179" s="1322"/>
      <c r="AZ179" s="1322"/>
      <c r="BA179" s="1322"/>
      <c r="BB179" s="1322"/>
      <c r="BC179" s="1322"/>
      <c r="BD179" s="1322"/>
      <c r="BE179" s="1322"/>
      <c r="BF179" s="1322"/>
    </row>
    <row r="180" spans="1:58" ht="54.75" customHeight="1">
      <c r="A180" s="1322"/>
      <c r="B180" s="1322"/>
      <c r="C180" s="1322"/>
      <c r="D180" s="1322"/>
      <c r="E180" s="1322"/>
      <c r="F180" s="1322"/>
      <c r="G180" s="1322"/>
      <c r="H180" s="1322"/>
      <c r="I180" s="1322"/>
      <c r="J180" s="1322"/>
      <c r="K180" s="1322"/>
      <c r="L180" s="1322"/>
      <c r="M180" s="1322"/>
      <c r="N180" s="1323"/>
      <c r="O180" s="1322"/>
      <c r="P180" s="1324"/>
      <c r="Q180" s="1323"/>
      <c r="R180" s="1322"/>
      <c r="S180" s="1322"/>
      <c r="T180" s="1322"/>
      <c r="U180" s="1322"/>
      <c r="V180" s="1322"/>
      <c r="W180" s="1322"/>
      <c r="X180" s="1322"/>
      <c r="Y180" s="1322"/>
      <c r="Z180" s="1322"/>
      <c r="AA180" s="1322"/>
      <c r="AB180" s="1322"/>
      <c r="AC180" s="1323"/>
      <c r="AD180" s="1322"/>
      <c r="AE180" s="1323"/>
      <c r="AF180" s="1322"/>
      <c r="AG180" s="1322"/>
      <c r="AH180" s="1322"/>
      <c r="AI180" s="1322"/>
      <c r="AJ180" s="1322"/>
      <c r="AK180" s="1323"/>
      <c r="AL180" s="1322"/>
      <c r="AM180" s="1322"/>
      <c r="AN180" s="1322"/>
      <c r="AO180" s="1322"/>
      <c r="AP180" s="1322"/>
      <c r="AQ180" s="1322"/>
      <c r="AR180" s="1322"/>
      <c r="AS180" s="1322"/>
      <c r="AT180" s="1322"/>
      <c r="AU180" s="1322"/>
      <c r="AV180" s="1322"/>
      <c r="AW180" s="1322"/>
      <c r="AX180" s="1322"/>
      <c r="AY180" s="1322"/>
      <c r="AZ180" s="1322"/>
      <c r="BA180" s="1322"/>
      <c r="BB180" s="1322"/>
      <c r="BC180" s="1322"/>
      <c r="BD180" s="1322"/>
      <c r="BE180" s="1322"/>
      <c r="BF180" s="1322"/>
    </row>
    <row r="181" spans="1:58" ht="54.75" customHeight="1">
      <c r="A181" s="1322"/>
      <c r="B181" s="1322"/>
      <c r="C181" s="1322"/>
      <c r="D181" s="1322"/>
      <c r="E181" s="1322"/>
      <c r="F181" s="1322"/>
      <c r="G181" s="1322"/>
      <c r="H181" s="1322"/>
      <c r="I181" s="1322"/>
      <c r="J181" s="1322"/>
      <c r="K181" s="1322"/>
      <c r="L181" s="1322"/>
      <c r="M181" s="1322"/>
      <c r="N181" s="1323"/>
      <c r="O181" s="1322"/>
      <c r="P181" s="1324"/>
      <c r="Q181" s="1323"/>
      <c r="R181" s="1322"/>
      <c r="S181" s="1322"/>
      <c r="T181" s="1322"/>
      <c r="U181" s="1322"/>
      <c r="V181" s="1322"/>
      <c r="W181" s="1322"/>
      <c r="X181" s="1322"/>
      <c r="Y181" s="1322"/>
      <c r="Z181" s="1322"/>
      <c r="AA181" s="1322"/>
      <c r="AB181" s="1322"/>
      <c r="AC181" s="1323"/>
      <c r="AD181" s="1322"/>
      <c r="AE181" s="1323"/>
      <c r="AF181" s="1322"/>
      <c r="AG181" s="1322"/>
      <c r="AH181" s="1322"/>
      <c r="AI181" s="1322"/>
      <c r="AJ181" s="1322"/>
      <c r="AK181" s="1323"/>
      <c r="AL181" s="1322"/>
      <c r="AM181" s="1322"/>
      <c r="AN181" s="1322"/>
      <c r="AO181" s="1322"/>
      <c r="AP181" s="1322"/>
      <c r="AQ181" s="1322"/>
      <c r="AR181" s="1322"/>
      <c r="AS181" s="1322"/>
      <c r="AT181" s="1322"/>
      <c r="AU181" s="1322"/>
      <c r="AV181" s="1322"/>
      <c r="AW181" s="1322"/>
      <c r="AX181" s="1322"/>
      <c r="AY181" s="1322"/>
      <c r="AZ181" s="1322"/>
      <c r="BA181" s="1322"/>
      <c r="BB181" s="1322"/>
      <c r="BC181" s="1322"/>
      <c r="BD181" s="1322"/>
      <c r="BE181" s="1322"/>
      <c r="BF181" s="1322"/>
    </row>
    <row r="182" spans="1:58" ht="54.75" customHeight="1">
      <c r="A182" s="1322"/>
      <c r="B182" s="1322"/>
      <c r="C182" s="1322"/>
      <c r="D182" s="1322"/>
      <c r="E182" s="1322"/>
      <c r="F182" s="1322"/>
      <c r="G182" s="1322"/>
      <c r="H182" s="1322"/>
      <c r="I182" s="1322"/>
      <c r="J182" s="1322"/>
      <c r="K182" s="1322"/>
      <c r="L182" s="1322"/>
      <c r="M182" s="1322"/>
      <c r="N182" s="1323"/>
      <c r="O182" s="1322"/>
      <c r="P182" s="1324"/>
      <c r="Q182" s="1323"/>
      <c r="R182" s="1322"/>
      <c r="S182" s="1322"/>
      <c r="T182" s="1322"/>
      <c r="U182" s="1322"/>
      <c r="V182" s="1322"/>
      <c r="W182" s="1322"/>
      <c r="X182" s="1322"/>
      <c r="Y182" s="1322"/>
      <c r="Z182" s="1322"/>
      <c r="AA182" s="1322"/>
      <c r="AB182" s="1322"/>
      <c r="AC182" s="1323"/>
      <c r="AD182" s="1322"/>
      <c r="AE182" s="1323"/>
      <c r="AF182" s="1322"/>
      <c r="AG182" s="1322"/>
      <c r="AH182" s="1322"/>
      <c r="AI182" s="1322"/>
      <c r="AJ182" s="1322"/>
      <c r="AK182" s="1323"/>
      <c r="AL182" s="1322"/>
      <c r="AM182" s="1322"/>
      <c r="AN182" s="1322"/>
      <c r="AO182" s="1322"/>
      <c r="AP182" s="1322"/>
      <c r="AQ182" s="1322"/>
      <c r="AR182" s="1322"/>
      <c r="AS182" s="1322"/>
      <c r="AT182" s="1322"/>
      <c r="AU182" s="1322"/>
      <c r="AV182" s="1322"/>
      <c r="AW182" s="1322"/>
      <c r="AX182" s="1322"/>
      <c r="AY182" s="1322"/>
      <c r="AZ182" s="1322"/>
      <c r="BA182" s="1322"/>
      <c r="BB182" s="1322"/>
      <c r="BC182" s="1322"/>
      <c r="BD182" s="1322"/>
      <c r="BE182" s="1322"/>
      <c r="BF182" s="1322"/>
    </row>
    <row r="183" spans="1:58" ht="54.75" customHeight="1">
      <c r="A183" s="1322"/>
      <c r="B183" s="1322"/>
      <c r="C183" s="1322"/>
      <c r="D183" s="1322"/>
      <c r="E183" s="1322"/>
      <c r="F183" s="1322"/>
      <c r="G183" s="1322"/>
      <c r="H183" s="1322"/>
      <c r="I183" s="1322"/>
      <c r="J183" s="1322"/>
      <c r="K183" s="1322"/>
      <c r="L183" s="1322"/>
      <c r="M183" s="1322"/>
      <c r="N183" s="1323"/>
      <c r="O183" s="1322"/>
      <c r="P183" s="1324"/>
      <c r="Q183" s="1323"/>
      <c r="R183" s="1322"/>
      <c r="S183" s="1322"/>
      <c r="T183" s="1322"/>
      <c r="U183" s="1322"/>
      <c r="V183" s="1322"/>
      <c r="W183" s="1322"/>
      <c r="X183" s="1322"/>
      <c r="Y183" s="1322"/>
      <c r="Z183" s="1322"/>
      <c r="AA183" s="1322"/>
      <c r="AB183" s="1322"/>
      <c r="AC183" s="1323"/>
      <c r="AD183" s="1322"/>
      <c r="AE183" s="1323"/>
      <c r="AF183" s="1322"/>
      <c r="AG183" s="1322"/>
      <c r="AH183" s="1322"/>
      <c r="AI183" s="1322"/>
      <c r="AJ183" s="1322"/>
      <c r="AK183" s="1323"/>
      <c r="AL183" s="1322"/>
      <c r="AM183" s="1322"/>
      <c r="AN183" s="1322"/>
      <c r="AO183" s="1322"/>
      <c r="AP183" s="1322"/>
      <c r="AQ183" s="1322"/>
      <c r="AR183" s="1322"/>
      <c r="AS183" s="1322"/>
      <c r="AT183" s="1322"/>
      <c r="AU183" s="1322"/>
      <c r="AV183" s="1322"/>
      <c r="AW183" s="1322"/>
      <c r="AX183" s="1322"/>
      <c r="AY183" s="1322"/>
      <c r="AZ183" s="1322"/>
      <c r="BA183" s="1322"/>
      <c r="BB183" s="1322"/>
      <c r="BC183" s="1322"/>
      <c r="BD183" s="1322"/>
      <c r="BE183" s="1322"/>
      <c r="BF183" s="1322"/>
    </row>
    <row r="184" spans="1:58" ht="54.75" customHeight="1">
      <c r="A184" s="1322"/>
      <c r="B184" s="1322"/>
      <c r="C184" s="1322"/>
      <c r="D184" s="1322"/>
      <c r="E184" s="1322"/>
      <c r="F184" s="1322"/>
      <c r="G184" s="1322"/>
      <c r="H184" s="1322"/>
      <c r="I184" s="1322"/>
      <c r="J184" s="1322"/>
      <c r="K184" s="1322"/>
      <c r="L184" s="1322"/>
      <c r="M184" s="1322"/>
      <c r="N184" s="1323"/>
      <c r="O184" s="1322"/>
      <c r="P184" s="1324"/>
      <c r="Q184" s="1323"/>
      <c r="R184" s="1322"/>
      <c r="S184" s="1322"/>
      <c r="T184" s="1322"/>
      <c r="U184" s="1322"/>
      <c r="V184" s="1322"/>
      <c r="W184" s="1322"/>
      <c r="X184" s="1322"/>
      <c r="Y184" s="1322"/>
      <c r="Z184" s="1322"/>
      <c r="AA184" s="1322"/>
      <c r="AB184" s="1322"/>
      <c r="AC184" s="1323"/>
      <c r="AD184" s="1322"/>
      <c r="AE184" s="1323"/>
      <c r="AF184" s="1322"/>
      <c r="AG184" s="1322"/>
      <c r="AH184" s="1322"/>
      <c r="AI184" s="1322"/>
      <c r="AJ184" s="1322"/>
      <c r="AK184" s="1323"/>
      <c r="AL184" s="1322"/>
      <c r="AM184" s="1322"/>
      <c r="AN184" s="1322"/>
      <c r="AO184" s="1322"/>
      <c r="AP184" s="1322"/>
      <c r="AQ184" s="1322"/>
      <c r="AR184" s="1322"/>
      <c r="AS184" s="1322"/>
      <c r="AT184" s="1322"/>
      <c r="AU184" s="1322"/>
      <c r="AV184" s="1322"/>
      <c r="AW184" s="1322"/>
      <c r="AX184" s="1322"/>
      <c r="AY184" s="1322"/>
      <c r="AZ184" s="1322"/>
      <c r="BA184" s="1322"/>
      <c r="BB184" s="1322"/>
      <c r="BC184" s="1322"/>
      <c r="BD184" s="1322"/>
      <c r="BE184" s="1322"/>
      <c r="BF184" s="1322"/>
    </row>
    <row r="185" spans="1:58" ht="54.75" customHeight="1">
      <c r="A185" s="1322"/>
      <c r="B185" s="1322"/>
      <c r="C185" s="1322"/>
      <c r="D185" s="1322"/>
      <c r="E185" s="1322"/>
      <c r="F185" s="1322"/>
      <c r="G185" s="1322"/>
      <c r="H185" s="1322"/>
      <c r="I185" s="1322"/>
      <c r="J185" s="1322"/>
      <c r="K185" s="1322"/>
      <c r="L185" s="1322"/>
      <c r="M185" s="1322"/>
      <c r="N185" s="1323"/>
      <c r="O185" s="1322"/>
      <c r="P185" s="1324"/>
      <c r="Q185" s="1323"/>
      <c r="R185" s="1322"/>
      <c r="S185" s="1322"/>
      <c r="T185" s="1322"/>
      <c r="U185" s="1322"/>
      <c r="V185" s="1322"/>
      <c r="W185" s="1322"/>
      <c r="X185" s="1322"/>
      <c r="Y185" s="1322"/>
      <c r="Z185" s="1322"/>
      <c r="AA185" s="1322"/>
      <c r="AB185" s="1322"/>
      <c r="AC185" s="1323"/>
      <c r="AD185" s="1322"/>
      <c r="AE185" s="1323"/>
      <c r="AF185" s="1322"/>
      <c r="AG185" s="1322"/>
      <c r="AH185" s="1322"/>
      <c r="AI185" s="1322"/>
      <c r="AJ185" s="1322"/>
      <c r="AK185" s="1323"/>
      <c r="AL185" s="1322"/>
      <c r="AM185" s="1322"/>
      <c r="AN185" s="1322"/>
      <c r="AO185" s="1322"/>
      <c r="AP185" s="1322"/>
      <c r="AQ185" s="1322"/>
      <c r="AR185" s="1322"/>
      <c r="AS185" s="1322"/>
      <c r="AT185" s="1322"/>
      <c r="AU185" s="1322"/>
      <c r="AV185" s="1322"/>
      <c r="AW185" s="1322"/>
      <c r="AX185" s="1322"/>
      <c r="AY185" s="1322"/>
      <c r="AZ185" s="1322"/>
      <c r="BA185" s="1322"/>
      <c r="BB185" s="1322"/>
      <c r="BC185" s="1322"/>
      <c r="BD185" s="1322"/>
      <c r="BE185" s="1322"/>
      <c r="BF185" s="1322"/>
    </row>
    <row r="186" spans="1:58" ht="54.75" customHeight="1">
      <c r="A186" s="1322"/>
      <c r="B186" s="1322"/>
      <c r="C186" s="1322"/>
      <c r="D186" s="1322"/>
      <c r="E186" s="1322"/>
      <c r="F186" s="1322"/>
      <c r="G186" s="1322"/>
      <c r="H186" s="1322"/>
      <c r="I186" s="1322"/>
      <c r="J186" s="1322"/>
      <c r="K186" s="1322"/>
      <c r="L186" s="1322"/>
      <c r="M186" s="1322"/>
      <c r="N186" s="1323"/>
      <c r="O186" s="1322"/>
      <c r="P186" s="1324"/>
      <c r="Q186" s="1323"/>
      <c r="R186" s="1322"/>
      <c r="S186" s="1322"/>
      <c r="T186" s="1322"/>
      <c r="U186" s="1322"/>
      <c r="V186" s="1322"/>
      <c r="W186" s="1322"/>
      <c r="X186" s="1322"/>
      <c r="Y186" s="1322"/>
      <c r="Z186" s="1322"/>
      <c r="AA186" s="1322"/>
      <c r="AB186" s="1322"/>
      <c r="AC186" s="1323"/>
      <c r="AD186" s="1322"/>
      <c r="AE186" s="1323"/>
      <c r="AF186" s="1322"/>
      <c r="AG186" s="1322"/>
      <c r="AH186" s="1322"/>
      <c r="AI186" s="1322"/>
      <c r="AJ186" s="1322"/>
      <c r="AK186" s="1323"/>
      <c r="AL186" s="1322"/>
      <c r="AM186" s="1322"/>
      <c r="AN186" s="1322"/>
      <c r="AO186" s="1322"/>
      <c r="AP186" s="1322"/>
      <c r="AQ186" s="1322"/>
      <c r="AR186" s="1322"/>
      <c r="AS186" s="1322"/>
      <c r="AT186" s="1322"/>
      <c r="AU186" s="1322"/>
      <c r="AV186" s="1322"/>
      <c r="AW186" s="1322"/>
      <c r="AX186" s="1322"/>
      <c r="AY186" s="1322"/>
      <c r="AZ186" s="1322"/>
      <c r="BA186" s="1322"/>
      <c r="BB186" s="1322"/>
      <c r="BC186" s="1322"/>
      <c r="BD186" s="1322"/>
      <c r="BE186" s="1322"/>
      <c r="BF186" s="1322"/>
    </row>
    <row r="187" spans="1:58" ht="54.75" customHeight="1">
      <c r="A187" s="1322"/>
      <c r="B187" s="1322"/>
      <c r="C187" s="1322"/>
      <c r="D187" s="1322"/>
      <c r="E187" s="1322"/>
      <c r="F187" s="1322"/>
      <c r="G187" s="1322"/>
      <c r="H187" s="1322"/>
      <c r="I187" s="1322"/>
      <c r="J187" s="1322"/>
      <c r="K187" s="1322"/>
      <c r="L187" s="1322"/>
      <c r="M187" s="1322"/>
      <c r="N187" s="1323"/>
      <c r="O187" s="1322"/>
      <c r="P187" s="1324"/>
      <c r="Q187" s="1323"/>
      <c r="R187" s="1322"/>
      <c r="S187" s="1322"/>
      <c r="T187" s="1322"/>
      <c r="U187" s="1322"/>
      <c r="V187" s="1322"/>
      <c r="W187" s="1322"/>
      <c r="X187" s="1322"/>
      <c r="Y187" s="1322"/>
      <c r="Z187" s="1322"/>
      <c r="AA187" s="1322"/>
      <c r="AB187" s="1322"/>
      <c r="AC187" s="1323"/>
      <c r="AD187" s="1322"/>
      <c r="AE187" s="1323"/>
      <c r="AF187" s="1322"/>
      <c r="AG187" s="1322"/>
      <c r="AH187" s="1322"/>
      <c r="AI187" s="1322"/>
      <c r="AJ187" s="1322"/>
      <c r="AK187" s="1323"/>
      <c r="AL187" s="1322"/>
      <c r="AM187" s="1322"/>
      <c r="AN187" s="1322"/>
      <c r="AO187" s="1322"/>
      <c r="AP187" s="1322"/>
      <c r="AQ187" s="1322"/>
      <c r="AR187" s="1322"/>
      <c r="AS187" s="1322"/>
      <c r="AT187" s="1322"/>
      <c r="AU187" s="1322"/>
      <c r="AV187" s="1322"/>
      <c r="AW187" s="1322"/>
      <c r="AX187" s="1322"/>
      <c r="AY187" s="1322"/>
      <c r="AZ187" s="1322"/>
      <c r="BA187" s="1322"/>
      <c r="BB187" s="1322"/>
      <c r="BC187" s="1322"/>
      <c r="BD187" s="1322"/>
      <c r="BE187" s="1322"/>
      <c r="BF187" s="1322"/>
    </row>
    <row r="188" spans="1:58" ht="54.75" customHeight="1">
      <c r="A188" s="1322"/>
      <c r="B188" s="1322"/>
      <c r="C188" s="1322"/>
      <c r="D188" s="1322"/>
      <c r="E188" s="1322"/>
      <c r="F188" s="1322"/>
      <c r="G188" s="1322"/>
      <c r="H188" s="1322"/>
      <c r="I188" s="1322"/>
      <c r="J188" s="1322"/>
      <c r="K188" s="1322"/>
      <c r="L188" s="1322"/>
      <c r="M188" s="1322"/>
      <c r="N188" s="1323"/>
      <c r="O188" s="1322"/>
      <c r="P188" s="1324"/>
      <c r="Q188" s="1323"/>
      <c r="R188" s="1322"/>
      <c r="S188" s="1322"/>
      <c r="T188" s="1322"/>
      <c r="U188" s="1322"/>
      <c r="V188" s="1322"/>
      <c r="W188" s="1322"/>
      <c r="X188" s="1322"/>
      <c r="Y188" s="1322"/>
      <c r="Z188" s="1322"/>
      <c r="AA188" s="1322"/>
      <c r="AB188" s="1322"/>
      <c r="AC188" s="1323"/>
      <c r="AD188" s="1322"/>
      <c r="AE188" s="1323"/>
      <c r="AF188" s="1322"/>
      <c r="AG188" s="1322"/>
      <c r="AH188" s="1322"/>
      <c r="AI188" s="1322"/>
      <c r="AJ188" s="1322"/>
      <c r="AK188" s="1323"/>
      <c r="AL188" s="1322"/>
      <c r="AM188" s="1322"/>
      <c r="AN188" s="1322"/>
      <c r="AO188" s="1322"/>
      <c r="AP188" s="1322"/>
      <c r="AQ188" s="1322"/>
      <c r="AR188" s="1322"/>
      <c r="AS188" s="1322"/>
      <c r="AT188" s="1322"/>
      <c r="AU188" s="1322"/>
      <c r="AV188" s="1322"/>
      <c r="AW188" s="1322"/>
      <c r="AX188" s="1322"/>
      <c r="AY188" s="1322"/>
      <c r="AZ188" s="1322"/>
      <c r="BA188" s="1322"/>
      <c r="BB188" s="1322"/>
      <c r="BC188" s="1322"/>
      <c r="BD188" s="1322"/>
      <c r="BE188" s="1322"/>
      <c r="BF188" s="1322"/>
    </row>
    <row r="189" spans="1:58" ht="54.75" customHeight="1">
      <c r="A189" s="1322"/>
      <c r="B189" s="1322"/>
      <c r="C189" s="1322"/>
      <c r="D189" s="1322"/>
      <c r="E189" s="1322"/>
      <c r="F189" s="1322"/>
      <c r="G189" s="1322"/>
      <c r="H189" s="1322"/>
      <c r="I189" s="1322"/>
      <c r="J189" s="1322"/>
      <c r="K189" s="1322"/>
      <c r="L189" s="1322"/>
      <c r="M189" s="1322"/>
      <c r="N189" s="1323"/>
      <c r="O189" s="1322"/>
      <c r="P189" s="1324"/>
      <c r="Q189" s="1323"/>
      <c r="R189" s="1322"/>
      <c r="S189" s="1322"/>
      <c r="T189" s="1322"/>
      <c r="U189" s="1322"/>
      <c r="V189" s="1322"/>
      <c r="W189" s="1322"/>
      <c r="X189" s="1322"/>
      <c r="Y189" s="1322"/>
      <c r="Z189" s="1322"/>
      <c r="AA189" s="1322"/>
      <c r="AB189" s="1322"/>
      <c r="AC189" s="1323"/>
      <c r="AD189" s="1322"/>
      <c r="AE189" s="1323"/>
      <c r="AF189" s="1322"/>
      <c r="AG189" s="1322"/>
      <c r="AH189" s="1322"/>
      <c r="AI189" s="1322"/>
      <c r="AJ189" s="1322"/>
      <c r="AK189" s="1323"/>
      <c r="AL189" s="1322"/>
      <c r="AM189" s="1322"/>
      <c r="AN189" s="1322"/>
      <c r="AO189" s="1322"/>
      <c r="AP189" s="1322"/>
      <c r="AQ189" s="1322"/>
      <c r="AR189" s="1322"/>
      <c r="AS189" s="1322"/>
      <c r="AT189" s="1322"/>
      <c r="AU189" s="1322"/>
      <c r="AV189" s="1322"/>
      <c r="AW189" s="1322"/>
      <c r="AX189" s="1322"/>
      <c r="AY189" s="1322"/>
      <c r="AZ189" s="1322"/>
      <c r="BA189" s="1322"/>
      <c r="BB189" s="1322"/>
      <c r="BC189" s="1322"/>
      <c r="BD189" s="1322"/>
      <c r="BE189" s="1322"/>
      <c r="BF189" s="1322"/>
    </row>
    <row r="190" spans="1:58" ht="54.75" customHeight="1">
      <c r="A190" s="1322"/>
      <c r="B190" s="1322"/>
      <c r="C190" s="1322"/>
      <c r="D190" s="1322"/>
      <c r="E190" s="1322"/>
      <c r="F190" s="1322"/>
      <c r="G190" s="1322"/>
      <c r="H190" s="1322"/>
      <c r="I190" s="1322"/>
      <c r="J190" s="1322"/>
      <c r="K190" s="1322"/>
      <c r="L190" s="1322"/>
      <c r="M190" s="1322"/>
      <c r="N190" s="1323"/>
      <c r="O190" s="1322"/>
      <c r="P190" s="1324"/>
      <c r="Q190" s="1323"/>
      <c r="R190" s="1322"/>
      <c r="S190" s="1322"/>
      <c r="T190" s="1322"/>
      <c r="U190" s="1322"/>
      <c r="V190" s="1322"/>
      <c r="W190" s="1322"/>
      <c r="X190" s="1322"/>
      <c r="Y190" s="1322"/>
      <c r="Z190" s="1322"/>
      <c r="AA190" s="1322"/>
      <c r="AB190" s="1322"/>
      <c r="AC190" s="1323"/>
      <c r="AD190" s="1322"/>
      <c r="AE190" s="1323"/>
      <c r="AF190" s="1322"/>
      <c r="AG190" s="1322"/>
      <c r="AH190" s="1322"/>
      <c r="AI190" s="1322"/>
      <c r="AJ190" s="1322"/>
      <c r="AK190" s="1323"/>
      <c r="AL190" s="1322"/>
      <c r="AM190" s="1322"/>
      <c r="AN190" s="1322"/>
      <c r="AO190" s="1322"/>
      <c r="AP190" s="1322"/>
      <c r="AQ190" s="1322"/>
      <c r="AR190" s="1322"/>
      <c r="AS190" s="1322"/>
      <c r="AT190" s="1322"/>
      <c r="AU190" s="1322"/>
      <c r="AV190" s="1322"/>
      <c r="AW190" s="1322"/>
      <c r="AX190" s="1322"/>
      <c r="AY190" s="1322"/>
      <c r="AZ190" s="1322"/>
      <c r="BA190" s="1322"/>
      <c r="BB190" s="1322"/>
      <c r="BC190" s="1322"/>
      <c r="BD190" s="1322"/>
      <c r="BE190" s="1322"/>
      <c r="BF190" s="1322"/>
    </row>
    <row r="191" spans="1:58" ht="54.75" customHeight="1">
      <c r="A191" s="1322"/>
      <c r="B191" s="1322"/>
      <c r="C191" s="1322"/>
      <c r="D191" s="1322"/>
      <c r="E191" s="1322"/>
      <c r="F191" s="1322"/>
      <c r="G191" s="1322"/>
      <c r="H191" s="1322"/>
      <c r="I191" s="1322"/>
      <c r="J191" s="1322"/>
      <c r="K191" s="1322"/>
      <c r="L191" s="1322"/>
      <c r="M191" s="1322"/>
      <c r="N191" s="1323"/>
      <c r="O191" s="1322"/>
      <c r="P191" s="1324"/>
      <c r="Q191" s="1323"/>
      <c r="R191" s="1322"/>
      <c r="S191" s="1322"/>
      <c r="T191" s="1322"/>
      <c r="U191" s="1322"/>
      <c r="V191" s="1322"/>
      <c r="W191" s="1322"/>
      <c r="X191" s="1322"/>
      <c r="Y191" s="1322"/>
      <c r="Z191" s="1322"/>
      <c r="AA191" s="1322"/>
      <c r="AB191" s="1322"/>
      <c r="AC191" s="1323"/>
      <c r="AD191" s="1322"/>
      <c r="AE191" s="1323"/>
      <c r="AF191" s="1322"/>
      <c r="AG191" s="1322"/>
      <c r="AH191" s="1322"/>
      <c r="AI191" s="1322"/>
      <c r="AJ191" s="1322"/>
      <c r="AK191" s="1323"/>
      <c r="AL191" s="1322"/>
      <c r="AM191" s="1322"/>
      <c r="AN191" s="1322"/>
      <c r="AO191" s="1322"/>
      <c r="AP191" s="1322"/>
      <c r="AQ191" s="1322"/>
      <c r="AR191" s="1322"/>
      <c r="AS191" s="1322"/>
      <c r="AT191" s="1322"/>
      <c r="AU191" s="1322"/>
      <c r="AV191" s="1322"/>
      <c r="AW191" s="1322"/>
      <c r="AX191" s="1322"/>
      <c r="AY191" s="1322"/>
      <c r="AZ191" s="1322"/>
      <c r="BA191" s="1322"/>
      <c r="BB191" s="1322"/>
      <c r="BC191" s="1322"/>
      <c r="BD191" s="1322"/>
      <c r="BE191" s="1322"/>
      <c r="BF191" s="1322"/>
    </row>
    <row r="192" spans="1:58" ht="54.75" customHeight="1">
      <c r="A192" s="1322"/>
      <c r="B192" s="1322"/>
      <c r="C192" s="1322"/>
      <c r="D192" s="1322"/>
      <c r="E192" s="1322"/>
      <c r="F192" s="1322"/>
      <c r="G192" s="1322"/>
      <c r="H192" s="1322"/>
      <c r="I192" s="1322"/>
      <c r="J192" s="1322"/>
      <c r="K192" s="1322"/>
      <c r="L192" s="1322"/>
      <c r="M192" s="1322"/>
      <c r="N192" s="1323"/>
      <c r="O192" s="1322"/>
      <c r="P192" s="1324"/>
      <c r="Q192" s="1323"/>
      <c r="R192" s="1322"/>
      <c r="S192" s="1322"/>
      <c r="T192" s="1322"/>
      <c r="U192" s="1322"/>
      <c r="V192" s="1322"/>
      <c r="W192" s="1322"/>
      <c r="X192" s="1322"/>
      <c r="Y192" s="1322"/>
      <c r="Z192" s="1322"/>
      <c r="AA192" s="1322"/>
      <c r="AB192" s="1322"/>
      <c r="AC192" s="1323"/>
      <c r="AD192" s="1322"/>
      <c r="AE192" s="1323"/>
      <c r="AF192" s="1322"/>
      <c r="AG192" s="1322"/>
      <c r="AH192" s="1322"/>
      <c r="AI192" s="1322"/>
      <c r="AJ192" s="1322"/>
      <c r="AK192" s="1323"/>
      <c r="AL192" s="1322"/>
      <c r="AM192" s="1322"/>
      <c r="AN192" s="1322"/>
      <c r="AO192" s="1322"/>
      <c r="AP192" s="1322"/>
      <c r="AQ192" s="1322"/>
      <c r="AR192" s="1322"/>
      <c r="AS192" s="1322"/>
      <c r="AT192" s="1322"/>
      <c r="AU192" s="1322"/>
      <c r="AV192" s="1322"/>
      <c r="AW192" s="1322"/>
      <c r="AX192" s="1322"/>
      <c r="AY192" s="1322"/>
      <c r="AZ192" s="1322"/>
      <c r="BA192" s="1322"/>
      <c r="BB192" s="1322"/>
      <c r="BC192" s="1322"/>
      <c r="BD192" s="1322"/>
      <c r="BE192" s="1322"/>
      <c r="BF192" s="1322"/>
    </row>
    <row r="193" spans="1:58" ht="54.75" customHeight="1">
      <c r="A193" s="1322"/>
      <c r="B193" s="1322"/>
      <c r="C193" s="1322"/>
      <c r="D193" s="1322"/>
      <c r="E193" s="1322"/>
      <c r="F193" s="1322"/>
      <c r="G193" s="1322"/>
      <c r="H193" s="1322"/>
      <c r="I193" s="1322"/>
      <c r="J193" s="1322"/>
      <c r="K193" s="1322"/>
      <c r="L193" s="1322"/>
      <c r="M193" s="1322"/>
      <c r="N193" s="1323"/>
      <c r="O193" s="1322"/>
      <c r="P193" s="1324"/>
      <c r="Q193" s="1323"/>
      <c r="R193" s="1322"/>
      <c r="S193" s="1322"/>
      <c r="T193" s="1322"/>
      <c r="U193" s="1322"/>
      <c r="V193" s="1322"/>
      <c r="W193" s="1322"/>
      <c r="X193" s="1322"/>
      <c r="Y193" s="1322"/>
      <c r="Z193" s="1322"/>
      <c r="AA193" s="1322"/>
      <c r="AB193" s="1322"/>
      <c r="AC193" s="1323"/>
      <c r="AD193" s="1322"/>
      <c r="AE193" s="1323"/>
      <c r="AF193" s="1322"/>
      <c r="AG193" s="1322"/>
      <c r="AH193" s="1322"/>
      <c r="AI193" s="1322"/>
      <c r="AJ193" s="1322"/>
      <c r="AK193" s="1323"/>
      <c r="AL193" s="1322"/>
      <c r="AM193" s="1322"/>
      <c r="AN193" s="1322"/>
      <c r="AO193" s="1322"/>
      <c r="AP193" s="1322"/>
      <c r="AQ193" s="1322"/>
      <c r="AR193" s="1322"/>
      <c r="AS193" s="1322"/>
      <c r="AT193" s="1322"/>
      <c r="AU193" s="1322"/>
      <c r="AV193" s="1322"/>
      <c r="AW193" s="1322"/>
      <c r="AX193" s="1322"/>
      <c r="AY193" s="1322"/>
      <c r="AZ193" s="1322"/>
      <c r="BA193" s="1322"/>
      <c r="BB193" s="1322"/>
      <c r="BC193" s="1322"/>
      <c r="BD193" s="1322"/>
      <c r="BE193" s="1322"/>
      <c r="BF193" s="1322"/>
    </row>
    <row r="194" spans="1:58" ht="54.75" customHeight="1">
      <c r="A194" s="1322"/>
      <c r="B194" s="1322"/>
      <c r="C194" s="1322"/>
      <c r="D194" s="1322"/>
      <c r="E194" s="1322"/>
      <c r="F194" s="1322"/>
      <c r="G194" s="1322"/>
      <c r="H194" s="1322"/>
      <c r="I194" s="1322"/>
      <c r="J194" s="1322"/>
      <c r="K194" s="1322"/>
      <c r="L194" s="1322"/>
      <c r="M194" s="1322"/>
      <c r="N194" s="1323"/>
      <c r="O194" s="1322"/>
      <c r="P194" s="1324"/>
      <c r="Q194" s="1323"/>
      <c r="R194" s="1322"/>
      <c r="S194" s="1322"/>
      <c r="T194" s="1322"/>
      <c r="U194" s="1322"/>
      <c r="V194" s="1322"/>
      <c r="W194" s="1322"/>
      <c r="X194" s="1322"/>
      <c r="Y194" s="1322"/>
      <c r="Z194" s="1322"/>
      <c r="AA194" s="1322"/>
      <c r="AB194" s="1322"/>
      <c r="AC194" s="1323"/>
      <c r="AD194" s="1322"/>
      <c r="AE194" s="1323"/>
      <c r="AF194" s="1322"/>
      <c r="AG194" s="1322"/>
      <c r="AH194" s="1322"/>
      <c r="AI194" s="1322"/>
      <c r="AJ194" s="1322"/>
      <c r="AK194" s="1323"/>
      <c r="AL194" s="1322"/>
      <c r="AM194" s="1322"/>
      <c r="AN194" s="1322"/>
      <c r="AO194" s="1322"/>
      <c r="AP194" s="1322"/>
      <c r="AQ194" s="1322"/>
      <c r="AR194" s="1322"/>
      <c r="AS194" s="1322"/>
      <c r="AT194" s="1322"/>
      <c r="AU194" s="1322"/>
      <c r="AV194" s="1322"/>
      <c r="AW194" s="1322"/>
      <c r="AX194" s="1322"/>
      <c r="AY194" s="1322"/>
      <c r="AZ194" s="1322"/>
      <c r="BA194" s="1322"/>
      <c r="BB194" s="1322"/>
      <c r="BC194" s="1322"/>
      <c r="BD194" s="1322"/>
      <c r="BE194" s="1322"/>
      <c r="BF194" s="1322"/>
    </row>
    <row r="195" spans="1:58" ht="54.75" customHeight="1">
      <c r="A195" s="1322"/>
      <c r="B195" s="1322"/>
      <c r="C195" s="1322"/>
      <c r="D195" s="1322"/>
      <c r="E195" s="1322"/>
      <c r="F195" s="1322"/>
      <c r="G195" s="1322"/>
      <c r="H195" s="1322"/>
      <c r="I195" s="1322"/>
      <c r="J195" s="1322"/>
      <c r="K195" s="1322"/>
      <c r="L195" s="1322"/>
      <c r="M195" s="1322"/>
      <c r="N195" s="1323"/>
      <c r="O195" s="1322"/>
      <c r="P195" s="1324"/>
      <c r="Q195" s="1323"/>
      <c r="R195" s="1322"/>
      <c r="S195" s="1322"/>
      <c r="T195" s="1322"/>
      <c r="U195" s="1322"/>
      <c r="V195" s="1322"/>
      <c r="W195" s="1322"/>
      <c r="X195" s="1322"/>
      <c r="Y195" s="1322"/>
      <c r="Z195" s="1322"/>
      <c r="AA195" s="1322"/>
      <c r="AB195" s="1322"/>
      <c r="AC195" s="1323"/>
      <c r="AD195" s="1322"/>
      <c r="AE195" s="1323"/>
      <c r="AF195" s="1322"/>
      <c r="AG195" s="1322"/>
      <c r="AH195" s="1322"/>
      <c r="AI195" s="1322"/>
      <c r="AJ195" s="1322"/>
      <c r="AK195" s="1323"/>
      <c r="AL195" s="1322"/>
      <c r="AM195" s="1322"/>
      <c r="AN195" s="1322"/>
      <c r="AO195" s="1322"/>
      <c r="AP195" s="1322"/>
      <c r="AQ195" s="1322"/>
      <c r="AR195" s="1322"/>
      <c r="AS195" s="1322"/>
      <c r="AT195" s="1322"/>
      <c r="AU195" s="1322"/>
      <c r="AV195" s="1322"/>
      <c r="AW195" s="1322"/>
      <c r="AX195" s="1322"/>
      <c r="AY195" s="1322"/>
      <c r="AZ195" s="1322"/>
      <c r="BA195" s="1322"/>
      <c r="BB195" s="1322"/>
      <c r="BC195" s="1322"/>
      <c r="BD195" s="1322"/>
      <c r="BE195" s="1322"/>
      <c r="BF195" s="1322"/>
    </row>
    <row r="196" spans="1:58" ht="54.75" customHeight="1">
      <c r="A196" s="1322"/>
      <c r="B196" s="1322"/>
      <c r="C196" s="1322"/>
      <c r="D196" s="1322"/>
      <c r="E196" s="1322"/>
      <c r="F196" s="1322"/>
      <c r="G196" s="1322"/>
      <c r="H196" s="1322"/>
      <c r="I196" s="1322"/>
      <c r="J196" s="1322"/>
      <c r="K196" s="1322"/>
      <c r="L196" s="1322"/>
      <c r="M196" s="1322"/>
      <c r="N196" s="1323"/>
      <c r="O196" s="1322"/>
      <c r="P196" s="1324"/>
      <c r="Q196" s="1323"/>
      <c r="R196" s="1322"/>
      <c r="S196" s="1322"/>
      <c r="T196" s="1322"/>
      <c r="U196" s="1322"/>
      <c r="V196" s="1322"/>
      <c r="W196" s="1322"/>
      <c r="X196" s="1322"/>
      <c r="Y196" s="1322"/>
      <c r="Z196" s="1322"/>
      <c r="AA196" s="1322"/>
      <c r="AB196" s="1322"/>
      <c r="AC196" s="1323"/>
      <c r="AD196" s="1322"/>
      <c r="AE196" s="1323"/>
      <c r="AF196" s="1322"/>
      <c r="AG196" s="1322"/>
      <c r="AH196" s="1322"/>
      <c r="AI196" s="1322"/>
      <c r="AJ196" s="1322"/>
      <c r="AK196" s="1323"/>
      <c r="AL196" s="1322"/>
      <c r="AM196" s="1322"/>
      <c r="AN196" s="1322"/>
      <c r="AO196" s="1322"/>
      <c r="AP196" s="1322"/>
      <c r="AQ196" s="1322"/>
      <c r="AR196" s="1322"/>
      <c r="AS196" s="1322"/>
      <c r="AT196" s="1322"/>
      <c r="AU196" s="1322"/>
      <c r="AV196" s="1322"/>
      <c r="AW196" s="1322"/>
      <c r="AX196" s="1322"/>
      <c r="AY196" s="1322"/>
      <c r="AZ196" s="1322"/>
      <c r="BA196" s="1322"/>
      <c r="BB196" s="1322"/>
      <c r="BC196" s="1322"/>
      <c r="BD196" s="1322"/>
      <c r="BE196" s="1322"/>
      <c r="BF196" s="1322"/>
    </row>
    <row r="197" spans="1:58" ht="54.75" customHeight="1">
      <c r="A197" s="1322"/>
      <c r="B197" s="1322"/>
      <c r="C197" s="1322"/>
      <c r="D197" s="1322"/>
      <c r="E197" s="1322"/>
      <c r="F197" s="1322"/>
      <c r="G197" s="1322"/>
      <c r="H197" s="1322"/>
      <c r="I197" s="1322"/>
      <c r="J197" s="1322"/>
      <c r="K197" s="1322"/>
      <c r="L197" s="1322"/>
      <c r="M197" s="1322"/>
      <c r="N197" s="1323"/>
      <c r="O197" s="1322"/>
      <c r="P197" s="1324"/>
      <c r="Q197" s="1323"/>
      <c r="R197" s="1322"/>
      <c r="S197" s="1322"/>
      <c r="T197" s="1322"/>
      <c r="U197" s="1322"/>
      <c r="V197" s="1322"/>
      <c r="W197" s="1322"/>
      <c r="X197" s="1322"/>
      <c r="Y197" s="1322"/>
      <c r="Z197" s="1322"/>
      <c r="AA197" s="1322"/>
      <c r="AB197" s="1322"/>
      <c r="AC197" s="1323"/>
      <c r="AD197" s="1322"/>
      <c r="AE197" s="1323"/>
      <c r="AF197" s="1322"/>
      <c r="AG197" s="1322"/>
      <c r="AH197" s="1322"/>
      <c r="AI197" s="1322"/>
      <c r="AJ197" s="1322"/>
      <c r="AK197" s="1323"/>
      <c r="AL197" s="1322"/>
      <c r="AM197" s="1322"/>
      <c r="AN197" s="1322"/>
      <c r="AO197" s="1322"/>
      <c r="AP197" s="1322"/>
      <c r="AQ197" s="1322"/>
      <c r="AR197" s="1322"/>
      <c r="AS197" s="1322"/>
      <c r="AT197" s="1322"/>
      <c r="AU197" s="1322"/>
      <c r="AV197" s="1322"/>
      <c r="AW197" s="1322"/>
      <c r="AX197" s="1322"/>
      <c r="AY197" s="1322"/>
      <c r="AZ197" s="1322"/>
      <c r="BA197" s="1322"/>
      <c r="BB197" s="1322"/>
      <c r="BC197" s="1322"/>
      <c r="BD197" s="1322"/>
      <c r="BE197" s="1322"/>
      <c r="BF197" s="1322"/>
    </row>
    <row r="198" spans="1:58" ht="54.75" customHeight="1">
      <c r="A198" s="1322"/>
      <c r="B198" s="1322"/>
      <c r="C198" s="1322"/>
      <c r="D198" s="1322"/>
      <c r="E198" s="1322"/>
      <c r="F198" s="1322"/>
      <c r="G198" s="1322"/>
      <c r="H198" s="1322"/>
      <c r="I198" s="1322"/>
      <c r="J198" s="1322"/>
      <c r="K198" s="1322"/>
      <c r="L198" s="1322"/>
      <c r="M198" s="1322"/>
      <c r="N198" s="1323"/>
      <c r="O198" s="1322"/>
      <c r="P198" s="1324"/>
      <c r="Q198" s="1323"/>
      <c r="R198" s="1322"/>
      <c r="S198" s="1322"/>
      <c r="T198" s="1322"/>
      <c r="U198" s="1322"/>
      <c r="V198" s="1322"/>
      <c r="W198" s="1322"/>
      <c r="X198" s="1322"/>
      <c r="Y198" s="1322"/>
      <c r="Z198" s="1322"/>
      <c r="AA198" s="1322"/>
      <c r="AB198" s="1322"/>
      <c r="AC198" s="1323"/>
      <c r="AD198" s="1322"/>
      <c r="AE198" s="1323"/>
      <c r="AF198" s="1322"/>
      <c r="AG198" s="1322"/>
      <c r="AH198" s="1322"/>
      <c r="AI198" s="1322"/>
      <c r="AJ198" s="1322"/>
      <c r="AK198" s="1323"/>
      <c r="AL198" s="1322"/>
      <c r="AM198" s="1322"/>
      <c r="AN198" s="1322"/>
      <c r="AO198" s="1322"/>
      <c r="AP198" s="1322"/>
      <c r="AQ198" s="1322"/>
      <c r="AR198" s="1322"/>
      <c r="AS198" s="1322"/>
      <c r="AT198" s="1322"/>
      <c r="AU198" s="1322"/>
      <c r="AV198" s="1322"/>
      <c r="AW198" s="1322"/>
      <c r="AX198" s="1322"/>
      <c r="AY198" s="1322"/>
      <c r="AZ198" s="1322"/>
      <c r="BA198" s="1322"/>
      <c r="BB198" s="1322"/>
      <c r="BC198" s="1322"/>
      <c r="BD198" s="1322"/>
      <c r="BE198" s="1322"/>
      <c r="BF198" s="1322"/>
    </row>
    <row r="199" spans="1:58" ht="54.75" customHeight="1">
      <c r="A199" s="1322"/>
      <c r="B199" s="1322"/>
      <c r="C199" s="1322"/>
      <c r="D199" s="1322"/>
      <c r="E199" s="1322"/>
      <c r="F199" s="1322"/>
      <c r="G199" s="1322"/>
      <c r="H199" s="1322"/>
      <c r="I199" s="1322"/>
      <c r="J199" s="1322"/>
      <c r="K199" s="1322"/>
      <c r="L199" s="1322"/>
      <c r="M199" s="1322"/>
      <c r="N199" s="1323"/>
      <c r="O199" s="1322"/>
      <c r="P199" s="1324"/>
      <c r="Q199" s="1323"/>
      <c r="R199" s="1322"/>
      <c r="S199" s="1322"/>
      <c r="T199" s="1322"/>
      <c r="U199" s="1322"/>
      <c r="V199" s="1322"/>
      <c r="W199" s="1322"/>
      <c r="X199" s="1322"/>
      <c r="Y199" s="1322"/>
      <c r="Z199" s="1322"/>
      <c r="AA199" s="1322"/>
      <c r="AB199" s="1322"/>
      <c r="AC199" s="1323"/>
      <c r="AD199" s="1322"/>
      <c r="AE199" s="1323"/>
      <c r="AF199" s="1322"/>
      <c r="AG199" s="1322"/>
      <c r="AH199" s="1322"/>
      <c r="AI199" s="1322"/>
      <c r="AJ199" s="1322"/>
      <c r="AK199" s="1323"/>
      <c r="AL199" s="1322"/>
      <c r="AM199" s="1322"/>
      <c r="AN199" s="1322"/>
      <c r="AO199" s="1322"/>
      <c r="AP199" s="1322"/>
      <c r="AQ199" s="1322"/>
      <c r="AR199" s="1322"/>
      <c r="AS199" s="1322"/>
      <c r="AT199" s="1322"/>
      <c r="AU199" s="1322"/>
      <c r="AV199" s="1322"/>
      <c r="AW199" s="1322"/>
      <c r="AX199" s="1322"/>
      <c r="AY199" s="1322"/>
      <c r="AZ199" s="1322"/>
      <c r="BA199" s="1322"/>
      <c r="BB199" s="1322"/>
      <c r="BC199" s="1322"/>
      <c r="BD199" s="1322"/>
      <c r="BE199" s="1322"/>
      <c r="BF199" s="1322"/>
    </row>
    <row r="200" spans="1:58" ht="54.75" customHeight="1">
      <c r="A200" s="1322"/>
      <c r="B200" s="1322"/>
      <c r="C200" s="1322"/>
      <c r="D200" s="1322"/>
      <c r="E200" s="1322"/>
      <c r="F200" s="1322"/>
      <c r="G200" s="1322"/>
      <c r="H200" s="1322"/>
      <c r="I200" s="1322"/>
      <c r="J200" s="1322"/>
      <c r="K200" s="1322"/>
      <c r="L200" s="1322"/>
      <c r="M200" s="1322"/>
      <c r="N200" s="1323"/>
      <c r="O200" s="1322"/>
      <c r="P200" s="1324"/>
      <c r="Q200" s="1323"/>
      <c r="R200" s="1322"/>
      <c r="S200" s="1322"/>
      <c r="T200" s="1322"/>
      <c r="U200" s="1322"/>
      <c r="V200" s="1322"/>
      <c r="W200" s="1322"/>
      <c r="X200" s="1322"/>
      <c r="Y200" s="1322"/>
      <c r="Z200" s="1322"/>
      <c r="AA200" s="1322"/>
      <c r="AB200" s="1322"/>
      <c r="AC200" s="1323"/>
      <c r="AD200" s="1322"/>
      <c r="AE200" s="1323"/>
      <c r="AF200" s="1322"/>
      <c r="AG200" s="1322"/>
      <c r="AH200" s="1322"/>
      <c r="AI200" s="1322"/>
      <c r="AJ200" s="1322"/>
      <c r="AK200" s="1323"/>
      <c r="AL200" s="1322"/>
      <c r="AM200" s="1322"/>
      <c r="AN200" s="1322"/>
      <c r="AO200" s="1322"/>
      <c r="AP200" s="1322"/>
      <c r="AQ200" s="1322"/>
      <c r="AR200" s="1322"/>
      <c r="AS200" s="1322"/>
      <c r="AT200" s="1322"/>
      <c r="AU200" s="1322"/>
      <c r="AV200" s="1322"/>
      <c r="AW200" s="1322"/>
      <c r="AX200" s="1322"/>
      <c r="AY200" s="1322"/>
      <c r="AZ200" s="1322"/>
      <c r="BA200" s="1322"/>
      <c r="BB200" s="1322"/>
      <c r="BC200" s="1322"/>
      <c r="BD200" s="1322"/>
      <c r="BE200" s="1322"/>
      <c r="BF200" s="1322"/>
    </row>
    <row r="201" spans="1:58" ht="54.75" customHeight="1">
      <c r="A201" s="1322"/>
      <c r="B201" s="1322"/>
      <c r="C201" s="1322"/>
      <c r="D201" s="1322"/>
      <c r="E201" s="1322"/>
      <c r="F201" s="1322"/>
      <c r="G201" s="1322"/>
      <c r="H201" s="1322"/>
      <c r="I201" s="1322"/>
      <c r="J201" s="1322"/>
      <c r="K201" s="1322"/>
      <c r="L201" s="1322"/>
      <c r="M201" s="1322"/>
      <c r="N201" s="1323"/>
      <c r="O201" s="1322"/>
      <c r="P201" s="1324"/>
      <c r="Q201" s="1323"/>
      <c r="R201" s="1322"/>
      <c r="S201" s="1322"/>
      <c r="T201" s="1322"/>
      <c r="U201" s="1322"/>
      <c r="V201" s="1322"/>
      <c r="W201" s="1322"/>
      <c r="X201" s="1322"/>
      <c r="Y201" s="1322"/>
      <c r="Z201" s="1322"/>
      <c r="AA201" s="1322"/>
      <c r="AB201" s="1322"/>
      <c r="AC201" s="1323"/>
      <c r="AD201" s="1322"/>
      <c r="AE201" s="1323"/>
      <c r="AF201" s="1322"/>
      <c r="AG201" s="1322"/>
      <c r="AH201" s="1322"/>
      <c r="AI201" s="1322"/>
      <c r="AJ201" s="1322"/>
      <c r="AK201" s="1323"/>
      <c r="AL201" s="1322"/>
      <c r="AM201" s="1322"/>
      <c r="AN201" s="1322"/>
      <c r="AO201" s="1322"/>
      <c r="AP201" s="1322"/>
      <c r="AQ201" s="1322"/>
      <c r="AR201" s="1322"/>
      <c r="AS201" s="1322"/>
      <c r="AT201" s="1322"/>
      <c r="AU201" s="1322"/>
      <c r="AV201" s="1322"/>
      <c r="AW201" s="1322"/>
      <c r="AX201" s="1322"/>
      <c r="AY201" s="1322"/>
      <c r="AZ201" s="1322"/>
      <c r="BA201" s="1322"/>
      <c r="BB201" s="1322"/>
      <c r="BC201" s="1322"/>
      <c r="BD201" s="1322"/>
      <c r="BE201" s="1322"/>
      <c r="BF201" s="1322"/>
    </row>
    <row r="202" spans="1:58" ht="54.75" customHeight="1">
      <c r="A202" s="1322"/>
      <c r="B202" s="1322"/>
      <c r="C202" s="1322"/>
      <c r="D202" s="1322"/>
      <c r="E202" s="1322"/>
      <c r="F202" s="1322"/>
      <c r="G202" s="1322"/>
      <c r="H202" s="1322"/>
      <c r="I202" s="1322"/>
      <c r="J202" s="1322"/>
      <c r="K202" s="1322"/>
      <c r="L202" s="1322"/>
      <c r="M202" s="1322"/>
      <c r="N202" s="1323"/>
      <c r="O202" s="1322"/>
      <c r="P202" s="1324"/>
      <c r="Q202" s="1323"/>
      <c r="R202" s="1322"/>
      <c r="S202" s="1322"/>
      <c r="T202" s="1322"/>
      <c r="U202" s="1322"/>
      <c r="V202" s="1322"/>
      <c r="W202" s="1322"/>
      <c r="X202" s="1322"/>
      <c r="Y202" s="1322"/>
      <c r="Z202" s="1322"/>
      <c r="AA202" s="1322"/>
      <c r="AB202" s="1322"/>
      <c r="AC202" s="1323"/>
      <c r="AD202" s="1322"/>
      <c r="AE202" s="1323"/>
      <c r="AF202" s="1322"/>
      <c r="AG202" s="1322"/>
      <c r="AH202" s="1322"/>
      <c r="AI202" s="1322"/>
      <c r="AJ202" s="1322"/>
      <c r="AK202" s="1323"/>
      <c r="AL202" s="1322"/>
      <c r="AM202" s="1322"/>
      <c r="AN202" s="1322"/>
      <c r="AO202" s="1322"/>
      <c r="AP202" s="1322"/>
      <c r="AQ202" s="1322"/>
      <c r="AR202" s="1322"/>
      <c r="AS202" s="1322"/>
      <c r="AT202" s="1322"/>
      <c r="AU202" s="1322"/>
      <c r="AV202" s="1322"/>
      <c r="AW202" s="1322"/>
      <c r="AX202" s="1322"/>
      <c r="AY202" s="1322"/>
      <c r="AZ202" s="1322"/>
      <c r="BA202" s="1322"/>
      <c r="BB202" s="1322"/>
      <c r="BC202" s="1322"/>
      <c r="BD202" s="1322"/>
      <c r="BE202" s="1322"/>
      <c r="BF202" s="1322"/>
    </row>
    <row r="203" spans="1:58" ht="54.75" customHeight="1">
      <c r="A203" s="1322"/>
      <c r="B203" s="1322"/>
      <c r="C203" s="1322"/>
      <c r="D203" s="1322"/>
      <c r="E203" s="1322"/>
      <c r="F203" s="1322"/>
      <c r="G203" s="1322"/>
      <c r="H203" s="1322"/>
      <c r="I203" s="1322"/>
      <c r="J203" s="1322"/>
      <c r="K203" s="1322"/>
      <c r="L203" s="1322"/>
      <c r="M203" s="1322"/>
      <c r="N203" s="1323"/>
      <c r="O203" s="1322"/>
      <c r="P203" s="1324"/>
      <c r="Q203" s="1323"/>
      <c r="R203" s="1322"/>
      <c r="S203" s="1322"/>
      <c r="T203" s="1322"/>
      <c r="U203" s="1322"/>
      <c r="V203" s="1322"/>
      <c r="W203" s="1322"/>
      <c r="X203" s="1322"/>
      <c r="Y203" s="1322"/>
      <c r="Z203" s="1322"/>
      <c r="AA203" s="1322"/>
      <c r="AB203" s="1322"/>
      <c r="AC203" s="1323"/>
      <c r="AD203" s="1322"/>
      <c r="AE203" s="1323"/>
      <c r="AF203" s="1322"/>
      <c r="AG203" s="1322"/>
      <c r="AH203" s="1322"/>
      <c r="AI203" s="1322"/>
      <c r="AJ203" s="1322"/>
      <c r="AK203" s="1323"/>
      <c r="AL203" s="1322"/>
      <c r="AM203" s="1322"/>
      <c r="AN203" s="1322"/>
      <c r="AO203" s="1322"/>
      <c r="AP203" s="1322"/>
      <c r="AQ203" s="1322"/>
      <c r="AR203" s="1322"/>
      <c r="AS203" s="1322"/>
      <c r="AT203" s="1322"/>
      <c r="AU203" s="1322"/>
      <c r="AV203" s="1322"/>
      <c r="AW203" s="1322"/>
      <c r="AX203" s="1322"/>
      <c r="AY203" s="1322"/>
      <c r="AZ203" s="1322"/>
      <c r="BA203" s="1322"/>
      <c r="BB203" s="1322"/>
      <c r="BC203" s="1322"/>
      <c r="BD203" s="1322"/>
      <c r="BE203" s="1322"/>
      <c r="BF203" s="1322"/>
    </row>
    <row r="204" spans="1:58" ht="54.75" customHeight="1">
      <c r="A204" s="1322"/>
      <c r="B204" s="1322"/>
      <c r="C204" s="1322"/>
      <c r="D204" s="1322"/>
      <c r="E204" s="1322"/>
      <c r="F204" s="1322"/>
      <c r="G204" s="1322"/>
      <c r="H204" s="1322"/>
      <c r="I204" s="1322"/>
      <c r="J204" s="1322"/>
      <c r="K204" s="1322"/>
      <c r="L204" s="1322"/>
      <c r="M204" s="1322"/>
      <c r="N204" s="1323"/>
      <c r="O204" s="1322"/>
      <c r="P204" s="1324"/>
      <c r="Q204" s="1323"/>
      <c r="R204" s="1322"/>
      <c r="S204" s="1322"/>
      <c r="T204" s="1322"/>
      <c r="U204" s="1322"/>
      <c r="V204" s="1322"/>
      <c r="W204" s="1322"/>
      <c r="X204" s="1322"/>
      <c r="Y204" s="1322"/>
      <c r="Z204" s="1322"/>
      <c r="AA204" s="1322"/>
      <c r="AB204" s="1322"/>
      <c r="AC204" s="1323"/>
      <c r="AD204" s="1322"/>
      <c r="AE204" s="1323"/>
      <c r="AF204" s="1322"/>
      <c r="AG204" s="1322"/>
      <c r="AH204" s="1322"/>
      <c r="AI204" s="1322"/>
      <c r="AJ204" s="1322"/>
      <c r="AK204" s="1323"/>
      <c r="AL204" s="1322"/>
      <c r="AM204" s="1322"/>
      <c r="AN204" s="1322"/>
      <c r="AO204" s="1322"/>
      <c r="AP204" s="1322"/>
      <c r="AQ204" s="1322"/>
      <c r="AR204" s="1322"/>
      <c r="AS204" s="1322"/>
      <c r="AT204" s="1322"/>
      <c r="AU204" s="1322"/>
      <c r="AV204" s="1322"/>
      <c r="AW204" s="1322"/>
      <c r="AX204" s="1322"/>
      <c r="AY204" s="1322"/>
      <c r="AZ204" s="1322"/>
      <c r="BA204" s="1322"/>
      <c r="BB204" s="1322"/>
      <c r="BC204" s="1322"/>
      <c r="BD204" s="1322"/>
      <c r="BE204" s="1322"/>
      <c r="BF204" s="1322"/>
    </row>
    <row r="205" spans="1:58" ht="54.75" customHeight="1">
      <c r="A205" s="1322"/>
      <c r="B205" s="1322"/>
      <c r="C205" s="1322"/>
      <c r="D205" s="1322"/>
      <c r="E205" s="1322"/>
      <c r="F205" s="1322"/>
      <c r="G205" s="1322"/>
      <c r="H205" s="1322"/>
      <c r="I205" s="1322"/>
      <c r="J205" s="1322"/>
      <c r="K205" s="1322"/>
      <c r="L205" s="1322"/>
      <c r="M205" s="1322"/>
      <c r="N205" s="1323"/>
      <c r="O205" s="1322"/>
      <c r="P205" s="1324"/>
      <c r="Q205" s="1323"/>
      <c r="R205" s="1322"/>
      <c r="S205" s="1322"/>
      <c r="T205" s="1322"/>
      <c r="U205" s="1322"/>
      <c r="V205" s="1322"/>
      <c r="W205" s="1322"/>
      <c r="X205" s="1322"/>
      <c r="Y205" s="1322"/>
      <c r="Z205" s="1322"/>
      <c r="AA205" s="1322"/>
      <c r="AB205" s="1322"/>
      <c r="AC205" s="1323"/>
      <c r="AD205" s="1322"/>
      <c r="AE205" s="1323"/>
      <c r="AF205" s="1322"/>
      <c r="AG205" s="1322"/>
      <c r="AH205" s="1322"/>
      <c r="AI205" s="1322"/>
      <c r="AJ205" s="1322"/>
      <c r="AK205" s="1323"/>
      <c r="AL205" s="1322"/>
      <c r="AM205" s="1322"/>
      <c r="AN205" s="1322"/>
      <c r="AO205" s="1322"/>
      <c r="AP205" s="1322"/>
      <c r="AQ205" s="1322"/>
      <c r="AR205" s="1322"/>
      <c r="AS205" s="1322"/>
      <c r="AT205" s="1322"/>
      <c r="AU205" s="1322"/>
      <c r="AV205" s="1322"/>
      <c r="AW205" s="1322"/>
      <c r="AX205" s="1322"/>
      <c r="AY205" s="1322"/>
      <c r="AZ205" s="1322"/>
      <c r="BA205" s="1322"/>
      <c r="BB205" s="1322"/>
      <c r="BC205" s="1322"/>
      <c r="BD205" s="1322"/>
      <c r="BE205" s="1322"/>
      <c r="BF205" s="1322"/>
    </row>
    <row r="206" spans="1:58" ht="54.75" customHeight="1">
      <c r="A206" s="1322"/>
      <c r="B206" s="1322"/>
      <c r="C206" s="1322"/>
      <c r="D206" s="1322"/>
      <c r="E206" s="1322"/>
      <c r="F206" s="1322"/>
      <c r="G206" s="1322"/>
      <c r="H206" s="1322"/>
      <c r="I206" s="1322"/>
      <c r="J206" s="1322"/>
      <c r="K206" s="1322"/>
      <c r="L206" s="1322"/>
      <c r="M206" s="1322"/>
      <c r="N206" s="1323"/>
      <c r="O206" s="1322"/>
      <c r="P206" s="1324"/>
      <c r="Q206" s="1323"/>
      <c r="R206" s="1322"/>
      <c r="S206" s="1322"/>
      <c r="T206" s="1322"/>
      <c r="U206" s="1322"/>
      <c r="V206" s="1322"/>
      <c r="W206" s="1322"/>
      <c r="X206" s="1322"/>
      <c r="Y206" s="1322"/>
      <c r="Z206" s="1322"/>
      <c r="AA206" s="1322"/>
      <c r="AB206" s="1322"/>
      <c r="AC206" s="1323"/>
      <c r="AD206" s="1322"/>
      <c r="AE206" s="1323"/>
      <c r="AF206" s="1322"/>
      <c r="AG206" s="1322"/>
      <c r="AH206" s="1322"/>
      <c r="AI206" s="1322"/>
      <c r="AJ206" s="1322"/>
      <c r="AK206" s="1323"/>
      <c r="AL206" s="1322"/>
      <c r="AM206" s="1322"/>
      <c r="AN206" s="1322"/>
      <c r="AO206" s="1322"/>
      <c r="AP206" s="1322"/>
      <c r="AQ206" s="1322"/>
      <c r="AR206" s="1322"/>
      <c r="AS206" s="1322"/>
      <c r="AT206" s="1322"/>
      <c r="AU206" s="1322"/>
      <c r="AV206" s="1322"/>
      <c r="AW206" s="1322"/>
      <c r="AX206" s="1322"/>
      <c r="AY206" s="1322"/>
      <c r="AZ206" s="1322"/>
      <c r="BA206" s="1322"/>
      <c r="BB206" s="1322"/>
      <c r="BC206" s="1322"/>
      <c r="BD206" s="1322"/>
      <c r="BE206" s="1322"/>
      <c r="BF206" s="1322"/>
    </row>
    <row r="207" spans="1:58" ht="54.75" customHeight="1">
      <c r="A207" s="1322"/>
      <c r="B207" s="1322"/>
      <c r="C207" s="1322"/>
      <c r="D207" s="1322"/>
      <c r="E207" s="1322"/>
      <c r="F207" s="1322"/>
      <c r="G207" s="1322"/>
      <c r="H207" s="1322"/>
      <c r="I207" s="1322"/>
      <c r="J207" s="1322"/>
      <c r="K207" s="1322"/>
      <c r="L207" s="1322"/>
      <c r="M207" s="1322"/>
      <c r="N207" s="1323"/>
      <c r="O207" s="1322"/>
      <c r="P207" s="1324"/>
      <c r="Q207" s="1323"/>
      <c r="R207" s="1322"/>
      <c r="S207" s="1322"/>
      <c r="T207" s="1322"/>
      <c r="U207" s="1322"/>
      <c r="V207" s="1322"/>
      <c r="W207" s="1322"/>
      <c r="X207" s="1322"/>
      <c r="Y207" s="1322"/>
      <c r="Z207" s="1322"/>
      <c r="AA207" s="1322"/>
      <c r="AB207" s="1322"/>
      <c r="AC207" s="1323"/>
      <c r="AD207" s="1322"/>
      <c r="AE207" s="1323"/>
      <c r="AF207" s="1322"/>
      <c r="AG207" s="1322"/>
      <c r="AH207" s="1322"/>
      <c r="AI207" s="1322"/>
      <c r="AJ207" s="1322"/>
      <c r="AK207" s="1323"/>
      <c r="AL207" s="1322"/>
      <c r="AM207" s="1322"/>
      <c r="AN207" s="1322"/>
      <c r="AO207" s="1322"/>
      <c r="AP207" s="1322"/>
      <c r="AQ207" s="1322"/>
      <c r="AR207" s="1322"/>
      <c r="AS207" s="1322"/>
      <c r="AT207" s="1322"/>
      <c r="AU207" s="1322"/>
      <c r="AV207" s="1322"/>
      <c r="AW207" s="1322"/>
      <c r="AX207" s="1322"/>
      <c r="AY207" s="1322"/>
      <c r="AZ207" s="1322"/>
      <c r="BA207" s="1322"/>
      <c r="BB207" s="1322"/>
      <c r="BC207" s="1322"/>
      <c r="BD207" s="1322"/>
      <c r="BE207" s="1322"/>
      <c r="BF207" s="1322"/>
    </row>
    <row r="208" spans="1:58" ht="54.75" customHeight="1">
      <c r="A208" s="1322"/>
      <c r="B208" s="1322"/>
      <c r="C208" s="1322"/>
      <c r="D208" s="1322"/>
      <c r="E208" s="1322"/>
      <c r="F208" s="1322"/>
      <c r="G208" s="1322"/>
      <c r="H208" s="1322"/>
      <c r="I208" s="1322"/>
      <c r="J208" s="1322"/>
      <c r="K208" s="1322"/>
      <c r="L208" s="1322"/>
      <c r="M208" s="1322"/>
      <c r="N208" s="1323"/>
      <c r="O208" s="1322"/>
      <c r="P208" s="1324"/>
      <c r="Q208" s="1323"/>
      <c r="R208" s="1322"/>
      <c r="S208" s="1322"/>
      <c r="T208" s="1322"/>
      <c r="U208" s="1322"/>
      <c r="V208" s="1322"/>
      <c r="W208" s="1322"/>
      <c r="X208" s="1322"/>
      <c r="Y208" s="1322"/>
      <c r="Z208" s="1322"/>
      <c r="AA208" s="1322"/>
      <c r="AB208" s="1322"/>
      <c r="AC208" s="1323"/>
      <c r="AD208" s="1322"/>
      <c r="AE208" s="1323"/>
      <c r="AF208" s="1322"/>
      <c r="AG208" s="1322"/>
      <c r="AH208" s="1322"/>
      <c r="AI208" s="1322"/>
      <c r="AJ208" s="1322"/>
      <c r="AK208" s="1323"/>
      <c r="AL208" s="1322"/>
      <c r="AM208" s="1322"/>
      <c r="AN208" s="1322"/>
      <c r="AO208" s="1322"/>
      <c r="AP208" s="1322"/>
      <c r="AQ208" s="1322"/>
      <c r="AR208" s="1322"/>
      <c r="AS208" s="1322"/>
      <c r="AT208" s="1322"/>
      <c r="AU208" s="1322"/>
      <c r="AV208" s="1322"/>
      <c r="AW208" s="1322"/>
      <c r="AX208" s="1322"/>
      <c r="AY208" s="1322"/>
      <c r="AZ208" s="1322"/>
      <c r="BA208" s="1322"/>
      <c r="BB208" s="1322"/>
      <c r="BC208" s="1322"/>
      <c r="BD208" s="1322"/>
      <c r="BE208" s="1322"/>
      <c r="BF208" s="1322"/>
    </row>
    <row r="209" spans="1:58" ht="54.75" customHeight="1">
      <c r="A209" s="1322"/>
      <c r="B209" s="1322"/>
      <c r="C209" s="1322"/>
      <c r="D209" s="1322"/>
      <c r="E209" s="1322"/>
      <c r="F209" s="1322"/>
      <c r="G209" s="1322"/>
      <c r="H209" s="1322"/>
      <c r="I209" s="1322"/>
      <c r="J209" s="1322"/>
      <c r="K209" s="1322"/>
      <c r="L209" s="1322"/>
      <c r="M209" s="1322"/>
      <c r="N209" s="1323"/>
      <c r="O209" s="1322"/>
      <c r="P209" s="1324"/>
      <c r="Q209" s="1323"/>
      <c r="R209" s="1322"/>
      <c r="S209" s="1322"/>
      <c r="T209" s="1322"/>
      <c r="U209" s="1322"/>
      <c r="V209" s="1322"/>
      <c r="W209" s="1322"/>
      <c r="X209" s="1322"/>
      <c r="Y209" s="1322"/>
      <c r="Z209" s="1322"/>
      <c r="AA209" s="1322"/>
      <c r="AB209" s="1322"/>
      <c r="AC209" s="1323"/>
      <c r="AD209" s="1322"/>
      <c r="AE209" s="1323"/>
      <c r="AF209" s="1322"/>
      <c r="AG209" s="1322"/>
      <c r="AH209" s="1322"/>
      <c r="AI209" s="1322"/>
      <c r="AJ209" s="1322"/>
      <c r="AK209" s="1323"/>
      <c r="AL209" s="1322"/>
      <c r="AM209" s="1322"/>
      <c r="AN209" s="1322"/>
      <c r="AO209" s="1322"/>
      <c r="AP209" s="1322"/>
      <c r="AQ209" s="1322"/>
      <c r="AR209" s="1322"/>
      <c r="AS209" s="1322"/>
      <c r="AT209" s="1322"/>
      <c r="AU209" s="1322"/>
      <c r="AV209" s="1322"/>
      <c r="AW209" s="1322"/>
      <c r="AX209" s="1322"/>
      <c r="AY209" s="1322"/>
      <c r="AZ209" s="1322"/>
      <c r="BA209" s="1322"/>
      <c r="BB209" s="1322"/>
      <c r="BC209" s="1322"/>
      <c r="BD209" s="1322"/>
      <c r="BE209" s="1322"/>
      <c r="BF209" s="1322"/>
    </row>
    <row r="210" spans="1:58" ht="54.75" customHeight="1">
      <c r="A210" s="1322"/>
      <c r="B210" s="1322"/>
      <c r="C210" s="1322"/>
      <c r="D210" s="1322"/>
      <c r="E210" s="1322"/>
      <c r="F210" s="1322"/>
      <c r="G210" s="1322"/>
      <c r="H210" s="1322"/>
      <c r="I210" s="1322"/>
      <c r="J210" s="1322"/>
      <c r="K210" s="1322"/>
      <c r="L210" s="1322"/>
      <c r="M210" s="1322"/>
      <c r="N210" s="1323"/>
      <c r="O210" s="1322"/>
      <c r="P210" s="1324"/>
      <c r="Q210" s="1323"/>
      <c r="R210" s="1322"/>
      <c r="S210" s="1322"/>
      <c r="T210" s="1322"/>
      <c r="U210" s="1322"/>
      <c r="V210" s="1322"/>
      <c r="W210" s="1322"/>
      <c r="X210" s="1322"/>
      <c r="Y210" s="1322"/>
      <c r="Z210" s="1322"/>
      <c r="AA210" s="1322"/>
      <c r="AB210" s="1322"/>
      <c r="AC210" s="1323"/>
      <c r="AD210" s="1322"/>
      <c r="AE210" s="1323"/>
      <c r="AF210" s="1322"/>
      <c r="AG210" s="1322"/>
      <c r="AH210" s="1322"/>
      <c r="AI210" s="1322"/>
      <c r="AJ210" s="1322"/>
      <c r="AK210" s="1323"/>
      <c r="AL210" s="1322"/>
      <c r="AM210" s="1322"/>
      <c r="AN210" s="1322"/>
      <c r="AO210" s="1322"/>
      <c r="AP210" s="1322"/>
      <c r="AQ210" s="1322"/>
      <c r="AR210" s="1322"/>
      <c r="AS210" s="1322"/>
      <c r="AT210" s="1322"/>
      <c r="AU210" s="1322"/>
      <c r="AV210" s="1322"/>
      <c r="AW210" s="1322"/>
      <c r="AX210" s="1322"/>
      <c r="AY210" s="1322"/>
      <c r="AZ210" s="1322"/>
      <c r="BA210" s="1322"/>
      <c r="BB210" s="1322"/>
      <c r="BC210" s="1322"/>
      <c r="BD210" s="1322"/>
      <c r="BE210" s="1322"/>
      <c r="BF210" s="1322"/>
    </row>
    <row r="211" spans="1:58" ht="54.75" customHeight="1">
      <c r="A211" s="1322"/>
      <c r="B211" s="1322"/>
      <c r="C211" s="1322"/>
      <c r="D211" s="1322"/>
      <c r="E211" s="1322"/>
      <c r="F211" s="1322"/>
      <c r="G211" s="1322"/>
      <c r="H211" s="1322"/>
      <c r="I211" s="1322"/>
      <c r="J211" s="1322"/>
      <c r="K211" s="1322"/>
      <c r="L211" s="1322"/>
      <c r="M211" s="1322"/>
      <c r="N211" s="1323"/>
      <c r="O211" s="1322"/>
      <c r="P211" s="1324"/>
      <c r="Q211" s="1323"/>
      <c r="R211" s="1322"/>
      <c r="S211" s="1322"/>
      <c r="T211" s="1322"/>
      <c r="U211" s="1322"/>
      <c r="V211" s="1322"/>
      <c r="W211" s="1322"/>
      <c r="X211" s="1322"/>
      <c r="Y211" s="1322"/>
      <c r="Z211" s="1322"/>
      <c r="AA211" s="1322"/>
      <c r="AB211" s="1322"/>
      <c r="AC211" s="1323"/>
      <c r="AD211" s="1322"/>
      <c r="AE211" s="1323"/>
      <c r="AF211" s="1322"/>
      <c r="AG211" s="1322"/>
      <c r="AH211" s="1322"/>
      <c r="AI211" s="1322"/>
      <c r="AJ211" s="1322"/>
      <c r="AK211" s="1323"/>
      <c r="AL211" s="1322"/>
      <c r="AM211" s="1322"/>
      <c r="AN211" s="1322"/>
      <c r="AO211" s="1322"/>
      <c r="AP211" s="1322"/>
      <c r="AQ211" s="1322"/>
      <c r="AR211" s="1322"/>
      <c r="AS211" s="1322"/>
      <c r="AT211" s="1322"/>
      <c r="AU211" s="1322"/>
      <c r="AV211" s="1322"/>
      <c r="AW211" s="1322"/>
      <c r="AX211" s="1322"/>
      <c r="AY211" s="1322"/>
      <c r="AZ211" s="1322"/>
      <c r="BA211" s="1322"/>
      <c r="BB211" s="1322"/>
      <c r="BC211" s="1322"/>
      <c r="BD211" s="1322"/>
      <c r="BE211" s="1322"/>
      <c r="BF211" s="1322"/>
    </row>
    <row r="212" spans="1:58" ht="54.75" customHeight="1">
      <c r="A212" s="1322"/>
      <c r="B212" s="1322"/>
      <c r="C212" s="1322"/>
      <c r="D212" s="1322"/>
      <c r="E212" s="1322"/>
      <c r="F212" s="1322"/>
      <c r="G212" s="1322"/>
      <c r="H212" s="1322"/>
      <c r="I212" s="1322"/>
      <c r="J212" s="1322"/>
      <c r="K212" s="1322"/>
      <c r="L212" s="1322"/>
      <c r="M212" s="1322"/>
      <c r="N212" s="1323"/>
      <c r="O212" s="1322"/>
      <c r="P212" s="1324"/>
      <c r="Q212" s="1323"/>
      <c r="R212" s="1322"/>
      <c r="S212" s="1322"/>
      <c r="T212" s="1322"/>
      <c r="U212" s="1322"/>
      <c r="V212" s="1322"/>
      <c r="W212" s="1322"/>
      <c r="X212" s="1322"/>
      <c r="Y212" s="1322"/>
      <c r="Z212" s="1322"/>
      <c r="AA212" s="1322"/>
      <c r="AB212" s="1322"/>
      <c r="AC212" s="1323"/>
      <c r="AD212" s="1322"/>
      <c r="AE212" s="1323"/>
      <c r="AF212" s="1322"/>
      <c r="AG212" s="1322"/>
      <c r="AH212" s="1322"/>
      <c r="AI212" s="1322"/>
      <c r="AJ212" s="1322"/>
      <c r="AK212" s="1323"/>
      <c r="AL212" s="1322"/>
      <c r="AM212" s="1322"/>
      <c r="AN212" s="1322"/>
      <c r="AO212" s="1322"/>
      <c r="AP212" s="1322"/>
      <c r="AQ212" s="1322"/>
      <c r="AR212" s="1322"/>
      <c r="AS212" s="1322"/>
      <c r="AT212" s="1322"/>
      <c r="AU212" s="1322"/>
      <c r="AV212" s="1322"/>
      <c r="AW212" s="1322"/>
      <c r="AX212" s="1322"/>
      <c r="AY212" s="1322"/>
      <c r="AZ212" s="1322"/>
      <c r="BA212" s="1322"/>
      <c r="BB212" s="1322"/>
      <c r="BC212" s="1322"/>
      <c r="BD212" s="1322"/>
      <c r="BE212" s="1322"/>
      <c r="BF212" s="1322"/>
    </row>
    <row r="213" spans="1:58" ht="54.75" customHeight="1">
      <c r="A213" s="1322"/>
      <c r="B213" s="1322"/>
      <c r="C213" s="1322"/>
      <c r="D213" s="1322"/>
      <c r="E213" s="1322"/>
      <c r="F213" s="1322"/>
      <c r="G213" s="1322"/>
      <c r="H213" s="1322"/>
      <c r="I213" s="1322"/>
      <c r="J213" s="1322"/>
      <c r="K213" s="1322"/>
      <c r="L213" s="1322"/>
      <c r="M213" s="1322"/>
      <c r="N213" s="1323"/>
      <c r="O213" s="1322"/>
      <c r="P213" s="1324"/>
      <c r="Q213" s="1323"/>
      <c r="R213" s="1322"/>
      <c r="S213" s="1322"/>
      <c r="T213" s="1322"/>
      <c r="U213" s="1322"/>
      <c r="V213" s="1322"/>
      <c r="W213" s="1322"/>
      <c r="X213" s="1322"/>
      <c r="Y213" s="1322"/>
      <c r="Z213" s="1322"/>
      <c r="AA213" s="1322"/>
      <c r="AB213" s="1322"/>
      <c r="AC213" s="1323"/>
      <c r="AD213" s="1322"/>
      <c r="AE213" s="1323"/>
      <c r="AF213" s="1322"/>
      <c r="AG213" s="1322"/>
      <c r="AH213" s="1322"/>
      <c r="AI213" s="1322"/>
      <c r="AJ213" s="1322"/>
      <c r="AK213" s="1323"/>
      <c r="AL213" s="1322"/>
      <c r="AM213" s="1322"/>
      <c r="AN213" s="1322"/>
      <c r="AO213" s="1322"/>
      <c r="AP213" s="1322"/>
      <c r="AQ213" s="1322"/>
      <c r="AR213" s="1322"/>
      <c r="AS213" s="1322"/>
      <c r="AT213" s="1322"/>
      <c r="AU213" s="1322"/>
      <c r="AV213" s="1322"/>
      <c r="AW213" s="1322"/>
      <c r="AX213" s="1322"/>
      <c r="AY213" s="1322"/>
      <c r="AZ213" s="1322"/>
      <c r="BA213" s="1322"/>
      <c r="BB213" s="1322"/>
      <c r="BC213" s="1322"/>
      <c r="BD213" s="1322"/>
      <c r="BE213" s="1322"/>
      <c r="BF213" s="1322"/>
    </row>
    <row r="214" spans="1:58" ht="54.75" customHeight="1">
      <c r="A214" s="1322"/>
      <c r="B214" s="1322"/>
      <c r="C214" s="1322"/>
      <c r="D214" s="1322"/>
      <c r="E214" s="1322"/>
      <c r="F214" s="1322"/>
      <c r="G214" s="1322"/>
      <c r="H214" s="1322"/>
      <c r="I214" s="1322"/>
      <c r="J214" s="1322"/>
      <c r="K214" s="1322"/>
      <c r="L214" s="1322"/>
      <c r="M214" s="1322"/>
      <c r="N214" s="1323"/>
      <c r="O214" s="1322"/>
      <c r="P214" s="1324"/>
      <c r="Q214" s="1323"/>
      <c r="R214" s="1322"/>
      <c r="S214" s="1322"/>
      <c r="T214" s="1322"/>
      <c r="U214" s="1322"/>
      <c r="V214" s="1322"/>
      <c r="W214" s="1322"/>
      <c r="X214" s="1322"/>
      <c r="Y214" s="1322"/>
      <c r="Z214" s="1322"/>
      <c r="AA214" s="1322"/>
      <c r="AB214" s="1322"/>
      <c r="AC214" s="1323"/>
      <c r="AD214" s="1322"/>
      <c r="AE214" s="1323"/>
      <c r="AF214" s="1322"/>
      <c r="AG214" s="1322"/>
      <c r="AH214" s="1322"/>
      <c r="AI214" s="1322"/>
      <c r="AJ214" s="1322"/>
      <c r="AK214" s="1323"/>
      <c r="AL214" s="1322"/>
      <c r="AM214" s="1322"/>
      <c r="AN214" s="1322"/>
      <c r="AO214" s="1322"/>
      <c r="AP214" s="1322"/>
      <c r="AQ214" s="1322"/>
      <c r="AR214" s="1322"/>
      <c r="AS214" s="1322"/>
      <c r="AT214" s="1322"/>
      <c r="AU214" s="1322"/>
      <c r="AV214" s="1322"/>
      <c r="AW214" s="1322"/>
      <c r="AX214" s="1322"/>
      <c r="AY214" s="1322"/>
      <c r="AZ214" s="1322"/>
      <c r="BA214" s="1322"/>
      <c r="BB214" s="1322"/>
      <c r="BC214" s="1322"/>
      <c r="BD214" s="1322"/>
      <c r="BE214" s="1322"/>
      <c r="BF214" s="1322"/>
    </row>
    <row r="215" spans="1:58" ht="54.75" customHeight="1">
      <c r="A215" s="1322"/>
      <c r="B215" s="1322"/>
      <c r="C215" s="1322"/>
      <c r="D215" s="1322"/>
      <c r="E215" s="1322"/>
      <c r="F215" s="1322"/>
      <c r="G215" s="1322"/>
      <c r="H215" s="1322"/>
      <c r="I215" s="1322"/>
      <c r="J215" s="1322"/>
      <c r="K215" s="1322"/>
      <c r="L215" s="1322"/>
      <c r="M215" s="1322"/>
      <c r="N215" s="1323"/>
      <c r="O215" s="1322"/>
      <c r="P215" s="1324"/>
      <c r="Q215" s="1323"/>
      <c r="R215" s="1322"/>
      <c r="S215" s="1322"/>
      <c r="T215" s="1322"/>
      <c r="U215" s="1322"/>
      <c r="V215" s="1322"/>
      <c r="W215" s="1322"/>
      <c r="X215" s="1322"/>
      <c r="Y215" s="1322"/>
      <c r="Z215" s="1322"/>
      <c r="AA215" s="1322"/>
      <c r="AB215" s="1322"/>
      <c r="AC215" s="1323"/>
      <c r="AD215" s="1322"/>
      <c r="AE215" s="1323"/>
      <c r="AF215" s="1322"/>
      <c r="AG215" s="1322"/>
      <c r="AH215" s="1322"/>
      <c r="AI215" s="1322"/>
      <c r="AJ215" s="1322"/>
      <c r="AK215" s="1323"/>
      <c r="AL215" s="1322"/>
      <c r="AM215" s="1322"/>
      <c r="AN215" s="1322"/>
      <c r="AO215" s="1322"/>
      <c r="AP215" s="1322"/>
      <c r="AQ215" s="1322"/>
      <c r="AR215" s="1322"/>
      <c r="AS215" s="1322"/>
      <c r="AT215" s="1322"/>
      <c r="AU215" s="1322"/>
      <c r="AV215" s="1322"/>
      <c r="AW215" s="1322"/>
      <c r="AX215" s="1322"/>
      <c r="AY215" s="1322"/>
      <c r="AZ215" s="1322"/>
      <c r="BA215" s="1322"/>
      <c r="BB215" s="1322"/>
      <c r="BC215" s="1322"/>
      <c r="BD215" s="1322"/>
      <c r="BE215" s="1322"/>
      <c r="BF215" s="1322"/>
    </row>
    <row r="216" spans="1:58" ht="54.75" customHeight="1">
      <c r="A216" s="1322"/>
      <c r="B216" s="1322"/>
      <c r="C216" s="1322"/>
      <c r="D216" s="1322"/>
      <c r="E216" s="1322"/>
      <c r="F216" s="1322"/>
      <c r="G216" s="1322"/>
      <c r="H216" s="1322"/>
      <c r="I216" s="1322"/>
      <c r="J216" s="1322"/>
      <c r="K216" s="1322"/>
      <c r="L216" s="1322"/>
      <c r="M216" s="1322"/>
      <c r="N216" s="1323"/>
      <c r="O216" s="1322"/>
      <c r="P216" s="1324"/>
      <c r="Q216" s="1323"/>
      <c r="R216" s="1322"/>
      <c r="S216" s="1322"/>
      <c r="T216" s="1322"/>
      <c r="U216" s="1322"/>
      <c r="V216" s="1322"/>
      <c r="W216" s="1322"/>
      <c r="X216" s="1322"/>
      <c r="Y216" s="1322"/>
      <c r="Z216" s="1322"/>
      <c r="AA216" s="1322"/>
      <c r="AB216" s="1322"/>
      <c r="AC216" s="1323"/>
      <c r="AD216" s="1322"/>
      <c r="AE216" s="1323"/>
      <c r="AF216" s="1322"/>
      <c r="AG216" s="1322"/>
      <c r="AH216" s="1322"/>
      <c r="AI216" s="1322"/>
      <c r="AJ216" s="1322"/>
      <c r="AK216" s="1323"/>
      <c r="AL216" s="1322"/>
      <c r="AM216" s="1322"/>
      <c r="AN216" s="1322"/>
      <c r="AO216" s="1322"/>
      <c r="AP216" s="1322"/>
      <c r="AQ216" s="1322"/>
      <c r="AR216" s="1322"/>
      <c r="AS216" s="1322"/>
      <c r="AT216" s="1322"/>
      <c r="AU216" s="1322"/>
      <c r="AV216" s="1322"/>
      <c r="AW216" s="1322"/>
      <c r="AX216" s="1322"/>
      <c r="AY216" s="1322"/>
      <c r="AZ216" s="1322"/>
      <c r="BA216" s="1322"/>
      <c r="BB216" s="1322"/>
      <c r="BC216" s="1322"/>
      <c r="BD216" s="1322"/>
      <c r="BE216" s="1322"/>
      <c r="BF216" s="1322"/>
    </row>
    <row r="217" spans="1:58" ht="54.75" customHeight="1">
      <c r="A217" s="1322"/>
      <c r="B217" s="1322"/>
      <c r="C217" s="1322"/>
      <c r="D217" s="1322"/>
      <c r="E217" s="1322"/>
      <c r="F217" s="1322"/>
      <c r="G217" s="1322"/>
      <c r="H217" s="1322"/>
      <c r="I217" s="1322"/>
      <c r="J217" s="1322"/>
      <c r="K217" s="1322"/>
      <c r="L217" s="1322"/>
      <c r="M217" s="1322"/>
      <c r="N217" s="1323"/>
      <c r="O217" s="1322"/>
      <c r="P217" s="1324"/>
      <c r="Q217" s="1323"/>
      <c r="R217" s="1322"/>
      <c r="S217" s="1322"/>
      <c r="T217" s="1322"/>
      <c r="U217" s="1322"/>
      <c r="V217" s="1322"/>
      <c r="W217" s="1322"/>
      <c r="X217" s="1322"/>
      <c r="Y217" s="1322"/>
      <c r="Z217" s="1322"/>
      <c r="AA217" s="1322"/>
      <c r="AB217" s="1322"/>
      <c r="AC217" s="1323"/>
      <c r="AD217" s="1322"/>
      <c r="AE217" s="1323"/>
      <c r="AF217" s="1322"/>
      <c r="AG217" s="1322"/>
      <c r="AH217" s="1322"/>
      <c r="AI217" s="1322"/>
      <c r="AJ217" s="1322"/>
      <c r="AK217" s="1323"/>
      <c r="AL217" s="1322"/>
      <c r="AM217" s="1322"/>
      <c r="AN217" s="1322"/>
      <c r="AO217" s="1322"/>
      <c r="AP217" s="1322"/>
      <c r="AQ217" s="1322"/>
      <c r="AR217" s="1322"/>
      <c r="AS217" s="1322"/>
      <c r="AT217" s="1322"/>
      <c r="AU217" s="1322"/>
      <c r="AV217" s="1322"/>
      <c r="AW217" s="1322"/>
      <c r="AX217" s="1322"/>
      <c r="AY217" s="1322"/>
      <c r="AZ217" s="1322"/>
      <c r="BA217" s="1322"/>
      <c r="BB217" s="1322"/>
      <c r="BC217" s="1322"/>
      <c r="BD217" s="1322"/>
      <c r="BE217" s="1322"/>
      <c r="BF217" s="1322"/>
    </row>
    <row r="218" spans="1:58" ht="54.75" customHeight="1">
      <c r="A218" s="1322"/>
      <c r="B218" s="1322"/>
      <c r="C218" s="1322"/>
      <c r="D218" s="1322"/>
      <c r="E218" s="1322"/>
      <c r="F218" s="1322"/>
      <c r="G218" s="1322"/>
      <c r="H218" s="1322"/>
      <c r="I218" s="1322"/>
      <c r="J218" s="1322"/>
      <c r="K218" s="1322"/>
      <c r="L218" s="1322"/>
      <c r="M218" s="1322"/>
      <c r="N218" s="1323"/>
      <c r="O218" s="1322"/>
      <c r="P218" s="1324"/>
      <c r="Q218" s="1323"/>
      <c r="R218" s="1322"/>
      <c r="S218" s="1322"/>
      <c r="T218" s="1322"/>
      <c r="U218" s="1322"/>
      <c r="V218" s="1322"/>
      <c r="W218" s="1322"/>
      <c r="X218" s="1322"/>
      <c r="Y218" s="1322"/>
      <c r="Z218" s="1322"/>
      <c r="AA218" s="1322"/>
      <c r="AB218" s="1322"/>
      <c r="AC218" s="1323"/>
      <c r="AD218" s="1322"/>
      <c r="AE218" s="1323"/>
      <c r="AF218" s="1322"/>
      <c r="AG218" s="1322"/>
      <c r="AH218" s="1322"/>
      <c r="AI218" s="1322"/>
      <c r="AJ218" s="1322"/>
      <c r="AK218" s="1323"/>
      <c r="AL218" s="1322"/>
      <c r="AM218" s="1322"/>
      <c r="AN218" s="1322"/>
      <c r="AO218" s="1322"/>
      <c r="AP218" s="1322"/>
      <c r="AQ218" s="1322"/>
      <c r="AR218" s="1322"/>
      <c r="AS218" s="1322"/>
      <c r="AT218" s="1322"/>
      <c r="AU218" s="1322"/>
      <c r="AV218" s="1322"/>
      <c r="AW218" s="1322"/>
      <c r="AX218" s="1322"/>
      <c r="AY218" s="1322"/>
      <c r="AZ218" s="1322"/>
      <c r="BA218" s="1322"/>
      <c r="BB218" s="1322"/>
      <c r="BC218" s="1322"/>
      <c r="BD218" s="1322"/>
      <c r="BE218" s="1322"/>
      <c r="BF218" s="1322"/>
    </row>
    <row r="219" spans="1:58" ht="54.75" customHeight="1">
      <c r="A219" s="1322"/>
      <c r="B219" s="1322"/>
      <c r="C219" s="1322"/>
      <c r="D219" s="1322"/>
      <c r="E219" s="1322"/>
      <c r="F219" s="1322"/>
      <c r="G219" s="1322"/>
      <c r="H219" s="1322"/>
      <c r="I219" s="1322"/>
      <c r="J219" s="1322"/>
      <c r="K219" s="1322"/>
      <c r="L219" s="1322"/>
      <c r="M219" s="1322"/>
      <c r="N219" s="1323"/>
      <c r="O219" s="1322"/>
      <c r="P219" s="1324"/>
      <c r="Q219" s="1323"/>
      <c r="R219" s="1322"/>
      <c r="S219" s="1322"/>
      <c r="T219" s="1322"/>
      <c r="U219" s="1322"/>
      <c r="V219" s="1322"/>
      <c r="W219" s="1322"/>
      <c r="X219" s="1322"/>
      <c r="Y219" s="1322"/>
      <c r="Z219" s="1322"/>
      <c r="AA219" s="1322"/>
      <c r="AB219" s="1322"/>
      <c r="AC219" s="1323"/>
      <c r="AD219" s="1322"/>
      <c r="AE219" s="1323"/>
      <c r="AF219" s="1322"/>
      <c r="AG219" s="1322"/>
      <c r="AH219" s="1322"/>
      <c r="AI219" s="1322"/>
      <c r="AJ219" s="1322"/>
      <c r="AK219" s="1323"/>
      <c r="AL219" s="1322"/>
      <c r="AM219" s="1322"/>
      <c r="AN219" s="1322"/>
      <c r="AO219" s="1322"/>
      <c r="AP219" s="1322"/>
      <c r="AQ219" s="1322"/>
      <c r="AR219" s="1322"/>
      <c r="AS219" s="1322"/>
      <c r="AT219" s="1322"/>
      <c r="AU219" s="1322"/>
      <c r="AV219" s="1322"/>
      <c r="AW219" s="1322"/>
      <c r="AX219" s="1322"/>
      <c r="AY219" s="1322"/>
      <c r="AZ219" s="1322"/>
      <c r="BA219" s="1322"/>
      <c r="BB219" s="1322"/>
      <c r="BC219" s="1322"/>
      <c r="BD219" s="1322"/>
      <c r="BE219" s="1322"/>
      <c r="BF219" s="1322"/>
    </row>
    <row r="220" spans="1:58" ht="54.75" customHeight="1">
      <c r="A220" s="1322"/>
      <c r="B220" s="1322"/>
      <c r="C220" s="1322"/>
      <c r="D220" s="1322"/>
      <c r="E220" s="1322"/>
      <c r="F220" s="1322"/>
      <c r="G220" s="1322"/>
      <c r="H220" s="1322"/>
      <c r="I220" s="1322"/>
      <c r="J220" s="1322"/>
      <c r="K220" s="1322"/>
      <c r="L220" s="1322"/>
      <c r="M220" s="1322"/>
      <c r="N220" s="1323"/>
      <c r="O220" s="1322"/>
      <c r="P220" s="1324"/>
      <c r="Q220" s="1323"/>
      <c r="R220" s="1322"/>
      <c r="S220" s="1322"/>
      <c r="T220" s="1322"/>
      <c r="U220" s="1322"/>
      <c r="V220" s="1322"/>
      <c r="W220" s="1322"/>
      <c r="X220" s="1322"/>
      <c r="Y220" s="1322"/>
      <c r="Z220" s="1322"/>
      <c r="AA220" s="1322"/>
      <c r="AB220" s="1322"/>
      <c r="AC220" s="1323"/>
      <c r="AD220" s="1322"/>
      <c r="AE220" s="1323"/>
      <c r="AF220" s="1322"/>
      <c r="AG220" s="1322"/>
      <c r="AH220" s="1322"/>
      <c r="AI220" s="1322"/>
      <c r="AJ220" s="1322"/>
      <c r="AK220" s="1323"/>
      <c r="AL220" s="1322"/>
      <c r="AM220" s="1322"/>
      <c r="AN220" s="1322"/>
      <c r="AO220" s="1322"/>
      <c r="AP220" s="1322"/>
      <c r="AQ220" s="1322"/>
      <c r="AR220" s="1322"/>
      <c r="AS220" s="1322"/>
      <c r="AT220" s="1322"/>
      <c r="AU220" s="1322"/>
      <c r="AV220" s="1322"/>
      <c r="AW220" s="1322"/>
      <c r="AX220" s="1322"/>
      <c r="AY220" s="1322"/>
      <c r="AZ220" s="1322"/>
      <c r="BA220" s="1322"/>
      <c r="BB220" s="1322"/>
      <c r="BC220" s="1322"/>
      <c r="BD220" s="1322"/>
      <c r="BE220" s="1322"/>
      <c r="BF220" s="1322"/>
    </row>
    <row r="221" spans="1:58" ht="54.75" customHeight="1">
      <c r="A221" s="1322"/>
      <c r="B221" s="1322"/>
      <c r="C221" s="1322"/>
      <c r="D221" s="1322"/>
      <c r="E221" s="1322"/>
      <c r="F221" s="1322"/>
      <c r="G221" s="1322"/>
      <c r="H221" s="1322"/>
      <c r="I221" s="1322"/>
      <c r="J221" s="1322"/>
      <c r="K221" s="1322"/>
      <c r="L221" s="1322"/>
      <c r="M221" s="1322"/>
      <c r="N221" s="1323"/>
      <c r="O221" s="1322"/>
      <c r="P221" s="1324"/>
      <c r="Q221" s="1323"/>
      <c r="R221" s="1322"/>
      <c r="S221" s="1322"/>
      <c r="T221" s="1322"/>
      <c r="U221" s="1322"/>
      <c r="V221" s="1322"/>
      <c r="W221" s="1322"/>
      <c r="X221" s="1322"/>
      <c r="Y221" s="1322"/>
      <c r="Z221" s="1322"/>
      <c r="AA221" s="1322"/>
      <c r="AB221" s="1322"/>
      <c r="AC221" s="1323"/>
      <c r="AD221" s="1322"/>
      <c r="AE221" s="1323"/>
      <c r="AF221" s="1322"/>
      <c r="AG221" s="1322"/>
      <c r="AH221" s="1322"/>
      <c r="AI221" s="1322"/>
      <c r="AJ221" s="1322"/>
      <c r="AK221" s="1323"/>
      <c r="AL221" s="1322"/>
      <c r="AM221" s="1322"/>
      <c r="AN221" s="1322"/>
      <c r="AO221" s="1322"/>
      <c r="AP221" s="1322"/>
      <c r="AQ221" s="1322"/>
      <c r="AR221" s="1322"/>
      <c r="AS221" s="1322"/>
      <c r="AT221" s="1322"/>
      <c r="AU221" s="1322"/>
      <c r="AV221" s="1322"/>
      <c r="AW221" s="1322"/>
      <c r="AX221" s="1322"/>
      <c r="AY221" s="1322"/>
      <c r="AZ221" s="1322"/>
      <c r="BA221" s="1322"/>
      <c r="BB221" s="1322"/>
      <c r="BC221" s="1322"/>
      <c r="BD221" s="1322"/>
      <c r="BE221" s="1322"/>
      <c r="BF221" s="1322"/>
    </row>
    <row r="222" spans="1:58" ht="54.75" customHeight="1">
      <c r="A222" s="1322"/>
      <c r="B222" s="1322"/>
      <c r="C222" s="1322"/>
      <c r="D222" s="1322"/>
      <c r="E222" s="1322"/>
      <c r="F222" s="1322"/>
      <c r="G222" s="1322"/>
      <c r="H222" s="1322"/>
      <c r="I222" s="1322"/>
      <c r="J222" s="1322"/>
      <c r="K222" s="1322"/>
      <c r="L222" s="1322"/>
      <c r="M222" s="1322"/>
      <c r="N222" s="1323"/>
      <c r="O222" s="1322"/>
      <c r="P222" s="1324"/>
      <c r="Q222" s="1323"/>
      <c r="R222" s="1322"/>
      <c r="S222" s="1322"/>
      <c r="T222" s="1322"/>
      <c r="U222" s="1322"/>
      <c r="V222" s="1322"/>
      <c r="W222" s="1322"/>
      <c r="X222" s="1322"/>
      <c r="Y222" s="1322"/>
      <c r="Z222" s="1322"/>
      <c r="AA222" s="1322"/>
      <c r="AB222" s="1322"/>
      <c r="AC222" s="1323"/>
      <c r="AD222" s="1322"/>
      <c r="AE222" s="1323"/>
      <c r="AF222" s="1322"/>
      <c r="AG222" s="1322"/>
      <c r="AH222" s="1322"/>
      <c r="AI222" s="1322"/>
      <c r="AJ222" s="1322"/>
      <c r="AK222" s="1323"/>
      <c r="AL222" s="1322"/>
      <c r="AM222" s="1322"/>
      <c r="AN222" s="1322"/>
      <c r="AO222" s="1322"/>
      <c r="AP222" s="1322"/>
      <c r="AQ222" s="1322"/>
      <c r="AR222" s="1322"/>
      <c r="AS222" s="1322"/>
      <c r="AT222" s="1322"/>
      <c r="AU222" s="1322"/>
      <c r="AV222" s="1322"/>
      <c r="AW222" s="1322"/>
      <c r="AX222" s="1322"/>
      <c r="AY222" s="1322"/>
      <c r="AZ222" s="1322"/>
      <c r="BA222" s="1322"/>
      <c r="BB222" s="1322"/>
      <c r="BC222" s="1322"/>
      <c r="BD222" s="1322"/>
      <c r="BE222" s="1322"/>
      <c r="BF222" s="1322"/>
    </row>
    <row r="223" spans="1:58" ht="54.75" customHeight="1">
      <c r="A223" s="1322"/>
      <c r="B223" s="1322"/>
      <c r="C223" s="1322"/>
      <c r="D223" s="1322"/>
      <c r="E223" s="1322"/>
      <c r="F223" s="1322"/>
      <c r="G223" s="1322"/>
      <c r="H223" s="1322"/>
      <c r="I223" s="1322"/>
      <c r="J223" s="1322"/>
      <c r="K223" s="1322"/>
      <c r="L223" s="1322"/>
      <c r="M223" s="1322"/>
      <c r="N223" s="1323"/>
      <c r="O223" s="1322"/>
      <c r="P223" s="1324"/>
      <c r="Q223" s="1323"/>
      <c r="R223" s="1322"/>
      <c r="S223" s="1322"/>
      <c r="T223" s="1322"/>
      <c r="U223" s="1322"/>
      <c r="V223" s="1322"/>
      <c r="W223" s="1322"/>
      <c r="X223" s="1322"/>
      <c r="Y223" s="1322"/>
      <c r="Z223" s="1322"/>
      <c r="AA223" s="1322"/>
      <c r="AB223" s="1322"/>
      <c r="AC223" s="1323"/>
      <c r="AD223" s="1322"/>
      <c r="AE223" s="1323"/>
      <c r="AF223" s="1322"/>
      <c r="AG223" s="1322"/>
      <c r="AH223" s="1322"/>
      <c r="AI223" s="1322"/>
      <c r="AJ223" s="1322"/>
      <c r="AK223" s="1323"/>
      <c r="AL223" s="1322"/>
      <c r="AM223" s="1322"/>
      <c r="AN223" s="1322"/>
      <c r="AO223" s="1322"/>
      <c r="AP223" s="1322"/>
      <c r="AQ223" s="1322"/>
      <c r="AR223" s="1322"/>
      <c r="AS223" s="1322"/>
      <c r="AT223" s="1322"/>
      <c r="AU223" s="1322"/>
      <c r="AV223" s="1322"/>
      <c r="AW223" s="1322"/>
      <c r="AX223" s="1322"/>
      <c r="AY223" s="1322"/>
      <c r="AZ223" s="1322"/>
      <c r="BA223" s="1322"/>
      <c r="BB223" s="1322"/>
      <c r="BC223" s="1322"/>
      <c r="BD223" s="1322"/>
      <c r="BE223" s="1322"/>
      <c r="BF223" s="1322"/>
    </row>
    <row r="224" spans="1:58" ht="54.75" customHeight="1">
      <c r="A224" s="1322"/>
      <c r="B224" s="1322"/>
      <c r="C224" s="1322"/>
      <c r="D224" s="1322"/>
      <c r="E224" s="1322"/>
      <c r="F224" s="1322"/>
      <c r="G224" s="1322"/>
      <c r="H224" s="1322"/>
      <c r="I224" s="1322"/>
      <c r="J224" s="1322"/>
      <c r="K224" s="1322"/>
      <c r="L224" s="1322"/>
      <c r="M224" s="1322"/>
      <c r="N224" s="1323"/>
      <c r="O224" s="1322"/>
      <c r="P224" s="1324"/>
      <c r="Q224" s="1323"/>
      <c r="R224" s="1322"/>
      <c r="S224" s="1322"/>
      <c r="T224" s="1322"/>
      <c r="U224" s="1322"/>
      <c r="V224" s="1322"/>
      <c r="W224" s="1322"/>
      <c r="X224" s="1322"/>
      <c r="Y224" s="1322"/>
      <c r="Z224" s="1322"/>
      <c r="AA224" s="1322"/>
      <c r="AB224" s="1322"/>
      <c r="AC224" s="1323"/>
      <c r="AD224" s="1322"/>
      <c r="AE224" s="1323"/>
      <c r="AF224" s="1322"/>
      <c r="AG224" s="1322"/>
      <c r="AH224" s="1322"/>
      <c r="AI224" s="1322"/>
      <c r="AJ224" s="1322"/>
      <c r="AK224" s="1323"/>
      <c r="AL224" s="1322"/>
      <c r="AM224" s="1322"/>
      <c r="AN224" s="1322"/>
      <c r="AO224" s="1322"/>
      <c r="AP224" s="1322"/>
      <c r="AQ224" s="1322"/>
      <c r="AR224" s="1322"/>
      <c r="AS224" s="1322"/>
      <c r="AT224" s="1322"/>
      <c r="AU224" s="1322"/>
      <c r="AV224" s="1322"/>
      <c r="AW224" s="1322"/>
      <c r="AX224" s="1322"/>
      <c r="AY224" s="1322"/>
      <c r="AZ224" s="1322"/>
      <c r="BA224" s="1322"/>
      <c r="BB224" s="1322"/>
      <c r="BC224" s="1322"/>
      <c r="BD224" s="1322"/>
      <c r="BE224" s="1322"/>
      <c r="BF224" s="1322"/>
    </row>
    <row r="225" spans="1:58" ht="54.75" customHeight="1">
      <c r="A225" s="1322"/>
      <c r="B225" s="1322"/>
      <c r="C225" s="1322"/>
      <c r="D225" s="1322"/>
      <c r="E225" s="1322"/>
      <c r="F225" s="1322"/>
      <c r="G225" s="1322"/>
      <c r="H225" s="1322"/>
      <c r="I225" s="1322"/>
      <c r="J225" s="1322"/>
      <c r="K225" s="1322"/>
      <c r="L225" s="1322"/>
      <c r="M225" s="1322"/>
      <c r="N225" s="1323"/>
      <c r="O225" s="1322"/>
      <c r="P225" s="1324"/>
      <c r="Q225" s="1323"/>
      <c r="R225" s="1322"/>
      <c r="S225" s="1322"/>
      <c r="T225" s="1322"/>
      <c r="U225" s="1322"/>
      <c r="V225" s="1322"/>
      <c r="W225" s="1322"/>
      <c r="X225" s="1322"/>
      <c r="Y225" s="1322"/>
      <c r="Z225" s="1322"/>
      <c r="AA225" s="1322"/>
      <c r="AB225" s="1322"/>
      <c r="AC225" s="1323"/>
      <c r="AD225" s="1322"/>
      <c r="AE225" s="1323"/>
      <c r="AF225" s="1322"/>
      <c r="AG225" s="1322"/>
      <c r="AH225" s="1322"/>
      <c r="AI225" s="1322"/>
      <c r="AJ225" s="1322"/>
      <c r="AK225" s="1323"/>
      <c r="AL225" s="1322"/>
      <c r="AM225" s="1322"/>
      <c r="AN225" s="1322"/>
      <c r="AO225" s="1322"/>
      <c r="AP225" s="1322"/>
      <c r="AQ225" s="1322"/>
      <c r="AR225" s="1322"/>
      <c r="AS225" s="1322"/>
      <c r="AT225" s="1322"/>
      <c r="AU225" s="1322"/>
      <c r="AV225" s="1322"/>
      <c r="AW225" s="1322"/>
      <c r="AX225" s="1322"/>
      <c r="AY225" s="1322"/>
      <c r="AZ225" s="1322"/>
      <c r="BA225" s="1322"/>
      <c r="BB225" s="1322"/>
      <c r="BC225" s="1322"/>
      <c r="BD225" s="1322"/>
      <c r="BE225" s="1322"/>
      <c r="BF225" s="1322"/>
    </row>
    <row r="226" spans="1:58" ht="54.75" customHeight="1">
      <c r="A226" s="1322"/>
      <c r="B226" s="1322"/>
      <c r="C226" s="1322"/>
      <c r="D226" s="1322"/>
      <c r="E226" s="1322"/>
      <c r="F226" s="1322"/>
      <c r="G226" s="1322"/>
      <c r="H226" s="1322"/>
      <c r="I226" s="1322"/>
      <c r="J226" s="1322"/>
      <c r="K226" s="1322"/>
      <c r="L226" s="1322"/>
      <c r="M226" s="1322"/>
      <c r="N226" s="1323"/>
      <c r="O226" s="1322"/>
      <c r="P226" s="1324"/>
      <c r="Q226" s="1323"/>
      <c r="R226" s="1322"/>
      <c r="S226" s="1322"/>
      <c r="T226" s="1322"/>
      <c r="U226" s="1322"/>
      <c r="V226" s="1322"/>
      <c r="W226" s="1322"/>
      <c r="X226" s="1322"/>
      <c r="Y226" s="1322"/>
      <c r="Z226" s="1322"/>
      <c r="AA226" s="1322"/>
      <c r="AB226" s="1322"/>
      <c r="AC226" s="1323"/>
      <c r="AD226" s="1322"/>
      <c r="AE226" s="1323"/>
      <c r="AF226" s="1322"/>
      <c r="AG226" s="1322"/>
      <c r="AH226" s="1322"/>
      <c r="AI226" s="1322"/>
      <c r="AJ226" s="1322"/>
      <c r="AK226" s="1323"/>
      <c r="AL226" s="1322"/>
      <c r="AM226" s="1322"/>
      <c r="AN226" s="1322"/>
      <c r="AO226" s="1322"/>
      <c r="AP226" s="1322"/>
      <c r="AQ226" s="1322"/>
      <c r="AR226" s="1322"/>
      <c r="AS226" s="1322"/>
      <c r="AT226" s="1322"/>
      <c r="AU226" s="1322"/>
      <c r="AV226" s="1322"/>
      <c r="AW226" s="1322"/>
      <c r="AX226" s="1322"/>
      <c r="AY226" s="1322"/>
      <c r="AZ226" s="1322"/>
      <c r="BA226" s="1322"/>
      <c r="BB226" s="1322"/>
      <c r="BC226" s="1322"/>
      <c r="BD226" s="1322"/>
      <c r="BE226" s="1322"/>
      <c r="BF226" s="1322"/>
    </row>
    <row r="227" spans="1:58" ht="54.75" customHeight="1">
      <c r="A227" s="1322"/>
      <c r="B227" s="1322"/>
      <c r="C227" s="1322"/>
      <c r="D227" s="1322"/>
      <c r="E227" s="1322"/>
      <c r="F227" s="1322"/>
      <c r="G227" s="1322"/>
      <c r="H227" s="1322"/>
      <c r="I227" s="1322"/>
      <c r="J227" s="1322"/>
      <c r="K227" s="1322"/>
      <c r="L227" s="1322"/>
      <c r="M227" s="1322"/>
      <c r="N227" s="1323"/>
      <c r="O227" s="1322"/>
      <c r="P227" s="1324"/>
      <c r="Q227" s="1323"/>
      <c r="R227" s="1322"/>
      <c r="S227" s="1322"/>
      <c r="T227" s="1322"/>
      <c r="U227" s="1322"/>
      <c r="V227" s="1322"/>
      <c r="W227" s="1322"/>
      <c r="X227" s="1322"/>
      <c r="Y227" s="1322"/>
      <c r="Z227" s="1322"/>
      <c r="AA227" s="1322"/>
      <c r="AB227" s="1322"/>
      <c r="AC227" s="1323"/>
      <c r="AD227" s="1322"/>
      <c r="AE227" s="1323"/>
      <c r="AF227" s="1322"/>
      <c r="AG227" s="1322"/>
      <c r="AH227" s="1322"/>
      <c r="AI227" s="1322"/>
      <c r="AJ227" s="1322"/>
      <c r="AK227" s="1323"/>
      <c r="AL227" s="1322"/>
      <c r="AM227" s="1322"/>
      <c r="AN227" s="1322"/>
      <c r="AO227" s="1322"/>
      <c r="AP227" s="1322"/>
      <c r="AQ227" s="1322"/>
      <c r="AR227" s="1322"/>
      <c r="AS227" s="1322"/>
      <c r="AT227" s="1322"/>
      <c r="AU227" s="1322"/>
      <c r="AV227" s="1322"/>
      <c r="AW227" s="1322"/>
      <c r="AX227" s="1322"/>
      <c r="AY227" s="1322"/>
      <c r="AZ227" s="1322"/>
      <c r="BA227" s="1322"/>
      <c r="BB227" s="1322"/>
      <c r="BC227" s="1322"/>
      <c r="BD227" s="1322"/>
      <c r="BE227" s="1322"/>
      <c r="BF227" s="1322"/>
    </row>
    <row r="228" spans="1:58" ht="54.75" customHeight="1">
      <c r="A228" s="1322"/>
      <c r="B228" s="1322"/>
      <c r="C228" s="1322"/>
      <c r="D228" s="1322"/>
      <c r="E228" s="1322"/>
      <c r="F228" s="1322"/>
      <c r="G228" s="1322"/>
      <c r="H228" s="1322"/>
      <c r="I228" s="1322"/>
      <c r="J228" s="1322"/>
      <c r="K228" s="1322"/>
      <c r="L228" s="1322"/>
      <c r="M228" s="1322"/>
      <c r="N228" s="1323"/>
      <c r="O228" s="1322"/>
      <c r="P228" s="1324"/>
      <c r="Q228" s="1323"/>
      <c r="R228" s="1322"/>
      <c r="S228" s="1322"/>
      <c r="T228" s="1322"/>
      <c r="U228" s="1322"/>
      <c r="V228" s="1322"/>
      <c r="W228" s="1322"/>
      <c r="X228" s="1322"/>
      <c r="Y228" s="1322"/>
      <c r="Z228" s="1322"/>
      <c r="AA228" s="1322"/>
      <c r="AB228" s="1322"/>
      <c r="AC228" s="1323"/>
      <c r="AD228" s="1322"/>
      <c r="AE228" s="1323"/>
      <c r="AF228" s="1322"/>
      <c r="AG228" s="1322"/>
      <c r="AH228" s="1322"/>
      <c r="AI228" s="1322"/>
      <c r="AJ228" s="1322"/>
      <c r="AK228" s="1323"/>
      <c r="AL228" s="1322"/>
      <c r="AM228" s="1322"/>
      <c r="AN228" s="1322"/>
      <c r="AO228" s="1322"/>
      <c r="AP228" s="1322"/>
      <c r="AQ228" s="1322"/>
      <c r="AR228" s="1322"/>
      <c r="AS228" s="1322"/>
      <c r="AT228" s="1322"/>
      <c r="AU228" s="1322"/>
      <c r="AV228" s="1322"/>
      <c r="AW228" s="1322"/>
      <c r="AX228" s="1322"/>
      <c r="AY228" s="1322"/>
      <c r="AZ228" s="1322"/>
      <c r="BA228" s="1322"/>
      <c r="BB228" s="1322"/>
      <c r="BC228" s="1322"/>
      <c r="BD228" s="1322"/>
      <c r="BE228" s="1322"/>
      <c r="BF228" s="1322"/>
    </row>
    <row r="229" spans="1:58" ht="54.75" customHeight="1">
      <c r="A229" s="1322"/>
      <c r="B229" s="1322"/>
      <c r="C229" s="1322"/>
      <c r="D229" s="1322"/>
      <c r="E229" s="1322"/>
      <c r="F229" s="1322"/>
      <c r="G229" s="1322"/>
      <c r="H229" s="1322"/>
      <c r="I229" s="1322"/>
      <c r="J229" s="1322"/>
      <c r="K229" s="1322"/>
      <c r="L229" s="1322"/>
      <c r="M229" s="1322"/>
      <c r="N229" s="1323"/>
      <c r="O229" s="1322"/>
      <c r="P229" s="1324"/>
      <c r="Q229" s="1323"/>
      <c r="R229" s="1322"/>
      <c r="S229" s="1322"/>
      <c r="T229" s="1322"/>
      <c r="U229" s="1322"/>
      <c r="V229" s="1322"/>
      <c r="W229" s="1322"/>
      <c r="X229" s="1322"/>
      <c r="Y229" s="1322"/>
      <c r="Z229" s="1322"/>
      <c r="AA229" s="1322"/>
      <c r="AB229" s="1322"/>
      <c r="AC229" s="1323"/>
      <c r="AD229" s="1322"/>
      <c r="AE229" s="1323"/>
      <c r="AF229" s="1322"/>
      <c r="AG229" s="1322"/>
      <c r="AH229" s="1322"/>
      <c r="AI229" s="1322"/>
      <c r="AJ229" s="1322"/>
      <c r="AK229" s="1323"/>
      <c r="AL229" s="1322"/>
      <c r="AM229" s="1322"/>
      <c r="AN229" s="1322"/>
      <c r="AO229" s="1322"/>
      <c r="AP229" s="1322"/>
      <c r="AQ229" s="1322"/>
      <c r="AR229" s="1322"/>
      <c r="AS229" s="1322"/>
      <c r="AT229" s="1322"/>
      <c r="AU229" s="1322"/>
      <c r="AV229" s="1322"/>
      <c r="AW229" s="1322"/>
      <c r="AX229" s="1322"/>
      <c r="AY229" s="1322"/>
      <c r="AZ229" s="1322"/>
      <c r="BA229" s="1322"/>
      <c r="BB229" s="1322"/>
      <c r="BC229" s="1322"/>
      <c r="BD229" s="1322"/>
      <c r="BE229" s="1322"/>
      <c r="BF229" s="1322"/>
    </row>
    <row r="230" spans="1:58" ht="54.75" customHeight="1">
      <c r="A230" s="1322"/>
      <c r="B230" s="1322"/>
      <c r="C230" s="1322"/>
      <c r="D230" s="1322"/>
      <c r="E230" s="1322"/>
      <c r="F230" s="1322"/>
      <c r="G230" s="1322"/>
      <c r="H230" s="1322"/>
      <c r="I230" s="1322"/>
      <c r="J230" s="1322"/>
      <c r="K230" s="1322"/>
      <c r="L230" s="1322"/>
      <c r="M230" s="1322"/>
      <c r="N230" s="1323"/>
      <c r="O230" s="1322"/>
      <c r="P230" s="1324"/>
      <c r="Q230" s="1323"/>
      <c r="R230" s="1322"/>
      <c r="S230" s="1322"/>
      <c r="T230" s="1322"/>
      <c r="U230" s="1322"/>
      <c r="V230" s="1322"/>
      <c r="W230" s="1322"/>
      <c r="X230" s="1322"/>
      <c r="Y230" s="1322"/>
      <c r="Z230" s="1322"/>
      <c r="AA230" s="1322"/>
      <c r="AB230" s="1322"/>
      <c r="AC230" s="1323"/>
      <c r="AD230" s="1322"/>
      <c r="AE230" s="1323"/>
      <c r="AF230" s="1322"/>
      <c r="AG230" s="1322"/>
      <c r="AH230" s="1322"/>
      <c r="AI230" s="1322"/>
      <c r="AJ230" s="1322"/>
      <c r="AK230" s="1323"/>
      <c r="AL230" s="1322"/>
      <c r="AM230" s="1322"/>
      <c r="AN230" s="1322"/>
      <c r="AO230" s="1322"/>
      <c r="AP230" s="1322"/>
      <c r="AQ230" s="1322"/>
      <c r="AR230" s="1322"/>
      <c r="AS230" s="1322"/>
      <c r="AT230" s="1322"/>
      <c r="AU230" s="1322"/>
      <c r="AV230" s="1322"/>
      <c r="AW230" s="1322"/>
      <c r="AX230" s="1322"/>
      <c r="AY230" s="1322"/>
      <c r="AZ230" s="1322"/>
      <c r="BA230" s="1322"/>
      <c r="BB230" s="1322"/>
      <c r="BC230" s="1322"/>
      <c r="BD230" s="1322"/>
      <c r="BE230" s="1322"/>
      <c r="BF230" s="1322"/>
    </row>
    <row r="231" spans="1:58" ht="54.75" customHeight="1">
      <c r="A231" s="1322"/>
      <c r="B231" s="1322"/>
      <c r="C231" s="1322"/>
      <c r="D231" s="1322"/>
      <c r="E231" s="1322"/>
      <c r="F231" s="1322"/>
      <c r="G231" s="1322"/>
      <c r="H231" s="1322"/>
      <c r="I231" s="1322"/>
      <c r="J231" s="1322"/>
      <c r="K231" s="1322"/>
      <c r="L231" s="1322"/>
      <c r="M231" s="1322"/>
      <c r="N231" s="1323"/>
      <c r="O231" s="1322"/>
      <c r="P231" s="1324"/>
      <c r="Q231" s="1323"/>
      <c r="R231" s="1322"/>
      <c r="S231" s="1322"/>
      <c r="T231" s="1322"/>
      <c r="U231" s="1322"/>
      <c r="V231" s="1322"/>
      <c r="W231" s="1322"/>
      <c r="X231" s="1322"/>
      <c r="Y231" s="1322"/>
      <c r="Z231" s="1322"/>
      <c r="AA231" s="1322"/>
      <c r="AB231" s="1322"/>
      <c r="AC231" s="1323"/>
      <c r="AD231" s="1322"/>
      <c r="AE231" s="1323"/>
      <c r="AF231" s="1322"/>
      <c r="AG231" s="1322"/>
      <c r="AH231" s="1322"/>
      <c r="AI231" s="1322"/>
      <c r="AJ231" s="1322"/>
      <c r="AK231" s="1323"/>
      <c r="AL231" s="1322"/>
      <c r="AM231" s="1322"/>
      <c r="AN231" s="1322"/>
      <c r="AO231" s="1322"/>
      <c r="AP231" s="1322"/>
      <c r="AQ231" s="1322"/>
      <c r="AR231" s="1322"/>
      <c r="AS231" s="1322"/>
      <c r="AT231" s="1322"/>
      <c r="AU231" s="1322"/>
      <c r="AV231" s="1322"/>
      <c r="AW231" s="1322"/>
      <c r="AX231" s="1322"/>
      <c r="AY231" s="1322"/>
      <c r="AZ231" s="1322"/>
      <c r="BA231" s="1322"/>
      <c r="BB231" s="1322"/>
      <c r="BC231" s="1322"/>
      <c r="BD231" s="1322"/>
      <c r="BE231" s="1322"/>
      <c r="BF231" s="1322"/>
    </row>
    <row r="232" spans="1:58" ht="54.75" customHeight="1">
      <c r="A232" s="1322"/>
      <c r="B232" s="1322"/>
      <c r="C232" s="1322"/>
      <c r="D232" s="1322"/>
      <c r="E232" s="1322"/>
      <c r="F232" s="1322"/>
      <c r="G232" s="1322"/>
      <c r="H232" s="1322"/>
      <c r="I232" s="1322"/>
      <c r="J232" s="1322"/>
      <c r="K232" s="1322"/>
      <c r="L232" s="1322"/>
      <c r="M232" s="1322"/>
      <c r="N232" s="1323"/>
      <c r="O232" s="1322"/>
      <c r="P232" s="1324"/>
      <c r="Q232" s="1323"/>
      <c r="R232" s="1322"/>
      <c r="S232" s="1322"/>
      <c r="T232" s="1322"/>
      <c r="U232" s="1322"/>
      <c r="V232" s="1322"/>
      <c r="W232" s="1322"/>
      <c r="X232" s="1322"/>
      <c r="Y232" s="1322"/>
      <c r="Z232" s="1322"/>
      <c r="AA232" s="1322"/>
      <c r="AB232" s="1322"/>
      <c r="AC232" s="1323"/>
      <c r="AD232" s="1322"/>
      <c r="AE232" s="1323"/>
      <c r="AF232" s="1322"/>
      <c r="AG232" s="1322"/>
      <c r="AH232" s="1322"/>
      <c r="AI232" s="1322"/>
      <c r="AJ232" s="1322"/>
      <c r="AK232" s="1323"/>
      <c r="AL232" s="1322"/>
      <c r="AM232" s="1322"/>
      <c r="AN232" s="1322"/>
      <c r="AO232" s="1322"/>
      <c r="AP232" s="1322"/>
      <c r="AQ232" s="1322"/>
      <c r="AR232" s="1322"/>
      <c r="AS232" s="1322"/>
      <c r="AT232" s="1322"/>
      <c r="AU232" s="1322"/>
      <c r="AV232" s="1322"/>
      <c r="AW232" s="1322"/>
      <c r="AX232" s="1322"/>
      <c r="AY232" s="1322"/>
      <c r="AZ232" s="1322"/>
      <c r="BA232" s="1322"/>
      <c r="BB232" s="1322"/>
      <c r="BC232" s="1322"/>
      <c r="BD232" s="1322"/>
      <c r="BE232" s="1322"/>
      <c r="BF232" s="1322"/>
    </row>
    <row r="233" spans="1:58" ht="54.75" customHeight="1">
      <c r="A233" s="1322"/>
      <c r="B233" s="1322"/>
      <c r="C233" s="1322"/>
      <c r="D233" s="1322"/>
      <c r="E233" s="1322"/>
      <c r="F233" s="1322"/>
      <c r="G233" s="1322"/>
      <c r="H233" s="1322"/>
      <c r="I233" s="1322"/>
      <c r="J233" s="1322"/>
      <c r="K233" s="1322"/>
      <c r="L233" s="1322"/>
      <c r="M233" s="1322"/>
      <c r="N233" s="1323"/>
      <c r="O233" s="1322"/>
      <c r="P233" s="1324"/>
      <c r="Q233" s="1323"/>
      <c r="R233" s="1322"/>
      <c r="S233" s="1322"/>
      <c r="T233" s="1322"/>
      <c r="U233" s="1322"/>
      <c r="V233" s="1322"/>
      <c r="W233" s="1322"/>
      <c r="X233" s="1322"/>
      <c r="Y233" s="1322"/>
      <c r="Z233" s="1322"/>
      <c r="AA233" s="1322"/>
      <c r="AB233" s="1322"/>
      <c r="AC233" s="1323"/>
      <c r="AD233" s="1322"/>
      <c r="AE233" s="1323"/>
      <c r="AF233" s="1322"/>
      <c r="AG233" s="1322"/>
      <c r="AH233" s="1322"/>
      <c r="AI233" s="1322"/>
      <c r="AJ233" s="1322"/>
      <c r="AK233" s="1323"/>
      <c r="AL233" s="1322"/>
      <c r="AM233" s="1322"/>
      <c r="AN233" s="1322"/>
      <c r="AO233" s="1322"/>
      <c r="AP233" s="1322"/>
      <c r="AQ233" s="1322"/>
      <c r="AR233" s="1322"/>
      <c r="AS233" s="1322"/>
      <c r="AT233" s="1322"/>
      <c r="AU233" s="1322"/>
      <c r="AV233" s="1322"/>
      <c r="AW233" s="1322"/>
      <c r="AX233" s="1322"/>
      <c r="AY233" s="1322"/>
      <c r="AZ233" s="1322"/>
      <c r="BA233" s="1322"/>
      <c r="BB233" s="1322"/>
      <c r="BC233" s="1322"/>
      <c r="BD233" s="1322"/>
      <c r="BE233" s="1322"/>
      <c r="BF233" s="1322"/>
    </row>
    <row r="234" spans="1:58" ht="54.75" customHeight="1">
      <c r="A234" s="1322"/>
      <c r="B234" s="1322"/>
      <c r="C234" s="1322"/>
      <c r="D234" s="1322"/>
      <c r="E234" s="1322"/>
      <c r="F234" s="1322"/>
      <c r="G234" s="1322"/>
      <c r="H234" s="1322"/>
      <c r="I234" s="1322"/>
      <c r="J234" s="1322"/>
      <c r="K234" s="1322"/>
      <c r="L234" s="1322"/>
      <c r="M234" s="1322"/>
      <c r="N234" s="1323"/>
      <c r="O234" s="1322"/>
      <c r="P234" s="1324"/>
      <c r="Q234" s="1323"/>
      <c r="R234" s="1322"/>
      <c r="S234" s="1322"/>
      <c r="T234" s="1322"/>
      <c r="U234" s="1322"/>
      <c r="V234" s="1322"/>
      <c r="W234" s="1322"/>
      <c r="X234" s="1322"/>
      <c r="Y234" s="1322"/>
      <c r="Z234" s="1322"/>
      <c r="AA234" s="1322"/>
      <c r="AB234" s="1322"/>
      <c r="AC234" s="1323"/>
      <c r="AD234" s="1322"/>
      <c r="AE234" s="1323"/>
      <c r="AF234" s="1322"/>
      <c r="AG234" s="1322"/>
      <c r="AH234" s="1322"/>
      <c r="AI234" s="1322"/>
      <c r="AJ234" s="1322"/>
      <c r="AK234" s="1323"/>
      <c r="AL234" s="1322"/>
      <c r="AM234" s="1322"/>
      <c r="AN234" s="1322"/>
      <c r="AO234" s="1322"/>
      <c r="AP234" s="1322"/>
      <c r="AQ234" s="1322"/>
      <c r="AR234" s="1322"/>
      <c r="AS234" s="1322"/>
      <c r="AT234" s="1322"/>
      <c r="AU234" s="1322"/>
      <c r="AV234" s="1322"/>
      <c r="AW234" s="1322"/>
      <c r="AX234" s="1322"/>
      <c r="AY234" s="1322"/>
      <c r="AZ234" s="1322"/>
      <c r="BA234" s="1322"/>
      <c r="BB234" s="1322"/>
      <c r="BC234" s="1322"/>
      <c r="BD234" s="1322"/>
      <c r="BE234" s="1322"/>
      <c r="BF234" s="1322"/>
    </row>
    <row r="235" spans="1:58" ht="54.75" customHeight="1">
      <c r="A235" s="1322"/>
      <c r="B235" s="1322"/>
      <c r="C235" s="1322"/>
      <c r="D235" s="1322"/>
      <c r="E235" s="1322"/>
      <c r="F235" s="1322"/>
      <c r="G235" s="1322"/>
      <c r="H235" s="1322"/>
      <c r="I235" s="1322"/>
      <c r="J235" s="1322"/>
      <c r="K235" s="1322"/>
      <c r="L235" s="1322"/>
      <c r="M235" s="1322"/>
      <c r="N235" s="1323"/>
      <c r="O235" s="1322"/>
      <c r="P235" s="1324"/>
      <c r="Q235" s="1323"/>
      <c r="R235" s="1322"/>
      <c r="S235" s="1322"/>
      <c r="T235" s="1322"/>
      <c r="U235" s="1322"/>
      <c r="V235" s="1322"/>
      <c r="W235" s="1322"/>
      <c r="X235" s="1322"/>
      <c r="Y235" s="1322"/>
      <c r="Z235" s="1322"/>
      <c r="AA235" s="1322"/>
      <c r="AB235" s="1322"/>
      <c r="AC235" s="1323"/>
      <c r="AD235" s="1322"/>
      <c r="AE235" s="1323"/>
      <c r="AF235" s="1322"/>
      <c r="AG235" s="1322"/>
      <c r="AH235" s="1322"/>
      <c r="AI235" s="1322"/>
      <c r="AJ235" s="1322"/>
      <c r="AK235" s="1323"/>
      <c r="AL235" s="1322"/>
      <c r="AM235" s="1322"/>
      <c r="AN235" s="1322"/>
      <c r="AO235" s="1322"/>
      <c r="AP235" s="1322"/>
      <c r="AQ235" s="1322"/>
      <c r="AR235" s="1322"/>
      <c r="AS235" s="1322"/>
      <c r="AT235" s="1322"/>
      <c r="AU235" s="1322"/>
      <c r="AV235" s="1322"/>
      <c r="AW235" s="1322"/>
      <c r="AX235" s="1322"/>
      <c r="AY235" s="1322"/>
      <c r="AZ235" s="1322"/>
      <c r="BA235" s="1322"/>
      <c r="BB235" s="1322"/>
      <c r="BC235" s="1322"/>
      <c r="BD235" s="1322"/>
      <c r="BE235" s="1322"/>
      <c r="BF235" s="1322"/>
    </row>
    <row r="236" spans="1:58" ht="54.75" customHeight="1">
      <c r="A236" s="1322"/>
      <c r="B236" s="1322"/>
      <c r="C236" s="1322"/>
      <c r="D236" s="1322"/>
      <c r="E236" s="1322"/>
      <c r="F236" s="1322"/>
      <c r="G236" s="1322"/>
      <c r="H236" s="1322"/>
      <c r="I236" s="1322"/>
      <c r="J236" s="1322"/>
      <c r="K236" s="1322"/>
      <c r="L236" s="1322"/>
      <c r="M236" s="1322"/>
      <c r="N236" s="1323"/>
      <c r="O236" s="1322"/>
      <c r="P236" s="1324"/>
      <c r="Q236" s="1323"/>
      <c r="R236" s="1322"/>
      <c r="S236" s="1322"/>
      <c r="T236" s="1322"/>
      <c r="U236" s="1322"/>
      <c r="V236" s="1322"/>
      <c r="W236" s="1322"/>
      <c r="X236" s="1322"/>
      <c r="Y236" s="1322"/>
      <c r="Z236" s="1322"/>
      <c r="AA236" s="1322"/>
      <c r="AB236" s="1322"/>
      <c r="AC236" s="1323"/>
      <c r="AD236" s="1322"/>
      <c r="AE236" s="1323"/>
      <c r="AF236" s="1322"/>
      <c r="AG236" s="1322"/>
      <c r="AH236" s="1322"/>
      <c r="AI236" s="1322"/>
      <c r="AJ236" s="1322"/>
      <c r="AK236" s="1323"/>
      <c r="AL236" s="1322"/>
      <c r="AM236" s="1322"/>
      <c r="AN236" s="1322"/>
      <c r="AO236" s="1322"/>
      <c r="AP236" s="1322"/>
      <c r="AQ236" s="1322"/>
      <c r="AR236" s="1322"/>
      <c r="AS236" s="1322"/>
      <c r="AT236" s="1322"/>
      <c r="AU236" s="1322"/>
      <c r="AV236" s="1322"/>
      <c r="AW236" s="1322"/>
      <c r="AX236" s="1322"/>
      <c r="AY236" s="1322"/>
      <c r="AZ236" s="1322"/>
      <c r="BA236" s="1322"/>
      <c r="BB236" s="1322"/>
      <c r="BC236" s="1322"/>
      <c r="BD236" s="1322"/>
      <c r="BE236" s="1322"/>
      <c r="BF236" s="1322"/>
    </row>
    <row r="237" spans="1:58" ht="54.75" customHeight="1">
      <c r="A237" s="1322"/>
      <c r="B237" s="1322"/>
      <c r="C237" s="1322"/>
      <c r="D237" s="1322"/>
      <c r="E237" s="1322"/>
      <c r="F237" s="1322"/>
      <c r="G237" s="1322"/>
      <c r="H237" s="1322"/>
      <c r="I237" s="1322"/>
      <c r="J237" s="1322"/>
      <c r="K237" s="1322"/>
      <c r="L237" s="1322"/>
      <c r="M237" s="1322"/>
      <c r="N237" s="1323"/>
      <c r="O237" s="1322"/>
      <c r="P237" s="1324"/>
      <c r="Q237" s="1323"/>
      <c r="R237" s="1322"/>
      <c r="S237" s="1322"/>
      <c r="T237" s="1322"/>
      <c r="U237" s="1322"/>
      <c r="V237" s="1322"/>
      <c r="W237" s="1322"/>
      <c r="X237" s="1322"/>
      <c r="Y237" s="1322"/>
      <c r="Z237" s="1322"/>
      <c r="AA237" s="1322"/>
      <c r="AB237" s="1322"/>
      <c r="AC237" s="1323"/>
      <c r="AD237" s="1322"/>
      <c r="AE237" s="1323"/>
      <c r="AF237" s="1322"/>
      <c r="AG237" s="1322"/>
      <c r="AH237" s="1322"/>
      <c r="AI237" s="1322"/>
      <c r="AJ237" s="1322"/>
      <c r="AK237" s="1323"/>
      <c r="AL237" s="1322"/>
      <c r="AM237" s="1322"/>
      <c r="AN237" s="1322"/>
      <c r="AO237" s="1322"/>
      <c r="AP237" s="1322"/>
      <c r="AQ237" s="1322"/>
      <c r="AR237" s="1322"/>
      <c r="AS237" s="1322"/>
      <c r="AT237" s="1322"/>
      <c r="AU237" s="1322"/>
      <c r="AV237" s="1322"/>
      <c r="AW237" s="1322"/>
      <c r="AX237" s="1322"/>
      <c r="AY237" s="1322"/>
      <c r="AZ237" s="1322"/>
      <c r="BA237" s="1322"/>
      <c r="BB237" s="1322"/>
      <c r="BC237" s="1322"/>
      <c r="BD237" s="1322"/>
      <c r="BE237" s="1322"/>
      <c r="BF237" s="1322"/>
    </row>
    <row r="238" spans="1:58" ht="54.75" customHeight="1">
      <c r="A238" s="1322"/>
      <c r="B238" s="1322"/>
      <c r="C238" s="1322"/>
      <c r="D238" s="1322"/>
      <c r="E238" s="1322"/>
      <c r="F238" s="1322"/>
      <c r="G238" s="1322"/>
      <c r="H238" s="1322"/>
      <c r="I238" s="1322"/>
      <c r="J238" s="1322"/>
      <c r="K238" s="1322"/>
      <c r="L238" s="1322"/>
      <c r="M238" s="1322"/>
      <c r="N238" s="1323"/>
      <c r="O238" s="1322"/>
      <c r="P238" s="1324"/>
      <c r="Q238" s="1323"/>
      <c r="R238" s="1322"/>
      <c r="S238" s="1322"/>
      <c r="T238" s="1322"/>
      <c r="U238" s="1322"/>
      <c r="V238" s="1322"/>
      <c r="W238" s="1322"/>
      <c r="X238" s="1322"/>
      <c r="Y238" s="1322"/>
      <c r="Z238" s="1322"/>
      <c r="AA238" s="1322"/>
      <c r="AB238" s="1322"/>
      <c r="AC238" s="1323"/>
      <c r="AD238" s="1322"/>
      <c r="AE238" s="1323"/>
      <c r="AF238" s="1322"/>
      <c r="AG238" s="1322"/>
      <c r="AH238" s="1322"/>
      <c r="AI238" s="1322"/>
      <c r="AJ238" s="1322"/>
      <c r="AK238" s="1323"/>
      <c r="AL238" s="1322"/>
      <c r="AM238" s="1322"/>
      <c r="AN238" s="1322"/>
      <c r="AO238" s="1322"/>
      <c r="AP238" s="1322"/>
      <c r="AQ238" s="1322"/>
      <c r="AR238" s="1322"/>
      <c r="AS238" s="1322"/>
      <c r="AT238" s="1322"/>
      <c r="AU238" s="1322"/>
      <c r="AV238" s="1322"/>
      <c r="AW238" s="1322"/>
      <c r="AX238" s="1322"/>
      <c r="AY238" s="1322"/>
      <c r="AZ238" s="1322"/>
      <c r="BA238" s="1322"/>
      <c r="BB238" s="1322"/>
      <c r="BC238" s="1322"/>
      <c r="BD238" s="1322"/>
      <c r="BE238" s="1322"/>
      <c r="BF238" s="1322"/>
    </row>
    <row r="239" spans="1:58" ht="54.75" customHeight="1">
      <c r="A239" s="1322"/>
      <c r="B239" s="1322"/>
      <c r="C239" s="1322"/>
      <c r="D239" s="1322"/>
      <c r="E239" s="1322"/>
      <c r="F239" s="1322"/>
      <c r="G239" s="1322"/>
      <c r="H239" s="1322"/>
      <c r="I239" s="1322"/>
      <c r="J239" s="1322"/>
      <c r="K239" s="1322"/>
      <c r="L239" s="1322"/>
      <c r="M239" s="1322"/>
      <c r="N239" s="1323"/>
      <c r="O239" s="1322"/>
      <c r="P239" s="1324"/>
      <c r="Q239" s="1323"/>
      <c r="R239" s="1322"/>
      <c r="S239" s="1322"/>
      <c r="T239" s="1322"/>
      <c r="U239" s="1322"/>
      <c r="V239" s="1322"/>
      <c r="W239" s="1322"/>
      <c r="X239" s="1322"/>
      <c r="Y239" s="1322"/>
      <c r="Z239" s="1322"/>
      <c r="AA239" s="1322"/>
      <c r="AB239" s="1322"/>
      <c r="AC239" s="1323"/>
      <c r="AD239" s="1322"/>
      <c r="AE239" s="1323"/>
      <c r="AF239" s="1322"/>
      <c r="AG239" s="1322"/>
      <c r="AH239" s="1322"/>
      <c r="AI239" s="1322"/>
      <c r="AJ239" s="1322"/>
      <c r="AK239" s="1323"/>
      <c r="AL239" s="1322"/>
      <c r="AM239" s="1322"/>
      <c r="AN239" s="1322"/>
      <c r="AO239" s="1322"/>
      <c r="AP239" s="1322"/>
      <c r="AQ239" s="1322"/>
      <c r="AR239" s="1322"/>
      <c r="AS239" s="1322"/>
      <c r="AT239" s="1322"/>
      <c r="AU239" s="1322"/>
      <c r="AV239" s="1322"/>
      <c r="AW239" s="1322"/>
      <c r="AX239" s="1322"/>
      <c r="AY239" s="1322"/>
      <c r="AZ239" s="1322"/>
      <c r="BA239" s="1322"/>
      <c r="BB239" s="1322"/>
      <c r="BC239" s="1322"/>
      <c r="BD239" s="1322"/>
      <c r="BE239" s="1322"/>
      <c r="BF239" s="1322"/>
    </row>
    <row r="240" spans="1:58" ht="54.75" customHeight="1">
      <c r="A240" s="1322"/>
      <c r="B240" s="1322"/>
      <c r="C240" s="1322"/>
      <c r="D240" s="1322"/>
      <c r="E240" s="1322"/>
      <c r="F240" s="1322"/>
      <c r="G240" s="1322"/>
      <c r="H240" s="1322"/>
      <c r="I240" s="1322"/>
      <c r="J240" s="1322"/>
      <c r="K240" s="1322"/>
      <c r="L240" s="1322"/>
      <c r="M240" s="1322"/>
      <c r="N240" s="1323"/>
      <c r="O240" s="1322"/>
      <c r="P240" s="1324"/>
      <c r="Q240" s="1323"/>
      <c r="R240" s="1322"/>
      <c r="S240" s="1322"/>
      <c r="T240" s="1322"/>
      <c r="U240" s="1322"/>
      <c r="V240" s="1322"/>
      <c r="W240" s="1322"/>
      <c r="X240" s="1322"/>
      <c r="Y240" s="1322"/>
      <c r="Z240" s="1322"/>
      <c r="AA240" s="1322"/>
      <c r="AB240" s="1322"/>
      <c r="AC240" s="1323"/>
      <c r="AD240" s="1322"/>
      <c r="AE240" s="1323"/>
      <c r="AF240" s="1322"/>
      <c r="AG240" s="1322"/>
      <c r="AH240" s="1322"/>
      <c r="AI240" s="1322"/>
      <c r="AJ240" s="1322"/>
      <c r="AK240" s="1323"/>
      <c r="AL240" s="1322"/>
      <c r="AM240" s="1322"/>
      <c r="AN240" s="1322"/>
      <c r="AO240" s="1322"/>
      <c r="AP240" s="1322"/>
      <c r="AQ240" s="1322"/>
      <c r="AR240" s="1322"/>
      <c r="AS240" s="1322"/>
      <c r="AT240" s="1322"/>
      <c r="AU240" s="1322"/>
      <c r="AV240" s="1322"/>
      <c r="AW240" s="1322"/>
      <c r="AX240" s="1322"/>
      <c r="AY240" s="1322"/>
      <c r="AZ240" s="1322"/>
      <c r="BA240" s="1322"/>
      <c r="BB240" s="1322"/>
      <c r="BC240" s="1322"/>
      <c r="BD240" s="1322"/>
      <c r="BE240" s="1322"/>
      <c r="BF240" s="1322"/>
    </row>
    <row r="241" spans="1:58" ht="54.75" customHeight="1">
      <c r="A241" s="1322"/>
      <c r="B241" s="1322"/>
      <c r="C241" s="1322"/>
      <c r="D241" s="1322"/>
      <c r="E241" s="1322"/>
      <c r="F241" s="1322"/>
      <c r="G241" s="1322"/>
      <c r="H241" s="1322"/>
      <c r="I241" s="1322"/>
      <c r="J241" s="1322"/>
      <c r="K241" s="1322"/>
      <c r="L241" s="1322"/>
      <c r="M241" s="1322"/>
      <c r="N241" s="1323"/>
      <c r="O241" s="1322"/>
      <c r="P241" s="1324"/>
      <c r="Q241" s="1323"/>
      <c r="R241" s="1322"/>
      <c r="S241" s="1322"/>
      <c r="T241" s="1322"/>
      <c r="U241" s="1322"/>
      <c r="V241" s="1322"/>
      <c r="W241" s="1322"/>
      <c r="X241" s="1322"/>
      <c r="Y241" s="1322"/>
      <c r="Z241" s="1322"/>
      <c r="AA241" s="1322"/>
      <c r="AB241" s="1322"/>
      <c r="AC241" s="1323"/>
      <c r="AD241" s="1322"/>
      <c r="AE241" s="1323"/>
      <c r="AF241" s="1322"/>
      <c r="AG241" s="1322"/>
      <c r="AH241" s="1322"/>
      <c r="AI241" s="1322"/>
      <c r="AJ241" s="1322"/>
      <c r="AK241" s="1323"/>
      <c r="AL241" s="1322"/>
      <c r="AM241" s="1322"/>
      <c r="AN241" s="1322"/>
      <c r="AO241" s="1322"/>
      <c r="AP241" s="1322"/>
      <c r="AQ241" s="1322"/>
      <c r="AR241" s="1322"/>
      <c r="AS241" s="1322"/>
      <c r="AT241" s="1322"/>
      <c r="AU241" s="1322"/>
      <c r="AV241" s="1322"/>
      <c r="AW241" s="1322"/>
      <c r="AX241" s="1322"/>
      <c r="AY241" s="1322"/>
      <c r="AZ241" s="1322"/>
      <c r="BA241" s="1322"/>
      <c r="BB241" s="1322"/>
      <c r="BC241" s="1322"/>
      <c r="BD241" s="1322"/>
      <c r="BE241" s="1322"/>
      <c r="BF241" s="1322"/>
    </row>
    <row r="242" spans="1:58" ht="54.75" customHeight="1">
      <c r="A242" s="1322"/>
      <c r="B242" s="1322"/>
      <c r="C242" s="1322"/>
      <c r="D242" s="1322"/>
      <c r="E242" s="1322"/>
      <c r="F242" s="1322"/>
      <c r="G242" s="1322"/>
      <c r="H242" s="1322"/>
      <c r="I242" s="1322"/>
      <c r="J242" s="1322"/>
      <c r="K242" s="1322"/>
      <c r="L242" s="1322"/>
      <c r="M242" s="1322"/>
      <c r="N242" s="1323"/>
      <c r="O242" s="1322"/>
      <c r="P242" s="1324"/>
      <c r="Q242" s="1323"/>
      <c r="R242" s="1322"/>
      <c r="S242" s="1322"/>
      <c r="T242" s="1322"/>
      <c r="U242" s="1322"/>
      <c r="V242" s="1322"/>
      <c r="W242" s="1322"/>
      <c r="X242" s="1322"/>
      <c r="Y242" s="1322"/>
      <c r="Z242" s="1322"/>
      <c r="AA242" s="1322"/>
      <c r="AB242" s="1322"/>
      <c r="AC242" s="1323"/>
      <c r="AD242" s="1322"/>
      <c r="AE242" s="1323"/>
      <c r="AF242" s="1322"/>
      <c r="AG242" s="1322"/>
      <c r="AH242" s="1322"/>
      <c r="AI242" s="1322"/>
      <c r="AJ242" s="1322"/>
      <c r="AK242" s="1323"/>
      <c r="AL242" s="1322"/>
      <c r="AM242" s="1322"/>
      <c r="AN242" s="1322"/>
      <c r="AO242" s="1322"/>
      <c r="AP242" s="1322"/>
      <c r="AQ242" s="1322"/>
      <c r="AR242" s="1322"/>
      <c r="AS242" s="1322"/>
      <c r="AT242" s="1322"/>
      <c r="AU242" s="1322"/>
      <c r="AV242" s="1322"/>
      <c r="AW242" s="1322"/>
      <c r="AX242" s="1322"/>
      <c r="AY242" s="1322"/>
      <c r="AZ242" s="1322"/>
      <c r="BA242" s="1322"/>
      <c r="BB242" s="1322"/>
      <c r="BC242" s="1322"/>
      <c r="BD242" s="1322"/>
      <c r="BE242" s="1322"/>
      <c r="BF242" s="1322"/>
    </row>
    <row r="243" spans="1:58" ht="54.75" customHeight="1">
      <c r="A243" s="1322"/>
      <c r="B243" s="1322"/>
      <c r="C243" s="1322"/>
      <c r="D243" s="1322"/>
      <c r="E243" s="1322"/>
      <c r="F243" s="1322"/>
      <c r="G243" s="1322"/>
      <c r="H243" s="1322"/>
      <c r="I243" s="1322"/>
      <c r="J243" s="1322"/>
      <c r="K243" s="1322"/>
      <c r="L243" s="1322"/>
      <c r="M243" s="1322"/>
      <c r="N243" s="1323"/>
      <c r="O243" s="1322"/>
      <c r="P243" s="1324"/>
      <c r="Q243" s="1323"/>
      <c r="R243" s="1322"/>
      <c r="S243" s="1322"/>
      <c r="T243" s="1322"/>
      <c r="U243" s="1322"/>
      <c r="V243" s="1322"/>
      <c r="W243" s="1322"/>
      <c r="X243" s="1322"/>
      <c r="Y243" s="1322"/>
      <c r="Z243" s="1322"/>
      <c r="AA243" s="1322"/>
      <c r="AB243" s="1322"/>
      <c r="AC243" s="1323"/>
      <c r="AD243" s="1322"/>
      <c r="AE243" s="1323"/>
      <c r="AF243" s="1322"/>
      <c r="AG243" s="1322"/>
      <c r="AH243" s="1322"/>
      <c r="AI243" s="1322"/>
      <c r="AJ243" s="1322"/>
      <c r="AK243" s="1323"/>
      <c r="AL243" s="1322"/>
      <c r="AM243" s="1322"/>
      <c r="AN243" s="1322"/>
      <c r="AO243" s="1322"/>
      <c r="AP243" s="1322"/>
      <c r="AQ243" s="1322"/>
      <c r="AR243" s="1322"/>
      <c r="AS243" s="1322"/>
      <c r="AT243" s="1322"/>
      <c r="AU243" s="1322"/>
      <c r="AV243" s="1322"/>
      <c r="AW243" s="1322"/>
      <c r="AX243" s="1322"/>
      <c r="AY243" s="1322"/>
      <c r="AZ243" s="1322"/>
      <c r="BA243" s="1322"/>
      <c r="BB243" s="1322"/>
      <c r="BC243" s="1322"/>
      <c r="BD243" s="1322"/>
      <c r="BE243" s="1322"/>
      <c r="BF243" s="1322"/>
    </row>
    <row r="244" spans="1:58" ht="54.75" customHeight="1">
      <c r="A244" s="1322"/>
      <c r="B244" s="1322"/>
      <c r="C244" s="1322"/>
      <c r="D244" s="1322"/>
      <c r="E244" s="1322"/>
      <c r="F244" s="1322"/>
      <c r="G244" s="1322"/>
      <c r="H244" s="1322"/>
      <c r="I244" s="1322"/>
      <c r="J244" s="1322"/>
      <c r="K244" s="1322"/>
      <c r="L244" s="1322"/>
      <c r="M244" s="1322"/>
      <c r="N244" s="1323"/>
      <c r="O244" s="1322"/>
      <c r="P244" s="1324"/>
      <c r="Q244" s="1323"/>
      <c r="R244" s="1322"/>
      <c r="S244" s="1322"/>
      <c r="T244" s="1322"/>
      <c r="U244" s="1322"/>
      <c r="V244" s="1322"/>
      <c r="W244" s="1322"/>
      <c r="X244" s="1322"/>
      <c r="Y244" s="1322"/>
      <c r="Z244" s="1322"/>
      <c r="AA244" s="1322"/>
      <c r="AB244" s="1322"/>
      <c r="AC244" s="1323"/>
      <c r="AD244" s="1322"/>
      <c r="AE244" s="1323"/>
      <c r="AF244" s="1322"/>
      <c r="AG244" s="1322"/>
      <c r="AH244" s="1322"/>
      <c r="AI244" s="1322"/>
      <c r="AJ244" s="1322"/>
      <c r="AK244" s="1323"/>
      <c r="AL244" s="1322"/>
      <c r="AM244" s="1322"/>
      <c r="AN244" s="1322"/>
      <c r="AO244" s="1322"/>
      <c r="AP244" s="1322"/>
      <c r="AQ244" s="1322"/>
      <c r="AR244" s="1322"/>
      <c r="AS244" s="1322"/>
      <c r="AT244" s="1322"/>
      <c r="AU244" s="1322"/>
      <c r="AV244" s="1322"/>
      <c r="AW244" s="1322"/>
      <c r="AX244" s="1322"/>
      <c r="AY244" s="1322"/>
      <c r="AZ244" s="1322"/>
      <c r="BA244" s="1322"/>
      <c r="BB244" s="1322"/>
      <c r="BC244" s="1322"/>
      <c r="BD244" s="1322"/>
      <c r="BE244" s="1322"/>
      <c r="BF244" s="1322"/>
    </row>
    <row r="245" spans="1:58" ht="54.75" customHeight="1">
      <c r="A245" s="1322"/>
      <c r="B245" s="1322"/>
      <c r="C245" s="1322"/>
      <c r="D245" s="1322"/>
      <c r="E245" s="1322"/>
      <c r="F245" s="1322"/>
      <c r="G245" s="1322"/>
      <c r="H245" s="1322"/>
      <c r="I245" s="1322"/>
      <c r="J245" s="1322"/>
      <c r="K245" s="1322"/>
      <c r="L245" s="1322"/>
      <c r="M245" s="1322"/>
      <c r="N245" s="1323"/>
      <c r="O245" s="1322"/>
      <c r="P245" s="1324"/>
      <c r="Q245" s="1323"/>
      <c r="R245" s="1322"/>
      <c r="S245" s="1322"/>
      <c r="T245" s="1322"/>
      <c r="U245" s="1322"/>
      <c r="V245" s="1322"/>
      <c r="W245" s="1322"/>
      <c r="X245" s="1322"/>
      <c r="Y245" s="1322"/>
      <c r="Z245" s="1322"/>
      <c r="AA245" s="1322"/>
      <c r="AB245" s="1322"/>
      <c r="AC245" s="1323"/>
      <c r="AD245" s="1322"/>
      <c r="AE245" s="1323"/>
      <c r="AF245" s="1322"/>
      <c r="AG245" s="1322"/>
      <c r="AH245" s="1322"/>
      <c r="AI245" s="1322"/>
      <c r="AJ245" s="1322"/>
      <c r="AK245" s="1323"/>
      <c r="AL245" s="1322"/>
      <c r="AM245" s="1322"/>
      <c r="AN245" s="1322"/>
      <c r="AO245" s="1322"/>
      <c r="AP245" s="1322"/>
      <c r="AQ245" s="1322"/>
      <c r="AR245" s="1322"/>
      <c r="AS245" s="1322"/>
      <c r="AT245" s="1322"/>
      <c r="AU245" s="1322"/>
      <c r="AV245" s="1322"/>
      <c r="AW245" s="1322"/>
      <c r="AX245" s="1322"/>
      <c r="AY245" s="1322"/>
      <c r="AZ245" s="1322"/>
      <c r="BA245" s="1322"/>
      <c r="BB245" s="1322"/>
      <c r="BC245" s="1322"/>
      <c r="BD245" s="1322"/>
      <c r="BE245" s="1322"/>
      <c r="BF245" s="1322"/>
    </row>
    <row r="246" spans="1:58" ht="54.75" customHeight="1">
      <c r="A246" s="1322"/>
      <c r="B246" s="1322"/>
      <c r="C246" s="1322"/>
      <c r="D246" s="1322"/>
      <c r="E246" s="1322"/>
      <c r="F246" s="1322"/>
      <c r="G246" s="1322"/>
      <c r="H246" s="1322"/>
      <c r="I246" s="1322"/>
      <c r="J246" s="1322"/>
      <c r="K246" s="1322"/>
      <c r="L246" s="1322"/>
      <c r="M246" s="1322"/>
      <c r="N246" s="1323"/>
      <c r="O246" s="1322"/>
      <c r="P246" s="1324"/>
      <c r="Q246" s="1323"/>
      <c r="R246" s="1322"/>
      <c r="S246" s="1322"/>
      <c r="T246" s="1322"/>
      <c r="U246" s="1322"/>
      <c r="V246" s="1322"/>
      <c r="W246" s="1322"/>
      <c r="X246" s="1322"/>
      <c r="Y246" s="1322"/>
      <c r="Z246" s="1322"/>
      <c r="AA246" s="1322"/>
      <c r="AB246" s="1322"/>
      <c r="AC246" s="1323"/>
      <c r="AD246" s="1322"/>
      <c r="AE246" s="1323"/>
      <c r="AF246" s="1322"/>
      <c r="AG246" s="1322"/>
      <c r="AH246" s="1322"/>
      <c r="AI246" s="1322"/>
      <c r="AJ246" s="1322"/>
      <c r="AK246" s="1323"/>
      <c r="AL246" s="1322"/>
      <c r="AM246" s="1322"/>
      <c r="AN246" s="1322"/>
      <c r="AO246" s="1322"/>
      <c r="AP246" s="1322"/>
      <c r="AQ246" s="1322"/>
      <c r="AR246" s="1322"/>
      <c r="AS246" s="1322"/>
      <c r="AT246" s="1322"/>
      <c r="AU246" s="1322"/>
      <c r="AV246" s="1322"/>
      <c r="AW246" s="1322"/>
      <c r="AX246" s="1322"/>
      <c r="AY246" s="1322"/>
      <c r="AZ246" s="1322"/>
      <c r="BA246" s="1322"/>
      <c r="BB246" s="1322"/>
      <c r="BC246" s="1322"/>
      <c r="BD246" s="1322"/>
      <c r="BE246" s="1322"/>
      <c r="BF246" s="1322"/>
    </row>
    <row r="247" spans="1:58" ht="54.75" customHeight="1">
      <c r="A247" s="1322"/>
      <c r="B247" s="1322"/>
      <c r="C247" s="1322"/>
      <c r="D247" s="1322"/>
      <c r="E247" s="1322"/>
      <c r="F247" s="1322"/>
      <c r="G247" s="1322"/>
      <c r="H247" s="1322"/>
      <c r="I247" s="1322"/>
      <c r="J247" s="1322"/>
      <c r="K247" s="1322"/>
      <c r="L247" s="1322"/>
      <c r="M247" s="1322"/>
      <c r="N247" s="1323"/>
      <c r="O247" s="1322"/>
      <c r="P247" s="1324"/>
      <c r="Q247" s="1323"/>
      <c r="R247" s="1322"/>
      <c r="S247" s="1322"/>
      <c r="T247" s="1322"/>
      <c r="U247" s="1322"/>
      <c r="V247" s="1322"/>
      <c r="W247" s="1322"/>
      <c r="X247" s="1322"/>
      <c r="Y247" s="1322"/>
      <c r="Z247" s="1322"/>
      <c r="AA247" s="1322"/>
      <c r="AB247" s="1322"/>
      <c r="AC247" s="1323"/>
      <c r="AD247" s="1322"/>
      <c r="AE247" s="1323"/>
      <c r="AF247" s="1322"/>
      <c r="AG247" s="1322"/>
      <c r="AH247" s="1322"/>
      <c r="AI247" s="1322"/>
      <c r="AJ247" s="1322"/>
      <c r="AK247" s="1323"/>
      <c r="AL247" s="1322"/>
      <c r="AM247" s="1322"/>
      <c r="AN247" s="1322"/>
      <c r="AO247" s="1322"/>
      <c r="AP247" s="1322"/>
      <c r="AQ247" s="1322"/>
      <c r="AR247" s="1322"/>
      <c r="AS247" s="1322"/>
      <c r="AT247" s="1322"/>
      <c r="AU247" s="1322"/>
      <c r="AV247" s="1322"/>
      <c r="AW247" s="1322"/>
      <c r="AX247" s="1322"/>
      <c r="AY247" s="1322"/>
      <c r="AZ247" s="1322"/>
      <c r="BA247" s="1322"/>
      <c r="BB247" s="1322"/>
      <c r="BC247" s="1322"/>
      <c r="BD247" s="1322"/>
      <c r="BE247" s="1322"/>
      <c r="BF247" s="1322"/>
    </row>
    <row r="248" spans="1:58" ht="54.75" customHeight="1">
      <c r="A248" s="1322"/>
      <c r="B248" s="1322"/>
      <c r="C248" s="1322"/>
      <c r="D248" s="1322"/>
      <c r="E248" s="1322"/>
      <c r="F248" s="1322"/>
      <c r="G248" s="1322"/>
      <c r="H248" s="1322"/>
      <c r="I248" s="1322"/>
      <c r="J248" s="1322"/>
      <c r="K248" s="1322"/>
      <c r="L248" s="1322"/>
      <c r="M248" s="1322"/>
      <c r="N248" s="1323"/>
      <c r="O248" s="1322"/>
      <c r="P248" s="1324"/>
      <c r="Q248" s="1323"/>
      <c r="R248" s="1322"/>
      <c r="S248" s="1322"/>
      <c r="T248" s="1322"/>
      <c r="U248" s="1322"/>
      <c r="V248" s="1322"/>
      <c r="W248" s="1322"/>
      <c r="X248" s="1322"/>
      <c r="Y248" s="1322"/>
      <c r="Z248" s="1322"/>
      <c r="AA248" s="1322"/>
      <c r="AB248" s="1322"/>
      <c r="AC248" s="1323"/>
      <c r="AD248" s="1322"/>
      <c r="AE248" s="1323"/>
      <c r="AF248" s="1322"/>
      <c r="AG248" s="1322"/>
      <c r="AH248" s="1322"/>
      <c r="AI248" s="1322"/>
      <c r="AJ248" s="1322"/>
      <c r="AK248" s="1323"/>
      <c r="AL248" s="1322"/>
      <c r="AM248" s="1322"/>
      <c r="AN248" s="1322"/>
      <c r="AO248" s="1322"/>
      <c r="AP248" s="1322"/>
      <c r="AQ248" s="1322"/>
      <c r="AR248" s="1322"/>
      <c r="AS248" s="1322"/>
      <c r="AT248" s="1322"/>
      <c r="AU248" s="1322"/>
      <c r="AV248" s="1322"/>
      <c r="AW248" s="1322"/>
      <c r="AX248" s="1322"/>
      <c r="AY248" s="1322"/>
      <c r="AZ248" s="1322"/>
      <c r="BA248" s="1322"/>
      <c r="BB248" s="1322"/>
      <c r="BC248" s="1322"/>
      <c r="BD248" s="1322"/>
      <c r="BE248" s="1322"/>
      <c r="BF248" s="1322"/>
    </row>
    <row r="249" spans="1:58" ht="54.75" customHeight="1">
      <c r="A249" s="1322"/>
      <c r="B249" s="1322"/>
      <c r="C249" s="1322"/>
      <c r="D249" s="1322"/>
      <c r="E249" s="1322"/>
      <c r="F249" s="1322"/>
      <c r="G249" s="1322"/>
      <c r="H249" s="1322"/>
      <c r="I249" s="1322"/>
      <c r="J249" s="1322"/>
      <c r="K249" s="1322"/>
      <c r="L249" s="1322"/>
      <c r="M249" s="1322"/>
      <c r="N249" s="1323"/>
      <c r="O249" s="1322"/>
      <c r="P249" s="1324"/>
      <c r="Q249" s="1323"/>
      <c r="R249" s="1322"/>
      <c r="S249" s="1322"/>
      <c r="T249" s="1322"/>
      <c r="U249" s="1322"/>
      <c r="V249" s="1322"/>
      <c r="W249" s="1322"/>
      <c r="X249" s="1322"/>
      <c r="Y249" s="1322"/>
      <c r="Z249" s="1322"/>
      <c r="AA249" s="1322"/>
      <c r="AB249" s="1322"/>
      <c r="AC249" s="1323"/>
      <c r="AD249" s="1322"/>
      <c r="AE249" s="1323"/>
      <c r="AF249" s="1322"/>
      <c r="AG249" s="1322"/>
      <c r="AH249" s="1322"/>
      <c r="AI249" s="1322"/>
      <c r="AJ249" s="1322"/>
      <c r="AK249" s="1323"/>
      <c r="AL249" s="1322"/>
      <c r="AM249" s="1322"/>
      <c r="AN249" s="1322"/>
      <c r="AO249" s="1322"/>
      <c r="AP249" s="1322"/>
      <c r="AQ249" s="1322"/>
      <c r="AR249" s="1322"/>
      <c r="AS249" s="1322"/>
      <c r="AT249" s="1322"/>
      <c r="AU249" s="1322"/>
      <c r="AV249" s="1322"/>
      <c r="AW249" s="1322"/>
      <c r="AX249" s="1322"/>
      <c r="AY249" s="1322"/>
      <c r="AZ249" s="1322"/>
      <c r="BA249" s="1322"/>
      <c r="BB249" s="1322"/>
      <c r="BC249" s="1322"/>
      <c r="BD249" s="1322"/>
      <c r="BE249" s="1322"/>
      <c r="BF249" s="1322"/>
    </row>
    <row r="250" spans="1:58" ht="54.75" customHeight="1">
      <c r="A250" s="1322"/>
      <c r="B250" s="1322"/>
      <c r="C250" s="1322"/>
      <c r="D250" s="1322"/>
      <c r="E250" s="1322"/>
      <c r="F250" s="1322"/>
      <c r="G250" s="1322"/>
      <c r="H250" s="1322"/>
      <c r="I250" s="1322"/>
      <c r="J250" s="1322"/>
      <c r="K250" s="1322"/>
      <c r="L250" s="1322"/>
      <c r="M250" s="1322"/>
      <c r="N250" s="1323"/>
      <c r="O250" s="1322"/>
      <c r="P250" s="1324"/>
      <c r="Q250" s="1323"/>
      <c r="R250" s="1322"/>
      <c r="S250" s="1322"/>
      <c r="T250" s="1322"/>
      <c r="U250" s="1322"/>
      <c r="V250" s="1322"/>
      <c r="W250" s="1322"/>
      <c r="X250" s="1322"/>
      <c r="Y250" s="1322"/>
      <c r="Z250" s="1322"/>
      <c r="AA250" s="1322"/>
      <c r="AB250" s="1322"/>
      <c r="AC250" s="1323"/>
      <c r="AD250" s="1322"/>
      <c r="AE250" s="1323"/>
      <c r="AF250" s="1322"/>
      <c r="AG250" s="1322"/>
      <c r="AH250" s="1322"/>
      <c r="AI250" s="1322"/>
      <c r="AJ250" s="1322"/>
      <c r="AK250" s="1323"/>
      <c r="AL250" s="1322"/>
      <c r="AM250" s="1322"/>
      <c r="AN250" s="1322"/>
      <c r="AO250" s="1322"/>
      <c r="AP250" s="1322"/>
      <c r="AQ250" s="1322"/>
      <c r="AR250" s="1322"/>
      <c r="AS250" s="1322"/>
      <c r="AT250" s="1322"/>
      <c r="AU250" s="1322"/>
      <c r="AV250" s="1322"/>
      <c r="AW250" s="1322"/>
      <c r="AX250" s="1322"/>
      <c r="AY250" s="1322"/>
      <c r="AZ250" s="1322"/>
      <c r="BA250" s="1322"/>
      <c r="BB250" s="1322"/>
      <c r="BC250" s="1322"/>
      <c r="BD250" s="1322"/>
      <c r="BE250" s="1322"/>
      <c r="BF250" s="1322"/>
    </row>
    <row r="251" spans="1:58" ht="54.75" customHeight="1">
      <c r="A251" s="1322"/>
      <c r="B251" s="1322"/>
      <c r="C251" s="1322"/>
      <c r="D251" s="1322"/>
      <c r="E251" s="1322"/>
      <c r="F251" s="1322"/>
      <c r="G251" s="1322"/>
      <c r="H251" s="1322"/>
      <c r="I251" s="1322"/>
      <c r="J251" s="1322"/>
      <c r="K251" s="1322"/>
      <c r="L251" s="1322"/>
      <c r="M251" s="1322"/>
      <c r="N251" s="1323"/>
      <c r="O251" s="1322"/>
      <c r="P251" s="1324"/>
      <c r="Q251" s="1323"/>
      <c r="R251" s="1322"/>
      <c r="S251" s="1322"/>
      <c r="T251" s="1322"/>
      <c r="U251" s="1322"/>
      <c r="V251" s="1322"/>
      <c r="W251" s="1322"/>
      <c r="X251" s="1322"/>
      <c r="Y251" s="1322"/>
      <c r="Z251" s="1322"/>
      <c r="AA251" s="1322"/>
      <c r="AB251" s="1322"/>
      <c r="AC251" s="1323"/>
      <c r="AD251" s="1322"/>
      <c r="AE251" s="1323"/>
      <c r="AF251" s="1322"/>
      <c r="AG251" s="1322"/>
      <c r="AH251" s="1322"/>
      <c r="AI251" s="1322"/>
      <c r="AJ251" s="1322"/>
      <c r="AK251" s="1323"/>
      <c r="AL251" s="1322"/>
      <c r="AM251" s="1322"/>
      <c r="AN251" s="1322"/>
      <c r="AO251" s="1322"/>
      <c r="AP251" s="1322"/>
      <c r="AQ251" s="1322"/>
      <c r="AR251" s="1322"/>
      <c r="AS251" s="1322"/>
      <c r="AT251" s="1322"/>
      <c r="AU251" s="1322"/>
      <c r="AV251" s="1322"/>
      <c r="AW251" s="1322"/>
      <c r="AX251" s="1322"/>
      <c r="AY251" s="1322"/>
      <c r="AZ251" s="1322"/>
      <c r="BA251" s="1322"/>
      <c r="BB251" s="1322"/>
      <c r="BC251" s="1322"/>
      <c r="BD251" s="1322"/>
      <c r="BE251" s="1322"/>
      <c r="BF251" s="1322"/>
    </row>
    <row r="252" spans="1:58" ht="54.75" customHeight="1">
      <c r="A252" s="1322"/>
      <c r="B252" s="1322"/>
      <c r="C252" s="1322"/>
      <c r="D252" s="1322"/>
      <c r="E252" s="1322"/>
      <c r="F252" s="1322"/>
      <c r="G252" s="1322"/>
      <c r="H252" s="1322"/>
      <c r="I252" s="1322"/>
      <c r="J252" s="1322"/>
      <c r="K252" s="1322"/>
      <c r="L252" s="1322"/>
      <c r="M252" s="1322"/>
      <c r="N252" s="1323"/>
      <c r="O252" s="1322"/>
      <c r="P252" s="1324"/>
      <c r="Q252" s="1323"/>
      <c r="R252" s="1322"/>
      <c r="S252" s="1322"/>
      <c r="T252" s="1322"/>
      <c r="U252" s="1322"/>
      <c r="V252" s="1322"/>
      <c r="W252" s="1322"/>
      <c r="X252" s="1322"/>
      <c r="Y252" s="1322"/>
      <c r="Z252" s="1322"/>
      <c r="AA252" s="1322"/>
      <c r="AB252" s="1322"/>
      <c r="AC252" s="1323"/>
      <c r="AD252" s="1322"/>
      <c r="AE252" s="1323"/>
      <c r="AF252" s="1322"/>
      <c r="AG252" s="1322"/>
      <c r="AH252" s="1322"/>
      <c r="AI252" s="1322"/>
      <c r="AJ252" s="1322"/>
      <c r="AK252" s="1323"/>
      <c r="AL252" s="1322"/>
      <c r="AM252" s="1322"/>
      <c r="AN252" s="1322"/>
      <c r="AO252" s="1322"/>
      <c r="AP252" s="1322"/>
      <c r="AQ252" s="1322"/>
      <c r="AR252" s="1322"/>
      <c r="AS252" s="1322"/>
      <c r="AT252" s="1322"/>
      <c r="AU252" s="1322"/>
      <c r="AV252" s="1322"/>
      <c r="AW252" s="1322"/>
      <c r="AX252" s="1322"/>
      <c r="AY252" s="1322"/>
      <c r="AZ252" s="1322"/>
      <c r="BA252" s="1322"/>
      <c r="BB252" s="1322"/>
      <c r="BC252" s="1322"/>
      <c r="BD252" s="1322"/>
      <c r="BE252" s="1322"/>
      <c r="BF252" s="1322"/>
    </row>
    <row r="253" spans="1:58" ht="54.75" customHeight="1">
      <c r="A253" s="1322"/>
      <c r="B253" s="1322"/>
      <c r="C253" s="1322"/>
      <c r="D253" s="1322"/>
      <c r="E253" s="1322"/>
      <c r="F253" s="1322"/>
      <c r="G253" s="1322"/>
      <c r="H253" s="1322"/>
      <c r="I253" s="1322"/>
      <c r="J253" s="1322"/>
      <c r="K253" s="1322"/>
      <c r="L253" s="1322"/>
      <c r="M253" s="1322"/>
      <c r="N253" s="1323"/>
      <c r="O253" s="1322"/>
      <c r="P253" s="1324"/>
      <c r="Q253" s="1323"/>
      <c r="R253" s="1322"/>
      <c r="S253" s="1322"/>
      <c r="T253" s="1322"/>
      <c r="U253" s="1322"/>
      <c r="V253" s="1322"/>
      <c r="W253" s="1322"/>
      <c r="X253" s="1322"/>
      <c r="Y253" s="1322"/>
      <c r="Z253" s="1322"/>
      <c r="AA253" s="1322"/>
      <c r="AB253" s="1322"/>
      <c r="AC253" s="1323"/>
      <c r="AD253" s="1322"/>
      <c r="AE253" s="1323"/>
      <c r="AF253" s="1322"/>
      <c r="AG253" s="1322"/>
      <c r="AH253" s="1322"/>
      <c r="AI253" s="1322"/>
      <c r="AJ253" s="1322"/>
      <c r="AK253" s="1323"/>
      <c r="AL253" s="1322"/>
      <c r="AM253" s="1322"/>
      <c r="AN253" s="1322"/>
      <c r="AO253" s="1322"/>
      <c r="AP253" s="1322"/>
      <c r="AQ253" s="1322"/>
      <c r="AR253" s="1322"/>
      <c r="AS253" s="1322"/>
      <c r="AT253" s="1322"/>
      <c r="AU253" s="1322"/>
      <c r="AV253" s="1322"/>
      <c r="AW253" s="1322"/>
      <c r="AX253" s="1322"/>
      <c r="AY253" s="1322"/>
      <c r="AZ253" s="1322"/>
      <c r="BA253" s="1322"/>
      <c r="BB253" s="1322"/>
      <c r="BC253" s="1322"/>
      <c r="BD253" s="1322"/>
      <c r="BE253" s="1322"/>
      <c r="BF253" s="1322"/>
    </row>
    <row r="254" spans="1:58" ht="54.75" customHeight="1">
      <c r="A254" s="1322"/>
      <c r="B254" s="1322"/>
      <c r="C254" s="1322"/>
      <c r="D254" s="1322"/>
      <c r="E254" s="1322"/>
      <c r="F254" s="1322"/>
      <c r="G254" s="1322"/>
      <c r="H254" s="1322"/>
      <c r="I254" s="1322"/>
      <c r="J254" s="1322"/>
      <c r="K254" s="1322"/>
      <c r="L254" s="1322"/>
      <c r="M254" s="1322"/>
      <c r="N254" s="1323"/>
      <c r="O254" s="1322"/>
      <c r="P254" s="1324"/>
      <c r="Q254" s="1323"/>
      <c r="R254" s="1322"/>
      <c r="S254" s="1322"/>
      <c r="T254" s="1322"/>
      <c r="U254" s="1322"/>
      <c r="V254" s="1322"/>
      <c r="W254" s="1322"/>
      <c r="X254" s="1322"/>
      <c r="Y254" s="1322"/>
      <c r="Z254" s="1322"/>
      <c r="AA254" s="1322"/>
      <c r="AB254" s="1322"/>
      <c r="AC254" s="1323"/>
      <c r="AD254" s="1322"/>
      <c r="AE254" s="1323"/>
      <c r="AF254" s="1322"/>
      <c r="AG254" s="1322"/>
      <c r="AH254" s="1322"/>
      <c r="AI254" s="1322"/>
      <c r="AJ254" s="1322"/>
      <c r="AK254" s="1323"/>
      <c r="AL254" s="1322"/>
      <c r="AM254" s="1322"/>
      <c r="AN254" s="1322"/>
      <c r="AO254" s="1322"/>
      <c r="AP254" s="1322"/>
      <c r="AQ254" s="1322"/>
      <c r="AR254" s="1322"/>
      <c r="AS254" s="1322"/>
      <c r="AT254" s="1322"/>
      <c r="AU254" s="1322"/>
      <c r="AV254" s="1322"/>
      <c r="AW254" s="1322"/>
      <c r="AX254" s="1322"/>
      <c r="AY254" s="1322"/>
      <c r="AZ254" s="1322"/>
      <c r="BA254" s="1322"/>
      <c r="BB254" s="1322"/>
      <c r="BC254" s="1322"/>
      <c r="BD254" s="1322"/>
      <c r="BE254" s="1322"/>
      <c r="BF254" s="1322"/>
    </row>
    <row r="255" spans="1:58" ht="54.75" customHeight="1">
      <c r="A255" s="1322"/>
      <c r="B255" s="1322"/>
      <c r="C255" s="1322"/>
      <c r="D255" s="1322"/>
      <c r="E255" s="1322"/>
      <c r="F255" s="1322"/>
      <c r="G255" s="1322"/>
      <c r="H255" s="1322"/>
      <c r="I255" s="1322"/>
      <c r="J255" s="1322"/>
      <c r="K255" s="1322"/>
      <c r="L255" s="1322"/>
      <c r="M255" s="1322"/>
      <c r="N255" s="1323"/>
      <c r="O255" s="1322"/>
      <c r="P255" s="1324"/>
      <c r="Q255" s="1323"/>
      <c r="R255" s="1322"/>
      <c r="S255" s="1322"/>
      <c r="T255" s="1322"/>
      <c r="U255" s="1322"/>
      <c r="V255" s="1322"/>
      <c r="W255" s="1322"/>
      <c r="X255" s="1322"/>
      <c r="Y255" s="1322"/>
      <c r="Z255" s="1322"/>
      <c r="AA255" s="1322"/>
      <c r="AB255" s="1322"/>
      <c r="AC255" s="1323"/>
      <c r="AD255" s="1322"/>
      <c r="AE255" s="1323"/>
      <c r="AF255" s="1322"/>
      <c r="AG255" s="1322"/>
      <c r="AH255" s="1322"/>
      <c r="AI255" s="1322"/>
      <c r="AJ255" s="1322"/>
      <c r="AK255" s="1323"/>
      <c r="AL255" s="1322"/>
      <c r="AM255" s="1322"/>
      <c r="AN255" s="1322"/>
      <c r="AO255" s="1322"/>
      <c r="AP255" s="1322"/>
      <c r="AQ255" s="1322"/>
      <c r="AR255" s="1322"/>
      <c r="AS255" s="1322"/>
      <c r="AT255" s="1322"/>
      <c r="AU255" s="1322"/>
      <c r="AV255" s="1322"/>
      <c r="AW255" s="1322"/>
      <c r="AX255" s="1322"/>
      <c r="AY255" s="1322"/>
      <c r="AZ255" s="1322"/>
      <c r="BA255" s="1322"/>
      <c r="BB255" s="1322"/>
      <c r="BC255" s="1322"/>
      <c r="BD255" s="1322"/>
      <c r="BE255" s="1322"/>
      <c r="BF255" s="1322"/>
    </row>
    <row r="256" spans="1:58" ht="54.75" customHeight="1">
      <c r="A256" s="1322"/>
      <c r="B256" s="1322"/>
      <c r="C256" s="1322"/>
      <c r="D256" s="1322"/>
      <c r="E256" s="1322"/>
      <c r="F256" s="1322"/>
      <c r="G256" s="1322"/>
      <c r="H256" s="1322"/>
      <c r="I256" s="1322"/>
      <c r="J256" s="1322"/>
      <c r="K256" s="1322"/>
      <c r="L256" s="1322"/>
      <c r="M256" s="1322"/>
      <c r="N256" s="1323"/>
      <c r="O256" s="1322"/>
      <c r="P256" s="1324"/>
      <c r="Q256" s="1323"/>
      <c r="R256" s="1322"/>
      <c r="S256" s="1322"/>
      <c r="T256" s="1322"/>
      <c r="U256" s="1322"/>
      <c r="V256" s="1322"/>
      <c r="W256" s="1322"/>
      <c r="X256" s="1322"/>
      <c r="Y256" s="1322"/>
      <c r="Z256" s="1322"/>
      <c r="AA256" s="1322"/>
      <c r="AB256" s="1322"/>
      <c r="AC256" s="1323"/>
      <c r="AD256" s="1322"/>
      <c r="AE256" s="1323"/>
      <c r="AF256" s="1322"/>
      <c r="AG256" s="1322"/>
      <c r="AH256" s="1322"/>
      <c r="AI256" s="1322"/>
      <c r="AJ256" s="1322"/>
      <c r="AK256" s="1323"/>
      <c r="AL256" s="1322"/>
      <c r="AM256" s="1322"/>
      <c r="AN256" s="1322"/>
      <c r="AO256" s="1322"/>
      <c r="AP256" s="1322"/>
      <c r="AQ256" s="1322"/>
      <c r="AR256" s="1322"/>
      <c r="AS256" s="1322"/>
      <c r="AT256" s="1322"/>
      <c r="AU256" s="1322"/>
      <c r="AV256" s="1322"/>
      <c r="AW256" s="1322"/>
      <c r="AX256" s="1322"/>
      <c r="AY256" s="1322"/>
      <c r="AZ256" s="1322"/>
      <c r="BA256" s="1322"/>
      <c r="BB256" s="1322"/>
      <c r="BC256" s="1322"/>
      <c r="BD256" s="1322"/>
      <c r="BE256" s="1322"/>
      <c r="BF256" s="1322"/>
    </row>
    <row r="257" spans="1:58" ht="54.75" customHeight="1">
      <c r="A257" s="1322"/>
      <c r="B257" s="1322"/>
      <c r="C257" s="1322"/>
      <c r="D257" s="1322"/>
      <c r="E257" s="1322"/>
      <c r="F257" s="1322"/>
      <c r="G257" s="1322"/>
      <c r="H257" s="1322"/>
      <c r="I257" s="1322"/>
      <c r="J257" s="1322"/>
      <c r="K257" s="1322"/>
      <c r="L257" s="1322"/>
      <c r="M257" s="1322"/>
      <c r="N257" s="1323"/>
      <c r="O257" s="1322"/>
      <c r="P257" s="1324"/>
      <c r="Q257" s="1323"/>
      <c r="R257" s="1322"/>
      <c r="S257" s="1322"/>
      <c r="T257" s="1322"/>
      <c r="U257" s="1322"/>
      <c r="V257" s="1322"/>
      <c r="W257" s="1322"/>
      <c r="X257" s="1322"/>
      <c r="Y257" s="1322"/>
      <c r="Z257" s="1322"/>
      <c r="AA257" s="1322"/>
      <c r="AB257" s="1322"/>
      <c r="AC257" s="1323"/>
      <c r="AD257" s="1322"/>
      <c r="AE257" s="1323"/>
      <c r="AF257" s="1322"/>
      <c r="AG257" s="1322"/>
      <c r="AH257" s="1322"/>
      <c r="AI257" s="1322"/>
      <c r="AJ257" s="1322"/>
      <c r="AK257" s="1323"/>
      <c r="AL257" s="1322"/>
      <c r="AM257" s="1322"/>
      <c r="AN257" s="1322"/>
      <c r="AO257" s="1322"/>
      <c r="AP257" s="1322"/>
      <c r="AQ257" s="1322"/>
      <c r="AR257" s="1322"/>
      <c r="AS257" s="1322"/>
      <c r="AT257" s="1322"/>
      <c r="AU257" s="1322"/>
      <c r="AV257" s="1322"/>
      <c r="AW257" s="1322"/>
      <c r="AX257" s="1322"/>
      <c r="AY257" s="1322"/>
      <c r="AZ257" s="1322"/>
      <c r="BA257" s="1322"/>
      <c r="BB257" s="1322"/>
      <c r="BC257" s="1322"/>
      <c r="BD257" s="1322"/>
      <c r="BE257" s="1322"/>
      <c r="BF257" s="1322"/>
    </row>
    <row r="258" spans="1:58" ht="54.75" customHeight="1">
      <c r="A258" s="1322"/>
      <c r="B258" s="1322"/>
      <c r="C258" s="1322"/>
      <c r="D258" s="1322"/>
      <c r="E258" s="1322"/>
      <c r="F258" s="1322"/>
      <c r="G258" s="1322"/>
      <c r="H258" s="1322"/>
      <c r="I258" s="1322"/>
      <c r="J258" s="1322"/>
      <c r="K258" s="1322"/>
      <c r="L258" s="1322"/>
      <c r="M258" s="1322"/>
      <c r="N258" s="1323"/>
      <c r="O258" s="1322"/>
      <c r="P258" s="1324"/>
      <c r="Q258" s="1323"/>
      <c r="R258" s="1322"/>
      <c r="S258" s="1322"/>
      <c r="T258" s="1322"/>
      <c r="U258" s="1322"/>
      <c r="V258" s="1322"/>
      <c r="W258" s="1322"/>
      <c r="X258" s="1322"/>
      <c r="Y258" s="1322"/>
      <c r="Z258" s="1322"/>
      <c r="AA258" s="1322"/>
      <c r="AB258" s="1322"/>
      <c r="AC258" s="1323"/>
      <c r="AD258" s="1322"/>
      <c r="AE258" s="1323"/>
      <c r="AF258" s="1322"/>
      <c r="AG258" s="1322"/>
      <c r="AH258" s="1322"/>
      <c r="AI258" s="1322"/>
      <c r="AJ258" s="1322"/>
      <c r="AK258" s="1323"/>
      <c r="AL258" s="1322"/>
      <c r="AM258" s="1322"/>
      <c r="AN258" s="1322"/>
      <c r="AO258" s="1322"/>
      <c r="AP258" s="1322"/>
      <c r="AQ258" s="1322"/>
      <c r="AR258" s="1322"/>
      <c r="AS258" s="1322"/>
      <c r="AT258" s="1322"/>
      <c r="AU258" s="1322"/>
      <c r="AV258" s="1322"/>
      <c r="AW258" s="1322"/>
      <c r="AX258" s="1322"/>
      <c r="AY258" s="1322"/>
      <c r="AZ258" s="1322"/>
      <c r="BA258" s="1322"/>
      <c r="BB258" s="1322"/>
      <c r="BC258" s="1322"/>
      <c r="BD258" s="1322"/>
      <c r="BE258" s="1322"/>
      <c r="BF258" s="1322"/>
    </row>
    <row r="259" spans="1:58" ht="54.75" customHeight="1">
      <c r="A259" s="1322"/>
      <c r="B259" s="1322"/>
      <c r="C259" s="1322"/>
      <c r="D259" s="1322"/>
      <c r="E259" s="1322"/>
      <c r="F259" s="1322"/>
      <c r="G259" s="1322"/>
      <c r="H259" s="1322"/>
      <c r="I259" s="1322"/>
      <c r="J259" s="1322"/>
      <c r="K259" s="1322"/>
      <c r="L259" s="1322"/>
      <c r="M259" s="1322"/>
      <c r="N259" s="1323"/>
      <c r="O259" s="1322"/>
      <c r="P259" s="1324"/>
      <c r="Q259" s="1323"/>
      <c r="R259" s="1322"/>
      <c r="S259" s="1322"/>
      <c r="T259" s="1322"/>
      <c r="U259" s="1322"/>
      <c r="V259" s="1322"/>
      <c r="W259" s="1322"/>
      <c r="X259" s="1322"/>
      <c r="Y259" s="1322"/>
      <c r="Z259" s="1322"/>
      <c r="AA259" s="1322"/>
      <c r="AB259" s="1322"/>
      <c r="AC259" s="1323"/>
      <c r="AD259" s="1322"/>
      <c r="AE259" s="1323"/>
      <c r="AF259" s="1322"/>
      <c r="AG259" s="1322"/>
      <c r="AH259" s="1322"/>
      <c r="AI259" s="1322"/>
      <c r="AJ259" s="1322"/>
      <c r="AK259" s="1323"/>
      <c r="AL259" s="1322"/>
      <c r="AM259" s="1322"/>
      <c r="AN259" s="1322"/>
      <c r="AO259" s="1322"/>
      <c r="AP259" s="1322"/>
      <c r="AQ259" s="1322"/>
      <c r="AR259" s="1322"/>
      <c r="AS259" s="1322"/>
      <c r="AT259" s="1322"/>
      <c r="AU259" s="1322"/>
      <c r="AV259" s="1322"/>
      <c r="AW259" s="1322"/>
      <c r="AX259" s="1322"/>
      <c r="AY259" s="1322"/>
      <c r="AZ259" s="1322"/>
      <c r="BA259" s="1322"/>
      <c r="BB259" s="1322"/>
      <c r="BC259" s="1322"/>
      <c r="BD259" s="1322"/>
      <c r="BE259" s="1322"/>
      <c r="BF259" s="1322"/>
    </row>
    <row r="260" spans="1:58" ht="54.75" customHeight="1">
      <c r="A260" s="1322"/>
      <c r="B260" s="1322"/>
      <c r="C260" s="1322"/>
      <c r="D260" s="1322"/>
      <c r="E260" s="1322"/>
      <c r="F260" s="1322"/>
      <c r="G260" s="1322"/>
      <c r="H260" s="1322"/>
      <c r="I260" s="1322"/>
      <c r="J260" s="1322"/>
      <c r="K260" s="1322"/>
      <c r="L260" s="1322"/>
      <c r="M260" s="1322"/>
      <c r="N260" s="1323"/>
      <c r="O260" s="1322"/>
      <c r="P260" s="1324"/>
      <c r="Q260" s="1323"/>
      <c r="R260" s="1322"/>
      <c r="S260" s="1322"/>
      <c r="T260" s="1322"/>
      <c r="U260" s="1322"/>
      <c r="V260" s="1322"/>
      <c r="W260" s="1322"/>
      <c r="X260" s="1322"/>
      <c r="Y260" s="1322"/>
      <c r="Z260" s="1322"/>
      <c r="AA260" s="1322"/>
      <c r="AB260" s="1322"/>
      <c r="AC260" s="1323"/>
      <c r="AD260" s="1322"/>
      <c r="AE260" s="1323"/>
      <c r="AF260" s="1322"/>
      <c r="AG260" s="1322"/>
      <c r="AH260" s="1322"/>
      <c r="AI260" s="1322"/>
      <c r="AJ260" s="1322"/>
      <c r="AK260" s="1323"/>
      <c r="AL260" s="1322"/>
      <c r="AM260" s="1322"/>
      <c r="AN260" s="1322"/>
      <c r="AO260" s="1322"/>
      <c r="AP260" s="1322"/>
      <c r="AQ260" s="1322"/>
      <c r="AR260" s="1322"/>
      <c r="AS260" s="1322"/>
      <c r="AT260" s="1322"/>
      <c r="AU260" s="1322"/>
      <c r="AV260" s="1322"/>
      <c r="AW260" s="1322"/>
      <c r="AX260" s="1322"/>
      <c r="AY260" s="1322"/>
      <c r="AZ260" s="1322"/>
      <c r="BA260" s="1322"/>
      <c r="BB260" s="1322"/>
      <c r="BC260" s="1322"/>
      <c r="BD260" s="1322"/>
      <c r="BE260" s="1322"/>
      <c r="BF260" s="1322"/>
    </row>
    <row r="261" spans="1:58" ht="54.75" customHeight="1">
      <c r="A261" s="1322"/>
      <c r="B261" s="1322"/>
      <c r="C261" s="1322"/>
      <c r="D261" s="1322"/>
      <c r="E261" s="1322"/>
      <c r="F261" s="1322"/>
      <c r="G261" s="1322"/>
      <c r="H261" s="1322"/>
      <c r="I261" s="1322"/>
      <c r="J261" s="1322"/>
      <c r="K261" s="1322"/>
      <c r="L261" s="1322"/>
      <c r="M261" s="1322"/>
      <c r="N261" s="1323"/>
      <c r="O261" s="1322"/>
      <c r="P261" s="1324"/>
      <c r="Q261" s="1323"/>
      <c r="R261" s="1322"/>
      <c r="S261" s="1322"/>
      <c r="T261" s="1322"/>
      <c r="U261" s="1322"/>
      <c r="V261" s="1322"/>
      <c r="W261" s="1322"/>
      <c r="X261" s="1322"/>
      <c r="Y261" s="1322"/>
      <c r="Z261" s="1322"/>
      <c r="AA261" s="1322"/>
      <c r="AB261" s="1322"/>
      <c r="AC261" s="1323"/>
      <c r="AD261" s="1322"/>
      <c r="AE261" s="1323"/>
      <c r="AF261" s="1322"/>
      <c r="AG261" s="1322"/>
      <c r="AH261" s="1322"/>
      <c r="AI261" s="1322"/>
      <c r="AJ261" s="1322"/>
      <c r="AK261" s="1323"/>
      <c r="AL261" s="1322"/>
      <c r="AM261" s="1322"/>
      <c r="AN261" s="1322"/>
      <c r="AO261" s="1322"/>
      <c r="AP261" s="1322"/>
      <c r="AQ261" s="1322"/>
      <c r="AR261" s="1322"/>
      <c r="AS261" s="1322"/>
      <c r="AT261" s="1322"/>
      <c r="AU261" s="1322"/>
      <c r="AV261" s="1322"/>
      <c r="AW261" s="1322"/>
      <c r="AX261" s="1322"/>
      <c r="AY261" s="1322"/>
      <c r="AZ261" s="1322"/>
      <c r="BA261" s="1322"/>
      <c r="BB261" s="1322"/>
      <c r="BC261" s="1322"/>
      <c r="BD261" s="1322"/>
      <c r="BE261" s="1322"/>
      <c r="BF261" s="1322"/>
    </row>
    <row r="262" spans="1:58" ht="54.75" customHeight="1">
      <c r="A262" s="1322"/>
      <c r="B262" s="1322"/>
      <c r="C262" s="1322"/>
      <c r="D262" s="1322"/>
      <c r="E262" s="1322"/>
      <c r="F262" s="1322"/>
      <c r="G262" s="1322"/>
      <c r="H262" s="1322"/>
      <c r="I262" s="1322"/>
      <c r="J262" s="1322"/>
      <c r="K262" s="1322"/>
      <c r="L262" s="1322"/>
      <c r="M262" s="1322"/>
      <c r="N262" s="1323"/>
      <c r="O262" s="1322"/>
      <c r="P262" s="1324"/>
      <c r="Q262" s="1323"/>
      <c r="R262" s="1322"/>
      <c r="S262" s="1322"/>
      <c r="T262" s="1322"/>
      <c r="U262" s="1322"/>
      <c r="V262" s="1322"/>
      <c r="W262" s="1322"/>
      <c r="X262" s="1322"/>
      <c r="Y262" s="1322"/>
      <c r="Z262" s="1322"/>
      <c r="AA262" s="1322"/>
      <c r="AB262" s="1322"/>
      <c r="AC262" s="1323"/>
      <c r="AD262" s="1322"/>
      <c r="AE262" s="1323"/>
      <c r="AF262" s="1322"/>
      <c r="AG262" s="1322"/>
      <c r="AH262" s="1322"/>
      <c r="AI262" s="1322"/>
      <c r="AJ262" s="1322"/>
      <c r="AK262" s="1323"/>
      <c r="AL262" s="1322"/>
      <c r="AM262" s="1322"/>
      <c r="AN262" s="1322"/>
      <c r="AO262" s="1322"/>
      <c r="AP262" s="1322"/>
      <c r="AQ262" s="1322"/>
      <c r="AR262" s="1322"/>
      <c r="AS262" s="1322"/>
      <c r="AT262" s="1322"/>
      <c r="AU262" s="1322"/>
      <c r="AV262" s="1322"/>
      <c r="AW262" s="1322"/>
      <c r="AX262" s="1322"/>
      <c r="AY262" s="1322"/>
      <c r="AZ262" s="1322"/>
      <c r="BA262" s="1322"/>
      <c r="BB262" s="1322"/>
      <c r="BC262" s="1322"/>
      <c r="BD262" s="1322"/>
      <c r="BE262" s="1322"/>
      <c r="BF262" s="1322"/>
    </row>
    <row r="263" spans="1:58" ht="54.75" customHeight="1">
      <c r="A263" s="1322"/>
      <c r="B263" s="1322"/>
      <c r="C263" s="1322"/>
      <c r="D263" s="1322"/>
      <c r="E263" s="1322"/>
      <c r="F263" s="1322"/>
      <c r="G263" s="1322"/>
      <c r="H263" s="1322"/>
      <c r="I263" s="1322"/>
      <c r="J263" s="1322"/>
      <c r="K263" s="1322"/>
      <c r="L263" s="1322"/>
      <c r="M263" s="1322"/>
      <c r="N263" s="1323"/>
      <c r="O263" s="1322"/>
      <c r="P263" s="1324"/>
      <c r="Q263" s="1323"/>
      <c r="R263" s="1322"/>
      <c r="S263" s="1322"/>
      <c r="T263" s="1322"/>
      <c r="U263" s="1322"/>
      <c r="V263" s="1322"/>
      <c r="W263" s="1322"/>
      <c r="X263" s="1322"/>
      <c r="Y263" s="1322"/>
      <c r="Z263" s="1322"/>
      <c r="AA263" s="1322"/>
      <c r="AB263" s="1322"/>
      <c r="AC263" s="1323"/>
      <c r="AD263" s="1322"/>
      <c r="AE263" s="1323"/>
      <c r="AF263" s="1322"/>
      <c r="AG263" s="1322"/>
      <c r="AH263" s="1322"/>
      <c r="AI263" s="1322"/>
      <c r="AJ263" s="1322"/>
      <c r="AK263" s="1323"/>
      <c r="AL263" s="1322"/>
      <c r="AM263" s="1322"/>
      <c r="AN263" s="1322"/>
      <c r="AO263" s="1322"/>
      <c r="AP263" s="1322"/>
      <c r="AQ263" s="1322"/>
      <c r="AR263" s="1322"/>
      <c r="AS263" s="1322"/>
      <c r="AT263" s="1322"/>
      <c r="AU263" s="1322"/>
      <c r="AV263" s="1322"/>
      <c r="AW263" s="1322"/>
      <c r="AX263" s="1322"/>
      <c r="AY263" s="1322"/>
      <c r="AZ263" s="1322"/>
      <c r="BA263" s="1322"/>
      <c r="BB263" s="1322"/>
      <c r="BC263" s="1322"/>
      <c r="BD263" s="1322"/>
      <c r="BE263" s="1322"/>
      <c r="BF263" s="1322"/>
    </row>
    <row r="264" spans="1:58" ht="54.75" customHeight="1">
      <c r="A264" s="1322"/>
      <c r="B264" s="1322"/>
      <c r="C264" s="1322"/>
      <c r="D264" s="1322"/>
      <c r="E264" s="1322"/>
      <c r="F264" s="1322"/>
      <c r="G264" s="1322"/>
      <c r="H264" s="1322"/>
      <c r="I264" s="1322"/>
      <c r="J264" s="1322"/>
      <c r="K264" s="1322"/>
      <c r="L264" s="1322"/>
      <c r="M264" s="1322"/>
      <c r="N264" s="1323"/>
      <c r="O264" s="1322"/>
      <c r="P264" s="1324"/>
      <c r="Q264" s="1323"/>
      <c r="R264" s="1322"/>
      <c r="S264" s="1322"/>
      <c r="T264" s="1322"/>
      <c r="U264" s="1322"/>
      <c r="V264" s="1322"/>
      <c r="W264" s="1322"/>
      <c r="X264" s="1322"/>
      <c r="Y264" s="1322"/>
      <c r="Z264" s="1322"/>
      <c r="AA264" s="1322"/>
      <c r="AB264" s="1322"/>
      <c r="AC264" s="1323"/>
      <c r="AD264" s="1322"/>
      <c r="AE264" s="1323"/>
      <c r="AF264" s="1322"/>
      <c r="AG264" s="1322"/>
      <c r="AH264" s="1322"/>
      <c r="AI264" s="1322"/>
      <c r="AJ264" s="1322"/>
      <c r="AK264" s="1323"/>
      <c r="AL264" s="1322"/>
      <c r="AM264" s="1322"/>
      <c r="AN264" s="1322"/>
      <c r="AO264" s="1322"/>
      <c r="AP264" s="1322"/>
      <c r="AQ264" s="1322"/>
      <c r="AR264" s="1322"/>
      <c r="AS264" s="1322"/>
      <c r="AT264" s="1322"/>
      <c r="AU264" s="1322"/>
      <c r="AV264" s="1322"/>
      <c r="AW264" s="1322"/>
      <c r="AX264" s="1322"/>
      <c r="AY264" s="1322"/>
      <c r="AZ264" s="1322"/>
      <c r="BA264" s="1322"/>
      <c r="BB264" s="1322"/>
      <c r="BC264" s="1322"/>
      <c r="BD264" s="1322"/>
      <c r="BE264" s="1322"/>
      <c r="BF264" s="1322"/>
    </row>
    <row r="265" spans="1:58" ht="54.75" customHeight="1">
      <c r="A265" s="1322"/>
      <c r="B265" s="1322"/>
      <c r="C265" s="1322"/>
      <c r="D265" s="1322"/>
      <c r="E265" s="1322"/>
      <c r="F265" s="1322"/>
      <c r="G265" s="1322"/>
      <c r="H265" s="1322"/>
      <c r="I265" s="1322"/>
      <c r="J265" s="1322"/>
      <c r="K265" s="1322"/>
      <c r="L265" s="1322"/>
      <c r="M265" s="1322"/>
      <c r="N265" s="1323"/>
      <c r="O265" s="1322"/>
      <c r="P265" s="1324"/>
      <c r="Q265" s="1323"/>
      <c r="R265" s="1322"/>
      <c r="S265" s="1322"/>
      <c r="T265" s="1322"/>
      <c r="U265" s="1322"/>
      <c r="V265" s="1322"/>
      <c r="W265" s="1322"/>
      <c r="X265" s="1322"/>
      <c r="Y265" s="1322"/>
      <c r="Z265" s="1322"/>
      <c r="AA265" s="1322"/>
      <c r="AB265" s="1322"/>
      <c r="AC265" s="1323"/>
      <c r="AD265" s="1322"/>
      <c r="AE265" s="1323"/>
      <c r="AF265" s="1322"/>
      <c r="AG265" s="1322"/>
      <c r="AH265" s="1322"/>
      <c r="AI265" s="1322"/>
      <c r="AJ265" s="1322"/>
      <c r="AK265" s="1323"/>
      <c r="AL265" s="1322"/>
      <c r="AM265" s="1322"/>
      <c r="AN265" s="1322"/>
      <c r="AO265" s="1322"/>
      <c r="AP265" s="1322"/>
      <c r="AQ265" s="1322"/>
      <c r="AR265" s="1322"/>
      <c r="AS265" s="1322"/>
      <c r="AT265" s="1322"/>
      <c r="AU265" s="1322"/>
      <c r="AV265" s="1322"/>
      <c r="AW265" s="1322"/>
      <c r="AX265" s="1322"/>
      <c r="AY265" s="1322"/>
      <c r="AZ265" s="1322"/>
      <c r="BA265" s="1322"/>
      <c r="BB265" s="1322"/>
      <c r="BC265" s="1322"/>
      <c r="BD265" s="1322"/>
      <c r="BE265" s="1322"/>
      <c r="BF265" s="1322"/>
    </row>
    <row r="266" spans="1:58" ht="54.75" customHeight="1">
      <c r="A266" s="1322"/>
      <c r="B266" s="1322"/>
      <c r="C266" s="1322"/>
      <c r="D266" s="1322"/>
      <c r="E266" s="1322"/>
      <c r="F266" s="1322"/>
      <c r="G266" s="1322"/>
      <c r="H266" s="1322"/>
      <c r="I266" s="1322"/>
      <c r="J266" s="1322"/>
      <c r="K266" s="1322"/>
      <c r="L266" s="1322"/>
      <c r="M266" s="1322"/>
      <c r="N266" s="1323"/>
      <c r="O266" s="1322"/>
      <c r="P266" s="1324"/>
      <c r="Q266" s="1323"/>
      <c r="R266" s="1322"/>
      <c r="S266" s="1322"/>
      <c r="T266" s="1322"/>
      <c r="U266" s="1322"/>
      <c r="V266" s="1322"/>
      <c r="W266" s="1322"/>
      <c r="X266" s="1322"/>
      <c r="Y266" s="1322"/>
      <c r="Z266" s="1322"/>
      <c r="AA266" s="1322"/>
      <c r="AB266" s="1322"/>
      <c r="AC266" s="1323"/>
      <c r="AD266" s="1322"/>
      <c r="AE266" s="1323"/>
      <c r="AF266" s="1322"/>
      <c r="AG266" s="1322"/>
      <c r="AH266" s="1322"/>
      <c r="AI266" s="1322"/>
      <c r="AJ266" s="1322"/>
      <c r="AK266" s="1323"/>
      <c r="AL266" s="1322"/>
      <c r="AM266" s="1322"/>
      <c r="AN266" s="1322"/>
      <c r="AO266" s="1322"/>
      <c r="AP266" s="1322"/>
      <c r="AQ266" s="1322"/>
      <c r="AR266" s="1322"/>
      <c r="AS266" s="1322"/>
      <c r="AT266" s="1322"/>
      <c r="AU266" s="1322"/>
      <c r="AV266" s="1322"/>
      <c r="AW266" s="1322"/>
      <c r="AX266" s="1322"/>
      <c r="AY266" s="1322"/>
      <c r="AZ266" s="1322"/>
      <c r="BA266" s="1322"/>
      <c r="BB266" s="1322"/>
      <c r="BC266" s="1322"/>
      <c r="BD266" s="1322"/>
      <c r="BE266" s="1322"/>
      <c r="BF266" s="1322"/>
    </row>
    <row r="267" spans="1:58" ht="54.75" customHeight="1">
      <c r="A267" s="1322"/>
      <c r="B267" s="1322"/>
      <c r="C267" s="1322"/>
      <c r="D267" s="1322"/>
      <c r="E267" s="1322"/>
      <c r="F267" s="1322"/>
      <c r="G267" s="1322"/>
      <c r="H267" s="1322"/>
      <c r="I267" s="1322"/>
      <c r="J267" s="1322"/>
      <c r="K267" s="1322"/>
      <c r="L267" s="1322"/>
      <c r="M267" s="1322"/>
      <c r="N267" s="1323"/>
      <c r="O267" s="1322"/>
      <c r="P267" s="1324"/>
      <c r="Q267" s="1323"/>
      <c r="R267" s="1322"/>
      <c r="S267" s="1322"/>
      <c r="T267" s="1322"/>
      <c r="U267" s="1322"/>
      <c r="V267" s="1322"/>
      <c r="W267" s="1322"/>
      <c r="X267" s="1322"/>
      <c r="Y267" s="1322"/>
      <c r="Z267" s="1322"/>
      <c r="AA267" s="1322"/>
      <c r="AB267" s="1322"/>
      <c r="AC267" s="1323"/>
      <c r="AD267" s="1322"/>
      <c r="AE267" s="1323"/>
      <c r="AF267" s="1322"/>
      <c r="AG267" s="1322"/>
      <c r="AH267" s="1322"/>
      <c r="AI267" s="1322"/>
      <c r="AJ267" s="1322"/>
      <c r="AK267" s="1323"/>
      <c r="AL267" s="1322"/>
      <c r="AM267" s="1322"/>
      <c r="AN267" s="1322"/>
      <c r="AO267" s="1322"/>
      <c r="AP267" s="1322"/>
      <c r="AQ267" s="1322"/>
      <c r="AR267" s="1322"/>
      <c r="AS267" s="1322"/>
      <c r="AT267" s="1322"/>
      <c r="AU267" s="1322"/>
      <c r="AV267" s="1322"/>
      <c r="AW267" s="1322"/>
      <c r="AX267" s="1322"/>
      <c r="AY267" s="1322"/>
      <c r="AZ267" s="1322"/>
      <c r="BA267" s="1322"/>
      <c r="BB267" s="1322"/>
      <c r="BC267" s="1322"/>
      <c r="BD267" s="1322"/>
      <c r="BE267" s="1322"/>
      <c r="BF267" s="1322"/>
    </row>
    <row r="268" spans="1:58" ht="54.75" customHeight="1">
      <c r="A268" s="1322"/>
      <c r="B268" s="1322"/>
      <c r="C268" s="1322"/>
      <c r="D268" s="1322"/>
      <c r="E268" s="1322"/>
      <c r="F268" s="1322"/>
      <c r="G268" s="1322"/>
      <c r="H268" s="1322"/>
      <c r="I268" s="1322"/>
      <c r="J268" s="1322"/>
      <c r="K268" s="1322"/>
      <c r="L268" s="1322"/>
      <c r="M268" s="1322"/>
      <c r="N268" s="1323"/>
      <c r="O268" s="1322"/>
      <c r="P268" s="1324"/>
      <c r="Q268" s="1323"/>
      <c r="R268" s="1322"/>
      <c r="S268" s="1322"/>
      <c r="T268" s="1322"/>
      <c r="U268" s="1322"/>
      <c r="V268" s="1322"/>
      <c r="W268" s="1322"/>
      <c r="X268" s="1322"/>
      <c r="Y268" s="1322"/>
      <c r="Z268" s="1322"/>
      <c r="AA268" s="1322"/>
      <c r="AB268" s="1322"/>
      <c r="AC268" s="1323"/>
      <c r="AD268" s="1322"/>
      <c r="AE268" s="1323"/>
      <c r="AF268" s="1322"/>
      <c r="AG268" s="1322"/>
      <c r="AH268" s="1322"/>
      <c r="AI268" s="1322"/>
      <c r="AJ268" s="1322"/>
      <c r="AK268" s="1323"/>
      <c r="AL268" s="1322"/>
      <c r="AM268" s="1322"/>
      <c r="AN268" s="1322"/>
      <c r="AO268" s="1322"/>
      <c r="AP268" s="1322"/>
      <c r="AQ268" s="1322"/>
      <c r="AR268" s="1322"/>
      <c r="AS268" s="1322"/>
      <c r="AT268" s="1322"/>
      <c r="AU268" s="1322"/>
      <c r="AV268" s="1322"/>
      <c r="AW268" s="1322"/>
      <c r="AX268" s="1322"/>
      <c r="AY268" s="1322"/>
      <c r="AZ268" s="1322"/>
      <c r="BA268" s="1322"/>
      <c r="BB268" s="1322"/>
      <c r="BC268" s="1322"/>
      <c r="BD268" s="1322"/>
      <c r="BE268" s="1322"/>
      <c r="BF268" s="1322"/>
    </row>
    <row r="269" spans="1:58" ht="54.75" customHeight="1">
      <c r="A269" s="1322"/>
      <c r="B269" s="1322"/>
      <c r="C269" s="1322"/>
      <c r="D269" s="1322"/>
      <c r="E269" s="1322"/>
      <c r="F269" s="1322"/>
      <c r="G269" s="1322"/>
      <c r="H269" s="1322"/>
      <c r="I269" s="1322"/>
      <c r="J269" s="1322"/>
      <c r="K269" s="1322"/>
      <c r="L269" s="1322"/>
      <c r="M269" s="1322"/>
      <c r="N269" s="1323"/>
      <c r="O269" s="1322"/>
      <c r="P269" s="1324"/>
      <c r="Q269" s="1323"/>
      <c r="R269" s="1322"/>
      <c r="S269" s="1322"/>
      <c r="T269" s="1322"/>
      <c r="U269" s="1322"/>
      <c r="V269" s="1322"/>
      <c r="W269" s="1322"/>
      <c r="X269" s="1322"/>
      <c r="Y269" s="1322"/>
      <c r="Z269" s="1322"/>
      <c r="AA269" s="1322"/>
      <c r="AB269" s="1322"/>
      <c r="AC269" s="1323"/>
      <c r="AD269" s="1322"/>
      <c r="AE269" s="1323"/>
      <c r="AF269" s="1322"/>
      <c r="AG269" s="1322"/>
      <c r="AH269" s="1322"/>
      <c r="AI269" s="1322"/>
      <c r="AJ269" s="1322"/>
      <c r="AK269" s="1323"/>
      <c r="AL269" s="1322"/>
      <c r="AM269" s="1322"/>
      <c r="AN269" s="1322"/>
      <c r="AO269" s="1322"/>
      <c r="AP269" s="1322"/>
      <c r="AQ269" s="1322"/>
      <c r="AR269" s="1322"/>
      <c r="AS269" s="1322"/>
      <c r="AT269" s="1322"/>
      <c r="AU269" s="1322"/>
      <c r="AV269" s="1322"/>
      <c r="AW269" s="1322"/>
      <c r="AX269" s="1322"/>
      <c r="AY269" s="1322"/>
      <c r="AZ269" s="1322"/>
      <c r="BA269" s="1322"/>
      <c r="BB269" s="1322"/>
      <c r="BC269" s="1322"/>
      <c r="BD269" s="1322"/>
      <c r="BE269" s="1322"/>
      <c r="BF269" s="1322"/>
    </row>
    <row r="270" spans="1:58" ht="54.75" customHeight="1">
      <c r="A270" s="1322"/>
      <c r="B270" s="1322"/>
      <c r="C270" s="1322"/>
      <c r="D270" s="1322"/>
      <c r="E270" s="1322"/>
      <c r="F270" s="1322"/>
      <c r="G270" s="1322"/>
      <c r="H270" s="1322"/>
      <c r="I270" s="1322"/>
      <c r="J270" s="1322"/>
      <c r="K270" s="1322"/>
      <c r="L270" s="1322"/>
      <c r="M270" s="1322"/>
      <c r="N270" s="1323"/>
      <c r="O270" s="1322"/>
      <c r="P270" s="1324"/>
      <c r="Q270" s="1323"/>
      <c r="R270" s="1322"/>
      <c r="S270" s="1322"/>
      <c r="T270" s="1322"/>
      <c r="U270" s="1322"/>
      <c r="V270" s="1322"/>
      <c r="W270" s="1322"/>
      <c r="X270" s="1322"/>
      <c r="Y270" s="1322"/>
      <c r="Z270" s="1322"/>
      <c r="AA270" s="1322"/>
      <c r="AB270" s="1322"/>
      <c r="AC270" s="1323"/>
      <c r="AD270" s="1322"/>
      <c r="AE270" s="1323"/>
      <c r="AF270" s="1322"/>
      <c r="AG270" s="1322"/>
      <c r="AH270" s="1322"/>
      <c r="AI270" s="1322"/>
      <c r="AJ270" s="1322"/>
      <c r="AK270" s="1323"/>
      <c r="AL270" s="1322"/>
      <c r="AM270" s="1322"/>
      <c r="AN270" s="1322"/>
      <c r="AO270" s="1322"/>
      <c r="AP270" s="1322"/>
      <c r="AQ270" s="1322"/>
      <c r="AR270" s="1322"/>
      <c r="AS270" s="1322"/>
      <c r="AT270" s="1322"/>
      <c r="AU270" s="1322"/>
      <c r="AV270" s="1322"/>
      <c r="AW270" s="1322"/>
      <c r="AX270" s="1322"/>
      <c r="AY270" s="1322"/>
      <c r="AZ270" s="1322"/>
      <c r="BA270" s="1322"/>
      <c r="BB270" s="1322"/>
      <c r="BC270" s="1322"/>
      <c r="BD270" s="1322"/>
      <c r="BE270" s="1322"/>
      <c r="BF270" s="1322"/>
    </row>
    <row r="271" spans="1:58" ht="54.75" customHeight="1">
      <c r="A271" s="1322"/>
      <c r="B271" s="1322"/>
      <c r="C271" s="1322"/>
      <c r="D271" s="1322"/>
      <c r="E271" s="1322"/>
      <c r="F271" s="1322"/>
      <c r="G271" s="1322"/>
      <c r="H271" s="1322"/>
      <c r="I271" s="1322"/>
      <c r="J271" s="1322"/>
      <c r="K271" s="1322"/>
      <c r="L271" s="1322"/>
      <c r="M271" s="1322"/>
      <c r="N271" s="1323"/>
      <c r="O271" s="1322"/>
      <c r="P271" s="1324"/>
      <c r="Q271" s="1323"/>
      <c r="R271" s="1322"/>
      <c r="S271" s="1322"/>
      <c r="T271" s="1322"/>
      <c r="U271" s="1322"/>
      <c r="V271" s="1322"/>
      <c r="W271" s="1322"/>
      <c r="X271" s="1322"/>
      <c r="Y271" s="1322"/>
      <c r="Z271" s="1322"/>
      <c r="AA271" s="1322"/>
      <c r="AB271" s="1322"/>
      <c r="AC271" s="1323"/>
      <c r="AD271" s="1322"/>
      <c r="AE271" s="1323"/>
      <c r="AF271" s="1322"/>
      <c r="AG271" s="1322"/>
      <c r="AH271" s="1322"/>
      <c r="AI271" s="1322"/>
      <c r="AJ271" s="1322"/>
      <c r="AK271" s="1323"/>
      <c r="AL271" s="1322"/>
      <c r="AM271" s="1322"/>
      <c r="AN271" s="1322"/>
      <c r="AO271" s="1322"/>
      <c r="AP271" s="1322"/>
      <c r="AQ271" s="1322"/>
      <c r="AR271" s="1322"/>
      <c r="AS271" s="1322"/>
      <c r="AT271" s="1322"/>
      <c r="AU271" s="1322"/>
      <c r="AV271" s="1322"/>
      <c r="AW271" s="1322"/>
      <c r="AX271" s="1322"/>
      <c r="AY271" s="1322"/>
      <c r="AZ271" s="1322"/>
      <c r="BA271" s="1322"/>
      <c r="BB271" s="1322"/>
      <c r="BC271" s="1322"/>
      <c r="BD271" s="1322"/>
      <c r="BE271" s="1322"/>
      <c r="BF271" s="1322"/>
    </row>
    <row r="272" spans="1:58" ht="54.75" customHeight="1">
      <c r="A272" s="1322"/>
      <c r="B272" s="1322"/>
      <c r="C272" s="1322"/>
      <c r="D272" s="1322"/>
      <c r="E272" s="1322"/>
      <c r="F272" s="1322"/>
      <c r="G272" s="1322"/>
      <c r="H272" s="1322"/>
      <c r="I272" s="1322"/>
      <c r="J272" s="1322"/>
      <c r="K272" s="1322"/>
      <c r="L272" s="1322"/>
      <c r="M272" s="1322"/>
      <c r="N272" s="1323"/>
      <c r="O272" s="1322"/>
      <c r="P272" s="1324"/>
      <c r="Q272" s="1323"/>
      <c r="R272" s="1322"/>
      <c r="S272" s="1322"/>
      <c r="T272" s="1322"/>
      <c r="U272" s="1322"/>
      <c r="V272" s="1322"/>
      <c r="W272" s="1322"/>
      <c r="X272" s="1322"/>
      <c r="Y272" s="1322"/>
      <c r="Z272" s="1322"/>
      <c r="AA272" s="1322"/>
      <c r="AB272" s="1322"/>
      <c r="AC272" s="1323"/>
      <c r="AD272" s="1322"/>
      <c r="AE272" s="1323"/>
      <c r="AF272" s="1322"/>
      <c r="AG272" s="1322"/>
      <c r="AH272" s="1322"/>
      <c r="AI272" s="1322"/>
      <c r="AJ272" s="1322"/>
      <c r="AK272" s="1323"/>
      <c r="AL272" s="1322"/>
      <c r="AM272" s="1322"/>
      <c r="AN272" s="1322"/>
      <c r="AO272" s="1322"/>
      <c r="AP272" s="1322"/>
      <c r="AQ272" s="1322"/>
      <c r="AR272" s="1322"/>
      <c r="AS272" s="1322"/>
      <c r="AT272" s="1322"/>
      <c r="AU272" s="1322"/>
      <c r="AV272" s="1322"/>
      <c r="AW272" s="1322"/>
      <c r="AX272" s="1322"/>
      <c r="AY272" s="1322"/>
      <c r="AZ272" s="1322"/>
      <c r="BA272" s="1322"/>
      <c r="BB272" s="1322"/>
      <c r="BC272" s="1322"/>
      <c r="BD272" s="1322"/>
      <c r="BE272" s="1322"/>
      <c r="BF272" s="1322"/>
    </row>
    <row r="273" spans="1:58" ht="54.75" customHeight="1">
      <c r="A273" s="1322"/>
      <c r="B273" s="1322"/>
      <c r="C273" s="1322"/>
      <c r="D273" s="1322"/>
      <c r="E273" s="1322"/>
      <c r="F273" s="1322"/>
      <c r="G273" s="1322"/>
      <c r="H273" s="1322"/>
      <c r="I273" s="1322"/>
      <c r="J273" s="1322"/>
      <c r="K273" s="1322"/>
      <c r="L273" s="1322"/>
      <c r="M273" s="1322"/>
      <c r="N273" s="1323"/>
      <c r="O273" s="1322"/>
      <c r="P273" s="1324"/>
      <c r="Q273" s="1323"/>
      <c r="R273" s="1322"/>
      <c r="S273" s="1322"/>
      <c r="T273" s="1322"/>
      <c r="U273" s="1322"/>
      <c r="V273" s="1322"/>
      <c r="W273" s="1322"/>
      <c r="X273" s="1322"/>
      <c r="Y273" s="1322"/>
      <c r="Z273" s="1322"/>
      <c r="AA273" s="1322"/>
      <c r="AB273" s="1322"/>
      <c r="AC273" s="1323"/>
      <c r="AD273" s="1322"/>
      <c r="AE273" s="1323"/>
      <c r="AF273" s="1322"/>
      <c r="AG273" s="1322"/>
      <c r="AH273" s="1322"/>
      <c r="AI273" s="1322"/>
      <c r="AJ273" s="1322"/>
      <c r="AK273" s="1323"/>
      <c r="AL273" s="1322"/>
      <c r="AM273" s="1322"/>
      <c r="AN273" s="1322"/>
      <c r="AO273" s="1322"/>
      <c r="AP273" s="1322"/>
      <c r="AQ273" s="1322"/>
      <c r="AR273" s="1322"/>
      <c r="AS273" s="1322"/>
      <c r="AT273" s="1322"/>
      <c r="AU273" s="1322"/>
      <c r="AV273" s="1322"/>
      <c r="AW273" s="1322"/>
      <c r="AX273" s="1322"/>
      <c r="AY273" s="1322"/>
      <c r="AZ273" s="1322"/>
      <c r="BA273" s="1322"/>
      <c r="BB273" s="1322"/>
      <c r="BC273" s="1322"/>
      <c r="BD273" s="1322"/>
      <c r="BE273" s="1322"/>
      <c r="BF273" s="1322"/>
    </row>
    <row r="274" spans="1:58" ht="54.75" customHeight="1">
      <c r="A274" s="1322"/>
      <c r="B274" s="1322"/>
      <c r="C274" s="1322"/>
      <c r="D274" s="1322"/>
      <c r="E274" s="1322"/>
      <c r="F274" s="1322"/>
      <c r="G274" s="1322"/>
      <c r="H274" s="1322"/>
      <c r="I274" s="1322"/>
      <c r="J274" s="1322"/>
      <c r="K274" s="1322"/>
      <c r="L274" s="1322"/>
      <c r="M274" s="1322"/>
      <c r="N274" s="1323"/>
      <c r="O274" s="1322"/>
      <c r="P274" s="1324"/>
      <c r="Q274" s="1323"/>
      <c r="R274" s="1322"/>
      <c r="S274" s="1322"/>
      <c r="T274" s="1322"/>
      <c r="U274" s="1322"/>
      <c r="V274" s="1322"/>
      <c r="W274" s="1322"/>
      <c r="X274" s="1322"/>
      <c r="Y274" s="1322"/>
      <c r="Z274" s="1322"/>
      <c r="AA274" s="1322"/>
      <c r="AB274" s="1322"/>
      <c r="AC274" s="1323"/>
      <c r="AD274" s="1322"/>
      <c r="AE274" s="1323"/>
      <c r="AF274" s="1322"/>
      <c r="AG274" s="1322"/>
      <c r="AH274" s="1322"/>
      <c r="AI274" s="1322"/>
      <c r="AJ274" s="1322"/>
      <c r="AK274" s="1323"/>
      <c r="AL274" s="1322"/>
      <c r="AM274" s="1322"/>
      <c r="AN274" s="1322"/>
      <c r="AO274" s="1322"/>
      <c r="AP274" s="1322"/>
      <c r="AQ274" s="1322"/>
      <c r="AR274" s="1322"/>
      <c r="AS274" s="1322"/>
      <c r="AT274" s="1322"/>
      <c r="AU274" s="1322"/>
      <c r="AV274" s="1322"/>
      <c r="AW274" s="1322"/>
      <c r="AX274" s="1322"/>
      <c r="AY274" s="1322"/>
      <c r="AZ274" s="1322"/>
      <c r="BA274" s="1322"/>
      <c r="BB274" s="1322"/>
      <c r="BC274" s="1322"/>
      <c r="BD274" s="1322"/>
      <c r="BE274" s="1322"/>
      <c r="BF274" s="1322"/>
    </row>
    <row r="275" spans="1:58" ht="54.75" customHeight="1">
      <c r="A275" s="1322"/>
      <c r="B275" s="1322"/>
      <c r="C275" s="1322"/>
      <c r="D275" s="1322"/>
      <c r="E275" s="1322"/>
      <c r="F275" s="1322"/>
      <c r="G275" s="1322"/>
      <c r="H275" s="1322"/>
      <c r="I275" s="1322"/>
      <c r="J275" s="1322"/>
      <c r="K275" s="1322"/>
      <c r="L275" s="1322"/>
      <c r="M275" s="1322"/>
      <c r="N275" s="1323"/>
      <c r="O275" s="1322"/>
      <c r="P275" s="1324"/>
      <c r="Q275" s="1323"/>
      <c r="R275" s="1322"/>
      <c r="S275" s="1322"/>
      <c r="T275" s="1322"/>
      <c r="U275" s="1322"/>
      <c r="V275" s="1322"/>
      <c r="W275" s="1322"/>
      <c r="X275" s="1322"/>
      <c r="Y275" s="1322"/>
      <c r="Z275" s="1322"/>
      <c r="AA275" s="1322"/>
      <c r="AB275" s="1322"/>
      <c r="AC275" s="1323"/>
      <c r="AD275" s="1322"/>
      <c r="AE275" s="1323"/>
      <c r="AF275" s="1322"/>
      <c r="AG275" s="1322"/>
      <c r="AH275" s="1322"/>
      <c r="AI275" s="1322"/>
      <c r="AJ275" s="1322"/>
      <c r="AK275" s="1323"/>
      <c r="AL275" s="1322"/>
      <c r="AM275" s="1322"/>
      <c r="AN275" s="1322"/>
      <c r="AO275" s="1322"/>
      <c r="AP275" s="1322"/>
      <c r="AQ275" s="1322"/>
      <c r="AR275" s="1322"/>
      <c r="AS275" s="1322"/>
      <c r="AT275" s="1322"/>
      <c r="AU275" s="1322"/>
      <c r="AV275" s="1322"/>
      <c r="AW275" s="1322"/>
      <c r="AX275" s="1322"/>
      <c r="AY275" s="1322"/>
      <c r="AZ275" s="1322"/>
      <c r="BA275" s="1322"/>
      <c r="BB275" s="1322"/>
      <c r="BC275" s="1322"/>
      <c r="BD275" s="1322"/>
      <c r="BE275" s="1322"/>
      <c r="BF275" s="1322"/>
    </row>
    <row r="276" spans="1:58" ht="54.75" customHeight="1">
      <c r="A276" s="1322"/>
      <c r="B276" s="1322"/>
      <c r="C276" s="1322"/>
      <c r="D276" s="1322"/>
      <c r="E276" s="1322"/>
      <c r="F276" s="1322"/>
      <c r="G276" s="1322"/>
      <c r="H276" s="1322"/>
      <c r="I276" s="1322"/>
      <c r="J276" s="1322"/>
      <c r="K276" s="1322"/>
      <c r="L276" s="1322"/>
      <c r="M276" s="1322"/>
      <c r="N276" s="1323"/>
      <c r="O276" s="1322"/>
      <c r="P276" s="1324"/>
      <c r="Q276" s="1323"/>
      <c r="R276" s="1322"/>
      <c r="S276" s="1322"/>
      <c r="T276" s="1322"/>
      <c r="U276" s="1322"/>
      <c r="V276" s="1322"/>
      <c r="W276" s="1322"/>
      <c r="X276" s="1322"/>
      <c r="Y276" s="1322"/>
      <c r="Z276" s="1322"/>
      <c r="AA276" s="1322"/>
      <c r="AB276" s="1322"/>
      <c r="AC276" s="1323"/>
      <c r="AD276" s="1322"/>
      <c r="AE276" s="1323"/>
      <c r="AF276" s="1322"/>
      <c r="AG276" s="1322"/>
      <c r="AH276" s="1322"/>
      <c r="AI276" s="1322"/>
      <c r="AJ276" s="1322"/>
      <c r="AK276" s="1323"/>
      <c r="AL276" s="1322"/>
      <c r="AM276" s="1322"/>
      <c r="AN276" s="1322"/>
      <c r="AO276" s="1322"/>
      <c r="AP276" s="1322"/>
      <c r="AQ276" s="1322"/>
      <c r="AR276" s="1322"/>
      <c r="AS276" s="1322"/>
      <c r="AT276" s="1322"/>
      <c r="AU276" s="1322"/>
      <c r="AV276" s="1322"/>
      <c r="AW276" s="1322"/>
      <c r="AX276" s="1322"/>
      <c r="AY276" s="1322"/>
      <c r="AZ276" s="1322"/>
      <c r="BA276" s="1322"/>
      <c r="BB276" s="1322"/>
      <c r="BC276" s="1322"/>
      <c r="BD276" s="1322"/>
      <c r="BE276" s="1322"/>
      <c r="BF276" s="1322"/>
    </row>
    <row r="277" spans="1:58" ht="54.75" customHeight="1">
      <c r="A277" s="1322"/>
      <c r="B277" s="1322"/>
      <c r="C277" s="1322"/>
      <c r="D277" s="1322"/>
      <c r="E277" s="1322"/>
      <c r="F277" s="1322"/>
      <c r="G277" s="1322"/>
      <c r="H277" s="1322"/>
      <c r="I277" s="1322"/>
      <c r="J277" s="1322"/>
      <c r="K277" s="1322"/>
      <c r="L277" s="1322"/>
      <c r="M277" s="1322"/>
      <c r="N277" s="1323"/>
      <c r="O277" s="1322"/>
      <c r="P277" s="1324"/>
      <c r="Q277" s="1323"/>
      <c r="R277" s="1322"/>
      <c r="S277" s="1322"/>
      <c r="T277" s="1322"/>
      <c r="U277" s="1322"/>
      <c r="V277" s="1322"/>
      <c r="W277" s="1322"/>
      <c r="X277" s="1322"/>
      <c r="Y277" s="1322"/>
      <c r="Z277" s="1322"/>
      <c r="AA277" s="1322"/>
      <c r="AB277" s="1322"/>
      <c r="AC277" s="1323"/>
      <c r="AD277" s="1322"/>
      <c r="AE277" s="1323"/>
      <c r="AF277" s="1322"/>
      <c r="AG277" s="1322"/>
      <c r="AH277" s="1322"/>
      <c r="AI277" s="1322"/>
      <c r="AJ277" s="1322"/>
      <c r="AK277" s="1323"/>
      <c r="AL277" s="1322"/>
      <c r="AM277" s="1322"/>
      <c r="AN277" s="1322"/>
      <c r="AO277" s="1322"/>
      <c r="AP277" s="1322"/>
      <c r="AQ277" s="1322"/>
      <c r="AR277" s="1322"/>
      <c r="AS277" s="1322"/>
      <c r="AT277" s="1322"/>
      <c r="AU277" s="1322"/>
      <c r="AV277" s="1322"/>
      <c r="AW277" s="1322"/>
      <c r="AX277" s="1322"/>
      <c r="AY277" s="1322"/>
      <c r="AZ277" s="1322"/>
      <c r="BA277" s="1322"/>
      <c r="BB277" s="1322"/>
      <c r="BC277" s="1322"/>
      <c r="BD277" s="1322"/>
      <c r="BE277" s="1322"/>
      <c r="BF277" s="1322"/>
    </row>
    <row r="278" spans="1:58" ht="54.75" customHeight="1">
      <c r="A278" s="1322"/>
      <c r="B278" s="1322"/>
      <c r="C278" s="1322"/>
      <c r="D278" s="1322"/>
      <c r="E278" s="1322"/>
      <c r="F278" s="1322"/>
      <c r="G278" s="1322"/>
      <c r="H278" s="1322"/>
      <c r="I278" s="1322"/>
      <c r="J278" s="1322"/>
      <c r="K278" s="1322"/>
      <c r="L278" s="1322"/>
      <c r="M278" s="1322"/>
      <c r="N278" s="1323"/>
      <c r="O278" s="1322"/>
      <c r="P278" s="1324"/>
      <c r="Q278" s="1323"/>
      <c r="R278" s="1322"/>
      <c r="S278" s="1322"/>
      <c r="T278" s="1322"/>
      <c r="U278" s="1322"/>
      <c r="V278" s="1322"/>
      <c r="W278" s="1322"/>
      <c r="X278" s="1322"/>
      <c r="Y278" s="1322"/>
      <c r="Z278" s="1322"/>
      <c r="AA278" s="1322"/>
      <c r="AB278" s="1322"/>
      <c r="AC278" s="1323"/>
      <c r="AD278" s="1322"/>
      <c r="AE278" s="1323"/>
      <c r="AF278" s="1322"/>
      <c r="AG278" s="1322"/>
      <c r="AH278" s="1322"/>
      <c r="AI278" s="1322"/>
      <c r="AJ278" s="1322"/>
      <c r="AK278" s="1323"/>
      <c r="AL278" s="1322"/>
      <c r="AM278" s="1322"/>
      <c r="AN278" s="1322"/>
      <c r="AO278" s="1322"/>
      <c r="AP278" s="1322"/>
      <c r="AQ278" s="1322"/>
      <c r="AR278" s="1322"/>
      <c r="AS278" s="1322"/>
      <c r="AT278" s="1322"/>
      <c r="AU278" s="1322"/>
      <c r="AV278" s="1322"/>
      <c r="AW278" s="1322"/>
      <c r="AX278" s="1322"/>
      <c r="AY278" s="1322"/>
      <c r="AZ278" s="1322"/>
      <c r="BA278" s="1322"/>
      <c r="BB278" s="1322"/>
      <c r="BC278" s="1322"/>
      <c r="BD278" s="1322"/>
      <c r="BE278" s="1322"/>
      <c r="BF278" s="1322"/>
    </row>
    <row r="279" spans="1:58" ht="54.75" customHeight="1">
      <c r="A279" s="1322"/>
      <c r="B279" s="1322"/>
      <c r="C279" s="1322"/>
      <c r="D279" s="1322"/>
      <c r="E279" s="1322"/>
      <c r="F279" s="1322"/>
      <c r="G279" s="1322"/>
      <c r="H279" s="1322"/>
      <c r="I279" s="1322"/>
      <c r="J279" s="1322"/>
      <c r="K279" s="1322"/>
      <c r="L279" s="1322"/>
      <c r="M279" s="1322"/>
      <c r="N279" s="1323"/>
      <c r="O279" s="1322"/>
      <c r="P279" s="1324"/>
      <c r="Q279" s="1323"/>
      <c r="R279" s="1322"/>
      <c r="S279" s="1322"/>
      <c r="T279" s="1322"/>
      <c r="U279" s="1322"/>
      <c r="V279" s="1322"/>
      <c r="W279" s="1322"/>
      <c r="X279" s="1322"/>
      <c r="Y279" s="1322"/>
      <c r="Z279" s="1322"/>
      <c r="AA279" s="1322"/>
      <c r="AB279" s="1322"/>
      <c r="AC279" s="1323"/>
      <c r="AD279" s="1322"/>
      <c r="AE279" s="1323"/>
      <c r="AF279" s="1322"/>
      <c r="AG279" s="1322"/>
      <c r="AH279" s="1322"/>
      <c r="AI279" s="1322"/>
      <c r="AJ279" s="1322"/>
      <c r="AK279" s="1323"/>
      <c r="AL279" s="1322"/>
      <c r="AM279" s="1322"/>
      <c r="AN279" s="1322"/>
      <c r="AO279" s="1322"/>
      <c r="AP279" s="1322"/>
      <c r="AQ279" s="1322"/>
      <c r="AR279" s="1322"/>
      <c r="AS279" s="1322"/>
      <c r="AT279" s="1322"/>
      <c r="AU279" s="1322"/>
      <c r="AV279" s="1322"/>
      <c r="AW279" s="1322"/>
      <c r="AX279" s="1322"/>
      <c r="AY279" s="1322"/>
      <c r="AZ279" s="1322"/>
      <c r="BA279" s="1322"/>
      <c r="BB279" s="1322"/>
      <c r="BC279" s="1322"/>
      <c r="BD279" s="1322"/>
      <c r="BE279" s="1322"/>
      <c r="BF279" s="1322"/>
    </row>
    <row r="280" spans="1:58" ht="54.75" customHeight="1">
      <c r="A280" s="1322"/>
      <c r="B280" s="1322"/>
      <c r="C280" s="1322"/>
      <c r="D280" s="1322"/>
      <c r="E280" s="1322"/>
      <c r="F280" s="1322"/>
      <c r="G280" s="1322"/>
      <c r="H280" s="1322"/>
      <c r="I280" s="1322"/>
      <c r="J280" s="1322"/>
      <c r="K280" s="1322"/>
      <c r="L280" s="1322"/>
      <c r="M280" s="1322"/>
      <c r="N280" s="1323"/>
      <c r="O280" s="1322"/>
      <c r="P280" s="1324"/>
      <c r="Q280" s="1323"/>
      <c r="R280" s="1322"/>
      <c r="S280" s="1322"/>
      <c r="T280" s="1322"/>
      <c r="U280" s="1322"/>
      <c r="V280" s="1322"/>
      <c r="W280" s="1322"/>
      <c r="X280" s="1322"/>
      <c r="Y280" s="1322"/>
      <c r="Z280" s="1322"/>
      <c r="AA280" s="1322"/>
      <c r="AB280" s="1322"/>
      <c r="AC280" s="1323"/>
      <c r="AD280" s="1322"/>
      <c r="AE280" s="1323"/>
      <c r="AF280" s="1322"/>
      <c r="AG280" s="1322"/>
      <c r="AH280" s="1322"/>
      <c r="AI280" s="1322"/>
      <c r="AJ280" s="1322"/>
      <c r="AK280" s="1323"/>
      <c r="AL280" s="1322"/>
      <c r="AM280" s="1322"/>
      <c r="AN280" s="1322"/>
      <c r="AO280" s="1322"/>
      <c r="AP280" s="1322"/>
      <c r="AQ280" s="1322"/>
      <c r="AR280" s="1322"/>
      <c r="AS280" s="1322"/>
      <c r="AT280" s="1322"/>
      <c r="AU280" s="1322"/>
      <c r="AV280" s="1322"/>
      <c r="AW280" s="1322"/>
      <c r="AX280" s="1322"/>
      <c r="AY280" s="1322"/>
      <c r="AZ280" s="1322"/>
      <c r="BA280" s="1322"/>
      <c r="BB280" s="1322"/>
      <c r="BC280" s="1322"/>
      <c r="BD280" s="1322"/>
      <c r="BE280" s="1322"/>
      <c r="BF280" s="1322"/>
    </row>
    <row r="281" spans="1:58" ht="54.75" customHeight="1">
      <c r="A281" s="1322"/>
      <c r="B281" s="1322"/>
      <c r="C281" s="1322"/>
      <c r="D281" s="1322"/>
      <c r="E281" s="1322"/>
      <c r="F281" s="1322"/>
      <c r="G281" s="1322"/>
      <c r="H281" s="1322"/>
      <c r="I281" s="1322"/>
      <c r="J281" s="1322"/>
      <c r="K281" s="1322"/>
      <c r="L281" s="1322"/>
      <c r="M281" s="1322"/>
      <c r="N281" s="1323"/>
      <c r="O281" s="1322"/>
      <c r="P281" s="1324"/>
      <c r="Q281" s="1323"/>
      <c r="R281" s="1322"/>
      <c r="S281" s="1322"/>
      <c r="T281" s="1322"/>
      <c r="U281" s="1322"/>
      <c r="V281" s="1322"/>
      <c r="W281" s="1322"/>
      <c r="X281" s="1322"/>
      <c r="Y281" s="1322"/>
      <c r="Z281" s="1322"/>
      <c r="AA281" s="1322"/>
      <c r="AB281" s="1322"/>
      <c r="AC281" s="1323"/>
      <c r="AD281" s="1322"/>
      <c r="AE281" s="1323"/>
      <c r="AF281" s="1322"/>
      <c r="AG281" s="1322"/>
      <c r="AH281" s="1322"/>
      <c r="AI281" s="1322"/>
      <c r="AJ281" s="1322"/>
      <c r="AK281" s="1323"/>
      <c r="AL281" s="1322"/>
      <c r="AM281" s="1322"/>
      <c r="AN281" s="1322"/>
      <c r="AO281" s="1322"/>
      <c r="AP281" s="1322"/>
      <c r="AQ281" s="1322"/>
      <c r="AR281" s="1322"/>
      <c r="AS281" s="1322"/>
      <c r="AT281" s="1322"/>
      <c r="AU281" s="1322"/>
      <c r="AV281" s="1322"/>
      <c r="AW281" s="1322"/>
      <c r="AX281" s="1322"/>
      <c r="AY281" s="1322"/>
      <c r="AZ281" s="1322"/>
      <c r="BA281" s="1322"/>
      <c r="BB281" s="1322"/>
      <c r="BC281" s="1322"/>
      <c r="BD281" s="1322"/>
      <c r="BE281" s="1322"/>
      <c r="BF281" s="1322"/>
    </row>
    <row r="282" spans="1:58" ht="54.75" customHeight="1">
      <c r="A282" s="1322"/>
      <c r="B282" s="1322"/>
      <c r="C282" s="1322"/>
      <c r="D282" s="1322"/>
      <c r="E282" s="1322"/>
      <c r="F282" s="1322"/>
      <c r="G282" s="1322"/>
      <c r="H282" s="1322"/>
      <c r="I282" s="1322"/>
      <c r="J282" s="1322"/>
      <c r="K282" s="1322"/>
      <c r="L282" s="1322"/>
      <c r="M282" s="1322"/>
      <c r="N282" s="1323"/>
      <c r="O282" s="1322"/>
      <c r="P282" s="1324"/>
      <c r="Q282" s="1323"/>
      <c r="R282" s="1322"/>
      <c r="S282" s="1322"/>
      <c r="T282" s="1322"/>
      <c r="U282" s="1322"/>
      <c r="V282" s="1322"/>
      <c r="W282" s="1322"/>
      <c r="X282" s="1322"/>
      <c r="Y282" s="1322"/>
      <c r="Z282" s="1322"/>
      <c r="AA282" s="1322"/>
      <c r="AB282" s="1322"/>
      <c r="AC282" s="1323"/>
      <c r="AD282" s="1322"/>
      <c r="AE282" s="1323"/>
      <c r="AF282" s="1322"/>
      <c r="AG282" s="1322"/>
      <c r="AH282" s="1322"/>
      <c r="AI282" s="1322"/>
      <c r="AJ282" s="1322"/>
      <c r="AK282" s="1323"/>
      <c r="AL282" s="1322"/>
      <c r="AM282" s="1322"/>
      <c r="AN282" s="1322"/>
      <c r="AO282" s="1322"/>
      <c r="AP282" s="1322"/>
      <c r="AQ282" s="1322"/>
      <c r="AR282" s="1322"/>
      <c r="AS282" s="1322"/>
      <c r="AT282" s="1322"/>
      <c r="AU282" s="1322"/>
      <c r="AV282" s="1322"/>
      <c r="AW282" s="1322"/>
      <c r="AX282" s="1322"/>
      <c r="AY282" s="1322"/>
      <c r="AZ282" s="1322"/>
      <c r="BA282" s="1322"/>
      <c r="BB282" s="1322"/>
      <c r="BC282" s="1322"/>
      <c r="BD282" s="1322"/>
      <c r="BE282" s="1322"/>
      <c r="BF282" s="1322"/>
    </row>
    <row r="283" spans="1:58" ht="54.75" customHeight="1">
      <c r="A283" s="1322"/>
      <c r="B283" s="1322"/>
      <c r="C283" s="1322"/>
      <c r="D283" s="1322"/>
      <c r="E283" s="1322"/>
      <c r="F283" s="1322"/>
      <c r="G283" s="1322"/>
      <c r="H283" s="1322"/>
      <c r="I283" s="1322"/>
      <c r="J283" s="1322"/>
      <c r="K283" s="1322"/>
      <c r="L283" s="1322"/>
      <c r="M283" s="1322"/>
      <c r="N283" s="1323"/>
      <c r="O283" s="1322"/>
      <c r="P283" s="1324"/>
      <c r="Q283" s="1323"/>
      <c r="R283" s="1322"/>
      <c r="S283" s="1322"/>
      <c r="T283" s="1322"/>
      <c r="U283" s="1322"/>
      <c r="V283" s="1322"/>
      <c r="W283" s="1322"/>
      <c r="X283" s="1322"/>
      <c r="Y283" s="1322"/>
      <c r="Z283" s="1322"/>
      <c r="AA283" s="1322"/>
      <c r="AB283" s="1322"/>
      <c r="AC283" s="1323"/>
      <c r="AD283" s="1322"/>
      <c r="AE283" s="1323"/>
      <c r="AF283" s="1322"/>
      <c r="AG283" s="1322"/>
      <c r="AH283" s="1322"/>
      <c r="AI283" s="1322"/>
      <c r="AJ283" s="1322"/>
      <c r="AK283" s="1323"/>
      <c r="AL283" s="1322"/>
      <c r="AM283" s="1322"/>
      <c r="AN283" s="1322"/>
      <c r="AO283" s="1322"/>
      <c r="AP283" s="1322"/>
      <c r="AQ283" s="1322"/>
      <c r="AR283" s="1322"/>
      <c r="AS283" s="1322"/>
      <c r="AT283" s="1322"/>
      <c r="AU283" s="1322"/>
      <c r="AV283" s="1322"/>
      <c r="AW283" s="1322"/>
      <c r="AX283" s="1322"/>
      <c r="AY283" s="1322"/>
      <c r="AZ283" s="1322"/>
      <c r="BA283" s="1322"/>
      <c r="BB283" s="1322"/>
      <c r="BC283" s="1322"/>
      <c r="BD283" s="1322"/>
      <c r="BE283" s="1322"/>
      <c r="BF283" s="1322"/>
    </row>
    <row r="284" spans="1:58" ht="54.75" customHeight="1">
      <c r="A284" s="1322"/>
      <c r="B284" s="1322"/>
      <c r="C284" s="1322"/>
      <c r="D284" s="1322"/>
      <c r="E284" s="1322"/>
      <c r="F284" s="1322"/>
      <c r="G284" s="1322"/>
      <c r="H284" s="1322"/>
      <c r="I284" s="1322"/>
      <c r="J284" s="1322"/>
      <c r="K284" s="1322"/>
      <c r="L284" s="1322"/>
      <c r="M284" s="1322"/>
      <c r="N284" s="1323"/>
      <c r="O284" s="1322"/>
      <c r="P284" s="1324"/>
      <c r="Q284" s="1323"/>
      <c r="R284" s="1322"/>
      <c r="S284" s="1322"/>
      <c r="T284" s="1322"/>
      <c r="U284" s="1322"/>
      <c r="V284" s="1322"/>
      <c r="W284" s="1322"/>
      <c r="X284" s="1322"/>
      <c r="Y284" s="1322"/>
      <c r="Z284" s="1322"/>
      <c r="AA284" s="1322"/>
      <c r="AB284" s="1322"/>
      <c r="AC284" s="1323"/>
      <c r="AD284" s="1322"/>
      <c r="AE284" s="1323"/>
      <c r="AF284" s="1322"/>
      <c r="AG284" s="1322"/>
      <c r="AH284" s="1322"/>
      <c r="AI284" s="1322"/>
      <c r="AJ284" s="1322"/>
      <c r="AK284" s="1323"/>
      <c r="AL284" s="1322"/>
      <c r="AM284" s="1322"/>
      <c r="AN284" s="1322"/>
      <c r="AO284" s="1322"/>
      <c r="AP284" s="1322"/>
      <c r="AQ284" s="1322"/>
      <c r="AR284" s="1322"/>
      <c r="AS284" s="1322"/>
      <c r="AT284" s="1322"/>
      <c r="AU284" s="1322"/>
      <c r="AV284" s="1322"/>
      <c r="AW284" s="1322"/>
      <c r="AX284" s="1322"/>
      <c r="AY284" s="1322"/>
      <c r="AZ284" s="1322"/>
      <c r="BA284" s="1322"/>
      <c r="BB284" s="1322"/>
      <c r="BC284" s="1322"/>
      <c r="BD284" s="1322"/>
      <c r="BE284" s="1322"/>
      <c r="BF284" s="1322"/>
    </row>
    <row r="285" spans="1:58" ht="54.75" customHeight="1">
      <c r="A285" s="1322"/>
      <c r="B285" s="1322"/>
      <c r="C285" s="1322"/>
      <c r="D285" s="1322"/>
      <c r="E285" s="1322"/>
      <c r="F285" s="1322"/>
      <c r="G285" s="1322"/>
      <c r="H285" s="1322"/>
      <c r="I285" s="1322"/>
      <c r="J285" s="1322"/>
      <c r="K285" s="1322"/>
      <c r="L285" s="1322"/>
      <c r="M285" s="1322"/>
      <c r="N285" s="1323"/>
      <c r="O285" s="1322"/>
      <c r="P285" s="1324"/>
      <c r="Q285" s="1323"/>
      <c r="R285" s="1322"/>
      <c r="S285" s="1322"/>
      <c r="T285" s="1322"/>
      <c r="U285" s="1322"/>
      <c r="V285" s="1322"/>
      <c r="W285" s="1322"/>
      <c r="X285" s="1322"/>
      <c r="Y285" s="1322"/>
      <c r="Z285" s="1322"/>
      <c r="AA285" s="1322"/>
      <c r="AB285" s="1322"/>
      <c r="AC285" s="1323"/>
      <c r="AD285" s="1322"/>
      <c r="AE285" s="1323"/>
      <c r="AF285" s="1322"/>
      <c r="AG285" s="1322"/>
      <c r="AH285" s="1322"/>
      <c r="AI285" s="1322"/>
      <c r="AJ285" s="1322"/>
      <c r="AK285" s="1323"/>
      <c r="AL285" s="1322"/>
      <c r="AM285" s="1322"/>
      <c r="AN285" s="1322"/>
      <c r="AO285" s="1322"/>
      <c r="AP285" s="1322"/>
      <c r="AQ285" s="1322"/>
      <c r="AR285" s="1322"/>
      <c r="AS285" s="1322"/>
      <c r="AT285" s="1322"/>
      <c r="AU285" s="1322"/>
      <c r="AV285" s="1322"/>
      <c r="AW285" s="1322"/>
      <c r="AX285" s="1322"/>
      <c r="AY285" s="1322"/>
      <c r="AZ285" s="1322"/>
      <c r="BA285" s="1322"/>
      <c r="BB285" s="1322"/>
      <c r="BC285" s="1322"/>
      <c r="BD285" s="1322"/>
      <c r="BE285" s="1322"/>
      <c r="BF285" s="1322"/>
    </row>
    <row r="286" spans="1:58" ht="54.75" customHeight="1">
      <c r="A286" s="1322"/>
      <c r="B286" s="1322"/>
      <c r="C286" s="1322"/>
      <c r="D286" s="1322"/>
      <c r="E286" s="1322"/>
      <c r="F286" s="1322"/>
      <c r="G286" s="1322"/>
      <c r="H286" s="1322"/>
      <c r="I286" s="1322"/>
      <c r="J286" s="1322"/>
      <c r="K286" s="1322"/>
      <c r="L286" s="1322"/>
      <c r="M286" s="1322"/>
      <c r="N286" s="1323"/>
      <c r="O286" s="1322"/>
      <c r="P286" s="1324"/>
      <c r="Q286" s="1323"/>
      <c r="R286" s="1322"/>
      <c r="S286" s="1322"/>
      <c r="T286" s="1322"/>
      <c r="U286" s="1322"/>
      <c r="V286" s="1322"/>
      <c r="W286" s="1322"/>
      <c r="X286" s="1322"/>
      <c r="Y286" s="1322"/>
      <c r="Z286" s="1322"/>
      <c r="AA286" s="1322"/>
      <c r="AB286" s="1322"/>
      <c r="AC286" s="1323"/>
      <c r="AD286" s="1322"/>
      <c r="AE286" s="1323"/>
      <c r="AF286" s="1322"/>
      <c r="AG286" s="1322"/>
      <c r="AH286" s="1322"/>
      <c r="AI286" s="1322"/>
      <c r="AJ286" s="1322"/>
      <c r="AK286" s="1323"/>
      <c r="AL286" s="1322"/>
      <c r="AM286" s="1322"/>
      <c r="AN286" s="1322"/>
      <c r="AO286" s="1322"/>
      <c r="AP286" s="1322"/>
      <c r="AQ286" s="1322"/>
      <c r="AR286" s="1322"/>
      <c r="AS286" s="1322"/>
      <c r="AT286" s="1322"/>
      <c r="AU286" s="1322"/>
      <c r="AV286" s="1322"/>
      <c r="AW286" s="1322"/>
      <c r="AX286" s="1322"/>
      <c r="AY286" s="1322"/>
      <c r="AZ286" s="1322"/>
      <c r="BA286" s="1322"/>
      <c r="BB286" s="1322"/>
      <c r="BC286" s="1322"/>
      <c r="BD286" s="1322"/>
      <c r="BE286" s="1322"/>
      <c r="BF286" s="1322"/>
    </row>
    <row r="287" spans="1:58" ht="54.75" customHeight="1">
      <c r="A287" s="1322"/>
      <c r="B287" s="1322"/>
      <c r="C287" s="1322"/>
      <c r="D287" s="1322"/>
      <c r="E287" s="1322"/>
      <c r="F287" s="1322"/>
      <c r="G287" s="1322"/>
      <c r="H287" s="1322"/>
      <c r="I287" s="1322"/>
      <c r="J287" s="1322"/>
      <c r="K287" s="1322"/>
      <c r="L287" s="1322"/>
      <c r="M287" s="1322"/>
      <c r="N287" s="1323"/>
      <c r="O287" s="1322"/>
      <c r="P287" s="1324"/>
      <c r="Q287" s="1323"/>
      <c r="R287" s="1322"/>
      <c r="S287" s="1322"/>
      <c r="T287" s="1322"/>
      <c r="U287" s="1322"/>
      <c r="V287" s="1322"/>
      <c r="W287" s="1322"/>
      <c r="X287" s="1322"/>
      <c r="Y287" s="1322"/>
      <c r="Z287" s="1322"/>
      <c r="AA287" s="1322"/>
      <c r="AB287" s="1322"/>
      <c r="AC287" s="1323"/>
      <c r="AD287" s="1322"/>
      <c r="AE287" s="1323"/>
      <c r="AF287" s="1322"/>
      <c r="AG287" s="1322"/>
      <c r="AH287" s="1322"/>
      <c r="AI287" s="1322"/>
      <c r="AJ287" s="1322"/>
      <c r="AK287" s="1323"/>
      <c r="AL287" s="1322"/>
      <c r="AM287" s="1322"/>
      <c r="AN287" s="1322"/>
      <c r="AO287" s="1322"/>
      <c r="AP287" s="1322"/>
      <c r="AQ287" s="1322"/>
      <c r="AR287" s="1322"/>
      <c r="AS287" s="1322"/>
      <c r="AT287" s="1322"/>
      <c r="AU287" s="1322"/>
      <c r="AV287" s="1322"/>
      <c r="AW287" s="1322"/>
      <c r="AX287" s="1322"/>
      <c r="AY287" s="1322"/>
      <c r="AZ287" s="1322"/>
      <c r="BA287" s="1322"/>
      <c r="BB287" s="1322"/>
      <c r="BC287" s="1322"/>
      <c r="BD287" s="1322"/>
      <c r="BE287" s="1322"/>
      <c r="BF287" s="1322"/>
    </row>
    <row r="288" spans="1:58" ht="54.75" customHeight="1">
      <c r="A288" s="1322"/>
      <c r="B288" s="1322"/>
      <c r="C288" s="1322"/>
      <c r="D288" s="1322"/>
      <c r="E288" s="1322"/>
      <c r="F288" s="1322"/>
      <c r="G288" s="1322"/>
      <c r="H288" s="1322"/>
      <c r="I288" s="1322"/>
      <c r="J288" s="1322"/>
      <c r="K288" s="1322"/>
      <c r="L288" s="1322"/>
      <c r="M288" s="1322"/>
      <c r="N288" s="1323"/>
      <c r="O288" s="1322"/>
      <c r="P288" s="1324"/>
      <c r="Q288" s="1323"/>
      <c r="R288" s="1322"/>
      <c r="S288" s="1322"/>
      <c r="T288" s="1322"/>
      <c r="U288" s="1322"/>
      <c r="V288" s="1322"/>
      <c r="W288" s="1322"/>
      <c r="X288" s="1322"/>
      <c r="Y288" s="1322"/>
      <c r="Z288" s="1322"/>
      <c r="AA288" s="1322"/>
      <c r="AB288" s="1322"/>
      <c r="AC288" s="1323"/>
      <c r="AD288" s="1322"/>
      <c r="AE288" s="1323"/>
      <c r="AF288" s="1322"/>
      <c r="AG288" s="1322"/>
      <c r="AH288" s="1322"/>
      <c r="AI288" s="1322"/>
      <c r="AJ288" s="1322"/>
      <c r="AK288" s="1323"/>
      <c r="AL288" s="1322"/>
      <c r="AM288" s="1322"/>
      <c r="AN288" s="1322"/>
      <c r="AO288" s="1322"/>
      <c r="AP288" s="1322"/>
      <c r="AQ288" s="1322"/>
      <c r="AR288" s="1322"/>
      <c r="AS288" s="1322"/>
      <c r="AT288" s="1322"/>
      <c r="AU288" s="1322"/>
      <c r="AV288" s="1322"/>
      <c r="AW288" s="1322"/>
      <c r="AX288" s="1322"/>
      <c r="AY288" s="1322"/>
      <c r="AZ288" s="1322"/>
      <c r="BA288" s="1322"/>
      <c r="BB288" s="1322"/>
      <c r="BC288" s="1322"/>
      <c r="BD288" s="1322"/>
      <c r="BE288" s="1322"/>
      <c r="BF288" s="1322"/>
    </row>
    <row r="289" spans="1:58" ht="54.75" customHeight="1">
      <c r="A289" s="1322"/>
      <c r="B289" s="1322"/>
      <c r="C289" s="1322"/>
      <c r="D289" s="1322"/>
      <c r="E289" s="1322"/>
      <c r="F289" s="1322"/>
      <c r="G289" s="1322"/>
      <c r="H289" s="1322"/>
      <c r="I289" s="1322"/>
      <c r="J289" s="1322"/>
      <c r="K289" s="1322"/>
      <c r="L289" s="1322"/>
      <c r="M289" s="1322"/>
      <c r="N289" s="1323"/>
      <c r="O289" s="1322"/>
      <c r="P289" s="1324"/>
      <c r="Q289" s="1323"/>
      <c r="R289" s="1322"/>
      <c r="S289" s="1322"/>
      <c r="T289" s="1322"/>
      <c r="U289" s="1322"/>
      <c r="V289" s="1322"/>
      <c r="W289" s="1322"/>
      <c r="X289" s="1322"/>
      <c r="Y289" s="1322"/>
      <c r="Z289" s="1322"/>
      <c r="AA289" s="1322"/>
      <c r="AB289" s="1322"/>
      <c r="AC289" s="1323"/>
      <c r="AD289" s="1322"/>
      <c r="AE289" s="1323"/>
      <c r="AF289" s="1322"/>
      <c r="AG289" s="1322"/>
      <c r="AH289" s="1322"/>
      <c r="AI289" s="1322"/>
      <c r="AJ289" s="1322"/>
      <c r="AK289" s="1323"/>
      <c r="AL289" s="1322"/>
      <c r="AM289" s="1322"/>
      <c r="AN289" s="1322"/>
      <c r="AO289" s="1322"/>
      <c r="AP289" s="1322"/>
      <c r="AQ289" s="1322"/>
      <c r="AR289" s="1322"/>
      <c r="AS289" s="1322"/>
      <c r="AT289" s="1322"/>
      <c r="AU289" s="1322"/>
      <c r="AV289" s="1322"/>
      <c r="AW289" s="1322"/>
      <c r="AX289" s="1322"/>
      <c r="AY289" s="1322"/>
      <c r="AZ289" s="1322"/>
      <c r="BA289" s="1322"/>
      <c r="BB289" s="1322"/>
      <c r="BC289" s="1322"/>
      <c r="BD289" s="1322"/>
      <c r="BE289" s="1322"/>
      <c r="BF289" s="1322"/>
    </row>
    <row r="290" spans="1:58" ht="54.75" customHeight="1">
      <c r="A290" s="1322"/>
      <c r="B290" s="1322"/>
      <c r="C290" s="1322"/>
      <c r="D290" s="1322"/>
      <c r="E290" s="1322"/>
      <c r="F290" s="1322"/>
      <c r="G290" s="1322"/>
      <c r="H290" s="1322"/>
      <c r="I290" s="1322"/>
      <c r="J290" s="1322"/>
      <c r="K290" s="1322"/>
      <c r="L290" s="1322"/>
      <c r="M290" s="1322"/>
      <c r="N290" s="1323"/>
      <c r="O290" s="1322"/>
      <c r="P290" s="1324"/>
      <c r="Q290" s="1323"/>
      <c r="R290" s="1322"/>
      <c r="S290" s="1322"/>
      <c r="T290" s="1322"/>
      <c r="U290" s="1322"/>
      <c r="V290" s="1322"/>
      <c r="W290" s="1322"/>
      <c r="X290" s="1322"/>
      <c r="Y290" s="1322"/>
      <c r="Z290" s="1322"/>
      <c r="AA290" s="1322"/>
      <c r="AB290" s="1322"/>
      <c r="AC290" s="1323"/>
      <c r="AD290" s="1322"/>
      <c r="AE290" s="1323"/>
      <c r="AF290" s="1322"/>
      <c r="AG290" s="1322"/>
      <c r="AH290" s="1322"/>
      <c r="AI290" s="1322"/>
      <c r="AJ290" s="1322"/>
      <c r="AK290" s="1323"/>
      <c r="AL290" s="1322"/>
      <c r="AM290" s="1322"/>
      <c r="AN290" s="1322"/>
      <c r="AO290" s="1322"/>
      <c r="AP290" s="1322"/>
      <c r="AQ290" s="1322"/>
      <c r="AR290" s="1322"/>
      <c r="AS290" s="1322"/>
      <c r="AT290" s="1322"/>
      <c r="AU290" s="1322"/>
      <c r="AV290" s="1322"/>
      <c r="AW290" s="1322"/>
      <c r="AX290" s="1322"/>
      <c r="AY290" s="1322"/>
      <c r="AZ290" s="1322"/>
      <c r="BA290" s="1322"/>
      <c r="BB290" s="1322"/>
      <c r="BC290" s="1322"/>
      <c r="BD290" s="1322"/>
      <c r="BE290" s="1322"/>
      <c r="BF290" s="1322"/>
    </row>
    <row r="291" spans="1:58" ht="54.75" customHeight="1">
      <c r="A291" s="1322"/>
      <c r="B291" s="1322"/>
      <c r="C291" s="1322"/>
      <c r="D291" s="1322"/>
      <c r="E291" s="1322"/>
      <c r="F291" s="1322"/>
      <c r="G291" s="1322"/>
      <c r="H291" s="1322"/>
      <c r="I291" s="1322"/>
      <c r="J291" s="1322"/>
      <c r="K291" s="1322"/>
      <c r="L291" s="1322"/>
      <c r="M291" s="1322"/>
      <c r="N291" s="1323"/>
      <c r="O291" s="1322"/>
      <c r="P291" s="1324"/>
      <c r="Q291" s="1323"/>
      <c r="R291" s="1322"/>
      <c r="S291" s="1322"/>
      <c r="T291" s="1322"/>
      <c r="U291" s="1322"/>
      <c r="V291" s="1322"/>
      <c r="W291" s="1322"/>
      <c r="X291" s="1322"/>
      <c r="Y291" s="1322"/>
      <c r="Z291" s="1322"/>
      <c r="AA291" s="1322"/>
      <c r="AB291" s="1322"/>
      <c r="AC291" s="1323"/>
      <c r="AD291" s="1322"/>
      <c r="AE291" s="1323"/>
      <c r="AF291" s="1322"/>
      <c r="AG291" s="1322"/>
      <c r="AH291" s="1322"/>
      <c r="AI291" s="1322"/>
      <c r="AJ291" s="1322"/>
      <c r="AK291" s="1323"/>
      <c r="AL291" s="1322"/>
      <c r="AM291" s="1322"/>
      <c r="AN291" s="1322"/>
      <c r="AO291" s="1322"/>
      <c r="AP291" s="1322"/>
      <c r="AQ291" s="1322"/>
      <c r="AR291" s="1322"/>
      <c r="AS291" s="1322"/>
      <c r="AT291" s="1322"/>
      <c r="AU291" s="1322"/>
      <c r="AV291" s="1322"/>
      <c r="AW291" s="1322"/>
      <c r="AX291" s="1322"/>
      <c r="AY291" s="1322"/>
      <c r="AZ291" s="1322"/>
      <c r="BA291" s="1322"/>
      <c r="BB291" s="1322"/>
      <c r="BC291" s="1322"/>
      <c r="BD291" s="1322"/>
      <c r="BE291" s="1322"/>
      <c r="BF291" s="1322"/>
    </row>
    <row r="292" spans="1:58" ht="54.75" customHeight="1">
      <c r="A292" s="1322"/>
      <c r="B292" s="1322"/>
      <c r="C292" s="1322"/>
      <c r="D292" s="1322"/>
      <c r="E292" s="1322"/>
      <c r="F292" s="1322"/>
      <c r="G292" s="1322"/>
      <c r="H292" s="1322"/>
      <c r="I292" s="1322"/>
      <c r="J292" s="1322"/>
      <c r="K292" s="1322"/>
      <c r="L292" s="1322"/>
      <c r="M292" s="1322"/>
      <c r="N292" s="1323"/>
      <c r="O292" s="1322"/>
      <c r="P292" s="1324"/>
      <c r="Q292" s="1323"/>
      <c r="R292" s="1322"/>
      <c r="S292" s="1322"/>
      <c r="T292" s="1322"/>
      <c r="U292" s="1322"/>
      <c r="V292" s="1322"/>
      <c r="W292" s="1322"/>
      <c r="X292" s="1322"/>
      <c r="Y292" s="1322"/>
      <c r="Z292" s="1322"/>
      <c r="AA292" s="1322"/>
      <c r="AB292" s="1322"/>
      <c r="AC292" s="1323"/>
      <c r="AD292" s="1322"/>
      <c r="AE292" s="1323"/>
      <c r="AF292" s="1322"/>
      <c r="AG292" s="1322"/>
      <c r="AH292" s="1322"/>
      <c r="AI292" s="1322"/>
      <c r="AJ292" s="1322"/>
      <c r="AK292" s="1323"/>
      <c r="AL292" s="1322"/>
      <c r="AM292" s="1322"/>
      <c r="AN292" s="1322"/>
      <c r="AO292" s="1322"/>
      <c r="AP292" s="1322"/>
      <c r="AQ292" s="1322"/>
      <c r="AR292" s="1322"/>
      <c r="AS292" s="1322"/>
      <c r="AT292" s="1322"/>
      <c r="AU292" s="1322"/>
      <c r="AV292" s="1322"/>
      <c r="AW292" s="1322"/>
      <c r="AX292" s="1322"/>
      <c r="AY292" s="1322"/>
      <c r="AZ292" s="1322"/>
      <c r="BA292" s="1322"/>
      <c r="BB292" s="1322"/>
      <c r="BC292" s="1322"/>
      <c r="BD292" s="1322"/>
      <c r="BE292" s="1322"/>
      <c r="BF292" s="1322"/>
    </row>
    <row r="293" spans="1:58" ht="54.75" customHeight="1">
      <c r="A293" s="1322"/>
      <c r="B293" s="1322"/>
      <c r="C293" s="1322"/>
      <c r="D293" s="1322"/>
      <c r="E293" s="1322"/>
      <c r="F293" s="1322"/>
      <c r="G293" s="1322"/>
      <c r="H293" s="1322"/>
      <c r="I293" s="1322"/>
      <c r="J293" s="1322"/>
      <c r="K293" s="1322"/>
      <c r="L293" s="1322"/>
      <c r="M293" s="1322"/>
      <c r="N293" s="1323"/>
      <c r="O293" s="1322"/>
      <c r="P293" s="1324"/>
      <c r="Q293" s="1323"/>
      <c r="R293" s="1322"/>
      <c r="S293" s="1322"/>
      <c r="T293" s="1322"/>
      <c r="U293" s="1322"/>
      <c r="V293" s="1322"/>
      <c r="W293" s="1322"/>
      <c r="X293" s="1322"/>
      <c r="Y293" s="1322"/>
      <c r="Z293" s="1322"/>
      <c r="AA293" s="1322"/>
      <c r="AB293" s="1322"/>
      <c r="AC293" s="1323"/>
      <c r="AD293" s="1322"/>
      <c r="AE293" s="1323"/>
      <c r="AF293" s="1322"/>
      <c r="AG293" s="1322"/>
      <c r="AH293" s="1322"/>
      <c r="AI293" s="1322"/>
      <c r="AJ293" s="1322"/>
      <c r="AK293" s="1323"/>
      <c r="AL293" s="1322"/>
      <c r="AM293" s="1322"/>
      <c r="AN293" s="1322"/>
      <c r="AO293" s="1322"/>
      <c r="AP293" s="1322"/>
      <c r="AQ293" s="1322"/>
      <c r="AR293" s="1322"/>
      <c r="AS293" s="1322"/>
      <c r="AT293" s="1322"/>
      <c r="AU293" s="1322"/>
      <c r="AV293" s="1322"/>
      <c r="AW293" s="1322"/>
      <c r="AX293" s="1322"/>
      <c r="AY293" s="1322"/>
      <c r="AZ293" s="1322"/>
      <c r="BA293" s="1322"/>
      <c r="BB293" s="1322"/>
      <c r="BC293" s="1322"/>
      <c r="BD293" s="1322"/>
      <c r="BE293" s="1322"/>
      <c r="BF293" s="1322"/>
    </row>
    <row r="294" spans="1:58" ht="54.75" customHeight="1">
      <c r="A294" s="1322"/>
      <c r="B294" s="1322"/>
      <c r="C294" s="1322"/>
      <c r="D294" s="1322"/>
      <c r="E294" s="1322"/>
      <c r="F294" s="1322"/>
      <c r="G294" s="1322"/>
      <c r="H294" s="1322"/>
      <c r="I294" s="1322"/>
      <c r="J294" s="1322"/>
      <c r="K294" s="1322"/>
      <c r="L294" s="1322"/>
      <c r="M294" s="1322"/>
      <c r="N294" s="1323"/>
      <c r="O294" s="1322"/>
      <c r="P294" s="1324"/>
      <c r="Q294" s="1323"/>
      <c r="R294" s="1322"/>
      <c r="S294" s="1322"/>
      <c r="T294" s="1322"/>
      <c r="U294" s="1322"/>
      <c r="V294" s="1322"/>
      <c r="W294" s="1322"/>
      <c r="X294" s="1322"/>
      <c r="Y294" s="1322"/>
      <c r="Z294" s="1322"/>
      <c r="AA294" s="1322"/>
      <c r="AB294" s="1322"/>
      <c r="AC294" s="1323"/>
      <c r="AD294" s="1322"/>
      <c r="AE294" s="1323"/>
      <c r="AF294" s="1322"/>
      <c r="AG294" s="1322"/>
      <c r="AH294" s="1322"/>
      <c r="AI294" s="1322"/>
      <c r="AJ294" s="1322"/>
      <c r="AK294" s="1323"/>
      <c r="AL294" s="1322"/>
      <c r="AM294" s="1322"/>
      <c r="AN294" s="1322"/>
      <c r="AO294" s="1322"/>
      <c r="AP294" s="1322"/>
      <c r="AQ294" s="1322"/>
      <c r="AR294" s="1322"/>
      <c r="AS294" s="1322"/>
      <c r="AT294" s="1322"/>
      <c r="AU294" s="1322"/>
      <c r="AV294" s="1322"/>
      <c r="AW294" s="1322"/>
      <c r="AX294" s="1322"/>
      <c r="AY294" s="1322"/>
      <c r="AZ294" s="1322"/>
      <c r="BA294" s="1322"/>
      <c r="BB294" s="1322"/>
      <c r="BC294" s="1322"/>
      <c r="BD294" s="1322"/>
      <c r="BE294" s="1322"/>
      <c r="BF294" s="1322"/>
    </row>
    <row r="295" spans="1:58" ht="54.75" customHeight="1">
      <c r="A295" s="1322"/>
      <c r="B295" s="1322"/>
      <c r="C295" s="1322"/>
      <c r="D295" s="1322"/>
      <c r="E295" s="1322"/>
      <c r="F295" s="1322"/>
      <c r="G295" s="1322"/>
      <c r="H295" s="1322"/>
      <c r="I295" s="1322"/>
      <c r="J295" s="1322"/>
      <c r="K295" s="1322"/>
      <c r="L295" s="1322"/>
      <c r="M295" s="1322"/>
      <c r="N295" s="1323"/>
      <c r="O295" s="1322"/>
      <c r="P295" s="1324"/>
      <c r="Q295" s="1323"/>
      <c r="R295" s="1322"/>
      <c r="S295" s="1322"/>
      <c r="T295" s="1322"/>
      <c r="U295" s="1322"/>
      <c r="V295" s="1322"/>
      <c r="W295" s="1322"/>
      <c r="X295" s="1322"/>
      <c r="Y295" s="1322"/>
      <c r="Z295" s="1322"/>
      <c r="AA295" s="1322"/>
      <c r="AB295" s="1322"/>
      <c r="AC295" s="1323"/>
      <c r="AD295" s="1322"/>
      <c r="AE295" s="1323"/>
      <c r="AF295" s="1322"/>
      <c r="AG295" s="1322"/>
      <c r="AH295" s="1322"/>
      <c r="AI295" s="1322"/>
      <c r="AJ295" s="1322"/>
      <c r="AK295" s="1323"/>
      <c r="AL295" s="1322"/>
      <c r="AM295" s="1322"/>
      <c r="AN295" s="1322"/>
      <c r="AO295" s="1322"/>
      <c r="AP295" s="1322"/>
      <c r="AQ295" s="1322"/>
      <c r="AR295" s="1322"/>
      <c r="AS295" s="1322"/>
      <c r="AT295" s="1322"/>
      <c r="AU295" s="1322"/>
      <c r="AV295" s="1322"/>
      <c r="AW295" s="1322"/>
      <c r="AX295" s="1322"/>
      <c r="AY295" s="1322"/>
      <c r="AZ295" s="1322"/>
      <c r="BA295" s="1322"/>
      <c r="BB295" s="1322"/>
      <c r="BC295" s="1322"/>
      <c r="BD295" s="1322"/>
      <c r="BE295" s="1322"/>
      <c r="BF295" s="1322"/>
    </row>
    <row r="296" spans="1:58" ht="54.75" customHeight="1">
      <c r="A296" s="1322"/>
      <c r="B296" s="1322"/>
      <c r="C296" s="1322"/>
      <c r="D296" s="1322"/>
      <c r="E296" s="1322"/>
      <c r="F296" s="1322"/>
      <c r="G296" s="1322"/>
      <c r="H296" s="1322"/>
      <c r="I296" s="1322"/>
      <c r="J296" s="1322"/>
      <c r="K296" s="1322"/>
      <c r="L296" s="1322"/>
      <c r="M296" s="1322"/>
      <c r="N296" s="1323"/>
      <c r="O296" s="1322"/>
      <c r="P296" s="1324"/>
      <c r="Q296" s="1323"/>
      <c r="R296" s="1322"/>
      <c r="S296" s="1322"/>
      <c r="T296" s="1322"/>
      <c r="U296" s="1322"/>
      <c r="V296" s="1322"/>
      <c r="W296" s="1322"/>
      <c r="X296" s="1322"/>
      <c r="Y296" s="1322"/>
      <c r="Z296" s="1322"/>
      <c r="AA296" s="1322"/>
      <c r="AB296" s="1322"/>
      <c r="AC296" s="1323"/>
      <c r="AD296" s="1322"/>
      <c r="AE296" s="1323"/>
      <c r="AF296" s="1322"/>
      <c r="AG296" s="1322"/>
      <c r="AH296" s="1322"/>
      <c r="AI296" s="1322"/>
      <c r="AJ296" s="1322"/>
      <c r="AK296" s="1323"/>
      <c r="AL296" s="1322"/>
      <c r="AM296" s="1322"/>
      <c r="AN296" s="1322"/>
      <c r="AO296" s="1322"/>
      <c r="AP296" s="1322"/>
      <c r="AQ296" s="1322"/>
      <c r="AR296" s="1322"/>
      <c r="AS296" s="1322"/>
      <c r="AT296" s="1322"/>
      <c r="AU296" s="1322"/>
      <c r="AV296" s="1322"/>
      <c r="AW296" s="1322"/>
      <c r="AX296" s="1322"/>
      <c r="AY296" s="1322"/>
      <c r="AZ296" s="1322"/>
      <c r="BA296" s="1322"/>
      <c r="BB296" s="1322"/>
      <c r="BC296" s="1322"/>
      <c r="BD296" s="1322"/>
      <c r="BE296" s="1322"/>
      <c r="BF296" s="1322"/>
    </row>
    <row r="297" spans="1:58" ht="54.75" customHeight="1">
      <c r="A297" s="1322"/>
      <c r="B297" s="1322"/>
      <c r="C297" s="1322"/>
      <c r="D297" s="1322"/>
      <c r="E297" s="1322"/>
      <c r="F297" s="1322"/>
      <c r="G297" s="1322"/>
      <c r="H297" s="1322"/>
      <c r="I297" s="1322"/>
      <c r="J297" s="1322"/>
      <c r="K297" s="1322"/>
      <c r="L297" s="1322"/>
      <c r="M297" s="1322"/>
      <c r="N297" s="1323"/>
      <c r="O297" s="1322"/>
      <c r="P297" s="1324"/>
      <c r="Q297" s="1323"/>
      <c r="R297" s="1322"/>
      <c r="S297" s="1322"/>
      <c r="T297" s="1322"/>
      <c r="U297" s="1322"/>
      <c r="V297" s="1322"/>
      <c r="W297" s="1322"/>
      <c r="X297" s="1322"/>
      <c r="Y297" s="1322"/>
      <c r="Z297" s="1322"/>
      <c r="AA297" s="1322"/>
      <c r="AB297" s="1322"/>
      <c r="AC297" s="1323"/>
      <c r="AD297" s="1322"/>
      <c r="AE297" s="1323"/>
      <c r="AF297" s="1322"/>
      <c r="AG297" s="1322"/>
      <c r="AH297" s="1322"/>
      <c r="AI297" s="1322"/>
      <c r="AJ297" s="1322"/>
      <c r="AK297" s="1323"/>
      <c r="AL297" s="1322"/>
      <c r="AM297" s="1322"/>
      <c r="AN297" s="1322"/>
      <c r="AO297" s="1322"/>
      <c r="AP297" s="1322"/>
      <c r="AQ297" s="1322"/>
      <c r="AR297" s="1322"/>
      <c r="AS297" s="1322"/>
      <c r="AT297" s="1322"/>
      <c r="AU297" s="1322"/>
      <c r="AV297" s="1322"/>
      <c r="AW297" s="1322"/>
      <c r="AX297" s="1322"/>
      <c r="AY297" s="1322"/>
      <c r="AZ297" s="1322"/>
      <c r="BA297" s="1322"/>
      <c r="BB297" s="1322"/>
      <c r="BC297" s="1322"/>
      <c r="BD297" s="1322"/>
      <c r="BE297" s="1322"/>
      <c r="BF297" s="1322"/>
    </row>
    <row r="298" spans="1:58" ht="54.75" customHeight="1">
      <c r="A298" s="1322"/>
      <c r="B298" s="1322"/>
      <c r="C298" s="1322"/>
      <c r="D298" s="1322"/>
      <c r="E298" s="1322"/>
      <c r="F298" s="1322"/>
      <c r="G298" s="1322"/>
      <c r="H298" s="1322"/>
      <c r="I298" s="1322"/>
      <c r="J298" s="1322"/>
      <c r="K298" s="1322"/>
      <c r="L298" s="1322"/>
      <c r="M298" s="1322"/>
      <c r="N298" s="1323"/>
      <c r="O298" s="1322"/>
      <c r="P298" s="1324"/>
      <c r="Q298" s="1323"/>
      <c r="R298" s="1322"/>
      <c r="S298" s="1322"/>
      <c r="T298" s="1322"/>
      <c r="U298" s="1322"/>
      <c r="V298" s="1322"/>
      <c r="W298" s="1322"/>
      <c r="X298" s="1322"/>
      <c r="Y298" s="1322"/>
      <c r="Z298" s="1322"/>
      <c r="AA298" s="1322"/>
      <c r="AB298" s="1322"/>
      <c r="AC298" s="1323"/>
      <c r="AD298" s="1322"/>
      <c r="AE298" s="1323"/>
      <c r="AF298" s="1322"/>
      <c r="AG298" s="1322"/>
      <c r="AH298" s="1322"/>
      <c r="AI298" s="1322"/>
      <c r="AJ298" s="1322"/>
      <c r="AK298" s="1323"/>
      <c r="AL298" s="1322"/>
      <c r="AM298" s="1322"/>
      <c r="AN298" s="1322"/>
      <c r="AO298" s="1322"/>
      <c r="AP298" s="1322"/>
      <c r="AQ298" s="1322"/>
      <c r="AR298" s="1322"/>
      <c r="AS298" s="1322"/>
      <c r="AT298" s="1322"/>
      <c r="AU298" s="1322"/>
      <c r="AV298" s="1322"/>
      <c r="AW298" s="1322"/>
      <c r="AX298" s="1322"/>
      <c r="AY298" s="1322"/>
      <c r="AZ298" s="1322"/>
      <c r="BA298" s="1322"/>
      <c r="BB298" s="1322"/>
      <c r="BC298" s="1322"/>
      <c r="BD298" s="1322"/>
      <c r="BE298" s="1322"/>
      <c r="BF298" s="1322"/>
    </row>
    <row r="299" spans="1:58" ht="54.75" customHeight="1">
      <c r="A299" s="1322"/>
      <c r="B299" s="1322"/>
      <c r="C299" s="1322"/>
      <c r="D299" s="1322"/>
      <c r="E299" s="1322"/>
      <c r="F299" s="1322"/>
      <c r="G299" s="1322"/>
      <c r="H299" s="1322"/>
      <c r="I299" s="1322"/>
      <c r="J299" s="1322"/>
      <c r="K299" s="1322"/>
      <c r="L299" s="1322"/>
      <c r="M299" s="1322"/>
      <c r="N299" s="1323"/>
      <c r="O299" s="1322"/>
      <c r="P299" s="1324"/>
      <c r="Q299" s="1323"/>
      <c r="R299" s="1322"/>
      <c r="S299" s="1322"/>
      <c r="T299" s="1322"/>
      <c r="U299" s="1322"/>
      <c r="V299" s="1322"/>
      <c r="W299" s="1322"/>
      <c r="X299" s="1322"/>
      <c r="Y299" s="1322"/>
      <c r="Z299" s="1322"/>
      <c r="AA299" s="1322"/>
      <c r="AB299" s="1322"/>
      <c r="AC299" s="1323"/>
      <c r="AD299" s="1322"/>
      <c r="AE299" s="1323"/>
      <c r="AF299" s="1322"/>
      <c r="AG299" s="1322"/>
      <c r="AH299" s="1322"/>
      <c r="AI299" s="1322"/>
      <c r="AJ299" s="1322"/>
      <c r="AK299" s="1323"/>
      <c r="AL299" s="1322"/>
      <c r="AM299" s="1322"/>
      <c r="AN299" s="1322"/>
      <c r="AO299" s="1322"/>
      <c r="AP299" s="1322"/>
      <c r="AQ299" s="1322"/>
      <c r="AR299" s="1322"/>
      <c r="AS299" s="1322"/>
      <c r="AT299" s="1322"/>
      <c r="AU299" s="1322"/>
      <c r="AV299" s="1322"/>
      <c r="AW299" s="1322"/>
      <c r="AX299" s="1322"/>
      <c r="AY299" s="1322"/>
      <c r="AZ299" s="1322"/>
      <c r="BA299" s="1322"/>
      <c r="BB299" s="1322"/>
      <c r="BC299" s="1322"/>
      <c r="BD299" s="1322"/>
      <c r="BE299" s="1322"/>
      <c r="BF299" s="1322"/>
    </row>
    <row r="300" spans="1:58" ht="54.75" customHeight="1">
      <c r="A300" s="1322"/>
      <c r="B300" s="1322"/>
      <c r="C300" s="1322"/>
      <c r="D300" s="1322"/>
      <c r="E300" s="1322"/>
      <c r="F300" s="1322"/>
      <c r="G300" s="1322"/>
      <c r="H300" s="1322"/>
      <c r="I300" s="1322"/>
      <c r="J300" s="1322"/>
      <c r="K300" s="1322"/>
      <c r="L300" s="1322"/>
      <c r="M300" s="1322"/>
      <c r="N300" s="1323"/>
      <c r="O300" s="1322"/>
      <c r="P300" s="1324"/>
      <c r="Q300" s="1323"/>
      <c r="R300" s="1322"/>
      <c r="S300" s="1322"/>
      <c r="T300" s="1322"/>
      <c r="U300" s="1322"/>
      <c r="V300" s="1322"/>
      <c r="W300" s="1322"/>
      <c r="X300" s="1322"/>
      <c r="Y300" s="1322"/>
      <c r="Z300" s="1322"/>
      <c r="AA300" s="1322"/>
      <c r="AB300" s="1322"/>
      <c r="AC300" s="1323"/>
      <c r="AD300" s="1322"/>
      <c r="AE300" s="1323"/>
      <c r="AF300" s="1322"/>
      <c r="AG300" s="1322"/>
      <c r="AH300" s="1322"/>
      <c r="AI300" s="1322"/>
      <c r="AJ300" s="1322"/>
      <c r="AK300" s="1323"/>
      <c r="AL300" s="1322"/>
      <c r="AM300" s="1322"/>
      <c r="AN300" s="1322"/>
      <c r="AO300" s="1322"/>
      <c r="AP300" s="1322"/>
      <c r="AQ300" s="1322"/>
      <c r="AR300" s="1322"/>
      <c r="AS300" s="1322"/>
      <c r="AT300" s="1322"/>
      <c r="AU300" s="1322"/>
      <c r="AV300" s="1322"/>
      <c r="AW300" s="1322"/>
      <c r="AX300" s="1322"/>
      <c r="AY300" s="1322"/>
      <c r="AZ300" s="1322"/>
      <c r="BA300" s="1322"/>
      <c r="BB300" s="1322"/>
      <c r="BC300" s="1322"/>
      <c r="BD300" s="1322"/>
      <c r="BE300" s="1322"/>
      <c r="BF300" s="1322"/>
    </row>
    <row r="301" spans="1:58" ht="54.75" customHeight="1">
      <c r="A301" s="1322"/>
      <c r="B301" s="1322"/>
      <c r="C301" s="1322"/>
      <c r="D301" s="1322"/>
      <c r="E301" s="1322"/>
      <c r="F301" s="1322"/>
      <c r="G301" s="1322"/>
      <c r="H301" s="1322"/>
      <c r="I301" s="1322"/>
      <c r="J301" s="1322"/>
      <c r="K301" s="1322"/>
      <c r="L301" s="1322"/>
      <c r="M301" s="1322"/>
      <c r="N301" s="1323"/>
      <c r="O301" s="1322"/>
      <c r="P301" s="1324"/>
      <c r="Q301" s="1323"/>
      <c r="R301" s="1322"/>
      <c r="S301" s="1322"/>
      <c r="T301" s="1322"/>
      <c r="U301" s="1322"/>
      <c r="V301" s="1322"/>
      <c r="W301" s="1322"/>
      <c r="X301" s="1322"/>
      <c r="Y301" s="1322"/>
      <c r="Z301" s="1322"/>
      <c r="AA301" s="1322"/>
      <c r="AB301" s="1322"/>
      <c r="AC301" s="1323"/>
      <c r="AD301" s="1322"/>
      <c r="AE301" s="1323"/>
      <c r="AF301" s="1322"/>
      <c r="AG301" s="1322"/>
      <c r="AH301" s="1322"/>
      <c r="AI301" s="1322"/>
      <c r="AJ301" s="1322"/>
      <c r="AK301" s="1323"/>
      <c r="AL301" s="1322"/>
      <c r="AM301" s="1322"/>
      <c r="AN301" s="1322"/>
      <c r="AO301" s="1322"/>
      <c r="AP301" s="1322"/>
      <c r="AQ301" s="1322"/>
      <c r="AR301" s="1322"/>
      <c r="AS301" s="1322"/>
      <c r="AT301" s="1322"/>
      <c r="AU301" s="1322"/>
      <c r="AV301" s="1322"/>
      <c r="AW301" s="1322"/>
      <c r="AX301" s="1322"/>
      <c r="AY301" s="1322"/>
      <c r="AZ301" s="1322"/>
      <c r="BA301" s="1322"/>
      <c r="BB301" s="1322"/>
      <c r="BC301" s="1322"/>
      <c r="BD301" s="1322"/>
      <c r="BE301" s="1322"/>
      <c r="BF301" s="1322"/>
    </row>
    <row r="302" spans="1:58" ht="54.75" customHeight="1">
      <c r="A302" s="1322"/>
      <c r="B302" s="1322"/>
      <c r="C302" s="1322"/>
      <c r="D302" s="1322"/>
      <c r="E302" s="1322"/>
      <c r="F302" s="1322"/>
      <c r="G302" s="1322"/>
      <c r="H302" s="1322"/>
      <c r="I302" s="1322"/>
      <c r="J302" s="1322"/>
      <c r="K302" s="1322"/>
      <c r="L302" s="1322"/>
      <c r="M302" s="1322"/>
      <c r="N302" s="1323"/>
      <c r="O302" s="1322"/>
      <c r="P302" s="1324"/>
      <c r="Q302" s="1323"/>
      <c r="R302" s="1322"/>
      <c r="S302" s="1322"/>
      <c r="T302" s="1322"/>
      <c r="U302" s="1322"/>
      <c r="V302" s="1322"/>
      <c r="W302" s="1322"/>
      <c r="X302" s="1322"/>
      <c r="Y302" s="1322"/>
      <c r="Z302" s="1322"/>
      <c r="AA302" s="1322"/>
      <c r="AB302" s="1322"/>
      <c r="AC302" s="1323"/>
      <c r="AD302" s="1322"/>
      <c r="AE302" s="1323"/>
      <c r="AF302" s="1322"/>
      <c r="AG302" s="1322"/>
      <c r="AH302" s="1322"/>
      <c r="AI302" s="1322"/>
      <c r="AJ302" s="1322"/>
      <c r="AK302" s="1323"/>
      <c r="AL302" s="1322"/>
      <c r="AM302" s="1322"/>
      <c r="AN302" s="1322"/>
      <c r="AO302" s="1322"/>
      <c r="AP302" s="1322"/>
      <c r="AQ302" s="1322"/>
      <c r="AR302" s="1322"/>
      <c r="AS302" s="1322"/>
      <c r="AT302" s="1322"/>
      <c r="AU302" s="1322"/>
      <c r="AV302" s="1322"/>
      <c r="AW302" s="1322"/>
      <c r="AX302" s="1322"/>
      <c r="AY302" s="1322"/>
      <c r="AZ302" s="1322"/>
      <c r="BA302" s="1322"/>
      <c r="BB302" s="1322"/>
      <c r="BC302" s="1322"/>
      <c r="BD302" s="1322"/>
      <c r="BE302" s="1322"/>
      <c r="BF302" s="1322"/>
    </row>
    <row r="303" spans="1:58" ht="54.75" customHeight="1">
      <c r="A303" s="1322"/>
      <c r="B303" s="1322"/>
      <c r="C303" s="1322"/>
      <c r="D303" s="1322"/>
      <c r="E303" s="1322"/>
      <c r="F303" s="1322"/>
      <c r="G303" s="1322"/>
      <c r="H303" s="1322"/>
      <c r="I303" s="1322"/>
      <c r="J303" s="1322"/>
      <c r="K303" s="1322"/>
      <c r="L303" s="1322"/>
      <c r="M303" s="1322"/>
      <c r="N303" s="1323"/>
      <c r="O303" s="1322"/>
      <c r="P303" s="1324"/>
      <c r="Q303" s="1323"/>
      <c r="R303" s="1322"/>
      <c r="S303" s="1322"/>
      <c r="T303" s="1322"/>
      <c r="U303" s="1322"/>
      <c r="V303" s="1322"/>
      <c r="W303" s="1322"/>
      <c r="X303" s="1322"/>
      <c r="Y303" s="1322"/>
      <c r="Z303" s="1322"/>
      <c r="AA303" s="1322"/>
      <c r="AB303" s="1322"/>
      <c r="AC303" s="1323"/>
      <c r="AD303" s="1322"/>
      <c r="AE303" s="1323"/>
      <c r="AF303" s="1322"/>
      <c r="AG303" s="1322"/>
      <c r="AH303" s="1322"/>
      <c r="AI303" s="1322"/>
      <c r="AJ303" s="1322"/>
      <c r="AK303" s="1323"/>
      <c r="AL303" s="1322"/>
      <c r="AM303" s="1322"/>
      <c r="AN303" s="1322"/>
      <c r="AO303" s="1322"/>
      <c r="AP303" s="1322"/>
      <c r="AQ303" s="1322"/>
      <c r="AR303" s="1322"/>
      <c r="AS303" s="1322"/>
      <c r="AT303" s="1322"/>
      <c r="AU303" s="1322"/>
      <c r="AV303" s="1322"/>
      <c r="AW303" s="1322"/>
      <c r="AX303" s="1322"/>
      <c r="AY303" s="1322"/>
      <c r="AZ303" s="1322"/>
      <c r="BA303" s="1322"/>
      <c r="BB303" s="1322"/>
      <c r="BC303" s="1322"/>
      <c r="BD303" s="1322"/>
      <c r="BE303" s="1322"/>
      <c r="BF303" s="1322"/>
    </row>
    <row r="304" spans="1:58" ht="54.75" customHeight="1">
      <c r="A304" s="1322"/>
      <c r="B304" s="1322"/>
      <c r="C304" s="1322"/>
      <c r="D304" s="1322"/>
      <c r="E304" s="1322"/>
      <c r="F304" s="1322"/>
      <c r="G304" s="1322"/>
      <c r="H304" s="1322"/>
      <c r="I304" s="1322"/>
      <c r="J304" s="1322"/>
      <c r="K304" s="1322"/>
      <c r="L304" s="1322"/>
      <c r="M304" s="1322"/>
      <c r="N304" s="1323"/>
      <c r="O304" s="1322"/>
      <c r="P304" s="1324"/>
      <c r="Q304" s="1323"/>
      <c r="R304" s="1322"/>
      <c r="S304" s="1322"/>
      <c r="T304" s="1322"/>
      <c r="U304" s="1322"/>
      <c r="V304" s="1322"/>
      <c r="W304" s="1322"/>
      <c r="X304" s="1322"/>
      <c r="Y304" s="1322"/>
      <c r="Z304" s="1322"/>
      <c r="AA304" s="1322"/>
      <c r="AB304" s="1322"/>
      <c r="AC304" s="1323"/>
      <c r="AD304" s="1322"/>
      <c r="AE304" s="1323"/>
      <c r="AF304" s="1322"/>
      <c r="AG304" s="1322"/>
      <c r="AH304" s="1322"/>
      <c r="AI304" s="1322"/>
      <c r="AJ304" s="1322"/>
      <c r="AK304" s="1323"/>
      <c r="AL304" s="1322"/>
      <c r="AM304" s="1322"/>
      <c r="AN304" s="1322"/>
      <c r="AO304" s="1322"/>
      <c r="AP304" s="1322"/>
      <c r="AQ304" s="1322"/>
      <c r="AR304" s="1322"/>
      <c r="AS304" s="1322"/>
      <c r="AT304" s="1322"/>
      <c r="AU304" s="1322"/>
      <c r="AV304" s="1322"/>
      <c r="AW304" s="1322"/>
      <c r="AX304" s="1322"/>
      <c r="AY304" s="1322"/>
      <c r="AZ304" s="1322"/>
      <c r="BA304" s="1322"/>
      <c r="BB304" s="1322"/>
      <c r="BC304" s="1322"/>
      <c r="BD304" s="1322"/>
      <c r="BE304" s="1322"/>
      <c r="BF304" s="1322"/>
    </row>
    <row r="305" spans="1:58" ht="54.75" customHeight="1">
      <c r="A305" s="1322"/>
      <c r="B305" s="1322"/>
      <c r="C305" s="1322"/>
      <c r="D305" s="1322"/>
      <c r="E305" s="1322"/>
      <c r="F305" s="1322"/>
      <c r="G305" s="1322"/>
      <c r="H305" s="1322"/>
      <c r="I305" s="1322"/>
      <c r="J305" s="1322"/>
      <c r="K305" s="1322"/>
      <c r="L305" s="1322"/>
      <c r="M305" s="1322"/>
      <c r="N305" s="1323"/>
      <c r="O305" s="1322"/>
      <c r="P305" s="1324"/>
      <c r="Q305" s="1323"/>
      <c r="R305" s="1322"/>
      <c r="S305" s="1322"/>
      <c r="T305" s="1322"/>
      <c r="U305" s="1322"/>
      <c r="V305" s="1322"/>
      <c r="W305" s="1322"/>
      <c r="X305" s="1322"/>
      <c r="Y305" s="1322"/>
      <c r="Z305" s="1322"/>
      <c r="AA305" s="1322"/>
      <c r="AB305" s="1322"/>
      <c r="AC305" s="1323"/>
      <c r="AD305" s="1322"/>
      <c r="AE305" s="1323"/>
      <c r="AF305" s="1322"/>
      <c r="AG305" s="1322"/>
      <c r="AH305" s="1322"/>
      <c r="AI305" s="1322"/>
      <c r="AJ305" s="1322"/>
      <c r="AK305" s="1323"/>
      <c r="AL305" s="1322"/>
      <c r="AM305" s="1322"/>
      <c r="AN305" s="1322"/>
      <c r="AO305" s="1322"/>
      <c r="AP305" s="1322"/>
      <c r="AQ305" s="1322"/>
      <c r="AR305" s="1322"/>
      <c r="AS305" s="1322"/>
      <c r="AT305" s="1322"/>
      <c r="AU305" s="1322"/>
      <c r="AV305" s="1322"/>
      <c r="AW305" s="1322"/>
      <c r="AX305" s="1322"/>
      <c r="AY305" s="1322"/>
      <c r="AZ305" s="1322"/>
      <c r="BA305" s="1322"/>
      <c r="BB305" s="1322"/>
      <c r="BC305" s="1322"/>
      <c r="BD305" s="1322"/>
      <c r="BE305" s="1322"/>
      <c r="BF305" s="1322"/>
    </row>
    <row r="306" spans="1:58" ht="54.75" customHeight="1">
      <c r="A306" s="1322"/>
      <c r="B306" s="1322"/>
      <c r="C306" s="1322"/>
      <c r="D306" s="1322"/>
      <c r="E306" s="1322"/>
      <c r="F306" s="1322"/>
      <c r="G306" s="1322"/>
      <c r="H306" s="1322"/>
      <c r="I306" s="1322"/>
      <c r="J306" s="1322"/>
      <c r="K306" s="1322"/>
      <c r="L306" s="1322"/>
      <c r="M306" s="1322"/>
      <c r="N306" s="1323"/>
      <c r="O306" s="1322"/>
      <c r="P306" s="1324"/>
      <c r="Q306" s="1323"/>
      <c r="R306" s="1322"/>
      <c r="S306" s="1322"/>
      <c r="T306" s="1322"/>
      <c r="U306" s="1322"/>
      <c r="V306" s="1322"/>
      <c r="W306" s="1322"/>
      <c r="X306" s="1322"/>
      <c r="Y306" s="1322"/>
      <c r="Z306" s="1322"/>
      <c r="AA306" s="1322"/>
      <c r="AB306" s="1322"/>
      <c r="AC306" s="1323"/>
      <c r="AD306" s="1322"/>
      <c r="AE306" s="1323"/>
      <c r="AF306" s="1322"/>
      <c r="AG306" s="1322"/>
      <c r="AH306" s="1322"/>
      <c r="AI306" s="1322"/>
      <c r="AJ306" s="1322"/>
      <c r="AK306" s="1323"/>
      <c r="AL306" s="1322"/>
      <c r="AM306" s="1322"/>
      <c r="AN306" s="1322"/>
      <c r="AO306" s="1322"/>
      <c r="AP306" s="1322"/>
      <c r="AQ306" s="1322"/>
      <c r="AR306" s="1322"/>
      <c r="AS306" s="1322"/>
      <c r="AT306" s="1322"/>
      <c r="AU306" s="1322"/>
      <c r="AV306" s="1322"/>
      <c r="AW306" s="1322"/>
      <c r="AX306" s="1322"/>
      <c r="AY306" s="1322"/>
      <c r="AZ306" s="1322"/>
      <c r="BA306" s="1322"/>
      <c r="BB306" s="1322"/>
      <c r="BC306" s="1322"/>
      <c r="BD306" s="1322"/>
      <c r="BE306" s="1322"/>
      <c r="BF306" s="1322"/>
    </row>
    <row r="307" spans="1:58" ht="54.75" customHeight="1">
      <c r="A307" s="1322"/>
      <c r="B307" s="1322"/>
      <c r="C307" s="1322"/>
      <c r="D307" s="1322"/>
      <c r="E307" s="1322"/>
      <c r="F307" s="1322"/>
      <c r="G307" s="1322"/>
      <c r="H307" s="1322"/>
      <c r="I307" s="1322"/>
      <c r="J307" s="1322"/>
      <c r="K307" s="1322"/>
      <c r="L307" s="1322"/>
      <c r="M307" s="1322"/>
      <c r="N307" s="1323"/>
      <c r="O307" s="1322"/>
      <c r="P307" s="1324"/>
      <c r="Q307" s="1323"/>
      <c r="R307" s="1322"/>
      <c r="S307" s="1322"/>
      <c r="T307" s="1322"/>
      <c r="U307" s="1322"/>
      <c r="V307" s="1322"/>
      <c r="W307" s="1322"/>
      <c r="X307" s="1322"/>
      <c r="Y307" s="1322"/>
      <c r="Z307" s="1322"/>
      <c r="AA307" s="1322"/>
      <c r="AB307" s="1322"/>
      <c r="AC307" s="1323"/>
      <c r="AD307" s="1322"/>
      <c r="AE307" s="1323"/>
      <c r="AF307" s="1322"/>
      <c r="AG307" s="1322"/>
      <c r="AH307" s="1322"/>
      <c r="AI307" s="1322"/>
      <c r="AJ307" s="1322"/>
      <c r="AK307" s="1323"/>
      <c r="AL307" s="1322"/>
      <c r="AM307" s="1322"/>
      <c r="AN307" s="1322"/>
      <c r="AO307" s="1322"/>
      <c r="AP307" s="1322"/>
      <c r="AQ307" s="1322"/>
      <c r="AR307" s="1322"/>
      <c r="AS307" s="1322"/>
      <c r="AT307" s="1322"/>
      <c r="AU307" s="1322"/>
      <c r="AV307" s="1322"/>
      <c r="AW307" s="1322"/>
      <c r="AX307" s="1322"/>
      <c r="AY307" s="1322"/>
      <c r="AZ307" s="1322"/>
      <c r="BA307" s="1322"/>
      <c r="BB307" s="1322"/>
      <c r="BC307" s="1322"/>
      <c r="BD307" s="1322"/>
      <c r="BE307" s="1322"/>
      <c r="BF307" s="1322"/>
    </row>
    <row r="308" spans="1:58" ht="54.75" customHeight="1">
      <c r="A308" s="1322"/>
      <c r="B308" s="1322"/>
      <c r="C308" s="1322"/>
      <c r="D308" s="1322"/>
      <c r="E308" s="1322"/>
      <c r="F308" s="1322"/>
      <c r="G308" s="1322"/>
      <c r="H308" s="1322"/>
      <c r="I308" s="1322"/>
      <c r="J308" s="1322"/>
      <c r="K308" s="1322"/>
      <c r="L308" s="1322"/>
      <c r="M308" s="1322"/>
      <c r="N308" s="1323"/>
      <c r="O308" s="1322"/>
      <c r="P308" s="1324"/>
      <c r="Q308" s="1323"/>
      <c r="R308" s="1322"/>
      <c r="S308" s="1322"/>
      <c r="T308" s="1322"/>
      <c r="U308" s="1322"/>
      <c r="V308" s="1322"/>
      <c r="W308" s="1322"/>
      <c r="X308" s="1322"/>
      <c r="Y308" s="1322"/>
      <c r="Z308" s="1322"/>
      <c r="AA308" s="1322"/>
      <c r="AB308" s="1322"/>
      <c r="AC308" s="1323"/>
      <c r="AD308" s="1322"/>
      <c r="AE308" s="1323"/>
      <c r="AF308" s="1322"/>
      <c r="AG308" s="1322"/>
      <c r="AH308" s="1322"/>
      <c r="AI308" s="1322"/>
      <c r="AJ308" s="1322"/>
      <c r="AK308" s="1323"/>
      <c r="AL308" s="1322"/>
      <c r="AM308" s="1322"/>
      <c r="AN308" s="1322"/>
      <c r="AO308" s="1322"/>
      <c r="AP308" s="1322"/>
      <c r="AQ308" s="1322"/>
      <c r="AR308" s="1322"/>
      <c r="AS308" s="1322"/>
      <c r="AT308" s="1322"/>
      <c r="AU308" s="1322"/>
      <c r="AV308" s="1322"/>
      <c r="AW308" s="1322"/>
      <c r="AX308" s="1322"/>
      <c r="AY308" s="1322"/>
      <c r="AZ308" s="1322"/>
      <c r="BA308" s="1322"/>
      <c r="BB308" s="1322"/>
      <c r="BC308" s="1322"/>
      <c r="BD308" s="1322"/>
      <c r="BE308" s="1322"/>
      <c r="BF308" s="1322"/>
    </row>
    <row r="309" spans="1:58" ht="54.75" customHeight="1">
      <c r="A309" s="1322"/>
      <c r="B309" s="1322"/>
      <c r="C309" s="1322"/>
      <c r="D309" s="1322"/>
      <c r="E309" s="1322"/>
      <c r="F309" s="1322"/>
      <c r="G309" s="1322"/>
      <c r="H309" s="1322"/>
      <c r="I309" s="1322"/>
      <c r="J309" s="1322"/>
      <c r="K309" s="1322"/>
      <c r="L309" s="1322"/>
      <c r="M309" s="1322"/>
      <c r="N309" s="1323"/>
      <c r="O309" s="1322"/>
      <c r="P309" s="1324"/>
      <c r="Q309" s="1323"/>
      <c r="R309" s="1322"/>
      <c r="S309" s="1322"/>
      <c r="T309" s="1322"/>
      <c r="U309" s="1322"/>
      <c r="V309" s="1322"/>
      <c r="W309" s="1322"/>
      <c r="X309" s="1322"/>
      <c r="Y309" s="1322"/>
      <c r="Z309" s="1322"/>
      <c r="AA309" s="1322"/>
      <c r="AB309" s="1322"/>
      <c r="AC309" s="1323"/>
      <c r="AD309" s="1322"/>
      <c r="AE309" s="1323"/>
      <c r="AF309" s="1322"/>
      <c r="AG309" s="1322"/>
      <c r="AH309" s="1322"/>
      <c r="AI309" s="1322"/>
      <c r="AJ309" s="1322"/>
      <c r="AK309" s="1323"/>
      <c r="AL309" s="1322"/>
      <c r="AM309" s="1322"/>
      <c r="AN309" s="1322"/>
      <c r="AO309" s="1322"/>
      <c r="AP309" s="1322"/>
      <c r="AQ309" s="1322"/>
      <c r="AR309" s="1322"/>
      <c r="AS309" s="1322"/>
      <c r="AT309" s="1322"/>
      <c r="AU309" s="1322"/>
      <c r="AV309" s="1322"/>
      <c r="AW309" s="1322"/>
      <c r="AX309" s="1322"/>
      <c r="AY309" s="1322"/>
      <c r="AZ309" s="1322"/>
      <c r="BA309" s="1322"/>
      <c r="BB309" s="1322"/>
      <c r="BC309" s="1322"/>
      <c r="BD309" s="1322"/>
      <c r="BE309" s="1322"/>
      <c r="BF309" s="1322"/>
    </row>
    <row r="310" spans="1:58" ht="54.75" customHeight="1">
      <c r="A310" s="1322"/>
      <c r="B310" s="1322"/>
      <c r="C310" s="1322"/>
      <c r="D310" s="1322"/>
      <c r="E310" s="1322"/>
      <c r="F310" s="1322"/>
      <c r="G310" s="1322"/>
      <c r="H310" s="1322"/>
      <c r="I310" s="1322"/>
      <c r="J310" s="1322"/>
      <c r="K310" s="1322"/>
      <c r="L310" s="1322"/>
      <c r="M310" s="1322"/>
      <c r="N310" s="1323"/>
      <c r="O310" s="1322"/>
      <c r="P310" s="1324"/>
      <c r="Q310" s="1323"/>
      <c r="R310" s="1322"/>
      <c r="S310" s="1322"/>
      <c r="T310" s="1322"/>
      <c r="U310" s="1322"/>
      <c r="V310" s="1322"/>
      <c r="W310" s="1322"/>
      <c r="X310" s="1322"/>
      <c r="Y310" s="1322"/>
      <c r="Z310" s="1322"/>
      <c r="AA310" s="1322"/>
      <c r="AB310" s="1322"/>
      <c r="AC310" s="1323"/>
      <c r="AD310" s="1322"/>
      <c r="AE310" s="1323"/>
      <c r="AF310" s="1322"/>
      <c r="AG310" s="1322"/>
      <c r="AH310" s="1322"/>
      <c r="AI310" s="1322"/>
      <c r="AJ310" s="1322"/>
      <c r="AK310" s="1323"/>
      <c r="AL310" s="1322"/>
      <c r="AM310" s="1322"/>
      <c r="AN310" s="1322"/>
      <c r="AO310" s="1322"/>
      <c r="AP310" s="1322"/>
      <c r="AQ310" s="1322"/>
      <c r="AR310" s="1322"/>
      <c r="AS310" s="1322"/>
      <c r="AT310" s="1322"/>
      <c r="AU310" s="1322"/>
      <c r="AV310" s="1322"/>
      <c r="AW310" s="1322"/>
      <c r="AX310" s="1322"/>
      <c r="AY310" s="1322"/>
      <c r="AZ310" s="1322"/>
      <c r="BA310" s="1322"/>
      <c r="BB310" s="1322"/>
      <c r="BC310" s="1322"/>
      <c r="BD310" s="1322"/>
      <c r="BE310" s="1322"/>
      <c r="BF310" s="1322"/>
    </row>
    <row r="311" spans="1:58" ht="54.75" customHeight="1">
      <c r="A311" s="1322"/>
      <c r="B311" s="1322"/>
      <c r="C311" s="1322"/>
      <c r="D311" s="1322"/>
      <c r="E311" s="1322"/>
      <c r="F311" s="1322"/>
      <c r="G311" s="1322"/>
      <c r="H311" s="1322"/>
      <c r="I311" s="1322"/>
      <c r="J311" s="1322"/>
      <c r="K311" s="1322"/>
      <c r="L311" s="1322"/>
      <c r="M311" s="1322"/>
      <c r="N311" s="1323"/>
      <c r="O311" s="1322"/>
      <c r="P311" s="1324"/>
      <c r="Q311" s="1323"/>
      <c r="R311" s="1322"/>
      <c r="S311" s="1322"/>
      <c r="T311" s="1322"/>
      <c r="U311" s="1322"/>
      <c r="V311" s="1322"/>
      <c r="W311" s="1322"/>
      <c r="X311" s="1322"/>
      <c r="Y311" s="1322"/>
      <c r="Z311" s="1322"/>
      <c r="AA311" s="1322"/>
      <c r="AB311" s="1322"/>
      <c r="AC311" s="1323"/>
      <c r="AD311" s="1322"/>
      <c r="AE311" s="1323"/>
      <c r="AF311" s="1322"/>
      <c r="AG311" s="1322"/>
      <c r="AH311" s="1322"/>
      <c r="AI311" s="1322"/>
      <c r="AJ311" s="1322"/>
      <c r="AK311" s="1323"/>
      <c r="AL311" s="1322"/>
      <c r="AM311" s="1322"/>
      <c r="AN311" s="1322"/>
      <c r="AO311" s="1322"/>
      <c r="AP311" s="1322"/>
      <c r="AQ311" s="1322"/>
      <c r="AR311" s="1322"/>
      <c r="AS311" s="1322"/>
      <c r="AT311" s="1322"/>
      <c r="AU311" s="1322"/>
      <c r="AV311" s="1322"/>
      <c r="AW311" s="1322"/>
      <c r="AX311" s="1322"/>
      <c r="AY311" s="1322"/>
      <c r="AZ311" s="1322"/>
      <c r="BA311" s="1322"/>
      <c r="BB311" s="1322"/>
      <c r="BC311" s="1322"/>
      <c r="BD311" s="1322"/>
      <c r="BE311" s="1322"/>
      <c r="BF311" s="1322"/>
    </row>
    <row r="312" spans="1:58" ht="54.75" customHeight="1">
      <c r="A312" s="1322"/>
      <c r="B312" s="1322"/>
      <c r="C312" s="1322"/>
      <c r="D312" s="1322"/>
      <c r="E312" s="1322"/>
      <c r="F312" s="1322"/>
      <c r="G312" s="1322"/>
      <c r="H312" s="1322"/>
      <c r="I312" s="1322"/>
      <c r="J312" s="1322"/>
      <c r="K312" s="1322"/>
      <c r="L312" s="1322"/>
      <c r="M312" s="1322"/>
      <c r="N312" s="1323"/>
      <c r="O312" s="1322"/>
      <c r="P312" s="1324"/>
      <c r="Q312" s="1323"/>
      <c r="R312" s="1322"/>
      <c r="S312" s="1322"/>
      <c r="T312" s="1322"/>
      <c r="U312" s="1322"/>
      <c r="V312" s="1322"/>
      <c r="W312" s="1322"/>
      <c r="X312" s="1322"/>
      <c r="Y312" s="1322"/>
      <c r="Z312" s="1322"/>
      <c r="AA312" s="1322"/>
      <c r="AB312" s="1322"/>
      <c r="AC312" s="1323"/>
      <c r="AD312" s="1322"/>
      <c r="AE312" s="1323"/>
      <c r="AF312" s="1322"/>
      <c r="AG312" s="1322"/>
      <c r="AH312" s="1322"/>
      <c r="AI312" s="1322"/>
      <c r="AJ312" s="1322"/>
      <c r="AK312" s="1323"/>
      <c r="AL312" s="1322"/>
      <c r="AM312" s="1322"/>
      <c r="AN312" s="1322"/>
      <c r="AO312" s="1322"/>
      <c r="AP312" s="1322"/>
      <c r="AQ312" s="1322"/>
      <c r="AR312" s="1322"/>
      <c r="AS312" s="1322"/>
      <c r="AT312" s="1322"/>
      <c r="AU312" s="1322"/>
      <c r="AV312" s="1322"/>
      <c r="AW312" s="1322"/>
      <c r="AX312" s="1322"/>
      <c r="AY312" s="1322"/>
      <c r="AZ312" s="1322"/>
      <c r="BA312" s="1322"/>
      <c r="BB312" s="1322"/>
      <c r="BC312" s="1322"/>
      <c r="BD312" s="1322"/>
      <c r="BE312" s="1322"/>
      <c r="BF312" s="1322"/>
    </row>
    <row r="313" spans="1:58" ht="54.75" customHeight="1">
      <c r="A313" s="1322"/>
      <c r="B313" s="1322"/>
      <c r="C313" s="1322"/>
      <c r="D313" s="1322"/>
      <c r="E313" s="1322"/>
      <c r="F313" s="1322"/>
      <c r="G313" s="1322"/>
      <c r="H313" s="1322"/>
      <c r="I313" s="1322"/>
      <c r="J313" s="1322"/>
      <c r="K313" s="1322"/>
      <c r="L313" s="1322"/>
      <c r="M313" s="1322"/>
      <c r="N313" s="1323"/>
      <c r="O313" s="1322"/>
      <c r="P313" s="1324"/>
      <c r="Q313" s="1323"/>
      <c r="R313" s="1322"/>
      <c r="S313" s="1322"/>
      <c r="T313" s="1322"/>
      <c r="U313" s="1322"/>
      <c r="V313" s="1322"/>
      <c r="W313" s="1322"/>
      <c r="X313" s="1322"/>
      <c r="Y313" s="1322"/>
      <c r="Z313" s="1322"/>
      <c r="AA313" s="1322"/>
      <c r="AB313" s="1322"/>
      <c r="AC313" s="1323"/>
      <c r="AD313" s="1322"/>
      <c r="AE313" s="1323"/>
      <c r="AF313" s="1322"/>
      <c r="AG313" s="1322"/>
      <c r="AH313" s="1322"/>
      <c r="AI313" s="1322"/>
      <c r="AJ313" s="1322"/>
      <c r="AK313" s="1323"/>
      <c r="AL313" s="1322"/>
      <c r="AM313" s="1322"/>
      <c r="AN313" s="1322"/>
      <c r="AO313" s="1322"/>
      <c r="AP313" s="1322"/>
      <c r="AQ313" s="1322"/>
      <c r="AR313" s="1322"/>
      <c r="AS313" s="1322"/>
      <c r="AT313" s="1322"/>
      <c r="AU313" s="1322"/>
      <c r="AV313" s="1322"/>
      <c r="AW313" s="1322"/>
      <c r="AX313" s="1322"/>
      <c r="AY313" s="1322"/>
      <c r="AZ313" s="1322"/>
      <c r="BA313" s="1322"/>
      <c r="BB313" s="1322"/>
      <c r="BC313" s="1322"/>
      <c r="BD313" s="1322"/>
      <c r="BE313" s="1322"/>
      <c r="BF313" s="1322"/>
    </row>
    <row r="314" spans="1:58" ht="54.75" customHeight="1">
      <c r="A314" s="1322"/>
      <c r="B314" s="1322"/>
      <c r="C314" s="1322"/>
      <c r="D314" s="1322"/>
      <c r="E314" s="1322"/>
      <c r="F314" s="1322"/>
      <c r="G314" s="1322"/>
      <c r="H314" s="1322"/>
      <c r="I314" s="1322"/>
      <c r="J314" s="1322"/>
      <c r="K314" s="1322"/>
      <c r="L314" s="1322"/>
      <c r="M314" s="1322"/>
      <c r="N314" s="1323"/>
      <c r="O314" s="1322"/>
      <c r="P314" s="1324"/>
      <c r="Q314" s="1323"/>
      <c r="R314" s="1322"/>
      <c r="S314" s="1322"/>
      <c r="T314" s="1322"/>
      <c r="U314" s="1322"/>
      <c r="V314" s="1322"/>
      <c r="W314" s="1322"/>
      <c r="X314" s="1322"/>
      <c r="Y314" s="1322"/>
      <c r="Z314" s="1322"/>
      <c r="AA314" s="1322"/>
      <c r="AB314" s="1322"/>
      <c r="AC314" s="1323"/>
      <c r="AD314" s="1322"/>
      <c r="AE314" s="1323"/>
      <c r="AF314" s="1322"/>
      <c r="AG314" s="1322"/>
      <c r="AH314" s="1322"/>
      <c r="AI314" s="1322"/>
      <c r="AJ314" s="1322"/>
      <c r="AK314" s="1323"/>
      <c r="AL314" s="1322"/>
      <c r="AM314" s="1322"/>
      <c r="AN314" s="1322"/>
      <c r="AO314" s="1322"/>
      <c r="AP314" s="1322"/>
      <c r="AQ314" s="1322"/>
      <c r="AR314" s="1322"/>
      <c r="AS314" s="1322"/>
      <c r="AT314" s="1322"/>
      <c r="AU314" s="1322"/>
      <c r="AV314" s="1322"/>
      <c r="AW314" s="1322"/>
      <c r="AX314" s="1322"/>
      <c r="AY314" s="1322"/>
      <c r="AZ314" s="1322"/>
      <c r="BA314" s="1322"/>
      <c r="BB314" s="1322"/>
      <c r="BC314" s="1322"/>
      <c r="BD314" s="1322"/>
      <c r="BE314" s="1322"/>
      <c r="BF314" s="1322"/>
    </row>
    <row r="315" spans="1:58" ht="54.75" customHeight="1">
      <c r="A315" s="1322"/>
      <c r="B315" s="1322"/>
      <c r="C315" s="1322"/>
      <c r="D315" s="1322"/>
      <c r="E315" s="1322"/>
      <c r="F315" s="1322"/>
      <c r="G315" s="1322"/>
      <c r="H315" s="1322"/>
      <c r="I315" s="1322"/>
      <c r="J315" s="1322"/>
      <c r="K315" s="1322"/>
      <c r="L315" s="1322"/>
      <c r="M315" s="1322"/>
      <c r="N315" s="1323"/>
      <c r="O315" s="1322"/>
      <c r="P315" s="1324"/>
      <c r="Q315" s="1323"/>
      <c r="R315" s="1322"/>
      <c r="S315" s="1322"/>
      <c r="T315" s="1322"/>
      <c r="U315" s="1322"/>
      <c r="V315" s="1322"/>
      <c r="W315" s="1322"/>
      <c r="X315" s="1322"/>
      <c r="Y315" s="1322"/>
      <c r="Z315" s="1322"/>
      <c r="AA315" s="1322"/>
      <c r="AB315" s="1322"/>
      <c r="AC315" s="1323"/>
      <c r="AD315" s="1322"/>
      <c r="AE315" s="1323"/>
      <c r="AF315" s="1322"/>
      <c r="AG315" s="1322"/>
      <c r="AH315" s="1322"/>
      <c r="AI315" s="1322"/>
      <c r="AJ315" s="1322"/>
      <c r="AK315" s="1323"/>
      <c r="AL315" s="1322"/>
      <c r="AM315" s="1322"/>
      <c r="AN315" s="1322"/>
      <c r="AO315" s="1322"/>
      <c r="AP315" s="1322"/>
      <c r="AQ315" s="1322"/>
      <c r="AR315" s="1322"/>
      <c r="AS315" s="1322"/>
      <c r="AT315" s="1322"/>
      <c r="AU315" s="1322"/>
      <c r="AV315" s="1322"/>
      <c r="AW315" s="1322"/>
      <c r="AX315" s="1322"/>
      <c r="AY315" s="1322"/>
      <c r="AZ315" s="1322"/>
      <c r="BA315" s="1322"/>
      <c r="BB315" s="1322"/>
      <c r="BC315" s="1322"/>
      <c r="BD315" s="1322"/>
      <c r="BE315" s="1322"/>
      <c r="BF315" s="1322"/>
    </row>
    <row r="316" spans="1:58" ht="54.75" customHeight="1">
      <c r="A316" s="1322"/>
      <c r="B316" s="1322"/>
      <c r="C316" s="1322"/>
      <c r="D316" s="1322"/>
      <c r="E316" s="1322"/>
      <c r="F316" s="1322"/>
      <c r="G316" s="1322"/>
      <c r="H316" s="1322"/>
      <c r="I316" s="1322"/>
      <c r="J316" s="1322"/>
      <c r="K316" s="1322"/>
      <c r="L316" s="1322"/>
      <c r="M316" s="1322"/>
      <c r="N316" s="1323"/>
      <c r="O316" s="1322"/>
      <c r="P316" s="1324"/>
      <c r="Q316" s="1323"/>
      <c r="R316" s="1322"/>
      <c r="S316" s="1322"/>
      <c r="T316" s="1322"/>
      <c r="U316" s="1322"/>
      <c r="V316" s="1322"/>
      <c r="W316" s="1322"/>
      <c r="X316" s="1322"/>
      <c r="Y316" s="1322"/>
      <c r="Z316" s="1322"/>
      <c r="AA316" s="1322"/>
      <c r="AB316" s="1322"/>
      <c r="AC316" s="1323"/>
      <c r="AD316" s="1322"/>
      <c r="AE316" s="1323"/>
      <c r="AF316" s="1322"/>
      <c r="AG316" s="1322"/>
      <c r="AH316" s="1322"/>
      <c r="AI316" s="1322"/>
      <c r="AJ316" s="1322"/>
      <c r="AK316" s="1323"/>
      <c r="AL316" s="1322"/>
      <c r="AM316" s="1322"/>
      <c r="AN316" s="1322"/>
      <c r="AO316" s="1322"/>
      <c r="AP316" s="1322"/>
      <c r="AQ316" s="1322"/>
      <c r="AR316" s="1322"/>
      <c r="AS316" s="1322"/>
      <c r="AT316" s="1322"/>
      <c r="AU316" s="1322"/>
      <c r="AV316" s="1322"/>
      <c r="AW316" s="1322"/>
      <c r="AX316" s="1322"/>
      <c r="AY316" s="1322"/>
      <c r="AZ316" s="1322"/>
      <c r="BA316" s="1322"/>
      <c r="BB316" s="1322"/>
      <c r="BC316" s="1322"/>
      <c r="BD316" s="1322"/>
      <c r="BE316" s="1322"/>
      <c r="BF316" s="1322"/>
    </row>
    <row r="317" spans="1:58" ht="54.75" customHeight="1">
      <c r="A317" s="1322"/>
      <c r="B317" s="1322"/>
      <c r="C317" s="1322"/>
      <c r="D317" s="1322"/>
      <c r="E317" s="1322"/>
      <c r="F317" s="1322"/>
      <c r="G317" s="1322"/>
      <c r="H317" s="1322"/>
      <c r="I317" s="1322"/>
      <c r="J317" s="1322"/>
      <c r="K317" s="1322"/>
      <c r="L317" s="1322"/>
      <c r="M317" s="1322"/>
      <c r="N317" s="1323"/>
      <c r="O317" s="1322"/>
      <c r="P317" s="1324"/>
      <c r="Q317" s="1323"/>
      <c r="R317" s="1322"/>
      <c r="S317" s="1322"/>
      <c r="T317" s="1322"/>
      <c r="U317" s="1322"/>
      <c r="V317" s="1322"/>
      <c r="W317" s="1322"/>
      <c r="X317" s="1322"/>
      <c r="Y317" s="1322"/>
      <c r="Z317" s="1322"/>
      <c r="AA317" s="1322"/>
      <c r="AB317" s="1322"/>
      <c r="AC317" s="1323"/>
      <c r="AD317" s="1322"/>
      <c r="AE317" s="1323"/>
      <c r="AF317" s="1322"/>
      <c r="AG317" s="1322"/>
      <c r="AH317" s="1322"/>
      <c r="AI317" s="1322"/>
      <c r="AJ317" s="1322"/>
      <c r="AK317" s="1323"/>
      <c r="AL317" s="1322"/>
      <c r="AM317" s="1322"/>
      <c r="AN317" s="1322"/>
      <c r="AO317" s="1322"/>
      <c r="AP317" s="1322"/>
      <c r="AQ317" s="1322"/>
      <c r="AR317" s="1322"/>
      <c r="AS317" s="1322"/>
      <c r="AT317" s="1322"/>
      <c r="AU317" s="1322"/>
      <c r="AV317" s="1322"/>
      <c r="AW317" s="1322"/>
      <c r="AX317" s="1322"/>
      <c r="AY317" s="1322"/>
      <c r="AZ317" s="1322"/>
      <c r="BA317" s="1322"/>
      <c r="BB317" s="1322"/>
      <c r="BC317" s="1322"/>
      <c r="BD317" s="1322"/>
      <c r="BE317" s="1322"/>
      <c r="BF317" s="1322"/>
    </row>
    <row r="318" spans="1:58" ht="54.75" customHeight="1">
      <c r="A318" s="1322"/>
      <c r="B318" s="1322"/>
      <c r="C318" s="1322"/>
      <c r="D318" s="1322"/>
      <c r="E318" s="1322"/>
      <c r="F318" s="1322"/>
      <c r="G318" s="1322"/>
      <c r="H318" s="1322"/>
      <c r="I318" s="1322"/>
      <c r="J318" s="1322"/>
      <c r="K318" s="1322"/>
      <c r="L318" s="1322"/>
      <c r="M318" s="1322"/>
      <c r="N318" s="1323"/>
      <c r="O318" s="1322"/>
      <c r="P318" s="1324"/>
      <c r="Q318" s="1323"/>
      <c r="R318" s="1322"/>
      <c r="S318" s="1322"/>
      <c r="T318" s="1322"/>
      <c r="U318" s="1322"/>
      <c r="V318" s="1322"/>
      <c r="W318" s="1322"/>
      <c r="X318" s="1322"/>
      <c r="Y318" s="1322"/>
      <c r="Z318" s="1322"/>
      <c r="AA318" s="1322"/>
      <c r="AB318" s="1322"/>
      <c r="AC318" s="1323"/>
      <c r="AD318" s="1322"/>
      <c r="AE318" s="1323"/>
      <c r="AF318" s="1322"/>
      <c r="AG318" s="1322"/>
      <c r="AH318" s="1322"/>
      <c r="AI318" s="1322"/>
      <c r="AJ318" s="1322"/>
      <c r="AK318" s="1323"/>
      <c r="AL318" s="1322"/>
      <c r="AM318" s="1322"/>
      <c r="AN318" s="1322"/>
      <c r="AO318" s="1322"/>
      <c r="AP318" s="1322"/>
      <c r="AQ318" s="1322"/>
      <c r="AR318" s="1322"/>
      <c r="AS318" s="1322"/>
      <c r="AT318" s="1322"/>
      <c r="AU318" s="1322"/>
      <c r="AV318" s="1322"/>
      <c r="AW318" s="1322"/>
      <c r="AX318" s="1322"/>
      <c r="AY318" s="1322"/>
      <c r="AZ318" s="1322"/>
      <c r="BA318" s="1322"/>
      <c r="BB318" s="1322"/>
      <c r="BC318" s="1322"/>
      <c r="BD318" s="1322"/>
      <c r="BE318" s="1322"/>
      <c r="BF318" s="1322"/>
    </row>
    <row r="319" spans="1:58" ht="54.75" customHeight="1">
      <c r="A319" s="1322"/>
      <c r="B319" s="1322"/>
      <c r="C319" s="1322"/>
      <c r="D319" s="1322"/>
      <c r="E319" s="1322"/>
      <c r="F319" s="1322"/>
      <c r="G319" s="1322"/>
      <c r="H319" s="1322"/>
      <c r="I319" s="1322"/>
      <c r="J319" s="1322"/>
      <c r="K319" s="1322"/>
      <c r="L319" s="1322"/>
      <c r="M319" s="1322"/>
      <c r="N319" s="1323"/>
      <c r="O319" s="1322"/>
      <c r="P319" s="1324"/>
      <c r="Q319" s="1323"/>
      <c r="R319" s="1322"/>
      <c r="S319" s="1322"/>
      <c r="T319" s="1322"/>
      <c r="U319" s="1322"/>
      <c r="V319" s="1322"/>
      <c r="W319" s="1322"/>
      <c r="X319" s="1322"/>
      <c r="Y319" s="1322"/>
      <c r="Z319" s="1322"/>
      <c r="AA319" s="1322"/>
      <c r="AB319" s="1322"/>
      <c r="AC319" s="1323"/>
      <c r="AD319" s="1322"/>
      <c r="AE319" s="1323"/>
      <c r="AF319" s="1322"/>
      <c r="AG319" s="1322"/>
      <c r="AH319" s="1322"/>
      <c r="AI319" s="1322"/>
      <c r="AJ319" s="1322"/>
      <c r="AK319" s="1323"/>
      <c r="AL319" s="1322"/>
      <c r="AM319" s="1322"/>
      <c r="AN319" s="1322"/>
      <c r="AO319" s="1322"/>
      <c r="AP319" s="1322"/>
      <c r="AQ319" s="1322"/>
      <c r="AR319" s="1322"/>
      <c r="AS319" s="1322"/>
      <c r="AT319" s="1322"/>
      <c r="AU319" s="1322"/>
      <c r="AV319" s="1322"/>
      <c r="AW319" s="1322"/>
      <c r="AX319" s="1322"/>
      <c r="AY319" s="1322"/>
      <c r="AZ319" s="1322"/>
      <c r="BA319" s="1322"/>
      <c r="BB319" s="1322"/>
      <c r="BC319" s="1322"/>
      <c r="BD319" s="1322"/>
      <c r="BE319" s="1322"/>
      <c r="BF319" s="1322"/>
    </row>
    <row r="320" spans="1:58" ht="54.75" customHeight="1">
      <c r="A320" s="1322"/>
      <c r="B320" s="1322"/>
      <c r="C320" s="1322"/>
      <c r="D320" s="1322"/>
      <c r="E320" s="1322"/>
      <c r="F320" s="1322"/>
      <c r="G320" s="1322"/>
      <c r="H320" s="1322"/>
      <c r="I320" s="1322"/>
      <c r="J320" s="1322"/>
      <c r="K320" s="1322"/>
      <c r="L320" s="1322"/>
      <c r="M320" s="1322"/>
      <c r="N320" s="1323"/>
      <c r="O320" s="1322"/>
      <c r="P320" s="1324"/>
      <c r="Q320" s="1323"/>
      <c r="R320" s="1322"/>
      <c r="S320" s="1322"/>
      <c r="T320" s="1322"/>
      <c r="U320" s="1322"/>
      <c r="V320" s="1322"/>
      <c r="W320" s="1322"/>
      <c r="X320" s="1322"/>
      <c r="Y320" s="1322"/>
      <c r="Z320" s="1322"/>
      <c r="AA320" s="1322"/>
      <c r="AB320" s="1322"/>
      <c r="AC320" s="1323"/>
      <c r="AD320" s="1322"/>
      <c r="AE320" s="1323"/>
      <c r="AF320" s="1322"/>
      <c r="AG320" s="1322"/>
      <c r="AH320" s="1322"/>
      <c r="AI320" s="1322"/>
      <c r="AJ320" s="1322"/>
      <c r="AK320" s="1323"/>
      <c r="AL320" s="1322"/>
      <c r="AM320" s="1322"/>
      <c r="AN320" s="1322"/>
      <c r="AO320" s="1322"/>
      <c r="AP320" s="1322"/>
      <c r="AQ320" s="1322"/>
      <c r="AR320" s="1322"/>
      <c r="AS320" s="1322"/>
      <c r="AT320" s="1322"/>
      <c r="AU320" s="1322"/>
      <c r="AV320" s="1322"/>
      <c r="AW320" s="1322"/>
      <c r="AX320" s="1322"/>
      <c r="AY320" s="1322"/>
      <c r="AZ320" s="1322"/>
      <c r="BA320" s="1322"/>
      <c r="BB320" s="1322"/>
      <c r="BC320" s="1322"/>
      <c r="BD320" s="1322"/>
      <c r="BE320" s="1322"/>
      <c r="BF320" s="1322"/>
    </row>
    <row r="321" spans="1:58" ht="54.75" customHeight="1">
      <c r="A321" s="1322"/>
      <c r="B321" s="1322"/>
      <c r="C321" s="1322"/>
      <c r="D321" s="1322"/>
      <c r="E321" s="1322"/>
      <c r="F321" s="1322"/>
      <c r="G321" s="1322"/>
      <c r="H321" s="1322"/>
      <c r="I321" s="1322"/>
      <c r="J321" s="1322"/>
      <c r="K321" s="1322"/>
      <c r="L321" s="1322"/>
      <c r="M321" s="1322"/>
      <c r="N321" s="1323"/>
      <c r="O321" s="1322"/>
      <c r="P321" s="1324"/>
      <c r="Q321" s="1323"/>
      <c r="R321" s="1322"/>
      <c r="S321" s="1322"/>
      <c r="T321" s="1322"/>
      <c r="U321" s="1322"/>
      <c r="V321" s="1322"/>
      <c r="W321" s="1322"/>
      <c r="X321" s="1322"/>
      <c r="Y321" s="1322"/>
      <c r="Z321" s="1322"/>
      <c r="AA321" s="1322"/>
      <c r="AB321" s="1322"/>
      <c r="AC321" s="1323"/>
      <c r="AD321" s="1322"/>
      <c r="AE321" s="1323"/>
      <c r="AF321" s="1322"/>
      <c r="AG321" s="1322"/>
      <c r="AH321" s="1322"/>
      <c r="AI321" s="1322"/>
      <c r="AJ321" s="1322"/>
      <c r="AK321" s="1323"/>
      <c r="AL321" s="1322"/>
      <c r="AM321" s="1322"/>
      <c r="AN321" s="1322"/>
      <c r="AO321" s="1322"/>
      <c r="AP321" s="1322"/>
      <c r="AQ321" s="1322"/>
      <c r="AR321" s="1322"/>
      <c r="AS321" s="1322"/>
      <c r="AT321" s="1322"/>
      <c r="AU321" s="1322"/>
      <c r="AV321" s="1322"/>
      <c r="AW321" s="1322"/>
      <c r="AX321" s="1322"/>
      <c r="AY321" s="1322"/>
      <c r="AZ321" s="1322"/>
      <c r="BA321" s="1322"/>
      <c r="BB321" s="1322"/>
      <c r="BC321" s="1322"/>
      <c r="BD321" s="1322"/>
      <c r="BE321" s="1322"/>
      <c r="BF321" s="1322"/>
    </row>
    <row r="322" spans="1:58" ht="54.75" customHeight="1">
      <c r="A322" s="1322"/>
      <c r="B322" s="1322"/>
      <c r="C322" s="1322"/>
      <c r="D322" s="1322"/>
      <c r="E322" s="1322"/>
      <c r="F322" s="1322"/>
      <c r="G322" s="1322"/>
      <c r="H322" s="1322"/>
      <c r="I322" s="1322"/>
      <c r="J322" s="1322"/>
      <c r="K322" s="1322"/>
      <c r="L322" s="1322"/>
      <c r="M322" s="1322"/>
      <c r="N322" s="1323"/>
      <c r="O322" s="1322"/>
      <c r="P322" s="1324"/>
      <c r="Q322" s="1323"/>
      <c r="R322" s="1322"/>
      <c r="S322" s="1322"/>
      <c r="T322" s="1322"/>
      <c r="U322" s="1322"/>
      <c r="V322" s="1322"/>
      <c r="W322" s="1322"/>
      <c r="X322" s="1322"/>
      <c r="Y322" s="1322"/>
      <c r="Z322" s="1322"/>
      <c r="AA322" s="1322"/>
      <c r="AB322" s="1322"/>
      <c r="AC322" s="1323"/>
      <c r="AD322" s="1322"/>
      <c r="AE322" s="1323"/>
      <c r="AF322" s="1322"/>
      <c r="AG322" s="1322"/>
      <c r="AH322" s="1322"/>
      <c r="AI322" s="1322"/>
      <c r="AJ322" s="1322"/>
      <c r="AK322" s="1323"/>
      <c r="AL322" s="1322"/>
      <c r="AM322" s="1322"/>
      <c r="AN322" s="1322"/>
      <c r="AO322" s="1322"/>
      <c r="AP322" s="1322"/>
      <c r="AQ322" s="1322"/>
      <c r="AR322" s="1322"/>
      <c r="AS322" s="1322"/>
      <c r="AT322" s="1322"/>
      <c r="AU322" s="1322"/>
      <c r="AV322" s="1322"/>
      <c r="AW322" s="1322"/>
      <c r="AX322" s="1322"/>
      <c r="AY322" s="1322"/>
      <c r="AZ322" s="1322"/>
      <c r="BA322" s="1322"/>
      <c r="BB322" s="1322"/>
      <c r="BC322" s="1322"/>
      <c r="BD322" s="1322"/>
      <c r="BE322" s="1322"/>
      <c r="BF322" s="1322"/>
    </row>
    <row r="323" spans="1:58" ht="54.75" customHeight="1">
      <c r="A323" s="1322"/>
      <c r="B323" s="1322"/>
      <c r="C323" s="1322"/>
      <c r="D323" s="1322"/>
      <c r="E323" s="1322"/>
      <c r="F323" s="1322"/>
      <c r="G323" s="1322"/>
      <c r="H323" s="1322"/>
      <c r="I323" s="1322"/>
      <c r="J323" s="1322"/>
      <c r="K323" s="1322"/>
      <c r="L323" s="1322"/>
      <c r="M323" s="1322"/>
      <c r="N323" s="1323"/>
      <c r="O323" s="1322"/>
      <c r="P323" s="1324"/>
      <c r="Q323" s="1323"/>
      <c r="R323" s="1322"/>
      <c r="S323" s="1322"/>
      <c r="T323" s="1322"/>
      <c r="U323" s="1322"/>
      <c r="V323" s="1322"/>
      <c r="W323" s="1322"/>
      <c r="X323" s="1322"/>
      <c r="Y323" s="1322"/>
      <c r="Z323" s="1322"/>
      <c r="AA323" s="1322"/>
      <c r="AB323" s="1322"/>
      <c r="AC323" s="1323"/>
      <c r="AD323" s="1322"/>
      <c r="AE323" s="1323"/>
      <c r="AF323" s="1322"/>
      <c r="AG323" s="1322"/>
      <c r="AH323" s="1322"/>
      <c r="AI323" s="1322"/>
      <c r="AJ323" s="1322"/>
      <c r="AK323" s="1323"/>
      <c r="AL323" s="1322"/>
      <c r="AM323" s="1322"/>
      <c r="AN323" s="1322"/>
      <c r="AO323" s="1322"/>
      <c r="AP323" s="1322"/>
      <c r="AQ323" s="1322"/>
      <c r="AR323" s="1322"/>
      <c r="AS323" s="1322"/>
      <c r="AT323" s="1322"/>
      <c r="AU323" s="1322"/>
      <c r="AV323" s="1322"/>
      <c r="AW323" s="1322"/>
      <c r="AX323" s="1322"/>
      <c r="AY323" s="1322"/>
      <c r="AZ323" s="1322"/>
      <c r="BA323" s="1322"/>
      <c r="BB323" s="1322"/>
      <c r="BC323" s="1322"/>
      <c r="BD323" s="1322"/>
      <c r="BE323" s="1322"/>
      <c r="BF323" s="1322"/>
    </row>
    <row r="324" spans="1:58" ht="54.75" customHeight="1">
      <c r="A324" s="1322"/>
      <c r="B324" s="1322"/>
      <c r="C324" s="1322"/>
      <c r="D324" s="1322"/>
      <c r="E324" s="1322"/>
      <c r="F324" s="1322"/>
      <c r="G324" s="1322"/>
      <c r="H324" s="1322"/>
      <c r="I324" s="1322"/>
      <c r="J324" s="1322"/>
      <c r="K324" s="1322"/>
      <c r="L324" s="1322"/>
      <c r="M324" s="1322"/>
      <c r="N324" s="1323"/>
      <c r="O324" s="1322"/>
      <c r="P324" s="1324"/>
      <c r="Q324" s="1323"/>
      <c r="R324" s="1322"/>
      <c r="S324" s="1322"/>
      <c r="T324" s="1322"/>
      <c r="U324" s="1322"/>
      <c r="V324" s="1322"/>
      <c r="W324" s="1322"/>
      <c r="X324" s="1322"/>
      <c r="Y324" s="1322"/>
      <c r="Z324" s="1322"/>
      <c r="AA324" s="1322"/>
      <c r="AB324" s="1322"/>
      <c r="AC324" s="1323"/>
      <c r="AD324" s="1322"/>
      <c r="AE324" s="1323"/>
      <c r="AF324" s="1322"/>
      <c r="AG324" s="1322"/>
      <c r="AH324" s="1322"/>
      <c r="AI324" s="1322"/>
      <c r="AJ324" s="1322"/>
      <c r="AK324" s="1323"/>
      <c r="AL324" s="1322"/>
      <c r="AM324" s="1322"/>
      <c r="AN324" s="1322"/>
      <c r="AO324" s="1322"/>
      <c r="AP324" s="1322"/>
      <c r="AQ324" s="1322"/>
      <c r="AR324" s="1322"/>
      <c r="AS324" s="1322"/>
      <c r="AT324" s="1322"/>
      <c r="AU324" s="1322"/>
      <c r="AV324" s="1322"/>
      <c r="AW324" s="1322"/>
      <c r="AX324" s="1322"/>
      <c r="AY324" s="1322"/>
      <c r="AZ324" s="1322"/>
      <c r="BA324" s="1322"/>
      <c r="BB324" s="1322"/>
      <c r="BC324" s="1322"/>
      <c r="BD324" s="1322"/>
      <c r="BE324" s="1322"/>
      <c r="BF324" s="1322"/>
    </row>
    <row r="325" spans="1:58" ht="54.75" customHeight="1">
      <c r="A325" s="1322"/>
      <c r="B325" s="1322"/>
      <c r="C325" s="1322"/>
      <c r="D325" s="1322"/>
      <c r="E325" s="1322"/>
      <c r="F325" s="1322"/>
      <c r="G325" s="1322"/>
      <c r="H325" s="1322"/>
      <c r="I325" s="1322"/>
      <c r="J325" s="1322"/>
      <c r="K325" s="1322"/>
      <c r="L325" s="1322"/>
      <c r="M325" s="1322"/>
      <c r="N325" s="1323"/>
      <c r="O325" s="1322"/>
      <c r="P325" s="1324"/>
      <c r="Q325" s="1323"/>
      <c r="R325" s="1322"/>
      <c r="S325" s="1322"/>
      <c r="T325" s="1322"/>
      <c r="U325" s="1322"/>
      <c r="V325" s="1322"/>
      <c r="W325" s="1322"/>
      <c r="X325" s="1322"/>
      <c r="Y325" s="1322"/>
      <c r="Z325" s="1322"/>
      <c r="AA325" s="1322"/>
      <c r="AB325" s="1322"/>
      <c r="AC325" s="1323"/>
      <c r="AD325" s="1322"/>
      <c r="AE325" s="1323"/>
      <c r="AF325" s="1322"/>
      <c r="AG325" s="1322"/>
      <c r="AH325" s="1322"/>
      <c r="AI325" s="1322"/>
      <c r="AJ325" s="1322"/>
      <c r="AK325" s="1323"/>
      <c r="AL325" s="1322"/>
      <c r="AM325" s="1322"/>
      <c r="AN325" s="1322"/>
      <c r="AO325" s="1322"/>
      <c r="AP325" s="1322"/>
      <c r="AQ325" s="1322"/>
      <c r="AR325" s="1322"/>
      <c r="AS325" s="1322"/>
      <c r="AT325" s="1322"/>
      <c r="AU325" s="1322"/>
      <c r="AV325" s="1322"/>
      <c r="AW325" s="1322"/>
      <c r="AX325" s="1322"/>
      <c r="AY325" s="1322"/>
      <c r="AZ325" s="1322"/>
      <c r="BA325" s="1322"/>
      <c r="BB325" s="1322"/>
      <c r="BC325" s="1322"/>
      <c r="BD325" s="1322"/>
      <c r="BE325" s="1322"/>
      <c r="BF325" s="1322"/>
    </row>
    <row r="326" spans="1:58" ht="54.75" customHeight="1">
      <c r="A326" s="1322"/>
      <c r="B326" s="1322"/>
      <c r="C326" s="1322"/>
      <c r="D326" s="1322"/>
      <c r="E326" s="1322"/>
      <c r="F326" s="1322"/>
      <c r="G326" s="1322"/>
      <c r="H326" s="1322"/>
      <c r="I326" s="1322"/>
      <c r="J326" s="1322"/>
      <c r="K326" s="1322"/>
      <c r="L326" s="1322"/>
      <c r="M326" s="1322"/>
      <c r="N326" s="1323"/>
      <c r="O326" s="1322"/>
      <c r="P326" s="1324"/>
      <c r="Q326" s="1323"/>
      <c r="R326" s="1322"/>
      <c r="S326" s="1322"/>
      <c r="T326" s="1322"/>
      <c r="U326" s="1322"/>
      <c r="V326" s="1322"/>
      <c r="W326" s="1322"/>
      <c r="X326" s="1322"/>
      <c r="Y326" s="1322"/>
      <c r="Z326" s="1322"/>
      <c r="AA326" s="1322"/>
      <c r="AB326" s="1322"/>
      <c r="AC326" s="1323"/>
      <c r="AD326" s="1322"/>
      <c r="AE326" s="1323"/>
      <c r="AF326" s="1322"/>
      <c r="AG326" s="1322"/>
      <c r="AH326" s="1322"/>
      <c r="AI326" s="1322"/>
      <c r="AJ326" s="1322"/>
      <c r="AK326" s="1323"/>
      <c r="AL326" s="1322"/>
      <c r="AM326" s="1322"/>
      <c r="AN326" s="1322"/>
      <c r="AO326" s="1322"/>
      <c r="AP326" s="1322"/>
      <c r="AQ326" s="1322"/>
      <c r="AR326" s="1322"/>
      <c r="AS326" s="1322"/>
      <c r="AT326" s="1322"/>
      <c r="AU326" s="1322"/>
      <c r="AV326" s="1322"/>
      <c r="AW326" s="1322"/>
      <c r="AX326" s="1322"/>
      <c r="AY326" s="1322"/>
      <c r="AZ326" s="1322"/>
      <c r="BA326" s="1322"/>
      <c r="BB326" s="1322"/>
      <c r="BC326" s="1322"/>
      <c r="BD326" s="1322"/>
      <c r="BE326" s="1322"/>
      <c r="BF326" s="1322"/>
    </row>
    <row r="327" spans="1:58" ht="54.75" customHeight="1">
      <c r="A327" s="1322"/>
      <c r="B327" s="1322"/>
      <c r="C327" s="1322"/>
      <c r="D327" s="1322"/>
      <c r="E327" s="1322"/>
      <c r="F327" s="1322"/>
      <c r="G327" s="1322"/>
      <c r="H327" s="1322"/>
      <c r="I327" s="1322"/>
      <c r="J327" s="1322"/>
      <c r="K327" s="1322"/>
      <c r="L327" s="1322"/>
      <c r="M327" s="1322"/>
      <c r="N327" s="1323"/>
      <c r="O327" s="1322"/>
      <c r="P327" s="1324"/>
      <c r="Q327" s="1323"/>
      <c r="R327" s="1322"/>
      <c r="S327" s="1322"/>
      <c r="T327" s="1322"/>
      <c r="U327" s="1322"/>
      <c r="V327" s="1322"/>
      <c r="W327" s="1322"/>
      <c r="X327" s="1322"/>
      <c r="Y327" s="1322"/>
      <c r="Z327" s="1322"/>
      <c r="AA327" s="1322"/>
      <c r="AB327" s="1322"/>
      <c r="AC327" s="1323"/>
      <c r="AD327" s="1322"/>
      <c r="AE327" s="1323"/>
      <c r="AF327" s="1322"/>
      <c r="AG327" s="1322"/>
      <c r="AH327" s="1322"/>
      <c r="AI327" s="1322"/>
      <c r="AJ327" s="1322"/>
      <c r="AK327" s="1323"/>
      <c r="AL327" s="1322"/>
      <c r="AM327" s="1322"/>
      <c r="AN327" s="1322"/>
      <c r="AO327" s="1322"/>
      <c r="AP327" s="1322"/>
      <c r="AQ327" s="1322"/>
      <c r="AR327" s="1322"/>
      <c r="AS327" s="1322"/>
      <c r="AT327" s="1322"/>
      <c r="AU327" s="1322"/>
      <c r="AV327" s="1322"/>
      <c r="AW327" s="1322"/>
      <c r="AX327" s="1322"/>
      <c r="AY327" s="1322"/>
      <c r="AZ327" s="1322"/>
      <c r="BA327" s="1322"/>
      <c r="BB327" s="1322"/>
      <c r="BC327" s="1322"/>
      <c r="BD327" s="1322"/>
      <c r="BE327" s="1322"/>
      <c r="BF327" s="1322"/>
    </row>
    <row r="328" spans="1:58" ht="54.75" customHeight="1">
      <c r="A328" s="1322"/>
      <c r="B328" s="1322"/>
      <c r="C328" s="1322"/>
      <c r="D328" s="1322"/>
      <c r="E328" s="1322"/>
      <c r="F328" s="1322"/>
      <c r="G328" s="1322"/>
      <c r="H328" s="1322"/>
      <c r="I328" s="1322"/>
      <c r="J328" s="1322"/>
      <c r="K328" s="1322"/>
      <c r="L328" s="1322"/>
      <c r="M328" s="1322"/>
      <c r="N328" s="1323"/>
      <c r="O328" s="1322"/>
      <c r="P328" s="1324"/>
      <c r="Q328" s="1323"/>
      <c r="R328" s="1322"/>
      <c r="S328" s="1322"/>
      <c r="T328" s="1322"/>
      <c r="U328" s="1322"/>
      <c r="V328" s="1322"/>
      <c r="W328" s="1322"/>
      <c r="X328" s="1322"/>
      <c r="Y328" s="1322"/>
      <c r="Z328" s="1322"/>
      <c r="AA328" s="1322"/>
      <c r="AB328" s="1322"/>
      <c r="AC328" s="1323"/>
      <c r="AD328" s="1322"/>
      <c r="AE328" s="1323"/>
      <c r="AF328" s="1322"/>
      <c r="AG328" s="1322"/>
      <c r="AH328" s="1322"/>
      <c r="AI328" s="1322"/>
      <c r="AJ328" s="1322"/>
      <c r="AK328" s="1323"/>
      <c r="AL328" s="1322"/>
      <c r="AM328" s="1322"/>
      <c r="AN328" s="1322"/>
      <c r="AO328" s="1322"/>
      <c r="AP328" s="1322"/>
      <c r="AQ328" s="1322"/>
      <c r="AR328" s="1322"/>
      <c r="AS328" s="1322"/>
      <c r="AT328" s="1322"/>
      <c r="AU328" s="1322"/>
      <c r="AV328" s="1322"/>
      <c r="AW328" s="1322"/>
      <c r="AX328" s="1322"/>
      <c r="AY328" s="1322"/>
      <c r="AZ328" s="1322"/>
      <c r="BA328" s="1322"/>
      <c r="BB328" s="1322"/>
      <c r="BC328" s="1322"/>
      <c r="BD328" s="1322"/>
      <c r="BE328" s="1322"/>
      <c r="BF328" s="1322"/>
    </row>
    <row r="329" spans="1:58" ht="54.75" customHeight="1">
      <c r="A329" s="1322"/>
      <c r="B329" s="1322"/>
      <c r="C329" s="1322"/>
      <c r="D329" s="1322"/>
      <c r="E329" s="1322"/>
      <c r="F329" s="1322"/>
      <c r="G329" s="1322"/>
      <c r="H329" s="1322"/>
      <c r="I329" s="1322"/>
      <c r="J329" s="1322"/>
      <c r="K329" s="1322"/>
      <c r="L329" s="1322"/>
      <c r="M329" s="1322"/>
      <c r="N329" s="1323"/>
      <c r="O329" s="1322"/>
      <c r="P329" s="1324"/>
      <c r="Q329" s="1323"/>
      <c r="R329" s="1322"/>
      <c r="S329" s="1322"/>
      <c r="T329" s="1322"/>
      <c r="U329" s="1322"/>
      <c r="V329" s="1322"/>
      <c r="W329" s="1322"/>
      <c r="X329" s="1322"/>
      <c r="Y329" s="1322"/>
      <c r="Z329" s="1322"/>
      <c r="AA329" s="1322"/>
      <c r="AB329" s="1322"/>
      <c r="AC329" s="1323"/>
      <c r="AD329" s="1322"/>
      <c r="AE329" s="1323"/>
      <c r="AF329" s="1322"/>
      <c r="AG329" s="1322"/>
      <c r="AH329" s="1322"/>
      <c r="AI329" s="1322"/>
      <c r="AJ329" s="1322"/>
      <c r="AK329" s="1323"/>
      <c r="AL329" s="1322"/>
      <c r="AM329" s="1322"/>
      <c r="AN329" s="1322"/>
      <c r="AO329" s="1322"/>
      <c r="AP329" s="1322"/>
      <c r="AQ329" s="1322"/>
      <c r="AR329" s="1322"/>
      <c r="AS329" s="1322"/>
      <c r="AT329" s="1322"/>
      <c r="AU329" s="1322"/>
      <c r="AV329" s="1322"/>
      <c r="AW329" s="1322"/>
      <c r="AX329" s="1322"/>
      <c r="AY329" s="1322"/>
      <c r="AZ329" s="1322"/>
      <c r="BA329" s="1322"/>
      <c r="BB329" s="1322"/>
      <c r="BC329" s="1322"/>
      <c r="BD329" s="1322"/>
      <c r="BE329" s="1322"/>
      <c r="BF329" s="1322"/>
    </row>
    <row r="330" spans="1:58" ht="54.75" customHeight="1">
      <c r="A330" s="1322"/>
      <c r="B330" s="1322"/>
      <c r="C330" s="1322"/>
      <c r="D330" s="1322"/>
      <c r="E330" s="1322"/>
      <c r="F330" s="1322"/>
      <c r="G330" s="1322"/>
      <c r="H330" s="1322"/>
      <c r="I330" s="1322"/>
      <c r="J330" s="1322"/>
      <c r="K330" s="1322"/>
      <c r="L330" s="1322"/>
      <c r="M330" s="1322"/>
      <c r="N330" s="1323"/>
      <c r="O330" s="1322"/>
      <c r="P330" s="1324"/>
      <c r="Q330" s="1323"/>
      <c r="R330" s="1322"/>
      <c r="S330" s="1322"/>
      <c r="T330" s="1322"/>
      <c r="U330" s="1322"/>
      <c r="V330" s="1322"/>
      <c r="W330" s="1322"/>
      <c r="X330" s="1322"/>
      <c r="Y330" s="1322"/>
      <c r="Z330" s="1322"/>
      <c r="AA330" s="1322"/>
      <c r="AB330" s="1322"/>
      <c r="AC330" s="1323"/>
      <c r="AD330" s="1322"/>
      <c r="AE330" s="1323"/>
      <c r="AF330" s="1322"/>
      <c r="AG330" s="1322"/>
      <c r="AH330" s="1322"/>
      <c r="AI330" s="1322"/>
      <c r="AJ330" s="1322"/>
      <c r="AK330" s="1323"/>
      <c r="AL330" s="1322"/>
      <c r="AM330" s="1322"/>
      <c r="AN330" s="1322"/>
      <c r="AO330" s="1322"/>
      <c r="AP330" s="1322"/>
      <c r="AQ330" s="1322"/>
      <c r="AR330" s="1322"/>
      <c r="AS330" s="1322"/>
      <c r="AT330" s="1322"/>
      <c r="AU330" s="1322"/>
      <c r="AV330" s="1322"/>
      <c r="AW330" s="1322"/>
      <c r="AX330" s="1322"/>
      <c r="AY330" s="1322"/>
      <c r="AZ330" s="1322"/>
      <c r="BA330" s="1322"/>
      <c r="BB330" s="1322"/>
      <c r="BC330" s="1322"/>
      <c r="BD330" s="1322"/>
      <c r="BE330" s="1322"/>
      <c r="BF330" s="1322"/>
    </row>
    <row r="331" spans="1:58" ht="54.75" customHeight="1">
      <c r="A331" s="1322"/>
      <c r="B331" s="1322"/>
      <c r="C331" s="1322"/>
      <c r="D331" s="1322"/>
      <c r="E331" s="1322"/>
      <c r="F331" s="1322"/>
      <c r="G331" s="1322"/>
      <c r="H331" s="1322"/>
      <c r="I331" s="1322"/>
      <c r="J331" s="1322"/>
      <c r="K331" s="1322"/>
      <c r="L331" s="1322"/>
      <c r="M331" s="1322"/>
      <c r="N331" s="1323"/>
      <c r="O331" s="1322"/>
      <c r="P331" s="1324"/>
      <c r="Q331" s="1323"/>
      <c r="R331" s="1322"/>
      <c r="S331" s="1322"/>
      <c r="T331" s="1322"/>
      <c r="U331" s="1322"/>
      <c r="V331" s="1322"/>
      <c r="W331" s="1322"/>
      <c r="X331" s="1322"/>
      <c r="Y331" s="1322"/>
      <c r="Z331" s="1322"/>
      <c r="AA331" s="1322"/>
      <c r="AB331" s="1322"/>
      <c r="AC331" s="1323"/>
      <c r="AD331" s="1322"/>
      <c r="AE331" s="1323"/>
      <c r="AF331" s="1322"/>
      <c r="AG331" s="1322"/>
      <c r="AH331" s="1322"/>
      <c r="AI331" s="1322"/>
      <c r="AJ331" s="1322"/>
      <c r="AK331" s="1323"/>
      <c r="AL331" s="1322"/>
      <c r="AM331" s="1322"/>
      <c r="AN331" s="1322"/>
      <c r="AO331" s="1322"/>
      <c r="AP331" s="1322"/>
      <c r="AQ331" s="1322"/>
      <c r="AR331" s="1322"/>
      <c r="AS331" s="1322"/>
      <c r="AT331" s="1322"/>
      <c r="AU331" s="1322"/>
      <c r="AV331" s="1322"/>
      <c r="AW331" s="1322"/>
      <c r="AX331" s="1322"/>
      <c r="AY331" s="1322"/>
      <c r="AZ331" s="1322"/>
      <c r="BA331" s="1322"/>
      <c r="BB331" s="1322"/>
      <c r="BC331" s="1322"/>
      <c r="BD331" s="1322"/>
      <c r="BE331" s="1322"/>
      <c r="BF331" s="1322"/>
    </row>
    <row r="332" spans="1:58" ht="54.75" customHeight="1">
      <c r="A332" s="1322"/>
      <c r="B332" s="1322"/>
      <c r="C332" s="1322"/>
      <c r="D332" s="1322"/>
      <c r="E332" s="1322"/>
      <c r="F332" s="1322"/>
      <c r="G332" s="1322"/>
      <c r="H332" s="1322"/>
      <c r="I332" s="1322"/>
      <c r="J332" s="1322"/>
      <c r="K332" s="1322"/>
      <c r="L332" s="1322"/>
      <c r="M332" s="1322"/>
      <c r="N332" s="1323"/>
      <c r="O332" s="1322"/>
      <c r="P332" s="1324"/>
      <c r="Q332" s="1323"/>
      <c r="R332" s="1322"/>
      <c r="S332" s="1322"/>
      <c r="T332" s="1322"/>
      <c r="U332" s="1322"/>
      <c r="V332" s="1322"/>
      <c r="W332" s="1322"/>
      <c r="X332" s="1322"/>
      <c r="Y332" s="1322"/>
      <c r="Z332" s="1322"/>
      <c r="AA332" s="1322"/>
      <c r="AB332" s="1322"/>
      <c r="AC332" s="1323"/>
      <c r="AD332" s="1322"/>
      <c r="AE332" s="1323"/>
      <c r="AF332" s="1322"/>
      <c r="AG332" s="1322"/>
      <c r="AH332" s="1322"/>
      <c r="AI332" s="1322"/>
      <c r="AJ332" s="1322"/>
      <c r="AK332" s="1323"/>
      <c r="AL332" s="1322"/>
      <c r="AM332" s="1322"/>
      <c r="AN332" s="1322"/>
      <c r="AO332" s="1322"/>
      <c r="AP332" s="1322"/>
      <c r="AQ332" s="1322"/>
      <c r="AR332" s="1322"/>
      <c r="AS332" s="1322"/>
      <c r="AT332" s="1322"/>
      <c r="AU332" s="1322"/>
      <c r="AV332" s="1322"/>
      <c r="AW332" s="1322"/>
      <c r="AX332" s="1322"/>
      <c r="AY332" s="1322"/>
      <c r="AZ332" s="1322"/>
      <c r="BA332" s="1322"/>
      <c r="BB332" s="1322"/>
      <c r="BC332" s="1322"/>
      <c r="BD332" s="1322"/>
      <c r="BE332" s="1322"/>
      <c r="BF332" s="1322"/>
    </row>
    <row r="333" spans="1:58" ht="54.75" customHeight="1">
      <c r="A333" s="1322"/>
      <c r="B333" s="1322"/>
      <c r="C333" s="1322"/>
      <c r="D333" s="1322"/>
      <c r="E333" s="1322"/>
      <c r="F333" s="1322"/>
      <c r="G333" s="1322"/>
      <c r="H333" s="1322"/>
      <c r="I333" s="1322"/>
      <c r="J333" s="1322"/>
      <c r="K333" s="1322"/>
      <c r="L333" s="1322"/>
      <c r="M333" s="1322"/>
      <c r="N333" s="1323"/>
      <c r="O333" s="1322"/>
      <c r="P333" s="1324"/>
      <c r="Q333" s="1323"/>
      <c r="R333" s="1322"/>
      <c r="S333" s="1322"/>
      <c r="T333" s="1322"/>
      <c r="U333" s="1322"/>
      <c r="V333" s="1322"/>
      <c r="W333" s="1322"/>
      <c r="X333" s="1322"/>
      <c r="Y333" s="1322"/>
      <c r="Z333" s="1322"/>
      <c r="AA333" s="1322"/>
      <c r="AB333" s="1322"/>
      <c r="AC333" s="1323"/>
      <c r="AD333" s="1322"/>
      <c r="AE333" s="1323"/>
      <c r="AF333" s="1322"/>
      <c r="AG333" s="1322"/>
      <c r="AH333" s="1322"/>
      <c r="AI333" s="1322"/>
      <c r="AJ333" s="1322"/>
      <c r="AK333" s="1323"/>
      <c r="AL333" s="1322"/>
      <c r="AM333" s="1322"/>
      <c r="AN333" s="1322"/>
      <c r="AO333" s="1322"/>
      <c r="AP333" s="1322"/>
      <c r="AQ333" s="1322"/>
      <c r="AR333" s="1322"/>
      <c r="AS333" s="1322"/>
      <c r="AT333" s="1322"/>
      <c r="AU333" s="1322"/>
      <c r="AV333" s="1322"/>
      <c r="AW333" s="1322"/>
      <c r="AX333" s="1322"/>
      <c r="AY333" s="1322"/>
      <c r="AZ333" s="1322"/>
      <c r="BA333" s="1322"/>
      <c r="BB333" s="1322"/>
      <c r="BC333" s="1322"/>
      <c r="BD333" s="1322"/>
      <c r="BE333" s="1322"/>
      <c r="BF333" s="1322"/>
    </row>
    <row r="334" spans="1:58" ht="54.75" customHeight="1">
      <c r="A334" s="1322"/>
      <c r="B334" s="1322"/>
      <c r="C334" s="1322"/>
      <c r="D334" s="1322"/>
      <c r="E334" s="1322"/>
      <c r="F334" s="1322"/>
      <c r="G334" s="1322"/>
      <c r="H334" s="1322"/>
      <c r="I334" s="1322"/>
      <c r="J334" s="1322"/>
      <c r="K334" s="1322"/>
      <c r="L334" s="1322"/>
      <c r="M334" s="1322"/>
      <c r="N334" s="1323"/>
      <c r="O334" s="1322"/>
      <c r="P334" s="1324"/>
      <c r="Q334" s="1323"/>
      <c r="R334" s="1322"/>
      <c r="S334" s="1322"/>
      <c r="T334" s="1322"/>
      <c r="U334" s="1322"/>
      <c r="V334" s="1322"/>
      <c r="W334" s="1322"/>
      <c r="X334" s="1322"/>
      <c r="Y334" s="1322"/>
      <c r="Z334" s="1322"/>
      <c r="AA334" s="1322"/>
      <c r="AB334" s="1322"/>
      <c r="AC334" s="1323"/>
      <c r="AD334" s="1322"/>
      <c r="AE334" s="1323"/>
      <c r="AF334" s="1322"/>
      <c r="AG334" s="1322"/>
      <c r="AH334" s="1322"/>
      <c r="AI334" s="1322"/>
      <c r="AJ334" s="1322"/>
      <c r="AK334" s="1323"/>
      <c r="AL334" s="1322"/>
      <c r="AM334" s="1322"/>
      <c r="AN334" s="1322"/>
      <c r="AO334" s="1322"/>
      <c r="AP334" s="1322"/>
      <c r="AQ334" s="1322"/>
      <c r="AR334" s="1322"/>
      <c r="AS334" s="1322"/>
      <c r="AT334" s="1322"/>
      <c r="AU334" s="1322"/>
      <c r="AV334" s="1322"/>
      <c r="AW334" s="1322"/>
      <c r="AX334" s="1322"/>
      <c r="AY334" s="1322"/>
      <c r="AZ334" s="1322"/>
      <c r="BA334" s="1322"/>
      <c r="BB334" s="1322"/>
      <c r="BC334" s="1322"/>
      <c r="BD334" s="1322"/>
      <c r="BE334" s="1322"/>
      <c r="BF334" s="1322"/>
    </row>
    <row r="335" spans="1:58" ht="54.75" customHeight="1">
      <c r="A335" s="1322"/>
      <c r="B335" s="1322"/>
      <c r="C335" s="1322"/>
      <c r="D335" s="1322"/>
      <c r="E335" s="1322"/>
      <c r="F335" s="1322"/>
      <c r="G335" s="1322"/>
      <c r="H335" s="1322"/>
      <c r="I335" s="1322"/>
      <c r="J335" s="1322"/>
      <c r="K335" s="1322"/>
      <c r="L335" s="1322"/>
      <c r="M335" s="1322"/>
      <c r="N335" s="1323"/>
      <c r="O335" s="1322"/>
      <c r="P335" s="1324"/>
      <c r="Q335" s="1323"/>
      <c r="R335" s="1322"/>
      <c r="S335" s="1322"/>
      <c r="T335" s="1322"/>
      <c r="U335" s="1322"/>
      <c r="V335" s="1322"/>
      <c r="W335" s="1322"/>
      <c r="X335" s="1322"/>
      <c r="Y335" s="1322"/>
      <c r="Z335" s="1322"/>
      <c r="AA335" s="1322"/>
      <c r="AB335" s="1322"/>
      <c r="AC335" s="1323"/>
      <c r="AD335" s="1322"/>
      <c r="AE335" s="1323"/>
      <c r="AF335" s="1322"/>
      <c r="AG335" s="1322"/>
      <c r="AH335" s="1322"/>
      <c r="AI335" s="1322"/>
      <c r="AJ335" s="1322"/>
      <c r="AK335" s="1323"/>
      <c r="AL335" s="1322"/>
      <c r="AM335" s="1322"/>
      <c r="AN335" s="1322"/>
      <c r="AO335" s="1322"/>
      <c r="AP335" s="1322"/>
      <c r="AQ335" s="1322"/>
      <c r="AR335" s="1322"/>
      <c r="AS335" s="1322"/>
      <c r="AT335" s="1322"/>
      <c r="AU335" s="1322"/>
      <c r="AV335" s="1322"/>
      <c r="AW335" s="1322"/>
      <c r="AX335" s="1322"/>
      <c r="AY335" s="1322"/>
      <c r="AZ335" s="1322"/>
      <c r="BA335" s="1322"/>
      <c r="BB335" s="1322"/>
      <c r="BC335" s="1322"/>
      <c r="BD335" s="1322"/>
      <c r="BE335" s="1322"/>
      <c r="BF335" s="1322"/>
    </row>
    <row r="336" spans="1:58" ht="54.75" customHeight="1">
      <c r="A336" s="1322"/>
      <c r="B336" s="1322"/>
      <c r="C336" s="1322"/>
      <c r="D336" s="1322"/>
      <c r="E336" s="1322"/>
      <c r="F336" s="1322"/>
      <c r="G336" s="1322"/>
      <c r="H336" s="1322"/>
      <c r="I336" s="1322"/>
      <c r="J336" s="1322"/>
      <c r="K336" s="1322"/>
      <c r="L336" s="1322"/>
      <c r="M336" s="1322"/>
      <c r="N336" s="1323"/>
      <c r="O336" s="1322"/>
      <c r="P336" s="1324"/>
      <c r="Q336" s="1323"/>
      <c r="R336" s="1322"/>
      <c r="S336" s="1322"/>
      <c r="T336" s="1322"/>
      <c r="U336" s="1322"/>
      <c r="V336" s="1322"/>
      <c r="W336" s="1322"/>
      <c r="X336" s="1322"/>
      <c r="Y336" s="1322"/>
      <c r="Z336" s="1322"/>
      <c r="AA336" s="1322"/>
      <c r="AB336" s="1322"/>
      <c r="AC336" s="1323"/>
      <c r="AD336" s="1322"/>
      <c r="AE336" s="1323"/>
      <c r="AF336" s="1322"/>
      <c r="AG336" s="1322"/>
      <c r="AH336" s="1322"/>
      <c r="AI336" s="1322"/>
      <c r="AJ336" s="1322"/>
      <c r="AK336" s="1323"/>
      <c r="AL336" s="1322"/>
      <c r="AM336" s="1322"/>
      <c r="AN336" s="1322"/>
      <c r="AO336" s="1322"/>
      <c r="AP336" s="1322"/>
      <c r="AQ336" s="1322"/>
      <c r="AR336" s="1322"/>
      <c r="AS336" s="1322"/>
      <c r="AT336" s="1322"/>
      <c r="AU336" s="1322"/>
      <c r="AV336" s="1322"/>
      <c r="AW336" s="1322"/>
      <c r="AX336" s="1322"/>
      <c r="AY336" s="1322"/>
      <c r="AZ336" s="1322"/>
      <c r="BA336" s="1322"/>
      <c r="BB336" s="1322"/>
      <c r="BC336" s="1322"/>
      <c r="BD336" s="1322"/>
      <c r="BE336" s="1322"/>
      <c r="BF336" s="1322"/>
    </row>
    <row r="337" spans="1:58" ht="54.75" customHeight="1">
      <c r="A337" s="1322"/>
      <c r="B337" s="1322"/>
      <c r="C337" s="1322"/>
      <c r="D337" s="1322"/>
      <c r="E337" s="1322"/>
      <c r="F337" s="1322"/>
      <c r="G337" s="1322"/>
      <c r="H337" s="1322"/>
      <c r="I337" s="1322"/>
      <c r="J337" s="1322"/>
      <c r="K337" s="1322"/>
      <c r="L337" s="1322"/>
      <c r="M337" s="1322"/>
      <c r="N337" s="1323"/>
      <c r="O337" s="1322"/>
      <c r="P337" s="1324"/>
      <c r="Q337" s="1323"/>
      <c r="R337" s="1322"/>
      <c r="S337" s="1322"/>
      <c r="T337" s="1322"/>
      <c r="U337" s="1322"/>
      <c r="V337" s="1322"/>
      <c r="W337" s="1322"/>
      <c r="X337" s="1322"/>
      <c r="Y337" s="1322"/>
      <c r="Z337" s="1322"/>
      <c r="AA337" s="1322"/>
      <c r="AB337" s="1322"/>
      <c r="AC337" s="1323"/>
      <c r="AD337" s="1322"/>
      <c r="AE337" s="1323"/>
      <c r="AF337" s="1322"/>
      <c r="AG337" s="1322"/>
      <c r="AH337" s="1322"/>
      <c r="AI337" s="1322"/>
      <c r="AJ337" s="1322"/>
      <c r="AK337" s="1323"/>
      <c r="AL337" s="1322"/>
      <c r="AM337" s="1322"/>
      <c r="AN337" s="1322"/>
      <c r="AO337" s="1322"/>
      <c r="AP337" s="1322"/>
      <c r="AQ337" s="1322"/>
      <c r="AR337" s="1322"/>
      <c r="AS337" s="1322"/>
      <c r="AT337" s="1322"/>
      <c r="AU337" s="1322"/>
      <c r="AV337" s="1322"/>
      <c r="AW337" s="1322"/>
      <c r="AX337" s="1322"/>
      <c r="AY337" s="1322"/>
      <c r="AZ337" s="1322"/>
      <c r="BA337" s="1322"/>
      <c r="BB337" s="1322"/>
      <c r="BC337" s="1322"/>
      <c r="BD337" s="1322"/>
      <c r="BE337" s="1322"/>
      <c r="BF337" s="1322"/>
    </row>
    <row r="338" spans="1:58" ht="54.75" customHeight="1">
      <c r="A338" s="1322"/>
      <c r="B338" s="1322"/>
      <c r="C338" s="1322"/>
      <c r="D338" s="1322"/>
      <c r="E338" s="1322"/>
      <c r="F338" s="1322"/>
      <c r="G338" s="1322"/>
      <c r="H338" s="1322"/>
      <c r="I338" s="1322"/>
      <c r="J338" s="1322"/>
      <c r="K338" s="1322"/>
      <c r="L338" s="1322"/>
      <c r="M338" s="1322"/>
      <c r="N338" s="1323"/>
      <c r="O338" s="1322"/>
      <c r="P338" s="1324"/>
      <c r="Q338" s="1323"/>
      <c r="R338" s="1322"/>
      <c r="S338" s="1322"/>
      <c r="T338" s="1322"/>
      <c r="U338" s="1322"/>
      <c r="V338" s="1322"/>
      <c r="W338" s="1322"/>
      <c r="X338" s="1322"/>
      <c r="Y338" s="1322"/>
      <c r="Z338" s="1322"/>
      <c r="AA338" s="1322"/>
      <c r="AB338" s="1322"/>
      <c r="AC338" s="1323"/>
      <c r="AD338" s="1322"/>
      <c r="AE338" s="1323"/>
      <c r="AF338" s="1322"/>
      <c r="AG338" s="1322"/>
      <c r="AH338" s="1322"/>
      <c r="AI338" s="1322"/>
      <c r="AJ338" s="1322"/>
      <c r="AK338" s="1323"/>
      <c r="AL338" s="1322"/>
      <c r="AM338" s="1322"/>
      <c r="AN338" s="1322"/>
      <c r="AO338" s="1322"/>
      <c r="AP338" s="1322"/>
      <c r="AQ338" s="1322"/>
      <c r="AR338" s="1322"/>
      <c r="AS338" s="1322"/>
      <c r="AT338" s="1322"/>
      <c r="AU338" s="1322"/>
      <c r="AV338" s="1322"/>
      <c r="AW338" s="1322"/>
      <c r="AX338" s="1322"/>
      <c r="AY338" s="1322"/>
      <c r="AZ338" s="1322"/>
      <c r="BA338" s="1322"/>
      <c r="BB338" s="1322"/>
      <c r="BC338" s="1322"/>
      <c r="BD338" s="1322"/>
      <c r="BE338" s="1322"/>
      <c r="BF338" s="1322"/>
    </row>
    <row r="339" spans="1:58" ht="54.75" customHeight="1">
      <c r="A339" s="1322"/>
      <c r="B339" s="1322"/>
      <c r="C339" s="1322"/>
      <c r="D339" s="1322"/>
      <c r="E339" s="1322"/>
      <c r="F339" s="1322"/>
      <c r="G339" s="1322"/>
      <c r="H339" s="1322"/>
      <c r="I339" s="1322"/>
      <c r="J339" s="1322"/>
      <c r="K339" s="1322"/>
      <c r="L339" s="1322"/>
      <c r="M339" s="1322"/>
      <c r="N339" s="1323"/>
      <c r="O339" s="1322"/>
      <c r="P339" s="1324"/>
      <c r="Q339" s="1323"/>
      <c r="R339" s="1322"/>
      <c r="S339" s="1322"/>
      <c r="T339" s="1322"/>
      <c r="U339" s="1322"/>
      <c r="V339" s="1322"/>
      <c r="W339" s="1322"/>
      <c r="X339" s="1322"/>
      <c r="Y339" s="1322"/>
      <c r="Z339" s="1322"/>
      <c r="AA339" s="1322"/>
      <c r="AB339" s="1322"/>
      <c r="AC339" s="1323"/>
      <c r="AD339" s="1322"/>
      <c r="AE339" s="1323"/>
      <c r="AF339" s="1322"/>
      <c r="AG339" s="1322"/>
      <c r="AH339" s="1322"/>
      <c r="AI339" s="1322"/>
      <c r="AJ339" s="1322"/>
      <c r="AK339" s="1323"/>
      <c r="AL339" s="1322"/>
      <c r="AM339" s="1322"/>
      <c r="AN339" s="1322"/>
      <c r="AO339" s="1322"/>
      <c r="AP339" s="1322"/>
      <c r="AQ339" s="1322"/>
      <c r="AR339" s="1322"/>
      <c r="AS339" s="1322"/>
      <c r="AT339" s="1322"/>
      <c r="AU339" s="1322"/>
      <c r="AV339" s="1322"/>
      <c r="AW339" s="1322"/>
      <c r="AX339" s="1322"/>
      <c r="AY339" s="1322"/>
      <c r="AZ339" s="1322"/>
      <c r="BA339" s="1322"/>
      <c r="BB339" s="1322"/>
      <c r="BC339" s="1322"/>
      <c r="BD339" s="1322"/>
      <c r="BE339" s="1322"/>
      <c r="BF339" s="1322"/>
    </row>
    <row r="340" spans="1:58" ht="54.75" customHeight="1">
      <c r="A340" s="1322"/>
      <c r="B340" s="1322"/>
      <c r="C340" s="1322"/>
      <c r="D340" s="1322"/>
      <c r="E340" s="1322"/>
      <c r="F340" s="1322"/>
      <c r="G340" s="1322"/>
      <c r="H340" s="1322"/>
      <c r="I340" s="1322"/>
      <c r="J340" s="1322"/>
      <c r="K340" s="1322"/>
      <c r="L340" s="1322"/>
      <c r="M340" s="1322"/>
      <c r="N340" s="1323"/>
      <c r="O340" s="1322"/>
      <c r="P340" s="1324"/>
      <c r="Q340" s="1323"/>
      <c r="R340" s="1322"/>
      <c r="S340" s="1322"/>
      <c r="T340" s="1322"/>
      <c r="U340" s="1322"/>
      <c r="V340" s="1322"/>
      <c r="W340" s="1322"/>
      <c r="X340" s="1322"/>
      <c r="Y340" s="1322"/>
      <c r="Z340" s="1322"/>
      <c r="AA340" s="1322"/>
      <c r="AB340" s="1322"/>
      <c r="AC340" s="1323"/>
      <c r="AD340" s="1322"/>
      <c r="AE340" s="1323"/>
      <c r="AF340" s="1322"/>
      <c r="AG340" s="1322"/>
      <c r="AH340" s="1322"/>
      <c r="AI340" s="1322"/>
      <c r="AJ340" s="1322"/>
      <c r="AK340" s="1323"/>
      <c r="AL340" s="1322"/>
      <c r="AM340" s="1322"/>
      <c r="AN340" s="1322"/>
      <c r="AO340" s="1322"/>
      <c r="AP340" s="1322"/>
      <c r="AQ340" s="1322"/>
      <c r="AR340" s="1322"/>
      <c r="AS340" s="1322"/>
      <c r="AT340" s="1322"/>
      <c r="AU340" s="1322"/>
      <c r="AV340" s="1322"/>
      <c r="AW340" s="1322"/>
      <c r="AX340" s="1322"/>
      <c r="AY340" s="1322"/>
      <c r="AZ340" s="1322"/>
      <c r="BA340" s="1322"/>
      <c r="BB340" s="1322"/>
      <c r="BC340" s="1322"/>
      <c r="BD340" s="1322"/>
      <c r="BE340" s="1322"/>
      <c r="BF340" s="1322"/>
    </row>
    <row r="341" spans="1:58" ht="54.75" customHeight="1">
      <c r="A341" s="1322"/>
      <c r="B341" s="1322"/>
      <c r="C341" s="1322"/>
      <c r="D341" s="1322"/>
      <c r="E341" s="1322"/>
      <c r="F341" s="1322"/>
      <c r="G341" s="1322"/>
      <c r="H341" s="1322"/>
      <c r="I341" s="1322"/>
      <c r="J341" s="1322"/>
      <c r="K341" s="1322"/>
      <c r="L341" s="1322"/>
      <c r="M341" s="1322"/>
      <c r="N341" s="1323"/>
      <c r="O341" s="1322"/>
      <c r="P341" s="1324"/>
      <c r="Q341" s="1323"/>
      <c r="R341" s="1322"/>
      <c r="S341" s="1322"/>
      <c r="T341" s="1322"/>
      <c r="U341" s="1322"/>
      <c r="V341" s="1322"/>
      <c r="W341" s="1322"/>
      <c r="X341" s="1322"/>
      <c r="Y341" s="1322"/>
      <c r="Z341" s="1322"/>
      <c r="AA341" s="1322"/>
      <c r="AB341" s="1322"/>
      <c r="AC341" s="1323"/>
      <c r="AD341" s="1322"/>
      <c r="AE341" s="1323"/>
      <c r="AF341" s="1322"/>
      <c r="AG341" s="1322"/>
      <c r="AH341" s="1322"/>
      <c r="AI341" s="1322"/>
      <c r="AJ341" s="1322"/>
      <c r="AK341" s="1323"/>
      <c r="AL341" s="1322"/>
      <c r="AM341" s="1322"/>
      <c r="AN341" s="1322"/>
      <c r="AO341" s="1322"/>
      <c r="AP341" s="1322"/>
      <c r="AQ341" s="1322"/>
      <c r="AR341" s="1322"/>
      <c r="AS341" s="1322"/>
      <c r="AT341" s="1322"/>
      <c r="AU341" s="1322"/>
      <c r="AV341" s="1322"/>
      <c r="AW341" s="1322"/>
      <c r="AX341" s="1322"/>
      <c r="AY341" s="1322"/>
      <c r="AZ341" s="1322"/>
      <c r="BA341" s="1322"/>
      <c r="BB341" s="1322"/>
      <c r="BC341" s="1322"/>
      <c r="BD341" s="1322"/>
      <c r="BE341" s="1322"/>
      <c r="BF341" s="1322"/>
    </row>
    <row r="342" spans="1:58" ht="54.75" customHeight="1">
      <c r="A342" s="1322"/>
      <c r="B342" s="1322"/>
      <c r="C342" s="1322"/>
      <c r="D342" s="1322"/>
      <c r="E342" s="1322"/>
      <c r="F342" s="1322"/>
      <c r="G342" s="1322"/>
      <c r="H342" s="1322"/>
      <c r="I342" s="1322"/>
      <c r="J342" s="1322"/>
      <c r="K342" s="1322"/>
      <c r="L342" s="1322"/>
      <c r="M342" s="1322"/>
      <c r="N342" s="1323"/>
      <c r="O342" s="1322"/>
      <c r="P342" s="1324"/>
      <c r="Q342" s="1323"/>
      <c r="R342" s="1322"/>
      <c r="S342" s="1322"/>
      <c r="T342" s="1322"/>
      <c r="U342" s="1322"/>
      <c r="V342" s="1322"/>
      <c r="W342" s="1322"/>
      <c r="X342" s="1322"/>
      <c r="Y342" s="1322"/>
      <c r="Z342" s="1322"/>
      <c r="AA342" s="1322"/>
      <c r="AB342" s="1322"/>
      <c r="AC342" s="1323"/>
      <c r="AD342" s="1322"/>
      <c r="AE342" s="1323"/>
      <c r="AF342" s="1322"/>
      <c r="AG342" s="1322"/>
      <c r="AH342" s="1322"/>
      <c r="AI342" s="1322"/>
      <c r="AJ342" s="1322"/>
      <c r="AK342" s="1323"/>
      <c r="AL342" s="1322"/>
      <c r="AM342" s="1322"/>
      <c r="AN342" s="1322"/>
      <c r="AO342" s="1322"/>
      <c r="AP342" s="1322"/>
      <c r="AQ342" s="1322"/>
      <c r="AR342" s="1322"/>
      <c r="AS342" s="1322"/>
      <c r="AT342" s="1322"/>
      <c r="AU342" s="1322"/>
      <c r="AV342" s="1322"/>
      <c r="AW342" s="1322"/>
      <c r="AX342" s="1322"/>
      <c r="AY342" s="1322"/>
      <c r="AZ342" s="1322"/>
      <c r="BA342" s="1322"/>
      <c r="BB342" s="1322"/>
      <c r="BC342" s="1322"/>
      <c r="BD342" s="1322"/>
      <c r="BE342" s="1322"/>
      <c r="BF342" s="1322"/>
    </row>
    <row r="343" spans="1:58" ht="54.75" customHeight="1">
      <c r="A343" s="1322"/>
      <c r="B343" s="1322"/>
      <c r="C343" s="1322"/>
      <c r="D343" s="1322"/>
      <c r="E343" s="1322"/>
      <c r="F343" s="1322"/>
      <c r="G343" s="1322"/>
      <c r="H343" s="1322"/>
      <c r="I343" s="1322"/>
      <c r="J343" s="1322"/>
      <c r="K343" s="1322"/>
      <c r="L343" s="1322"/>
      <c r="M343" s="1322"/>
      <c r="N343" s="1323"/>
      <c r="O343" s="1322"/>
      <c r="P343" s="1324"/>
      <c r="Q343" s="1323"/>
      <c r="R343" s="1322"/>
      <c r="S343" s="1322"/>
      <c r="T343" s="1322"/>
      <c r="U343" s="1322"/>
      <c r="V343" s="1322"/>
      <c r="W343" s="1322"/>
      <c r="X343" s="1322"/>
      <c r="Y343" s="1322"/>
      <c r="Z343" s="1322"/>
      <c r="AA343" s="1322"/>
      <c r="AB343" s="1322"/>
      <c r="AC343" s="1323"/>
      <c r="AD343" s="1322"/>
      <c r="AE343" s="1323"/>
      <c r="AF343" s="1322"/>
      <c r="AG343" s="1322"/>
      <c r="AH343" s="1322"/>
      <c r="AI343" s="1322"/>
      <c r="AJ343" s="1322"/>
      <c r="AK343" s="1323"/>
      <c r="AL343" s="1322"/>
      <c r="AM343" s="1322"/>
      <c r="AN343" s="1322"/>
      <c r="AO343" s="1322"/>
      <c r="AP343" s="1322"/>
      <c r="AQ343" s="1322"/>
      <c r="AR343" s="1322"/>
      <c r="AS343" s="1322"/>
      <c r="AT343" s="1322"/>
      <c r="AU343" s="1322"/>
      <c r="AV343" s="1322"/>
      <c r="AW343" s="1322"/>
      <c r="AX343" s="1322"/>
      <c r="AY343" s="1322"/>
      <c r="AZ343" s="1322"/>
      <c r="BA343" s="1322"/>
      <c r="BB343" s="1322"/>
      <c r="BC343" s="1322"/>
      <c r="BD343" s="1322"/>
      <c r="BE343" s="1322"/>
      <c r="BF343" s="1322"/>
    </row>
    <row r="344" spans="1:58" ht="54.75" customHeight="1">
      <c r="A344" s="1322"/>
      <c r="B344" s="1322"/>
      <c r="C344" s="1322"/>
      <c r="D344" s="1322"/>
      <c r="E344" s="1322"/>
      <c r="F344" s="1322"/>
      <c r="G344" s="1322"/>
      <c r="H344" s="1322"/>
      <c r="I344" s="1322"/>
      <c r="J344" s="1322"/>
      <c r="K344" s="1322"/>
      <c r="L344" s="1322"/>
      <c r="M344" s="1322"/>
      <c r="N344" s="1323"/>
      <c r="O344" s="1322"/>
      <c r="P344" s="1324"/>
      <c r="Q344" s="1323"/>
      <c r="R344" s="1322"/>
      <c r="S344" s="1322"/>
      <c r="T344" s="1322"/>
      <c r="U344" s="1322"/>
      <c r="V344" s="1322"/>
      <c r="W344" s="1322"/>
      <c r="X344" s="1322"/>
      <c r="Y344" s="1322"/>
      <c r="Z344" s="1322"/>
      <c r="AA344" s="1322"/>
      <c r="AB344" s="1322"/>
      <c r="AC344" s="1323"/>
      <c r="AD344" s="1322"/>
      <c r="AE344" s="1323"/>
      <c r="AF344" s="1322"/>
      <c r="AG344" s="1322"/>
      <c r="AH344" s="1322"/>
      <c r="AI344" s="1322"/>
      <c r="AJ344" s="1322"/>
      <c r="AK344" s="1323"/>
      <c r="AL344" s="1322"/>
      <c r="AM344" s="1322"/>
      <c r="AN344" s="1322"/>
      <c r="AO344" s="1322"/>
      <c r="AP344" s="1322"/>
      <c r="AQ344" s="1322"/>
      <c r="AR344" s="1322"/>
      <c r="AS344" s="1322"/>
      <c r="AT344" s="1322"/>
      <c r="AU344" s="1322"/>
      <c r="AV344" s="1322"/>
      <c r="AW344" s="1322"/>
      <c r="AX344" s="1322"/>
      <c r="AY344" s="1322"/>
      <c r="AZ344" s="1322"/>
      <c r="BA344" s="1322"/>
      <c r="BB344" s="1322"/>
      <c r="BC344" s="1322"/>
      <c r="BD344" s="1322"/>
      <c r="BE344" s="1322"/>
      <c r="BF344" s="1322"/>
    </row>
    <row r="345" spans="1:58" ht="54.75" customHeight="1">
      <c r="A345" s="1322"/>
      <c r="B345" s="1322"/>
      <c r="C345" s="1322"/>
      <c r="D345" s="1322"/>
      <c r="E345" s="1322"/>
      <c r="F345" s="1322"/>
      <c r="G345" s="1322"/>
      <c r="H345" s="1322"/>
      <c r="I345" s="1322"/>
      <c r="J345" s="1322"/>
      <c r="K345" s="1322"/>
      <c r="L345" s="1322"/>
      <c r="M345" s="1322"/>
      <c r="N345" s="1323"/>
      <c r="O345" s="1322"/>
      <c r="P345" s="1324"/>
      <c r="Q345" s="1323"/>
      <c r="R345" s="1322"/>
      <c r="S345" s="1322"/>
      <c r="T345" s="1322"/>
      <c r="U345" s="1322"/>
      <c r="V345" s="1322"/>
      <c r="W345" s="1322"/>
      <c r="X345" s="1322"/>
      <c r="Y345" s="1322"/>
      <c r="Z345" s="1322"/>
      <c r="AA345" s="1322"/>
      <c r="AB345" s="1322"/>
      <c r="AC345" s="1323"/>
      <c r="AD345" s="1322"/>
      <c r="AE345" s="1323"/>
      <c r="AF345" s="1322"/>
      <c r="AG345" s="1322"/>
      <c r="AH345" s="1322"/>
      <c r="AI345" s="1322"/>
      <c r="AJ345" s="1322"/>
      <c r="AK345" s="1323"/>
      <c r="AL345" s="1322"/>
      <c r="AM345" s="1322"/>
      <c r="AN345" s="1322"/>
      <c r="AO345" s="1322"/>
      <c r="AP345" s="1322"/>
      <c r="AQ345" s="1322"/>
      <c r="AR345" s="1322"/>
      <c r="AS345" s="1322"/>
      <c r="AT345" s="1322"/>
      <c r="AU345" s="1322"/>
      <c r="AV345" s="1322"/>
      <c r="AW345" s="1322"/>
      <c r="AX345" s="1322"/>
      <c r="AY345" s="1322"/>
      <c r="AZ345" s="1322"/>
      <c r="BA345" s="1322"/>
      <c r="BB345" s="1322"/>
      <c r="BC345" s="1322"/>
      <c r="BD345" s="1322"/>
      <c r="BE345" s="1322"/>
      <c r="BF345" s="1322"/>
    </row>
    <row r="346" spans="1:58" ht="54.75" customHeight="1">
      <c r="A346" s="1322"/>
      <c r="B346" s="1322"/>
      <c r="C346" s="1322"/>
      <c r="D346" s="1322"/>
      <c r="E346" s="1322"/>
      <c r="F346" s="1322"/>
      <c r="G346" s="1322"/>
      <c r="H346" s="1322"/>
      <c r="I346" s="1322"/>
      <c r="J346" s="1322"/>
      <c r="K346" s="1322"/>
      <c r="L346" s="1322"/>
      <c r="M346" s="1322"/>
      <c r="N346" s="1323"/>
      <c r="O346" s="1322"/>
      <c r="P346" s="1324"/>
      <c r="Q346" s="1323"/>
      <c r="R346" s="1322"/>
      <c r="S346" s="1322"/>
      <c r="T346" s="1322"/>
      <c r="U346" s="1322"/>
      <c r="V346" s="1322"/>
      <c r="W346" s="1322"/>
      <c r="X346" s="1322"/>
      <c r="Y346" s="1322"/>
      <c r="Z346" s="1322"/>
      <c r="AA346" s="1322"/>
      <c r="AB346" s="1322"/>
      <c r="AC346" s="1323"/>
      <c r="AD346" s="1322"/>
      <c r="AE346" s="1323"/>
      <c r="AF346" s="1322"/>
      <c r="AG346" s="1322"/>
      <c r="AH346" s="1322"/>
      <c r="AI346" s="1322"/>
      <c r="AJ346" s="1322"/>
      <c r="AK346" s="1323"/>
      <c r="AL346" s="1322"/>
      <c r="AM346" s="1322"/>
      <c r="AN346" s="1322"/>
      <c r="AO346" s="1322"/>
      <c r="AP346" s="1322"/>
      <c r="AQ346" s="1322"/>
      <c r="AR346" s="1322"/>
      <c r="AS346" s="1322"/>
      <c r="AT346" s="1322"/>
      <c r="AU346" s="1322"/>
      <c r="AV346" s="1322"/>
      <c r="AW346" s="1322"/>
      <c r="AX346" s="1322"/>
      <c r="AY346" s="1322"/>
      <c r="AZ346" s="1322"/>
      <c r="BA346" s="1322"/>
      <c r="BB346" s="1322"/>
      <c r="BC346" s="1322"/>
      <c r="BD346" s="1322"/>
      <c r="BE346" s="1322"/>
      <c r="BF346" s="1322"/>
    </row>
    <row r="347" spans="1:58" ht="54.75" customHeight="1">
      <c r="A347" s="1322"/>
      <c r="B347" s="1322"/>
      <c r="C347" s="1322"/>
      <c r="D347" s="1322"/>
      <c r="E347" s="1322"/>
      <c r="F347" s="1322"/>
      <c r="G347" s="1322"/>
      <c r="H347" s="1322"/>
      <c r="I347" s="1322"/>
      <c r="J347" s="1322"/>
      <c r="K347" s="1322"/>
      <c r="L347" s="1322"/>
      <c r="M347" s="1322"/>
      <c r="N347" s="1323"/>
      <c r="O347" s="1322"/>
      <c r="P347" s="1324"/>
      <c r="Q347" s="1323"/>
      <c r="R347" s="1322"/>
      <c r="S347" s="1322"/>
      <c r="T347" s="1322"/>
      <c r="U347" s="1322"/>
      <c r="V347" s="1322"/>
      <c r="W347" s="1322"/>
      <c r="X347" s="1322"/>
      <c r="Y347" s="1322"/>
      <c r="Z347" s="1322"/>
      <c r="AA347" s="1322"/>
      <c r="AB347" s="1322"/>
      <c r="AC347" s="1323"/>
      <c r="AD347" s="1322"/>
      <c r="AE347" s="1323"/>
      <c r="AF347" s="1322"/>
      <c r="AG347" s="1322"/>
      <c r="AH347" s="1322"/>
      <c r="AI347" s="1322"/>
      <c r="AJ347" s="1322"/>
      <c r="AK347" s="1323"/>
      <c r="AL347" s="1322"/>
      <c r="AM347" s="1322"/>
      <c r="AN347" s="1322"/>
      <c r="AO347" s="1322"/>
      <c r="AP347" s="1322"/>
      <c r="AQ347" s="1322"/>
      <c r="AR347" s="1322"/>
      <c r="AS347" s="1322"/>
      <c r="AT347" s="1322"/>
      <c r="AU347" s="1322"/>
      <c r="AV347" s="1322"/>
      <c r="AW347" s="1322"/>
      <c r="AX347" s="1322"/>
      <c r="AY347" s="1322"/>
      <c r="AZ347" s="1322"/>
      <c r="BA347" s="1322"/>
      <c r="BB347" s="1322"/>
      <c r="BC347" s="1322"/>
      <c r="BD347" s="1322"/>
      <c r="BE347" s="1322"/>
      <c r="BF347" s="1322"/>
    </row>
    <row r="348" spans="1:58" ht="54.75" customHeight="1">
      <c r="A348" s="1322"/>
      <c r="B348" s="1322"/>
      <c r="C348" s="1322"/>
      <c r="D348" s="1322"/>
      <c r="E348" s="1322"/>
      <c r="F348" s="1322"/>
      <c r="G348" s="1322"/>
      <c r="H348" s="1322"/>
      <c r="I348" s="1322"/>
      <c r="J348" s="1322"/>
      <c r="K348" s="1322"/>
      <c r="L348" s="1322"/>
      <c r="M348" s="1322"/>
      <c r="N348" s="1323"/>
      <c r="O348" s="1322"/>
      <c r="P348" s="1324"/>
      <c r="Q348" s="1323"/>
      <c r="R348" s="1322"/>
      <c r="S348" s="1322"/>
      <c r="T348" s="1322"/>
      <c r="U348" s="1322"/>
      <c r="V348" s="1322"/>
      <c r="W348" s="1322"/>
      <c r="X348" s="1322"/>
      <c r="Y348" s="1322"/>
      <c r="Z348" s="1322"/>
      <c r="AA348" s="1322"/>
      <c r="AB348" s="1322"/>
      <c r="AC348" s="1323"/>
      <c r="AD348" s="1322"/>
      <c r="AE348" s="1323"/>
      <c r="AF348" s="1322"/>
      <c r="AG348" s="1322"/>
      <c r="AH348" s="1322"/>
      <c r="AI348" s="1322"/>
      <c r="AJ348" s="1322"/>
      <c r="AK348" s="1323"/>
      <c r="AL348" s="1322"/>
      <c r="AM348" s="1322"/>
      <c r="AN348" s="1322"/>
      <c r="AO348" s="1322"/>
      <c r="AP348" s="1322"/>
      <c r="AQ348" s="1322"/>
      <c r="AR348" s="1322"/>
      <c r="AS348" s="1322"/>
      <c r="AT348" s="1322"/>
      <c r="AU348" s="1322"/>
      <c r="AV348" s="1322"/>
      <c r="AW348" s="1322"/>
      <c r="AX348" s="1322"/>
      <c r="AY348" s="1322"/>
      <c r="AZ348" s="1322"/>
      <c r="BA348" s="1322"/>
      <c r="BB348" s="1322"/>
      <c r="BC348" s="1322"/>
      <c r="BD348" s="1322"/>
      <c r="BE348" s="1322"/>
      <c r="BF348" s="1322"/>
    </row>
    <row r="349" spans="1:58" ht="54.75" customHeight="1">
      <c r="A349" s="1322"/>
      <c r="B349" s="1322"/>
      <c r="C349" s="1322"/>
      <c r="D349" s="1322"/>
      <c r="E349" s="1322"/>
      <c r="F349" s="1322"/>
      <c r="G349" s="1322"/>
      <c r="H349" s="1322"/>
      <c r="I349" s="1322"/>
      <c r="J349" s="1322"/>
      <c r="K349" s="1322"/>
      <c r="L349" s="1322"/>
      <c r="M349" s="1322"/>
      <c r="N349" s="1323"/>
      <c r="O349" s="1322"/>
      <c r="P349" s="1324"/>
      <c r="Q349" s="1323"/>
      <c r="R349" s="1322"/>
      <c r="S349" s="1322"/>
      <c r="T349" s="1322"/>
      <c r="U349" s="1322"/>
      <c r="V349" s="1322"/>
      <c r="W349" s="1322"/>
      <c r="X349" s="1322"/>
      <c r="Y349" s="1322"/>
      <c r="Z349" s="1322"/>
      <c r="AA349" s="1322"/>
      <c r="AB349" s="1322"/>
      <c r="AC349" s="1323"/>
      <c r="AD349" s="1322"/>
      <c r="AE349" s="1323"/>
      <c r="AF349" s="1322"/>
      <c r="AG349" s="1322"/>
      <c r="AH349" s="1322"/>
      <c r="AI349" s="1322"/>
      <c r="AJ349" s="1322"/>
      <c r="AK349" s="1323"/>
      <c r="AL349" s="1322"/>
      <c r="AM349" s="1322"/>
      <c r="AN349" s="1322"/>
      <c r="AO349" s="1322"/>
      <c r="AP349" s="1322"/>
      <c r="AQ349" s="1322"/>
      <c r="AR349" s="1322"/>
      <c r="AS349" s="1322"/>
      <c r="AT349" s="1322"/>
      <c r="AU349" s="1322"/>
      <c r="AV349" s="1322"/>
      <c r="AW349" s="1322"/>
      <c r="AX349" s="1322"/>
      <c r="AY349" s="1322"/>
      <c r="AZ349" s="1322"/>
      <c r="BA349" s="1322"/>
      <c r="BB349" s="1322"/>
      <c r="BC349" s="1322"/>
      <c r="BD349" s="1322"/>
      <c r="BE349" s="1322"/>
      <c r="BF349" s="1322"/>
    </row>
    <row r="350" spans="1:58" ht="54.75" customHeight="1">
      <c r="A350" s="1322"/>
      <c r="B350" s="1322"/>
      <c r="C350" s="1322"/>
      <c r="D350" s="1322"/>
      <c r="E350" s="1322"/>
      <c r="F350" s="1322"/>
      <c r="G350" s="1322"/>
      <c r="H350" s="1322"/>
      <c r="I350" s="1322"/>
      <c r="J350" s="1322"/>
      <c r="K350" s="1322"/>
      <c r="L350" s="1322"/>
      <c r="M350" s="1322"/>
      <c r="N350" s="1323"/>
      <c r="O350" s="1322"/>
      <c r="P350" s="1324"/>
      <c r="Q350" s="1323"/>
      <c r="R350" s="1322"/>
      <c r="S350" s="1322"/>
      <c r="T350" s="1322"/>
      <c r="U350" s="1322"/>
      <c r="V350" s="1322"/>
      <c r="W350" s="1322"/>
      <c r="X350" s="1322"/>
      <c r="Y350" s="1322"/>
      <c r="Z350" s="1322"/>
      <c r="AA350" s="1322"/>
      <c r="AB350" s="1322"/>
      <c r="AC350" s="1323"/>
      <c r="AD350" s="1322"/>
      <c r="AE350" s="1323"/>
      <c r="AF350" s="1322"/>
      <c r="AG350" s="1322"/>
      <c r="AH350" s="1322"/>
      <c r="AI350" s="1322"/>
      <c r="AJ350" s="1322"/>
      <c r="AK350" s="1323"/>
      <c r="AL350" s="1322"/>
      <c r="AM350" s="1322"/>
      <c r="AN350" s="1322"/>
      <c r="AO350" s="1322"/>
      <c r="AP350" s="1322"/>
      <c r="AQ350" s="1322"/>
      <c r="AR350" s="1322"/>
      <c r="AS350" s="1322"/>
      <c r="AT350" s="1322"/>
      <c r="AU350" s="1322"/>
      <c r="AV350" s="1322"/>
      <c r="AW350" s="1322"/>
      <c r="AX350" s="1322"/>
      <c r="AY350" s="1322"/>
      <c r="AZ350" s="1322"/>
      <c r="BA350" s="1322"/>
      <c r="BB350" s="1322"/>
      <c r="BC350" s="1322"/>
      <c r="BD350" s="1322"/>
      <c r="BE350" s="1322"/>
      <c r="BF350" s="1322"/>
    </row>
    <row r="351" spans="1:58" ht="54.75" customHeight="1">
      <c r="A351" s="1322"/>
      <c r="B351" s="1322"/>
      <c r="C351" s="1322"/>
      <c r="D351" s="1322"/>
      <c r="E351" s="1322"/>
      <c r="F351" s="1322"/>
      <c r="G351" s="1322"/>
      <c r="H351" s="1322"/>
      <c r="I351" s="1322"/>
      <c r="J351" s="1322"/>
      <c r="K351" s="1322"/>
      <c r="L351" s="1322"/>
      <c r="M351" s="1322"/>
      <c r="N351" s="1323"/>
      <c r="O351" s="1322"/>
      <c r="P351" s="1324"/>
      <c r="Q351" s="1323"/>
      <c r="R351" s="1322"/>
      <c r="S351" s="1322"/>
      <c r="T351" s="1322"/>
      <c r="U351" s="1322"/>
      <c r="V351" s="1322"/>
      <c r="W351" s="1322"/>
      <c r="X351" s="1322"/>
      <c r="Y351" s="1322"/>
      <c r="Z351" s="1322"/>
      <c r="AA351" s="1322"/>
      <c r="AB351" s="1322"/>
      <c r="AC351" s="1323"/>
      <c r="AD351" s="1322"/>
      <c r="AE351" s="1323"/>
      <c r="AF351" s="1322"/>
      <c r="AG351" s="1322"/>
      <c r="AH351" s="1322"/>
      <c r="AI351" s="1322"/>
      <c r="AJ351" s="1322"/>
      <c r="AK351" s="1323"/>
      <c r="AL351" s="1322"/>
      <c r="AM351" s="1322"/>
      <c r="AN351" s="1322"/>
      <c r="AO351" s="1322"/>
      <c r="AP351" s="1322"/>
      <c r="AQ351" s="1322"/>
      <c r="AR351" s="1322"/>
      <c r="AS351" s="1322"/>
      <c r="AT351" s="1322"/>
      <c r="AU351" s="1322"/>
      <c r="AV351" s="1322"/>
      <c r="AW351" s="1322"/>
      <c r="AX351" s="1322"/>
      <c r="AY351" s="1322"/>
      <c r="AZ351" s="1322"/>
      <c r="BA351" s="1322"/>
      <c r="BB351" s="1322"/>
      <c r="BC351" s="1322"/>
      <c r="BD351" s="1322"/>
      <c r="BE351" s="1322"/>
      <c r="BF351" s="1322"/>
    </row>
    <row r="352" spans="1:58" ht="54.75" customHeight="1">
      <c r="A352" s="1322"/>
      <c r="B352" s="1322"/>
      <c r="C352" s="1322"/>
      <c r="D352" s="1322"/>
      <c r="E352" s="1322"/>
      <c r="F352" s="1322"/>
      <c r="G352" s="1322"/>
      <c r="H352" s="1322"/>
      <c r="I352" s="1322"/>
      <c r="J352" s="1322"/>
      <c r="K352" s="1322"/>
      <c r="L352" s="1322"/>
      <c r="M352" s="1322"/>
      <c r="N352" s="1323"/>
      <c r="O352" s="1322"/>
      <c r="P352" s="1324"/>
      <c r="Q352" s="1323"/>
      <c r="R352" s="1322"/>
      <c r="S352" s="1322"/>
      <c r="T352" s="1322"/>
      <c r="U352" s="1322"/>
      <c r="V352" s="1322"/>
      <c r="W352" s="1322"/>
      <c r="X352" s="1322"/>
      <c r="Y352" s="1322"/>
      <c r="Z352" s="1322"/>
      <c r="AA352" s="1322"/>
      <c r="AB352" s="1322"/>
      <c r="AC352" s="1323"/>
      <c r="AD352" s="1322"/>
      <c r="AE352" s="1323"/>
      <c r="AF352" s="1322"/>
      <c r="AG352" s="1322"/>
      <c r="AH352" s="1322"/>
      <c r="AI352" s="1322"/>
      <c r="AJ352" s="1322"/>
      <c r="AK352" s="1323"/>
      <c r="AL352" s="1322"/>
      <c r="AM352" s="1322"/>
      <c r="AN352" s="1322"/>
      <c r="AO352" s="1322"/>
      <c r="AP352" s="1322"/>
      <c r="AQ352" s="1322"/>
      <c r="AR352" s="1322"/>
      <c r="AS352" s="1322"/>
      <c r="AT352" s="1322"/>
      <c r="AU352" s="1322"/>
      <c r="AV352" s="1322"/>
      <c r="AW352" s="1322"/>
      <c r="AX352" s="1322"/>
      <c r="AY352" s="1322"/>
      <c r="AZ352" s="1322"/>
      <c r="BA352" s="1322"/>
      <c r="BB352" s="1322"/>
      <c r="BC352" s="1322"/>
      <c r="BD352" s="1322"/>
      <c r="BE352" s="1322"/>
      <c r="BF352" s="1322"/>
    </row>
    <row r="353" spans="1:58" ht="54.75" customHeight="1">
      <c r="A353" s="1322"/>
      <c r="B353" s="1322"/>
      <c r="C353" s="1322"/>
      <c r="D353" s="1322"/>
      <c r="E353" s="1322"/>
      <c r="F353" s="1322"/>
      <c r="G353" s="1322"/>
      <c r="H353" s="1322"/>
      <c r="I353" s="1322"/>
      <c r="J353" s="1322"/>
      <c r="K353" s="1322"/>
      <c r="L353" s="1322"/>
      <c r="M353" s="1322"/>
      <c r="N353" s="1323"/>
      <c r="O353" s="1322"/>
      <c r="P353" s="1324"/>
      <c r="Q353" s="1323"/>
      <c r="R353" s="1322"/>
      <c r="S353" s="1322"/>
      <c r="T353" s="1322"/>
      <c r="U353" s="1322"/>
      <c r="V353" s="1322"/>
      <c r="W353" s="1322"/>
      <c r="X353" s="1322"/>
      <c r="Y353" s="1322"/>
      <c r="Z353" s="1322"/>
      <c r="AA353" s="1322"/>
      <c r="AB353" s="1322"/>
      <c r="AC353" s="1323"/>
      <c r="AD353" s="1322"/>
      <c r="AE353" s="1323"/>
      <c r="AF353" s="1322"/>
      <c r="AG353" s="1322"/>
      <c r="AH353" s="1322"/>
      <c r="AI353" s="1322"/>
      <c r="AJ353" s="1322"/>
      <c r="AK353" s="1323"/>
      <c r="AL353" s="1322"/>
      <c r="AM353" s="1322"/>
      <c r="AN353" s="1322"/>
      <c r="AO353" s="1322"/>
      <c r="AP353" s="1322"/>
      <c r="AQ353" s="1322"/>
      <c r="AR353" s="1322"/>
      <c r="AS353" s="1322"/>
      <c r="AT353" s="1322"/>
      <c r="AU353" s="1322"/>
      <c r="AV353" s="1322"/>
      <c r="AW353" s="1322"/>
      <c r="AX353" s="1322"/>
      <c r="AY353" s="1322"/>
      <c r="AZ353" s="1322"/>
      <c r="BA353" s="1322"/>
      <c r="BB353" s="1322"/>
      <c r="BC353" s="1322"/>
      <c r="BD353" s="1322"/>
      <c r="BE353" s="1322"/>
      <c r="BF353" s="1322"/>
    </row>
    <row r="354" spans="1:58" ht="54.75" customHeight="1">
      <c r="A354" s="1322"/>
      <c r="B354" s="1322"/>
      <c r="C354" s="1322"/>
      <c r="D354" s="1322"/>
      <c r="E354" s="1322"/>
      <c r="F354" s="1322"/>
      <c r="G354" s="1322"/>
      <c r="H354" s="1322"/>
      <c r="I354" s="1322"/>
      <c r="J354" s="1322"/>
      <c r="K354" s="1322"/>
      <c r="L354" s="1322"/>
      <c r="M354" s="1322"/>
      <c r="N354" s="1323"/>
      <c r="O354" s="1322"/>
      <c r="P354" s="1324"/>
      <c r="Q354" s="1323"/>
      <c r="R354" s="1322"/>
      <c r="S354" s="1322"/>
      <c r="T354" s="1322"/>
      <c r="U354" s="1322"/>
      <c r="V354" s="1322"/>
      <c r="W354" s="1322"/>
      <c r="X354" s="1322"/>
      <c r="Y354" s="1322"/>
      <c r="Z354" s="1322"/>
      <c r="AA354" s="1322"/>
      <c r="AB354" s="1322"/>
      <c r="AC354" s="1323"/>
      <c r="AD354" s="1322"/>
      <c r="AE354" s="1323"/>
      <c r="AF354" s="1322"/>
      <c r="AG354" s="1322"/>
      <c r="AH354" s="1322"/>
      <c r="AI354" s="1322"/>
      <c r="AJ354" s="1322"/>
      <c r="AK354" s="1323"/>
      <c r="AL354" s="1322"/>
      <c r="AM354" s="1322"/>
      <c r="AN354" s="1322"/>
      <c r="AO354" s="1322"/>
      <c r="AP354" s="1322"/>
      <c r="AQ354" s="1322"/>
      <c r="AR354" s="1322"/>
      <c r="AS354" s="1322"/>
      <c r="AT354" s="1322"/>
      <c r="AU354" s="1322"/>
      <c r="AV354" s="1322"/>
      <c r="AW354" s="1322"/>
      <c r="AX354" s="1322"/>
      <c r="AY354" s="1322"/>
      <c r="AZ354" s="1322"/>
      <c r="BA354" s="1322"/>
      <c r="BB354" s="1322"/>
      <c r="BC354" s="1322"/>
      <c r="BD354" s="1322"/>
      <c r="BE354" s="1322"/>
      <c r="BF354" s="1322"/>
    </row>
    <row r="355" spans="1:58" ht="54.75" customHeight="1">
      <c r="A355" s="1322"/>
      <c r="B355" s="1322"/>
      <c r="C355" s="1322"/>
      <c r="D355" s="1322"/>
      <c r="E355" s="1322"/>
      <c r="F355" s="1322"/>
      <c r="G355" s="1322"/>
      <c r="H355" s="1322"/>
      <c r="I355" s="1322"/>
      <c r="J355" s="1322"/>
      <c r="K355" s="1322"/>
      <c r="L355" s="1322"/>
      <c r="M355" s="1322"/>
      <c r="N355" s="1323"/>
      <c r="O355" s="1322"/>
      <c r="P355" s="1324"/>
      <c r="Q355" s="1323"/>
      <c r="R355" s="1322"/>
      <c r="S355" s="1322"/>
      <c r="T355" s="1322"/>
      <c r="U355" s="1322"/>
      <c r="V355" s="1322"/>
      <c r="W355" s="1322"/>
      <c r="X355" s="1322"/>
      <c r="Y355" s="1322"/>
      <c r="Z355" s="1322"/>
      <c r="AA355" s="1322"/>
      <c r="AB355" s="1322"/>
      <c r="AC355" s="1323"/>
      <c r="AD355" s="1322"/>
      <c r="AE355" s="1323"/>
      <c r="AF355" s="1322"/>
      <c r="AG355" s="1322"/>
      <c r="AH355" s="1322"/>
      <c r="AI355" s="1322"/>
      <c r="AJ355" s="1322"/>
      <c r="AK355" s="1323"/>
      <c r="AL355" s="1322"/>
      <c r="AM355" s="1322"/>
      <c r="AN355" s="1322"/>
      <c r="AO355" s="1322"/>
      <c r="AP355" s="1322"/>
      <c r="AQ355" s="1322"/>
      <c r="AR355" s="1322"/>
      <c r="AS355" s="1322"/>
      <c r="AT355" s="1322"/>
      <c r="AU355" s="1322"/>
      <c r="AV355" s="1322"/>
      <c r="AW355" s="1322"/>
      <c r="AX355" s="1322"/>
      <c r="AY355" s="1322"/>
      <c r="AZ355" s="1322"/>
      <c r="BA355" s="1322"/>
      <c r="BB355" s="1322"/>
      <c r="BC355" s="1322"/>
      <c r="BD355" s="1322"/>
      <c r="BE355" s="1322"/>
      <c r="BF355" s="1322"/>
    </row>
    <row r="356" spans="1:58" ht="54.75" customHeight="1">
      <c r="A356" s="1322"/>
      <c r="B356" s="1322"/>
      <c r="C356" s="1322"/>
      <c r="D356" s="1322"/>
      <c r="E356" s="1322"/>
      <c r="F356" s="1322"/>
      <c r="G356" s="1322"/>
      <c r="H356" s="1322"/>
      <c r="I356" s="1322"/>
      <c r="J356" s="1322"/>
      <c r="K356" s="1322"/>
      <c r="L356" s="1322"/>
      <c r="M356" s="1322"/>
      <c r="N356" s="1323"/>
      <c r="O356" s="1322"/>
      <c r="P356" s="1324"/>
      <c r="Q356" s="1323"/>
      <c r="R356" s="1322"/>
      <c r="S356" s="1322"/>
      <c r="T356" s="1322"/>
      <c r="U356" s="1322"/>
      <c r="V356" s="1322"/>
      <c r="W356" s="1322"/>
      <c r="X356" s="1322"/>
      <c r="Y356" s="1322"/>
      <c r="Z356" s="1322"/>
      <c r="AA356" s="1322"/>
      <c r="AB356" s="1322"/>
      <c r="AC356" s="1323"/>
      <c r="AD356" s="1322"/>
      <c r="AE356" s="1323"/>
      <c r="AF356" s="1322"/>
      <c r="AG356" s="1322"/>
      <c r="AH356" s="1322"/>
      <c r="AI356" s="1322"/>
      <c r="AJ356" s="1322"/>
      <c r="AK356" s="1323"/>
      <c r="AL356" s="1322"/>
      <c r="AM356" s="1322"/>
      <c r="AN356" s="1322"/>
      <c r="AO356" s="1322"/>
      <c r="AP356" s="1322"/>
      <c r="AQ356" s="1322"/>
      <c r="AR356" s="1322"/>
      <c r="AS356" s="1322"/>
      <c r="AT356" s="1322"/>
      <c r="AU356" s="1322"/>
      <c r="AV356" s="1322"/>
      <c r="AW356" s="1322"/>
      <c r="AX356" s="1322"/>
      <c r="AY356" s="1322"/>
      <c r="AZ356" s="1322"/>
      <c r="BA356" s="1322"/>
      <c r="BB356" s="1322"/>
      <c r="BC356" s="1322"/>
      <c r="BD356" s="1322"/>
      <c r="BE356" s="1322"/>
      <c r="BF356" s="1322"/>
    </row>
    <row r="357" spans="1:58" ht="54.75" customHeight="1">
      <c r="A357" s="1322"/>
      <c r="B357" s="1322"/>
      <c r="C357" s="1322"/>
      <c r="D357" s="1322"/>
      <c r="E357" s="1322"/>
      <c r="F357" s="1322"/>
      <c r="G357" s="1322"/>
      <c r="H357" s="1322"/>
      <c r="I357" s="1322"/>
      <c r="J357" s="1322"/>
      <c r="K357" s="1322"/>
      <c r="L357" s="1322"/>
      <c r="M357" s="1322"/>
      <c r="N357" s="1323"/>
      <c r="O357" s="1322"/>
      <c r="P357" s="1324"/>
      <c r="Q357" s="1323"/>
      <c r="R357" s="1322"/>
      <c r="S357" s="1322"/>
      <c r="T357" s="1322"/>
      <c r="U357" s="1322"/>
      <c r="V357" s="1322"/>
      <c r="W357" s="1322"/>
      <c r="X357" s="1322"/>
      <c r="Y357" s="1322"/>
      <c r="Z357" s="1322"/>
      <c r="AA357" s="1322"/>
      <c r="AB357" s="1322"/>
      <c r="AC357" s="1323"/>
      <c r="AD357" s="1322"/>
      <c r="AE357" s="1323"/>
      <c r="AF357" s="1322"/>
      <c r="AG357" s="1322"/>
      <c r="AH357" s="1322"/>
      <c r="AI357" s="1322"/>
      <c r="AJ357" s="1322"/>
      <c r="AK357" s="1323"/>
      <c r="AL357" s="1322"/>
      <c r="AM357" s="1322"/>
      <c r="AN357" s="1322"/>
      <c r="AO357" s="1322"/>
      <c r="AP357" s="1322"/>
      <c r="AQ357" s="1322"/>
      <c r="AR357" s="1322"/>
      <c r="AS357" s="1322"/>
      <c r="AT357" s="1322"/>
      <c r="AU357" s="1322"/>
      <c r="AV357" s="1322"/>
      <c r="AW357" s="1322"/>
      <c r="AX357" s="1322"/>
      <c r="AY357" s="1322"/>
      <c r="AZ357" s="1322"/>
      <c r="BA357" s="1322"/>
      <c r="BB357" s="1322"/>
      <c r="BC357" s="1322"/>
      <c r="BD357" s="1322"/>
      <c r="BE357" s="1322"/>
      <c r="BF357" s="1322"/>
    </row>
    <row r="358" spans="1:58" ht="54.75" customHeight="1">
      <c r="A358" s="1322"/>
      <c r="B358" s="1322"/>
      <c r="C358" s="1322"/>
      <c r="D358" s="1322"/>
      <c r="E358" s="1322"/>
      <c r="F358" s="1322"/>
      <c r="G358" s="1322"/>
      <c r="H358" s="1322"/>
      <c r="I358" s="1322"/>
      <c r="J358" s="1322"/>
      <c r="K358" s="1322"/>
      <c r="L358" s="1322"/>
      <c r="M358" s="1322"/>
      <c r="N358" s="1323"/>
      <c r="O358" s="1322"/>
      <c r="P358" s="1324"/>
      <c r="Q358" s="1323"/>
      <c r="R358" s="1322"/>
      <c r="S358" s="1322"/>
      <c r="T358" s="1322"/>
      <c r="U358" s="1322"/>
      <c r="V358" s="1322"/>
      <c r="W358" s="1322"/>
      <c r="X358" s="1322"/>
      <c r="Y358" s="1322"/>
      <c r="Z358" s="1322"/>
      <c r="AA358" s="1322"/>
      <c r="AB358" s="1322"/>
      <c r="AC358" s="1323"/>
      <c r="AD358" s="1322"/>
      <c r="AE358" s="1323"/>
      <c r="AF358" s="1322"/>
      <c r="AG358" s="1322"/>
      <c r="AH358" s="1322"/>
      <c r="AI358" s="1322"/>
      <c r="AJ358" s="1322"/>
      <c r="AK358" s="1323"/>
      <c r="AL358" s="1322"/>
      <c r="AM358" s="1322"/>
      <c r="AN358" s="1322"/>
      <c r="AO358" s="1322"/>
      <c r="AP358" s="1322"/>
      <c r="AQ358" s="1322"/>
      <c r="AR358" s="1322"/>
      <c r="AS358" s="1322"/>
      <c r="AT358" s="1322"/>
      <c r="AU358" s="1322"/>
      <c r="AV358" s="1322"/>
      <c r="AW358" s="1322"/>
      <c r="AX358" s="1322"/>
      <c r="AY358" s="1322"/>
      <c r="AZ358" s="1322"/>
      <c r="BA358" s="1322"/>
      <c r="BB358" s="1322"/>
      <c r="BC358" s="1322"/>
      <c r="BD358" s="1322"/>
      <c r="BE358" s="1322"/>
      <c r="BF358" s="1322"/>
    </row>
    <row r="359" spans="1:58" ht="54.75" customHeight="1">
      <c r="A359" s="1322"/>
      <c r="B359" s="1322"/>
      <c r="C359" s="1322"/>
      <c r="D359" s="1322"/>
      <c r="E359" s="1322"/>
      <c r="F359" s="1322"/>
      <c r="G359" s="1322"/>
      <c r="H359" s="1322"/>
      <c r="I359" s="1322"/>
      <c r="J359" s="1322"/>
      <c r="K359" s="1322"/>
      <c r="L359" s="1322"/>
      <c r="M359" s="1322"/>
      <c r="N359" s="1323"/>
      <c r="O359" s="1322"/>
      <c r="P359" s="1324"/>
      <c r="Q359" s="1323"/>
      <c r="R359" s="1322"/>
      <c r="S359" s="1322"/>
      <c r="T359" s="1322"/>
      <c r="U359" s="1322"/>
      <c r="V359" s="1322"/>
      <c r="W359" s="1322"/>
      <c r="X359" s="1322"/>
      <c r="Y359" s="1322"/>
      <c r="Z359" s="1322"/>
      <c r="AA359" s="1322"/>
      <c r="AB359" s="1322"/>
      <c r="AC359" s="1323"/>
      <c r="AD359" s="1322"/>
      <c r="AE359" s="1323"/>
      <c r="AF359" s="1322"/>
      <c r="AG359" s="1322"/>
      <c r="AH359" s="1322"/>
      <c r="AI359" s="1322"/>
      <c r="AJ359" s="1322"/>
      <c r="AK359" s="1323"/>
      <c r="AL359" s="1322"/>
      <c r="AM359" s="1322"/>
      <c r="AN359" s="1322"/>
      <c r="AO359" s="1322"/>
      <c r="AP359" s="1322"/>
      <c r="AQ359" s="1322"/>
      <c r="AR359" s="1322"/>
      <c r="AS359" s="1322"/>
      <c r="AT359" s="1322"/>
      <c r="AU359" s="1322"/>
      <c r="AV359" s="1322"/>
      <c r="AW359" s="1322"/>
      <c r="AX359" s="1322"/>
      <c r="AY359" s="1322"/>
      <c r="AZ359" s="1322"/>
      <c r="BA359" s="1322"/>
      <c r="BB359" s="1322"/>
      <c r="BC359" s="1322"/>
      <c r="BD359" s="1322"/>
      <c r="BE359" s="1322"/>
      <c r="BF359" s="1322"/>
    </row>
    <row r="360" spans="1:58" ht="54.75" customHeight="1">
      <c r="A360" s="1322"/>
      <c r="B360" s="1322"/>
      <c r="C360" s="1322"/>
      <c r="D360" s="1322"/>
      <c r="E360" s="1322"/>
      <c r="F360" s="1322"/>
      <c r="G360" s="1322"/>
      <c r="H360" s="1322"/>
      <c r="I360" s="1322"/>
      <c r="J360" s="1322"/>
      <c r="K360" s="1322"/>
      <c r="L360" s="1322"/>
      <c r="M360" s="1322"/>
      <c r="N360" s="1323"/>
      <c r="O360" s="1322"/>
      <c r="P360" s="1324"/>
      <c r="Q360" s="1323"/>
      <c r="R360" s="1322"/>
      <c r="S360" s="1322"/>
      <c r="T360" s="1322"/>
      <c r="U360" s="1322"/>
      <c r="V360" s="1322"/>
      <c r="W360" s="1322"/>
      <c r="X360" s="1322"/>
      <c r="Y360" s="1322"/>
      <c r="Z360" s="1322"/>
      <c r="AA360" s="1322"/>
      <c r="AB360" s="1322"/>
      <c r="AC360" s="1323"/>
      <c r="AD360" s="1322"/>
      <c r="AE360" s="1323"/>
      <c r="AF360" s="1322"/>
      <c r="AG360" s="1322"/>
      <c r="AH360" s="1322"/>
      <c r="AI360" s="1322"/>
      <c r="AJ360" s="1322"/>
      <c r="AK360" s="1323"/>
      <c r="AL360" s="1322"/>
      <c r="AM360" s="1322"/>
      <c r="AN360" s="1322"/>
      <c r="AO360" s="1322"/>
      <c r="AP360" s="1322"/>
      <c r="AQ360" s="1322"/>
      <c r="AR360" s="1322"/>
      <c r="AS360" s="1322"/>
      <c r="AT360" s="1322"/>
      <c r="AU360" s="1322"/>
      <c r="AV360" s="1322"/>
      <c r="AW360" s="1322"/>
      <c r="AX360" s="1322"/>
      <c r="AY360" s="1322"/>
      <c r="AZ360" s="1322"/>
      <c r="BA360" s="1322"/>
      <c r="BB360" s="1322"/>
      <c r="BC360" s="1322"/>
      <c r="BD360" s="1322"/>
      <c r="BE360" s="1322"/>
      <c r="BF360" s="1322"/>
    </row>
    <row r="361" spans="1:58" ht="54.75" customHeight="1">
      <c r="A361" s="1322"/>
      <c r="B361" s="1322"/>
      <c r="C361" s="1322"/>
      <c r="D361" s="1322"/>
      <c r="E361" s="1322"/>
      <c r="F361" s="1322"/>
      <c r="G361" s="1322"/>
      <c r="H361" s="1322"/>
      <c r="I361" s="1322"/>
      <c r="J361" s="1322"/>
      <c r="K361" s="1322"/>
      <c r="L361" s="1322"/>
      <c r="M361" s="1322"/>
      <c r="N361" s="1323"/>
      <c r="O361" s="1322"/>
      <c r="P361" s="1324"/>
      <c r="Q361" s="1323"/>
      <c r="R361" s="1322"/>
      <c r="S361" s="1322"/>
      <c r="T361" s="1322"/>
      <c r="U361" s="1322"/>
      <c r="V361" s="1322"/>
      <c r="W361" s="1322"/>
      <c r="X361" s="1322"/>
      <c r="Y361" s="1322"/>
      <c r="Z361" s="1322"/>
      <c r="AA361" s="1322"/>
      <c r="AB361" s="1322"/>
      <c r="AC361" s="1323"/>
      <c r="AD361" s="1322"/>
      <c r="AE361" s="1323"/>
      <c r="AF361" s="1322"/>
      <c r="AG361" s="1322"/>
      <c r="AH361" s="1322"/>
      <c r="AI361" s="1322"/>
      <c r="AJ361" s="1322"/>
      <c r="AK361" s="1323"/>
      <c r="AL361" s="1322"/>
      <c r="AM361" s="1322"/>
      <c r="AN361" s="1322"/>
      <c r="AO361" s="1322"/>
      <c r="AP361" s="1322"/>
      <c r="AQ361" s="1322"/>
      <c r="AR361" s="1322"/>
      <c r="AS361" s="1322"/>
      <c r="AT361" s="1322"/>
      <c r="AU361" s="1322"/>
      <c r="AV361" s="1322"/>
      <c r="AW361" s="1322"/>
      <c r="AX361" s="1322"/>
      <c r="AY361" s="1322"/>
      <c r="AZ361" s="1322"/>
      <c r="BA361" s="1322"/>
      <c r="BB361" s="1322"/>
      <c r="BC361" s="1322"/>
      <c r="BD361" s="1322"/>
      <c r="BE361" s="1322"/>
      <c r="BF361" s="1322"/>
    </row>
    <row r="362" spans="1:58" ht="54.75" customHeight="1">
      <c r="A362" s="1322"/>
      <c r="B362" s="1322"/>
      <c r="C362" s="1322"/>
      <c r="D362" s="1322"/>
      <c r="E362" s="1322"/>
      <c r="F362" s="1322"/>
      <c r="G362" s="1322"/>
      <c r="H362" s="1322"/>
      <c r="I362" s="1322"/>
      <c r="J362" s="1322"/>
      <c r="K362" s="1322"/>
      <c r="L362" s="1322"/>
      <c r="M362" s="1322"/>
      <c r="N362" s="1323"/>
      <c r="O362" s="1322"/>
      <c r="P362" s="1324"/>
      <c r="Q362" s="1323"/>
      <c r="R362" s="1322"/>
      <c r="S362" s="1322"/>
      <c r="T362" s="1322"/>
      <c r="U362" s="1322"/>
      <c r="V362" s="1322"/>
      <c r="W362" s="1322"/>
      <c r="X362" s="1322"/>
      <c r="Y362" s="1322"/>
      <c r="Z362" s="1322"/>
      <c r="AA362" s="1322"/>
      <c r="AB362" s="1322"/>
      <c r="AC362" s="1323"/>
      <c r="AD362" s="1322"/>
      <c r="AE362" s="1323"/>
      <c r="AF362" s="1322"/>
      <c r="AG362" s="1322"/>
      <c r="AH362" s="1322"/>
      <c r="AI362" s="1322"/>
      <c r="AJ362" s="1322"/>
      <c r="AK362" s="1323"/>
      <c r="AL362" s="1322"/>
      <c r="AM362" s="1322"/>
      <c r="AN362" s="1322"/>
      <c r="AO362" s="1322"/>
      <c r="AP362" s="1322"/>
      <c r="AQ362" s="1322"/>
      <c r="AR362" s="1322"/>
      <c r="AS362" s="1322"/>
      <c r="AT362" s="1322"/>
      <c r="AU362" s="1322"/>
      <c r="AV362" s="1322"/>
      <c r="AW362" s="1322"/>
      <c r="AX362" s="1322"/>
      <c r="AY362" s="1322"/>
      <c r="AZ362" s="1322"/>
      <c r="BA362" s="1322"/>
      <c r="BB362" s="1322"/>
      <c r="BC362" s="1322"/>
      <c r="BD362" s="1322"/>
      <c r="BE362" s="1322"/>
      <c r="BF362" s="1322"/>
    </row>
    <row r="363" spans="1:58" ht="54.75" customHeight="1">
      <c r="A363" s="1322"/>
      <c r="B363" s="1322"/>
      <c r="C363" s="1322"/>
      <c r="D363" s="1322"/>
      <c r="E363" s="1322"/>
      <c r="F363" s="1322"/>
      <c r="G363" s="1322"/>
      <c r="H363" s="1322"/>
      <c r="I363" s="1322"/>
      <c r="J363" s="1322"/>
      <c r="K363" s="1322"/>
      <c r="L363" s="1322"/>
      <c r="M363" s="1322"/>
      <c r="N363" s="1323"/>
      <c r="O363" s="1322"/>
      <c r="P363" s="1324"/>
      <c r="Q363" s="1323"/>
      <c r="R363" s="1322"/>
      <c r="S363" s="1322"/>
      <c r="T363" s="1322"/>
      <c r="U363" s="1322"/>
      <c r="V363" s="1322"/>
      <c r="W363" s="1322"/>
      <c r="X363" s="1322"/>
      <c r="Y363" s="1322"/>
      <c r="Z363" s="1322"/>
      <c r="AA363" s="1322"/>
      <c r="AB363" s="1322"/>
      <c r="AC363" s="1323"/>
      <c r="AD363" s="1322"/>
      <c r="AE363" s="1323"/>
      <c r="AF363" s="1322"/>
      <c r="AG363" s="1322"/>
      <c r="AH363" s="1322"/>
      <c r="AI363" s="1322"/>
      <c r="AJ363" s="1322"/>
      <c r="AK363" s="1323"/>
      <c r="AL363" s="1322"/>
      <c r="AM363" s="1322"/>
      <c r="AN363" s="1322"/>
      <c r="AO363" s="1322"/>
      <c r="AP363" s="1322"/>
      <c r="AQ363" s="1322"/>
      <c r="AR363" s="1322"/>
      <c r="AS363" s="1322"/>
      <c r="AT363" s="1322"/>
      <c r="AU363" s="1322"/>
      <c r="AV363" s="1322"/>
      <c r="AW363" s="1322"/>
      <c r="AX363" s="1322"/>
      <c r="AY363" s="1322"/>
      <c r="AZ363" s="1322"/>
      <c r="BA363" s="1322"/>
      <c r="BB363" s="1322"/>
      <c r="BC363" s="1322"/>
      <c r="BD363" s="1322"/>
      <c r="BE363" s="1322"/>
      <c r="BF363" s="1322"/>
    </row>
    <row r="364" spans="1:58" ht="54.75" customHeight="1">
      <c r="A364" s="1322"/>
      <c r="B364" s="1322"/>
      <c r="C364" s="1322"/>
      <c r="D364" s="1322"/>
      <c r="E364" s="1322"/>
      <c r="F364" s="1322"/>
      <c r="G364" s="1322"/>
      <c r="H364" s="1322"/>
      <c r="I364" s="1322"/>
      <c r="J364" s="1322"/>
      <c r="K364" s="1322"/>
      <c r="L364" s="1322"/>
      <c r="M364" s="1322"/>
      <c r="N364" s="1323"/>
      <c r="O364" s="1322"/>
      <c r="P364" s="1324"/>
      <c r="Q364" s="1323"/>
      <c r="R364" s="1322"/>
      <c r="S364" s="1322"/>
      <c r="T364" s="1322"/>
      <c r="U364" s="1322"/>
      <c r="V364" s="1322"/>
      <c r="W364" s="1322"/>
      <c r="X364" s="1322"/>
      <c r="Y364" s="1322"/>
      <c r="Z364" s="1322"/>
      <c r="AA364" s="1322"/>
      <c r="AB364" s="1322"/>
      <c r="AC364" s="1323"/>
      <c r="AD364" s="1322"/>
      <c r="AE364" s="1323"/>
      <c r="AF364" s="1322"/>
      <c r="AG364" s="1322"/>
      <c r="AH364" s="1322"/>
      <c r="AI364" s="1322"/>
      <c r="AJ364" s="1322"/>
      <c r="AK364" s="1323"/>
      <c r="AL364" s="1322"/>
      <c r="AM364" s="1322"/>
      <c r="AN364" s="1322"/>
      <c r="AO364" s="1322"/>
      <c r="AP364" s="1322"/>
      <c r="AQ364" s="1322"/>
      <c r="AR364" s="1322"/>
      <c r="AS364" s="1322"/>
      <c r="AT364" s="1322"/>
      <c r="AU364" s="1322"/>
      <c r="AV364" s="1322"/>
      <c r="AW364" s="1322"/>
      <c r="AX364" s="1322"/>
      <c r="AY364" s="1322"/>
      <c r="AZ364" s="1322"/>
      <c r="BA364" s="1322"/>
      <c r="BB364" s="1322"/>
      <c r="BC364" s="1322"/>
      <c r="BD364" s="1322"/>
      <c r="BE364" s="1322"/>
      <c r="BF364" s="1322"/>
    </row>
    <row r="365" spans="1:58" ht="54.75" customHeight="1">
      <c r="A365" s="1322"/>
      <c r="B365" s="1322"/>
      <c r="C365" s="1322"/>
      <c r="D365" s="1322"/>
      <c r="E365" s="1322"/>
      <c r="F365" s="1322"/>
      <c r="G365" s="1322"/>
      <c r="H365" s="1322"/>
      <c r="I365" s="1322"/>
      <c r="J365" s="1322"/>
      <c r="K365" s="1322"/>
      <c r="L365" s="1322"/>
      <c r="M365" s="1322"/>
      <c r="N365" s="1323"/>
      <c r="O365" s="1322"/>
      <c r="P365" s="1324"/>
      <c r="Q365" s="1323"/>
      <c r="R365" s="1322"/>
      <c r="S365" s="1322"/>
      <c r="T365" s="1322"/>
      <c r="U365" s="1322"/>
      <c r="V365" s="1322"/>
      <c r="W365" s="1322"/>
      <c r="X365" s="1322"/>
      <c r="Y365" s="1322"/>
      <c r="Z365" s="1322"/>
      <c r="AA365" s="1322"/>
      <c r="AB365" s="1322"/>
      <c r="AC365" s="1323"/>
      <c r="AD365" s="1322"/>
      <c r="AE365" s="1323"/>
      <c r="AF365" s="1322"/>
      <c r="AG365" s="1322"/>
      <c r="AH365" s="1322"/>
      <c r="AI365" s="1322"/>
      <c r="AJ365" s="1322"/>
      <c r="AK365" s="1323"/>
      <c r="AL365" s="1322"/>
      <c r="AM365" s="1322"/>
      <c r="AN365" s="1322"/>
      <c r="AO365" s="1322"/>
      <c r="AP365" s="1322"/>
      <c r="AQ365" s="1322"/>
      <c r="AR365" s="1322"/>
      <c r="AS365" s="1322"/>
      <c r="AT365" s="1322"/>
      <c r="AU365" s="1322"/>
      <c r="AV365" s="1322"/>
      <c r="AW365" s="1322"/>
      <c r="AX365" s="1322"/>
      <c r="AY365" s="1322"/>
      <c r="AZ365" s="1322"/>
      <c r="BA365" s="1322"/>
      <c r="BB365" s="1322"/>
      <c r="BC365" s="1322"/>
      <c r="BD365" s="1322"/>
      <c r="BE365" s="1322"/>
      <c r="BF365" s="1322"/>
    </row>
    <row r="366" spans="1:58" ht="54.75" customHeight="1">
      <c r="A366" s="1322"/>
      <c r="B366" s="1322"/>
      <c r="C366" s="1322"/>
      <c r="D366" s="1322"/>
      <c r="E366" s="1322"/>
      <c r="F366" s="1322"/>
      <c r="G366" s="1322"/>
      <c r="H366" s="1322"/>
      <c r="I366" s="1322"/>
      <c r="J366" s="1322"/>
      <c r="K366" s="1322"/>
      <c r="L366" s="1322"/>
      <c r="M366" s="1322"/>
      <c r="N366" s="1323"/>
      <c r="O366" s="1322"/>
      <c r="P366" s="1324"/>
      <c r="Q366" s="1323"/>
      <c r="R366" s="1322"/>
      <c r="S366" s="1322"/>
      <c r="T366" s="1322"/>
      <c r="U366" s="1322"/>
      <c r="V366" s="1322"/>
      <c r="W366" s="1322"/>
      <c r="X366" s="1322"/>
      <c r="Y366" s="1322"/>
      <c r="Z366" s="1322"/>
      <c r="AA366" s="1322"/>
      <c r="AB366" s="1322"/>
      <c r="AC366" s="1323"/>
      <c r="AD366" s="1322"/>
      <c r="AE366" s="1323"/>
      <c r="AF366" s="1322"/>
      <c r="AG366" s="1322"/>
      <c r="AH366" s="1322"/>
      <c r="AI366" s="1322"/>
      <c r="AJ366" s="1322"/>
      <c r="AK366" s="1323"/>
      <c r="AL366" s="1322"/>
      <c r="AM366" s="1322"/>
      <c r="AN366" s="1322"/>
      <c r="AO366" s="1322"/>
      <c r="AP366" s="1322"/>
      <c r="AQ366" s="1322"/>
      <c r="AR366" s="1322"/>
      <c r="AS366" s="1322"/>
      <c r="AT366" s="1322"/>
      <c r="AU366" s="1322"/>
      <c r="AV366" s="1322"/>
      <c r="AW366" s="1322"/>
      <c r="AX366" s="1322"/>
      <c r="AY366" s="1322"/>
      <c r="AZ366" s="1322"/>
      <c r="BA366" s="1322"/>
      <c r="BB366" s="1322"/>
      <c r="BC366" s="1322"/>
      <c r="BD366" s="1322"/>
      <c r="BE366" s="1322"/>
      <c r="BF366" s="1322"/>
    </row>
    <row r="367" spans="1:58" ht="54.75" customHeight="1">
      <c r="A367" s="1322"/>
      <c r="B367" s="1322"/>
      <c r="C367" s="1322"/>
      <c r="D367" s="1322"/>
      <c r="E367" s="1322"/>
      <c r="F367" s="1322"/>
      <c r="G367" s="1322"/>
      <c r="H367" s="1322"/>
      <c r="I367" s="1322"/>
      <c r="J367" s="1322"/>
      <c r="K367" s="1322"/>
      <c r="L367" s="1322"/>
      <c r="M367" s="1322"/>
      <c r="N367" s="1323"/>
      <c r="O367" s="1322"/>
      <c r="P367" s="1324"/>
      <c r="Q367" s="1323"/>
      <c r="R367" s="1322"/>
      <c r="S367" s="1322"/>
      <c r="T367" s="1322"/>
      <c r="U367" s="1322"/>
      <c r="V367" s="1322"/>
      <c r="W367" s="1322"/>
      <c r="X367" s="1322"/>
      <c r="Y367" s="1322"/>
      <c r="Z367" s="1322"/>
      <c r="AA367" s="1322"/>
      <c r="AB367" s="1322"/>
      <c r="AC367" s="1323"/>
      <c r="AD367" s="1322"/>
      <c r="AE367" s="1323"/>
      <c r="AF367" s="1322"/>
      <c r="AG367" s="1322"/>
      <c r="AH367" s="1322"/>
      <c r="AI367" s="1322"/>
      <c r="AJ367" s="1322"/>
      <c r="AK367" s="1323"/>
      <c r="AL367" s="1322"/>
      <c r="AM367" s="1322"/>
      <c r="AN367" s="1322"/>
      <c r="AO367" s="1322"/>
      <c r="AP367" s="1322"/>
      <c r="AQ367" s="1322"/>
      <c r="AR367" s="1322"/>
      <c r="AS367" s="1322"/>
      <c r="AT367" s="1322"/>
      <c r="AU367" s="1322"/>
      <c r="AV367" s="1322"/>
      <c r="AW367" s="1322"/>
      <c r="AX367" s="1322"/>
      <c r="AY367" s="1322"/>
      <c r="AZ367" s="1322"/>
      <c r="BA367" s="1322"/>
      <c r="BB367" s="1322"/>
      <c r="BC367" s="1322"/>
      <c r="BD367" s="1322"/>
      <c r="BE367" s="1322"/>
      <c r="BF367" s="1322"/>
    </row>
    <row r="368" spans="1:58" ht="54.75" customHeight="1">
      <c r="A368" s="1322"/>
      <c r="B368" s="1322"/>
      <c r="C368" s="1322"/>
      <c r="D368" s="1322"/>
      <c r="E368" s="1322"/>
      <c r="F368" s="1322"/>
      <c r="G368" s="1322"/>
      <c r="H368" s="1322"/>
      <c r="I368" s="1322"/>
      <c r="J368" s="1322"/>
      <c r="K368" s="1322"/>
      <c r="L368" s="1322"/>
      <c r="M368" s="1322"/>
      <c r="N368" s="1323"/>
      <c r="O368" s="1322"/>
      <c r="P368" s="1324"/>
      <c r="Q368" s="1323"/>
      <c r="R368" s="1322"/>
      <c r="S368" s="1322"/>
      <c r="T368" s="1322"/>
      <c r="U368" s="1322"/>
      <c r="V368" s="1322"/>
      <c r="W368" s="1322"/>
      <c r="X368" s="1322"/>
      <c r="Y368" s="1322"/>
      <c r="Z368" s="1322"/>
      <c r="AA368" s="1322"/>
      <c r="AB368" s="1322"/>
      <c r="AC368" s="1323"/>
      <c r="AD368" s="1322"/>
      <c r="AE368" s="1323"/>
      <c r="AF368" s="1322"/>
      <c r="AG368" s="1322"/>
      <c r="AH368" s="1322"/>
      <c r="AI368" s="1322"/>
      <c r="AJ368" s="1322"/>
      <c r="AK368" s="1323"/>
      <c r="AL368" s="1322"/>
      <c r="AM368" s="1322"/>
      <c r="AN368" s="1322"/>
      <c r="AO368" s="1322"/>
      <c r="AP368" s="1322"/>
      <c r="AQ368" s="1322"/>
      <c r="AR368" s="1322"/>
      <c r="AS368" s="1322"/>
      <c r="AT368" s="1322"/>
      <c r="AU368" s="1322"/>
      <c r="AV368" s="1322"/>
      <c r="AW368" s="1322"/>
      <c r="AX368" s="1322"/>
      <c r="AY368" s="1322"/>
      <c r="AZ368" s="1322"/>
      <c r="BA368" s="1322"/>
      <c r="BB368" s="1322"/>
      <c r="BC368" s="1322"/>
      <c r="BD368" s="1322"/>
      <c r="BE368" s="1322"/>
      <c r="BF368" s="1322"/>
    </row>
    <row r="369" spans="1:58" ht="54.75" customHeight="1">
      <c r="A369" s="1322"/>
      <c r="B369" s="1322"/>
      <c r="C369" s="1322"/>
      <c r="D369" s="1322"/>
      <c r="E369" s="1322"/>
      <c r="F369" s="1322"/>
      <c r="G369" s="1322"/>
      <c r="H369" s="1322"/>
      <c r="I369" s="1322"/>
      <c r="J369" s="1322"/>
      <c r="K369" s="1322"/>
      <c r="L369" s="1322"/>
      <c r="M369" s="1322"/>
      <c r="N369" s="1323"/>
      <c r="O369" s="1322"/>
      <c r="P369" s="1324"/>
      <c r="Q369" s="1323"/>
      <c r="R369" s="1322"/>
      <c r="S369" s="1322"/>
      <c r="T369" s="1322"/>
      <c r="U369" s="1322"/>
      <c r="V369" s="1322"/>
      <c r="W369" s="1322"/>
      <c r="X369" s="1322"/>
      <c r="Y369" s="1322"/>
      <c r="Z369" s="1322"/>
      <c r="AA369" s="1322"/>
      <c r="AB369" s="1322"/>
      <c r="AC369" s="1323"/>
      <c r="AD369" s="1322"/>
      <c r="AE369" s="1323"/>
      <c r="AF369" s="1322"/>
      <c r="AG369" s="1322"/>
      <c r="AH369" s="1322"/>
      <c r="AI369" s="1322"/>
      <c r="AJ369" s="1322"/>
      <c r="AK369" s="1323"/>
      <c r="AL369" s="1322"/>
      <c r="AM369" s="1322"/>
      <c r="AN369" s="1322"/>
      <c r="AO369" s="1322"/>
      <c r="AP369" s="1322"/>
      <c r="AQ369" s="1322"/>
      <c r="AR369" s="1322"/>
      <c r="AS369" s="1322"/>
      <c r="AT369" s="1322"/>
      <c r="AU369" s="1322"/>
      <c r="AV369" s="1322"/>
      <c r="AW369" s="1322"/>
      <c r="AX369" s="1322"/>
      <c r="AY369" s="1322"/>
      <c r="AZ369" s="1322"/>
      <c r="BA369" s="1322"/>
      <c r="BB369" s="1322"/>
      <c r="BC369" s="1322"/>
      <c r="BD369" s="1322"/>
      <c r="BE369" s="1322"/>
      <c r="BF369" s="1322"/>
    </row>
    <row r="370" spans="1:58" ht="54.75" customHeight="1">
      <c r="A370" s="1322"/>
      <c r="B370" s="1322"/>
      <c r="C370" s="1322"/>
      <c r="D370" s="1322"/>
      <c r="E370" s="1322"/>
      <c r="F370" s="1322"/>
      <c r="G370" s="1322"/>
      <c r="H370" s="1322"/>
      <c r="I370" s="1322"/>
      <c r="J370" s="1322"/>
      <c r="K370" s="1322"/>
      <c r="L370" s="1322"/>
      <c r="M370" s="1322"/>
      <c r="N370" s="1323"/>
      <c r="O370" s="1322"/>
      <c r="P370" s="1324"/>
      <c r="Q370" s="1323"/>
      <c r="R370" s="1322"/>
      <c r="S370" s="1322"/>
      <c r="T370" s="1322"/>
      <c r="U370" s="1322"/>
      <c r="V370" s="1322"/>
      <c r="W370" s="1322"/>
      <c r="X370" s="1322"/>
      <c r="Y370" s="1322"/>
      <c r="Z370" s="1322"/>
      <c r="AA370" s="1322"/>
      <c r="AB370" s="1322"/>
      <c r="AC370" s="1323"/>
      <c r="AD370" s="1322"/>
      <c r="AE370" s="1323"/>
      <c r="AF370" s="1322"/>
      <c r="AG370" s="1322"/>
      <c r="AH370" s="1322"/>
      <c r="AI370" s="1322"/>
      <c r="AJ370" s="1322"/>
      <c r="AK370" s="1323"/>
      <c r="AL370" s="1322"/>
      <c r="AM370" s="1322"/>
      <c r="AN370" s="1322"/>
      <c r="AO370" s="1322"/>
      <c r="AP370" s="1322"/>
      <c r="AQ370" s="1322"/>
      <c r="AR370" s="1322"/>
      <c r="AS370" s="1322"/>
      <c r="AT370" s="1322"/>
      <c r="AU370" s="1322"/>
      <c r="AV370" s="1322"/>
      <c r="AW370" s="1322"/>
      <c r="AX370" s="1322"/>
      <c r="AY370" s="1322"/>
      <c r="AZ370" s="1322"/>
      <c r="BA370" s="1322"/>
      <c r="BB370" s="1322"/>
      <c r="BC370" s="1322"/>
      <c r="BD370" s="1322"/>
      <c r="BE370" s="1322"/>
      <c r="BF370" s="1322"/>
    </row>
    <row r="371" spans="1:58" ht="54.75" customHeight="1">
      <c r="A371" s="1322"/>
      <c r="B371" s="1322"/>
      <c r="C371" s="1322"/>
      <c r="D371" s="1322"/>
      <c r="E371" s="1322"/>
      <c r="F371" s="1322"/>
      <c r="G371" s="1322"/>
      <c r="H371" s="1322"/>
      <c r="I371" s="1322"/>
      <c r="J371" s="1322"/>
      <c r="K371" s="1322"/>
      <c r="L371" s="1322"/>
      <c r="M371" s="1322"/>
      <c r="N371" s="1323"/>
      <c r="O371" s="1322"/>
      <c r="P371" s="1324"/>
      <c r="Q371" s="1323"/>
      <c r="R371" s="1322"/>
      <c r="S371" s="1322"/>
      <c r="T371" s="1322"/>
      <c r="U371" s="1322"/>
      <c r="V371" s="1322"/>
      <c r="W371" s="1322"/>
      <c r="X371" s="1322"/>
      <c r="Y371" s="1322"/>
      <c r="Z371" s="1322"/>
      <c r="AA371" s="1322"/>
      <c r="AB371" s="1322"/>
      <c r="AC371" s="1323"/>
      <c r="AD371" s="1322"/>
      <c r="AE371" s="1323"/>
      <c r="AF371" s="1322"/>
      <c r="AG371" s="1322"/>
      <c r="AH371" s="1322"/>
      <c r="AI371" s="1322"/>
      <c r="AJ371" s="1322"/>
      <c r="AK371" s="1323"/>
      <c r="AL371" s="1322"/>
      <c r="AM371" s="1322"/>
      <c r="AN371" s="1322"/>
      <c r="AO371" s="1322"/>
      <c r="AP371" s="1322"/>
      <c r="AQ371" s="1322"/>
      <c r="AR371" s="1322"/>
      <c r="AS371" s="1322"/>
      <c r="AT371" s="1322"/>
      <c r="AU371" s="1322"/>
      <c r="AV371" s="1322"/>
      <c r="AW371" s="1322"/>
      <c r="AX371" s="1322"/>
      <c r="AY371" s="1322"/>
      <c r="AZ371" s="1322"/>
      <c r="BA371" s="1322"/>
      <c r="BB371" s="1322"/>
      <c r="BC371" s="1322"/>
      <c r="BD371" s="1322"/>
      <c r="BE371" s="1322"/>
      <c r="BF371" s="1322"/>
    </row>
    <row r="372" spans="1:58" ht="54.75" customHeight="1">
      <c r="A372" s="1322"/>
      <c r="B372" s="1322"/>
      <c r="C372" s="1322"/>
      <c r="D372" s="1322"/>
      <c r="E372" s="1322"/>
      <c r="F372" s="1322"/>
      <c r="G372" s="1322"/>
      <c r="H372" s="1322"/>
      <c r="I372" s="1322"/>
      <c r="J372" s="1322"/>
      <c r="K372" s="1322"/>
      <c r="L372" s="1322"/>
      <c r="M372" s="1322"/>
      <c r="N372" s="1323"/>
      <c r="O372" s="1322"/>
      <c r="P372" s="1324"/>
      <c r="Q372" s="1323"/>
      <c r="R372" s="1322"/>
      <c r="S372" s="1322"/>
      <c r="T372" s="1322"/>
      <c r="U372" s="1322"/>
      <c r="V372" s="1322"/>
      <c r="W372" s="1322"/>
      <c r="X372" s="1322"/>
      <c r="Y372" s="1322"/>
      <c r="Z372" s="1322"/>
      <c r="AA372" s="1322"/>
      <c r="AB372" s="1322"/>
      <c r="AC372" s="1323"/>
      <c r="AD372" s="1322"/>
      <c r="AE372" s="1323"/>
      <c r="AF372" s="1322"/>
      <c r="AG372" s="1322"/>
      <c r="AH372" s="1322"/>
      <c r="AI372" s="1322"/>
      <c r="AJ372" s="1322"/>
      <c r="AK372" s="1323"/>
      <c r="AL372" s="1322"/>
      <c r="AM372" s="1322"/>
      <c r="AN372" s="1322"/>
      <c r="AO372" s="1322"/>
      <c r="AP372" s="1322"/>
      <c r="AQ372" s="1322"/>
      <c r="AR372" s="1322"/>
      <c r="AS372" s="1322"/>
      <c r="AT372" s="1322"/>
      <c r="AU372" s="1322"/>
      <c r="AV372" s="1322"/>
      <c r="AW372" s="1322"/>
      <c r="AX372" s="1322"/>
      <c r="AY372" s="1322"/>
      <c r="AZ372" s="1322"/>
      <c r="BA372" s="1322"/>
      <c r="BB372" s="1322"/>
      <c r="BC372" s="1322"/>
      <c r="BD372" s="1322"/>
      <c r="BE372" s="1322"/>
      <c r="BF372" s="1322"/>
    </row>
    <row r="373" spans="1:58" ht="54.75" customHeight="1">
      <c r="A373" s="1322"/>
      <c r="B373" s="1322"/>
      <c r="C373" s="1322"/>
      <c r="D373" s="1322"/>
      <c r="E373" s="1322"/>
      <c r="F373" s="1322"/>
      <c r="G373" s="1322"/>
      <c r="H373" s="1322"/>
      <c r="I373" s="1322"/>
      <c r="J373" s="1322"/>
      <c r="K373" s="1322"/>
      <c r="L373" s="1322"/>
      <c r="M373" s="1322"/>
      <c r="N373" s="1323"/>
      <c r="O373" s="1322"/>
      <c r="P373" s="1324"/>
      <c r="Q373" s="1323"/>
      <c r="R373" s="1322"/>
      <c r="S373" s="1322"/>
      <c r="T373" s="1322"/>
      <c r="U373" s="1322"/>
      <c r="V373" s="1322"/>
      <c r="W373" s="1322"/>
      <c r="X373" s="1322"/>
      <c r="Y373" s="1322"/>
      <c r="Z373" s="1322"/>
      <c r="AA373" s="1322"/>
      <c r="AB373" s="1322"/>
      <c r="AC373" s="1323"/>
      <c r="AD373" s="1322"/>
      <c r="AE373" s="1323"/>
      <c r="AF373" s="1322"/>
      <c r="AG373" s="1322"/>
      <c r="AH373" s="1322"/>
      <c r="AI373" s="1322"/>
      <c r="AJ373" s="1322"/>
      <c r="AK373" s="1323"/>
      <c r="AL373" s="1322"/>
      <c r="AM373" s="1322"/>
      <c r="AN373" s="1322"/>
      <c r="AO373" s="1322"/>
      <c r="AP373" s="1322"/>
      <c r="AQ373" s="1322"/>
      <c r="AR373" s="1322"/>
      <c r="AS373" s="1322"/>
      <c r="AT373" s="1322"/>
      <c r="AU373" s="1322"/>
      <c r="AV373" s="1322"/>
      <c r="AW373" s="1322"/>
      <c r="AX373" s="1322"/>
      <c r="AY373" s="1322"/>
      <c r="AZ373" s="1322"/>
      <c r="BA373" s="1322"/>
      <c r="BB373" s="1322"/>
      <c r="BC373" s="1322"/>
      <c r="BD373" s="1322"/>
      <c r="BE373" s="1322"/>
      <c r="BF373" s="1322"/>
    </row>
    <row r="374" spans="1:58" ht="54.75" customHeight="1">
      <c r="A374" s="1322"/>
      <c r="B374" s="1322"/>
      <c r="C374" s="1322"/>
      <c r="D374" s="1322"/>
      <c r="E374" s="1322"/>
      <c r="F374" s="1322"/>
      <c r="G374" s="1322"/>
      <c r="H374" s="1322"/>
      <c r="I374" s="1322"/>
      <c r="J374" s="1322"/>
      <c r="K374" s="1322"/>
      <c r="L374" s="1322"/>
      <c r="M374" s="1322"/>
      <c r="N374" s="1323"/>
      <c r="O374" s="1322"/>
      <c r="P374" s="1324"/>
      <c r="Q374" s="1323"/>
      <c r="R374" s="1322"/>
      <c r="S374" s="1322"/>
      <c r="T374" s="1322"/>
      <c r="U374" s="1322"/>
      <c r="V374" s="1322"/>
      <c r="W374" s="1322"/>
      <c r="X374" s="1322"/>
      <c r="Y374" s="1322"/>
      <c r="Z374" s="1322"/>
      <c r="AA374" s="1322"/>
      <c r="AB374" s="1322"/>
      <c r="AC374" s="1323"/>
      <c r="AD374" s="1322"/>
      <c r="AE374" s="1323"/>
      <c r="AF374" s="1322"/>
      <c r="AG374" s="1322"/>
      <c r="AH374" s="1322"/>
      <c r="AI374" s="1322"/>
      <c r="AJ374" s="1322"/>
      <c r="AK374" s="1323"/>
      <c r="AL374" s="1322"/>
      <c r="AM374" s="1322"/>
      <c r="AN374" s="1322"/>
      <c r="AO374" s="1322"/>
      <c r="AP374" s="1322"/>
      <c r="AQ374" s="1322"/>
      <c r="AR374" s="1322"/>
      <c r="AS374" s="1322"/>
      <c r="AT374" s="1322"/>
      <c r="AU374" s="1322"/>
      <c r="AV374" s="1322"/>
      <c r="AW374" s="1322"/>
      <c r="AX374" s="1322"/>
      <c r="AY374" s="1322"/>
      <c r="AZ374" s="1322"/>
      <c r="BA374" s="1322"/>
      <c r="BB374" s="1322"/>
      <c r="BC374" s="1322"/>
      <c r="BD374" s="1322"/>
      <c r="BE374" s="1322"/>
      <c r="BF374" s="1322"/>
    </row>
    <row r="375" spans="1:58" ht="54.75" customHeight="1">
      <c r="A375" s="1322"/>
      <c r="B375" s="1322"/>
      <c r="C375" s="1322"/>
      <c r="D375" s="1322"/>
      <c r="E375" s="1322"/>
      <c r="F375" s="1322"/>
      <c r="G375" s="1322"/>
      <c r="H375" s="1322"/>
      <c r="I375" s="1322"/>
      <c r="J375" s="1322"/>
      <c r="K375" s="1322"/>
      <c r="L375" s="1322"/>
      <c r="M375" s="1322"/>
      <c r="N375" s="1323"/>
      <c r="O375" s="1322"/>
      <c r="P375" s="1324"/>
      <c r="Q375" s="1323"/>
      <c r="R375" s="1322"/>
      <c r="S375" s="1322"/>
      <c r="T375" s="1322"/>
      <c r="U375" s="1322"/>
      <c r="V375" s="1322"/>
      <c r="W375" s="1322"/>
      <c r="X375" s="1322"/>
      <c r="Y375" s="1322"/>
      <c r="Z375" s="1322"/>
      <c r="AA375" s="1322"/>
      <c r="AB375" s="1322"/>
      <c r="AC375" s="1323"/>
      <c r="AD375" s="1322"/>
      <c r="AE375" s="1323"/>
      <c r="AF375" s="1322"/>
      <c r="AG375" s="1322"/>
      <c r="AH375" s="1322"/>
      <c r="AI375" s="1322"/>
      <c r="AJ375" s="1322"/>
      <c r="AK375" s="1323"/>
      <c r="AL375" s="1322"/>
      <c r="AM375" s="1322"/>
      <c r="AN375" s="1322"/>
      <c r="AO375" s="1322"/>
      <c r="AP375" s="1322"/>
      <c r="AQ375" s="1322"/>
      <c r="AR375" s="1322"/>
      <c r="AS375" s="1322"/>
      <c r="AT375" s="1322"/>
      <c r="AU375" s="1322"/>
      <c r="AV375" s="1322"/>
      <c r="AW375" s="1322"/>
      <c r="AX375" s="1322"/>
      <c r="AY375" s="1322"/>
      <c r="AZ375" s="1322"/>
      <c r="BA375" s="1322"/>
      <c r="BB375" s="1322"/>
      <c r="BC375" s="1322"/>
      <c r="BD375" s="1322"/>
      <c r="BE375" s="1322"/>
      <c r="BF375" s="1322"/>
    </row>
    <row r="376" spans="1:58" ht="54.75" customHeight="1">
      <c r="A376" s="1322"/>
      <c r="B376" s="1322"/>
      <c r="C376" s="1322"/>
      <c r="D376" s="1322"/>
      <c r="E376" s="1322"/>
      <c r="F376" s="1322"/>
      <c r="G376" s="1322"/>
      <c r="H376" s="1322"/>
      <c r="I376" s="1322"/>
      <c r="J376" s="1322"/>
      <c r="K376" s="1322"/>
      <c r="L376" s="1322"/>
      <c r="M376" s="1322"/>
      <c r="N376" s="1323"/>
      <c r="O376" s="1322"/>
      <c r="P376" s="1324"/>
      <c r="Q376" s="1323"/>
      <c r="R376" s="1322"/>
      <c r="S376" s="1322"/>
      <c r="T376" s="1322"/>
      <c r="U376" s="1322"/>
      <c r="V376" s="1322"/>
      <c r="W376" s="1322"/>
      <c r="X376" s="1322"/>
      <c r="Y376" s="1322"/>
      <c r="Z376" s="1322"/>
      <c r="AA376" s="1322"/>
      <c r="AB376" s="1322"/>
      <c r="AC376" s="1323"/>
      <c r="AD376" s="1322"/>
      <c r="AE376" s="1323"/>
      <c r="AF376" s="1322"/>
      <c r="AG376" s="1322"/>
      <c r="AH376" s="1322"/>
      <c r="AI376" s="1322"/>
      <c r="AJ376" s="1322"/>
      <c r="AK376" s="1323"/>
      <c r="AL376" s="1322"/>
      <c r="AM376" s="1322"/>
      <c r="AN376" s="1322"/>
      <c r="AO376" s="1322"/>
      <c r="AP376" s="1322"/>
      <c r="AQ376" s="1322"/>
      <c r="AR376" s="1322"/>
      <c r="AS376" s="1322"/>
      <c r="AT376" s="1322"/>
      <c r="AU376" s="1322"/>
      <c r="AV376" s="1322"/>
      <c r="AW376" s="1322"/>
      <c r="AX376" s="1322"/>
      <c r="AY376" s="1322"/>
      <c r="AZ376" s="1322"/>
      <c r="BA376" s="1322"/>
      <c r="BB376" s="1322"/>
      <c r="BC376" s="1322"/>
      <c r="BD376" s="1322"/>
      <c r="BE376" s="1322"/>
      <c r="BF376" s="1322"/>
    </row>
    <row r="377" spans="1:58" ht="54.75" customHeight="1">
      <c r="A377" s="1322"/>
      <c r="B377" s="1322"/>
      <c r="C377" s="1322"/>
      <c r="D377" s="1322"/>
      <c r="E377" s="1322"/>
      <c r="F377" s="1322"/>
      <c r="G377" s="1322"/>
      <c r="H377" s="1322"/>
      <c r="I377" s="1322"/>
      <c r="J377" s="1322"/>
      <c r="K377" s="1322"/>
      <c r="L377" s="1322"/>
      <c r="M377" s="1322"/>
      <c r="N377" s="1323"/>
      <c r="O377" s="1322"/>
      <c r="P377" s="1324"/>
      <c r="Q377" s="1323"/>
      <c r="R377" s="1322"/>
      <c r="S377" s="1322"/>
      <c r="T377" s="1322"/>
      <c r="U377" s="1322"/>
      <c r="V377" s="1322"/>
      <c r="W377" s="1322"/>
      <c r="X377" s="1322"/>
      <c r="Y377" s="1322"/>
      <c r="Z377" s="1322"/>
      <c r="AA377" s="1322"/>
      <c r="AB377" s="1322"/>
      <c r="AC377" s="1323"/>
      <c r="AD377" s="1322"/>
      <c r="AE377" s="1323"/>
      <c r="AF377" s="1322"/>
      <c r="AG377" s="1322"/>
      <c r="AH377" s="1322"/>
      <c r="AI377" s="1322"/>
      <c r="AJ377" s="1322"/>
      <c r="AK377" s="1323"/>
      <c r="AL377" s="1322"/>
      <c r="AM377" s="1322"/>
      <c r="AN377" s="1322"/>
      <c r="AO377" s="1322"/>
      <c r="AP377" s="1322"/>
      <c r="AQ377" s="1322"/>
      <c r="AR377" s="1322"/>
      <c r="AS377" s="1322"/>
      <c r="AT377" s="1322"/>
      <c r="AU377" s="1322"/>
      <c r="AV377" s="1322"/>
      <c r="AW377" s="1322"/>
      <c r="AX377" s="1322"/>
      <c r="AY377" s="1322"/>
      <c r="AZ377" s="1322"/>
      <c r="BA377" s="1322"/>
      <c r="BB377" s="1322"/>
      <c r="BC377" s="1322"/>
      <c r="BD377" s="1322"/>
      <c r="BE377" s="1322"/>
      <c r="BF377" s="1322"/>
    </row>
    <row r="378" spans="1:58" ht="54.75" customHeight="1">
      <c r="A378" s="1322"/>
      <c r="B378" s="1322"/>
      <c r="C378" s="1322"/>
      <c r="D378" s="1322"/>
      <c r="E378" s="1322"/>
      <c r="F378" s="1322"/>
      <c r="G378" s="1322"/>
      <c r="H378" s="1322"/>
      <c r="I378" s="1322"/>
      <c r="J378" s="1322"/>
      <c r="K378" s="1322"/>
      <c r="L378" s="1322"/>
      <c r="M378" s="1322"/>
      <c r="N378" s="1323"/>
      <c r="O378" s="1322"/>
      <c r="P378" s="1324"/>
      <c r="Q378" s="1323"/>
      <c r="R378" s="1322"/>
      <c r="S378" s="1322"/>
      <c r="T378" s="1322"/>
      <c r="U378" s="1322"/>
      <c r="V378" s="1322"/>
      <c r="W378" s="1322"/>
      <c r="X378" s="1322"/>
      <c r="Y378" s="1322"/>
      <c r="Z378" s="1322"/>
      <c r="AA378" s="1322"/>
      <c r="AB378" s="1322"/>
      <c r="AC378" s="1323"/>
      <c r="AD378" s="1322"/>
      <c r="AE378" s="1323"/>
      <c r="AF378" s="1322"/>
      <c r="AG378" s="1322"/>
      <c r="AH378" s="1322"/>
      <c r="AI378" s="1322"/>
      <c r="AJ378" s="1322"/>
      <c r="AK378" s="1323"/>
      <c r="AL378" s="1322"/>
      <c r="AM378" s="1322"/>
      <c r="AN378" s="1322"/>
      <c r="AO378" s="1322"/>
      <c r="AP378" s="1322"/>
      <c r="AQ378" s="1322"/>
      <c r="AR378" s="1322"/>
      <c r="AS378" s="1322"/>
      <c r="AT378" s="1322"/>
      <c r="AU378" s="1322"/>
      <c r="AV378" s="1322"/>
      <c r="AW378" s="1322"/>
      <c r="AX378" s="1322"/>
      <c r="AY378" s="1322"/>
      <c r="AZ378" s="1322"/>
      <c r="BA378" s="1322"/>
      <c r="BB378" s="1322"/>
      <c r="BC378" s="1322"/>
      <c r="BD378" s="1322"/>
      <c r="BE378" s="1322"/>
      <c r="BF378" s="1322"/>
    </row>
    <row r="379" spans="1:58" ht="54.75" customHeight="1">
      <c r="A379" s="1322"/>
      <c r="B379" s="1322"/>
      <c r="C379" s="1322"/>
      <c r="D379" s="1322"/>
      <c r="E379" s="1322"/>
      <c r="F379" s="1322"/>
      <c r="G379" s="1322"/>
      <c r="H379" s="1322"/>
      <c r="I379" s="1322"/>
      <c r="J379" s="1322"/>
      <c r="K379" s="1322"/>
      <c r="L379" s="1322"/>
      <c r="M379" s="1322"/>
      <c r="N379" s="1323"/>
      <c r="O379" s="1322"/>
      <c r="P379" s="1324"/>
      <c r="Q379" s="1323"/>
      <c r="R379" s="1322"/>
      <c r="S379" s="1322"/>
      <c r="T379" s="1322"/>
      <c r="U379" s="1322"/>
      <c r="V379" s="1322"/>
      <c r="W379" s="1322"/>
      <c r="X379" s="1322"/>
      <c r="Y379" s="1322"/>
      <c r="Z379" s="1322"/>
      <c r="AA379" s="1322"/>
      <c r="AB379" s="1322"/>
      <c r="AC379" s="1323"/>
      <c r="AD379" s="1322"/>
      <c r="AE379" s="1323"/>
      <c r="AF379" s="1322"/>
      <c r="AG379" s="1322"/>
      <c r="AH379" s="1322"/>
      <c r="AI379" s="1322"/>
      <c r="AJ379" s="1322"/>
      <c r="AK379" s="1323"/>
      <c r="AL379" s="1322"/>
      <c r="AM379" s="1322"/>
      <c r="AN379" s="1322"/>
      <c r="AO379" s="1322"/>
      <c r="AP379" s="1322"/>
      <c r="AQ379" s="1322"/>
      <c r="AR379" s="1322"/>
      <c r="AS379" s="1322"/>
      <c r="AT379" s="1322"/>
      <c r="AU379" s="1322"/>
      <c r="AV379" s="1322"/>
      <c r="AW379" s="1322"/>
      <c r="AX379" s="1322"/>
      <c r="AY379" s="1322"/>
      <c r="AZ379" s="1322"/>
      <c r="BA379" s="1322"/>
      <c r="BB379" s="1322"/>
      <c r="BC379" s="1322"/>
      <c r="BD379" s="1322"/>
      <c r="BE379" s="1322"/>
      <c r="BF379" s="1322"/>
    </row>
    <row r="380" spans="1:58" ht="54.75" customHeight="1">
      <c r="A380" s="1322"/>
      <c r="B380" s="1322"/>
      <c r="C380" s="1322"/>
      <c r="D380" s="1322"/>
      <c r="E380" s="1322"/>
      <c r="F380" s="1322"/>
      <c r="G380" s="1322"/>
      <c r="H380" s="1322"/>
      <c r="I380" s="1322"/>
      <c r="J380" s="1322"/>
      <c r="K380" s="1322"/>
      <c r="L380" s="1322"/>
      <c r="M380" s="1322"/>
      <c r="N380" s="1323"/>
      <c r="O380" s="1322"/>
      <c r="P380" s="1324"/>
      <c r="Q380" s="1323"/>
      <c r="R380" s="1322"/>
      <c r="S380" s="1322"/>
      <c r="T380" s="1322"/>
      <c r="U380" s="1322"/>
      <c r="V380" s="1322"/>
      <c r="W380" s="1322"/>
      <c r="X380" s="1322"/>
      <c r="Y380" s="1322"/>
      <c r="Z380" s="1322"/>
      <c r="AA380" s="1322"/>
      <c r="AB380" s="1322"/>
      <c r="AC380" s="1323"/>
      <c r="AD380" s="1322"/>
      <c r="AE380" s="1323"/>
      <c r="AF380" s="1322"/>
      <c r="AG380" s="1322"/>
      <c r="AH380" s="1322"/>
      <c r="AI380" s="1322"/>
      <c r="AJ380" s="1322"/>
      <c r="AK380" s="1323"/>
      <c r="AL380" s="1322"/>
      <c r="AM380" s="1322"/>
      <c r="AN380" s="1322"/>
      <c r="AO380" s="1322"/>
      <c r="AP380" s="1322"/>
      <c r="AQ380" s="1322"/>
      <c r="AR380" s="1322"/>
      <c r="AS380" s="1322"/>
      <c r="AT380" s="1322"/>
      <c r="AU380" s="1322"/>
      <c r="AV380" s="1322"/>
      <c r="AW380" s="1322"/>
      <c r="AX380" s="1322"/>
      <c r="AY380" s="1322"/>
      <c r="AZ380" s="1322"/>
      <c r="BA380" s="1322"/>
      <c r="BB380" s="1322"/>
      <c r="BC380" s="1322"/>
      <c r="BD380" s="1322"/>
      <c r="BE380" s="1322"/>
      <c r="BF380" s="1322"/>
    </row>
    <row r="381" spans="1:58" ht="54.75" customHeight="1">
      <c r="A381" s="1322"/>
      <c r="B381" s="1322"/>
      <c r="C381" s="1322"/>
      <c r="D381" s="1322"/>
      <c r="E381" s="1322"/>
      <c r="F381" s="1322"/>
      <c r="G381" s="1322"/>
      <c r="H381" s="1322"/>
      <c r="I381" s="1322"/>
      <c r="J381" s="1322"/>
      <c r="K381" s="1322"/>
      <c r="L381" s="1322"/>
      <c r="M381" s="1322"/>
      <c r="N381" s="1323"/>
      <c r="O381" s="1322"/>
      <c r="P381" s="1324"/>
      <c r="Q381" s="1323"/>
      <c r="R381" s="1322"/>
      <c r="S381" s="1322"/>
      <c r="T381" s="1322"/>
      <c r="U381" s="1322"/>
      <c r="V381" s="1322"/>
      <c r="W381" s="1322"/>
      <c r="X381" s="1322"/>
      <c r="Y381" s="1322"/>
      <c r="Z381" s="1322"/>
      <c r="AA381" s="1322"/>
      <c r="AB381" s="1322"/>
      <c r="AC381" s="1323"/>
      <c r="AD381" s="1322"/>
      <c r="AE381" s="1323"/>
      <c r="AF381" s="1322"/>
      <c r="AG381" s="1322"/>
      <c r="AH381" s="1322"/>
      <c r="AI381" s="1322"/>
      <c r="AJ381" s="1322"/>
      <c r="AK381" s="1323"/>
      <c r="AL381" s="1322"/>
      <c r="AM381" s="1322"/>
      <c r="AN381" s="1322"/>
      <c r="AO381" s="1322"/>
      <c r="AP381" s="1322"/>
      <c r="AQ381" s="1322"/>
      <c r="AR381" s="1322"/>
      <c r="AS381" s="1322"/>
      <c r="AT381" s="1322"/>
      <c r="AU381" s="1322"/>
      <c r="AV381" s="1322"/>
      <c r="AW381" s="1322"/>
      <c r="AX381" s="1322"/>
      <c r="AY381" s="1322"/>
      <c r="AZ381" s="1322"/>
      <c r="BA381" s="1322"/>
      <c r="BB381" s="1322"/>
      <c r="BC381" s="1322"/>
      <c r="BD381" s="1322"/>
      <c r="BE381" s="1322"/>
      <c r="BF381" s="1322"/>
    </row>
    <row r="382" spans="1:58" ht="54.75" customHeight="1">
      <c r="A382" s="1322"/>
      <c r="B382" s="1322"/>
      <c r="C382" s="1322"/>
      <c r="D382" s="1322"/>
      <c r="E382" s="1322"/>
      <c r="F382" s="1322"/>
      <c r="G382" s="1322"/>
      <c r="H382" s="1322"/>
      <c r="I382" s="1322"/>
      <c r="J382" s="1322"/>
      <c r="K382" s="1322"/>
      <c r="L382" s="1322"/>
      <c r="M382" s="1322"/>
      <c r="N382" s="1323"/>
      <c r="O382" s="1322"/>
      <c r="P382" s="1324"/>
      <c r="Q382" s="1323"/>
      <c r="R382" s="1322"/>
      <c r="S382" s="1322"/>
      <c r="T382" s="1322"/>
      <c r="U382" s="1322"/>
      <c r="V382" s="1322"/>
      <c r="W382" s="1322"/>
      <c r="X382" s="1322"/>
      <c r="Y382" s="1322"/>
      <c r="Z382" s="1322"/>
      <c r="AA382" s="1322"/>
      <c r="AB382" s="1322"/>
      <c r="AC382" s="1323"/>
      <c r="AD382" s="1322"/>
      <c r="AE382" s="1323"/>
      <c r="AF382" s="1322"/>
      <c r="AG382" s="1322"/>
      <c r="AH382" s="1322"/>
      <c r="AI382" s="1322"/>
      <c r="AJ382" s="1322"/>
      <c r="AK382" s="1323"/>
      <c r="AL382" s="1322"/>
      <c r="AM382" s="1322"/>
      <c r="AN382" s="1322"/>
      <c r="AO382" s="1322"/>
      <c r="AP382" s="1322"/>
      <c r="AQ382" s="1322"/>
      <c r="AR382" s="1322"/>
      <c r="AS382" s="1322"/>
      <c r="AT382" s="1322"/>
      <c r="AU382" s="1322"/>
      <c r="AV382" s="1322"/>
      <c r="AW382" s="1322"/>
      <c r="AX382" s="1322"/>
      <c r="AY382" s="1322"/>
      <c r="AZ382" s="1322"/>
      <c r="BA382" s="1322"/>
      <c r="BB382" s="1322"/>
      <c r="BC382" s="1322"/>
      <c r="BD382" s="1322"/>
      <c r="BE382" s="1322"/>
      <c r="BF382" s="1322"/>
    </row>
    <row r="383" spans="1:58" ht="54.75" customHeight="1">
      <c r="A383" s="1322"/>
      <c r="B383" s="1322"/>
      <c r="C383" s="1322"/>
      <c r="D383" s="1322"/>
      <c r="E383" s="1322"/>
      <c r="F383" s="1322"/>
      <c r="G383" s="1322"/>
      <c r="H383" s="1322"/>
      <c r="I383" s="1322"/>
      <c r="J383" s="1322"/>
      <c r="K383" s="1322"/>
      <c r="L383" s="1322"/>
      <c r="M383" s="1322"/>
      <c r="N383" s="1323"/>
      <c r="O383" s="1322"/>
      <c r="P383" s="1324"/>
      <c r="Q383" s="1323"/>
      <c r="R383" s="1322"/>
      <c r="S383" s="1322"/>
      <c r="T383" s="1322"/>
      <c r="U383" s="1322"/>
      <c r="V383" s="1322"/>
      <c r="W383" s="1322"/>
      <c r="X383" s="1322"/>
      <c r="Y383" s="1322"/>
      <c r="Z383" s="1322"/>
      <c r="AA383" s="1322"/>
      <c r="AB383" s="1322"/>
      <c r="AC383" s="1323"/>
      <c r="AD383" s="1322"/>
      <c r="AE383" s="1323"/>
      <c r="AF383" s="1322"/>
      <c r="AG383" s="1322"/>
      <c r="AH383" s="1322"/>
      <c r="AI383" s="1322"/>
      <c r="AJ383" s="1322"/>
      <c r="AK383" s="1323"/>
      <c r="AL383" s="1322"/>
      <c r="AM383" s="1322"/>
      <c r="AN383" s="1322"/>
      <c r="AO383" s="1322"/>
      <c r="AP383" s="1322"/>
      <c r="AQ383" s="1322"/>
      <c r="AR383" s="1322"/>
      <c r="AS383" s="1322"/>
      <c r="AT383" s="1322"/>
      <c r="AU383" s="1322"/>
      <c r="AV383" s="1322"/>
      <c r="AW383" s="1322"/>
      <c r="AX383" s="1322"/>
      <c r="AY383" s="1322"/>
      <c r="AZ383" s="1322"/>
      <c r="BA383" s="1322"/>
      <c r="BB383" s="1322"/>
      <c r="BC383" s="1322"/>
      <c r="BD383" s="1322"/>
      <c r="BE383" s="1322"/>
      <c r="BF383" s="1322"/>
    </row>
    <row r="384" spans="1:58" ht="54.75" customHeight="1">
      <c r="A384" s="1322"/>
      <c r="B384" s="1322"/>
      <c r="C384" s="1322"/>
      <c r="D384" s="1322"/>
      <c r="E384" s="1322"/>
      <c r="F384" s="1322"/>
      <c r="G384" s="1322"/>
      <c r="H384" s="1322"/>
      <c r="I384" s="1322"/>
      <c r="J384" s="1322"/>
      <c r="K384" s="1322"/>
      <c r="L384" s="1322"/>
      <c r="M384" s="1322"/>
      <c r="N384" s="1323"/>
      <c r="O384" s="1322"/>
      <c r="P384" s="1324"/>
      <c r="Q384" s="1323"/>
      <c r="R384" s="1322"/>
      <c r="S384" s="1322"/>
      <c r="T384" s="1322"/>
      <c r="U384" s="1322"/>
      <c r="V384" s="1322"/>
      <c r="W384" s="1322"/>
      <c r="X384" s="1322"/>
      <c r="Y384" s="1322"/>
      <c r="Z384" s="1322"/>
      <c r="AA384" s="1322"/>
      <c r="AB384" s="1322"/>
      <c r="AC384" s="1323"/>
      <c r="AD384" s="1322"/>
      <c r="AE384" s="1323"/>
      <c r="AF384" s="1322"/>
      <c r="AG384" s="1322"/>
      <c r="AH384" s="1322"/>
      <c r="AI384" s="1322"/>
      <c r="AJ384" s="1322"/>
      <c r="AK384" s="1323"/>
      <c r="AL384" s="1322"/>
      <c r="AM384" s="1322"/>
      <c r="AN384" s="1322"/>
      <c r="AO384" s="1322"/>
      <c r="AP384" s="1322"/>
      <c r="AQ384" s="1322"/>
      <c r="AR384" s="1322"/>
      <c r="AS384" s="1322"/>
      <c r="AT384" s="1322"/>
      <c r="AU384" s="1322"/>
      <c r="AV384" s="1322"/>
      <c r="AW384" s="1322"/>
      <c r="AX384" s="1322"/>
      <c r="AY384" s="1322"/>
      <c r="AZ384" s="1322"/>
      <c r="BA384" s="1322"/>
      <c r="BB384" s="1322"/>
      <c r="BC384" s="1322"/>
      <c r="BD384" s="1322"/>
      <c r="BE384" s="1322"/>
      <c r="BF384" s="1322"/>
    </row>
    <row r="385" spans="1:58" ht="54.75" customHeight="1">
      <c r="A385" s="1322"/>
      <c r="B385" s="1322"/>
      <c r="C385" s="1322"/>
      <c r="D385" s="1322"/>
      <c r="E385" s="1322"/>
      <c r="F385" s="1322"/>
      <c r="G385" s="1322"/>
      <c r="H385" s="1322"/>
      <c r="I385" s="1322"/>
      <c r="J385" s="1322"/>
      <c r="K385" s="1322"/>
      <c r="L385" s="1322"/>
      <c r="M385" s="1322"/>
      <c r="N385" s="1323"/>
      <c r="O385" s="1322"/>
      <c r="P385" s="1324"/>
      <c r="Q385" s="1323"/>
      <c r="R385" s="1322"/>
      <c r="S385" s="1322"/>
      <c r="T385" s="1322"/>
      <c r="U385" s="1322"/>
      <c r="V385" s="1322"/>
      <c r="W385" s="1322"/>
      <c r="X385" s="1322"/>
      <c r="Y385" s="1322"/>
      <c r="Z385" s="1322"/>
      <c r="AA385" s="1322"/>
      <c r="AB385" s="1322"/>
      <c r="AC385" s="1323"/>
      <c r="AD385" s="1322"/>
      <c r="AE385" s="1323"/>
      <c r="AF385" s="1322"/>
      <c r="AG385" s="1322"/>
      <c r="AH385" s="1322"/>
      <c r="AI385" s="1322"/>
      <c r="AJ385" s="1322"/>
      <c r="AK385" s="1323"/>
      <c r="AL385" s="1322"/>
      <c r="AM385" s="1322"/>
      <c r="AN385" s="1322"/>
      <c r="AO385" s="1322"/>
      <c r="AP385" s="1322"/>
      <c r="AQ385" s="1322"/>
      <c r="AR385" s="1322"/>
      <c r="AS385" s="1322"/>
      <c r="AT385" s="1322"/>
      <c r="AU385" s="1322"/>
      <c r="AV385" s="1322"/>
      <c r="AW385" s="1322"/>
      <c r="AX385" s="1322"/>
      <c r="AY385" s="1322"/>
      <c r="AZ385" s="1322"/>
      <c r="BA385" s="1322"/>
      <c r="BB385" s="1322"/>
      <c r="BC385" s="1322"/>
      <c r="BD385" s="1322"/>
      <c r="BE385" s="1322"/>
      <c r="BF385" s="1322"/>
    </row>
    <row r="386" spans="1:58" ht="54.75" customHeight="1">
      <c r="A386" s="1322"/>
      <c r="B386" s="1322"/>
      <c r="C386" s="1322"/>
      <c r="D386" s="1322"/>
      <c r="E386" s="1322"/>
      <c r="F386" s="1322"/>
      <c r="G386" s="1322"/>
      <c r="H386" s="1322"/>
      <c r="I386" s="1322"/>
      <c r="J386" s="1322"/>
      <c r="K386" s="1322"/>
      <c r="L386" s="1322"/>
      <c r="M386" s="1322"/>
      <c r="N386" s="1323"/>
      <c r="O386" s="1322"/>
      <c r="P386" s="1324"/>
      <c r="Q386" s="1323"/>
      <c r="R386" s="1322"/>
      <c r="S386" s="1322"/>
      <c r="T386" s="1322"/>
      <c r="U386" s="1322"/>
      <c r="V386" s="1322"/>
      <c r="W386" s="1322"/>
      <c r="X386" s="1322"/>
      <c r="Y386" s="1322"/>
      <c r="Z386" s="1322"/>
      <c r="AA386" s="1322"/>
      <c r="AB386" s="1322"/>
      <c r="AC386" s="1323"/>
      <c r="AD386" s="1322"/>
      <c r="AE386" s="1323"/>
      <c r="AF386" s="1322"/>
      <c r="AG386" s="1322"/>
      <c r="AH386" s="1322"/>
      <c r="AI386" s="1322"/>
      <c r="AJ386" s="1322"/>
      <c r="AK386" s="1323"/>
      <c r="AL386" s="1322"/>
      <c r="AM386" s="1322"/>
      <c r="AN386" s="1322"/>
      <c r="AO386" s="1322"/>
      <c r="AP386" s="1322"/>
      <c r="AQ386" s="1322"/>
      <c r="AR386" s="1322"/>
      <c r="AS386" s="1322"/>
      <c r="AT386" s="1322"/>
      <c r="AU386" s="1322"/>
      <c r="AV386" s="1322"/>
      <c r="AW386" s="1322"/>
      <c r="AX386" s="1322"/>
      <c r="AY386" s="1322"/>
      <c r="AZ386" s="1322"/>
      <c r="BA386" s="1322"/>
      <c r="BB386" s="1322"/>
      <c r="BC386" s="1322"/>
      <c r="BD386" s="1322"/>
      <c r="BE386" s="1322"/>
      <c r="BF386" s="1322"/>
    </row>
    <row r="387" spans="1:58" ht="54.75" customHeight="1">
      <c r="A387" s="1322"/>
      <c r="B387" s="1322"/>
      <c r="C387" s="1322"/>
      <c r="D387" s="1322"/>
      <c r="E387" s="1322"/>
      <c r="F387" s="1322"/>
      <c r="G387" s="1322"/>
      <c r="H387" s="1322"/>
      <c r="I387" s="1322"/>
      <c r="J387" s="1322"/>
      <c r="K387" s="1322"/>
      <c r="L387" s="1322"/>
      <c r="M387" s="1322"/>
      <c r="N387" s="1323"/>
      <c r="O387" s="1322"/>
      <c r="P387" s="1324"/>
      <c r="Q387" s="1323"/>
      <c r="R387" s="1322"/>
      <c r="S387" s="1322"/>
      <c r="T387" s="1322"/>
      <c r="U387" s="1322"/>
      <c r="V387" s="1322"/>
      <c r="W387" s="1322"/>
      <c r="X387" s="1322"/>
      <c r="Y387" s="1322"/>
      <c r="Z387" s="1322"/>
      <c r="AA387" s="1322"/>
      <c r="AB387" s="1322"/>
      <c r="AC387" s="1323"/>
      <c r="AD387" s="1322"/>
      <c r="AE387" s="1323"/>
      <c r="AF387" s="1322"/>
      <c r="AG387" s="1322"/>
      <c r="AH387" s="1322"/>
      <c r="AI387" s="1322"/>
      <c r="AJ387" s="1322"/>
      <c r="AK387" s="1323"/>
      <c r="AL387" s="1322"/>
      <c r="AM387" s="1322"/>
      <c r="AN387" s="1322"/>
      <c r="AO387" s="1322"/>
      <c r="AP387" s="1322"/>
      <c r="AQ387" s="1322"/>
      <c r="AR387" s="1322"/>
      <c r="AS387" s="1322"/>
      <c r="AT387" s="1322"/>
      <c r="AU387" s="1322"/>
      <c r="AV387" s="1322"/>
      <c r="AW387" s="1322"/>
      <c r="AX387" s="1322"/>
      <c r="AY387" s="1322"/>
      <c r="AZ387" s="1322"/>
      <c r="BA387" s="1322"/>
      <c r="BB387" s="1322"/>
      <c r="BC387" s="1322"/>
      <c r="BD387" s="1322"/>
      <c r="BE387" s="1322"/>
      <c r="BF387" s="1322"/>
    </row>
    <row r="388" spans="1:58" ht="54.75" customHeight="1">
      <c r="A388" s="1322"/>
      <c r="B388" s="1322"/>
      <c r="C388" s="1322"/>
      <c r="D388" s="1322"/>
      <c r="E388" s="1322"/>
      <c r="F388" s="1322"/>
      <c r="G388" s="1322"/>
      <c r="H388" s="1322"/>
      <c r="I388" s="1322"/>
      <c r="J388" s="1322"/>
      <c r="K388" s="1322"/>
      <c r="L388" s="1322"/>
      <c r="M388" s="1322"/>
      <c r="N388" s="1323"/>
      <c r="O388" s="1322"/>
      <c r="P388" s="1324"/>
      <c r="Q388" s="1323"/>
      <c r="R388" s="1322"/>
      <c r="S388" s="1322"/>
      <c r="T388" s="1322"/>
      <c r="U388" s="1322"/>
      <c r="V388" s="1322"/>
      <c r="W388" s="1322"/>
      <c r="X388" s="1322"/>
      <c r="Y388" s="1322"/>
      <c r="Z388" s="1322"/>
      <c r="AA388" s="1322"/>
      <c r="AB388" s="1322"/>
      <c r="AC388" s="1323"/>
      <c r="AD388" s="1322"/>
      <c r="AE388" s="1323"/>
      <c r="AF388" s="1322"/>
      <c r="AG388" s="1322"/>
      <c r="AH388" s="1322"/>
      <c r="AI388" s="1322"/>
      <c r="AJ388" s="1322"/>
      <c r="AK388" s="1323"/>
      <c r="AL388" s="1322"/>
      <c r="AM388" s="1322"/>
      <c r="AN388" s="1322"/>
      <c r="AO388" s="1322"/>
      <c r="AP388" s="1322"/>
      <c r="AQ388" s="1322"/>
      <c r="AR388" s="1322"/>
      <c r="AS388" s="1322"/>
      <c r="AT388" s="1322"/>
      <c r="AU388" s="1322"/>
      <c r="AV388" s="1322"/>
      <c r="AW388" s="1322"/>
      <c r="AX388" s="1322"/>
      <c r="AY388" s="1322"/>
      <c r="AZ388" s="1322"/>
      <c r="BA388" s="1322"/>
      <c r="BB388" s="1322"/>
      <c r="BC388" s="1322"/>
      <c r="BD388" s="1322"/>
      <c r="BE388" s="1322"/>
      <c r="BF388" s="1322"/>
    </row>
    <row r="389" spans="1:58" ht="54.75" customHeight="1">
      <c r="A389" s="1322"/>
      <c r="B389" s="1322"/>
      <c r="C389" s="1322"/>
      <c r="D389" s="1322"/>
      <c r="E389" s="1322"/>
      <c r="F389" s="1322"/>
      <c r="G389" s="1322"/>
      <c r="H389" s="1322"/>
      <c r="I389" s="1322"/>
      <c r="J389" s="1322"/>
      <c r="K389" s="1322"/>
      <c r="L389" s="1322"/>
      <c r="M389" s="1322"/>
      <c r="N389" s="1323"/>
      <c r="O389" s="1322"/>
      <c r="P389" s="1324"/>
      <c r="Q389" s="1323"/>
      <c r="R389" s="1322"/>
      <c r="S389" s="1322"/>
      <c r="T389" s="1322"/>
      <c r="U389" s="1322"/>
      <c r="V389" s="1322"/>
      <c r="W389" s="1322"/>
      <c r="X389" s="1322"/>
      <c r="Y389" s="1322"/>
      <c r="Z389" s="1322"/>
      <c r="AA389" s="1322"/>
      <c r="AB389" s="1322"/>
      <c r="AC389" s="1323"/>
      <c r="AD389" s="1322"/>
      <c r="AE389" s="1323"/>
      <c r="AF389" s="1322"/>
      <c r="AG389" s="1322"/>
      <c r="AH389" s="1322"/>
      <c r="AI389" s="1322"/>
      <c r="AJ389" s="1322"/>
      <c r="AK389" s="1323"/>
      <c r="AL389" s="1322"/>
      <c r="AM389" s="1322"/>
      <c r="AN389" s="1322"/>
      <c r="AO389" s="1322"/>
      <c r="AP389" s="1322"/>
      <c r="AQ389" s="1322"/>
      <c r="AR389" s="1322"/>
      <c r="AS389" s="1322"/>
      <c r="AT389" s="1322"/>
      <c r="AU389" s="1322"/>
      <c r="AV389" s="1322"/>
      <c r="AW389" s="1322"/>
      <c r="AX389" s="1322"/>
      <c r="AY389" s="1322"/>
      <c r="AZ389" s="1322"/>
      <c r="BA389" s="1322"/>
      <c r="BB389" s="1322"/>
      <c r="BC389" s="1322"/>
      <c r="BD389" s="1322"/>
      <c r="BE389" s="1322"/>
      <c r="BF389" s="1322"/>
    </row>
    <row r="390" spans="1:58" ht="54.75" customHeight="1">
      <c r="A390" s="1322"/>
      <c r="B390" s="1322"/>
      <c r="C390" s="1322"/>
      <c r="D390" s="1322"/>
      <c r="E390" s="1322"/>
      <c r="F390" s="1322"/>
      <c r="G390" s="1322"/>
      <c r="H390" s="1322"/>
      <c r="I390" s="1322"/>
      <c r="J390" s="1322"/>
      <c r="K390" s="1322"/>
      <c r="L390" s="1322"/>
      <c r="M390" s="1322"/>
      <c r="N390" s="1323"/>
      <c r="O390" s="1322"/>
      <c r="P390" s="1324"/>
      <c r="Q390" s="1323"/>
      <c r="R390" s="1322"/>
      <c r="S390" s="1322"/>
      <c r="T390" s="1322"/>
      <c r="U390" s="1322"/>
      <c r="V390" s="1322"/>
      <c r="W390" s="1322"/>
      <c r="X390" s="1322"/>
      <c r="Y390" s="1322"/>
      <c r="Z390" s="1322"/>
      <c r="AA390" s="1322"/>
      <c r="AB390" s="1322"/>
      <c r="AC390" s="1323"/>
      <c r="AD390" s="1322"/>
      <c r="AE390" s="1323"/>
      <c r="AF390" s="1322"/>
      <c r="AG390" s="1322"/>
      <c r="AH390" s="1322"/>
      <c r="AI390" s="1322"/>
      <c r="AJ390" s="1322"/>
      <c r="AK390" s="1323"/>
      <c r="AL390" s="1322"/>
      <c r="AM390" s="1322"/>
      <c r="AN390" s="1322"/>
      <c r="AO390" s="1322"/>
      <c r="AP390" s="1322"/>
      <c r="AQ390" s="1322"/>
      <c r="AR390" s="1322"/>
      <c r="AS390" s="1322"/>
      <c r="AT390" s="1322"/>
      <c r="AU390" s="1322"/>
      <c r="AV390" s="1322"/>
      <c r="AW390" s="1322"/>
      <c r="AX390" s="1322"/>
      <c r="AY390" s="1322"/>
      <c r="AZ390" s="1322"/>
      <c r="BA390" s="1322"/>
      <c r="BB390" s="1322"/>
      <c r="BC390" s="1322"/>
      <c r="BD390" s="1322"/>
      <c r="BE390" s="1322"/>
      <c r="BF390" s="1322"/>
    </row>
    <row r="391" spans="1:58" ht="54.75" customHeight="1">
      <c r="A391" s="1322"/>
      <c r="B391" s="1322"/>
      <c r="C391" s="1322"/>
      <c r="D391" s="1322"/>
      <c r="E391" s="1322"/>
      <c r="F391" s="1322"/>
      <c r="G391" s="1322"/>
      <c r="H391" s="1322"/>
      <c r="I391" s="1322"/>
      <c r="J391" s="1322"/>
      <c r="K391" s="1322"/>
      <c r="L391" s="1322"/>
      <c r="M391" s="1322"/>
      <c r="N391" s="1323"/>
      <c r="O391" s="1322"/>
      <c r="P391" s="1324"/>
      <c r="Q391" s="1323"/>
      <c r="R391" s="1322"/>
      <c r="S391" s="1322"/>
      <c r="T391" s="1322"/>
      <c r="U391" s="1322"/>
      <c r="V391" s="1322"/>
      <c r="W391" s="1322"/>
      <c r="X391" s="1322"/>
      <c r="Y391" s="1322"/>
      <c r="Z391" s="1322"/>
      <c r="AA391" s="1322"/>
      <c r="AB391" s="1322"/>
      <c r="AC391" s="1323"/>
      <c r="AD391" s="1322"/>
      <c r="AE391" s="1323"/>
      <c r="AF391" s="1322"/>
      <c r="AG391" s="1322"/>
      <c r="AH391" s="1322"/>
      <c r="AI391" s="1322"/>
      <c r="AJ391" s="1322"/>
      <c r="AK391" s="1323"/>
      <c r="AL391" s="1322"/>
      <c r="AM391" s="1322"/>
      <c r="AN391" s="1322"/>
      <c r="AO391" s="1322"/>
      <c r="AP391" s="1322"/>
      <c r="AQ391" s="1322"/>
      <c r="AR391" s="1322"/>
      <c r="AS391" s="1322"/>
      <c r="AT391" s="1322"/>
      <c r="AU391" s="1322"/>
      <c r="AV391" s="1322"/>
      <c r="AW391" s="1322"/>
      <c r="AX391" s="1322"/>
      <c r="AY391" s="1322"/>
      <c r="AZ391" s="1322"/>
      <c r="BA391" s="1322"/>
      <c r="BB391" s="1322"/>
      <c r="BC391" s="1322"/>
      <c r="BD391" s="1322"/>
      <c r="BE391" s="1322"/>
      <c r="BF391" s="1322"/>
    </row>
    <row r="392" spans="1:58" ht="54.75" customHeight="1">
      <c r="A392" s="1322"/>
      <c r="B392" s="1322"/>
      <c r="C392" s="1322"/>
      <c r="D392" s="1322"/>
      <c r="E392" s="1322"/>
      <c r="F392" s="1322"/>
      <c r="G392" s="1322"/>
      <c r="H392" s="1322"/>
      <c r="I392" s="1322"/>
      <c r="J392" s="1322"/>
      <c r="K392" s="1322"/>
      <c r="L392" s="1322"/>
      <c r="M392" s="1322"/>
      <c r="N392" s="1323"/>
      <c r="O392" s="1322"/>
      <c r="P392" s="1324"/>
      <c r="Q392" s="1323"/>
      <c r="R392" s="1322"/>
      <c r="S392" s="1322"/>
      <c r="T392" s="1322"/>
      <c r="U392" s="1322"/>
      <c r="V392" s="1322"/>
      <c r="W392" s="1322"/>
      <c r="X392" s="1322"/>
      <c r="Y392" s="1322"/>
      <c r="Z392" s="1322"/>
      <c r="AA392" s="1322"/>
      <c r="AB392" s="1322"/>
      <c r="AC392" s="1323"/>
      <c r="AD392" s="1322"/>
      <c r="AE392" s="1323"/>
      <c r="AF392" s="1322"/>
      <c r="AG392" s="1322"/>
      <c r="AH392" s="1322"/>
      <c r="AI392" s="1322"/>
      <c r="AJ392" s="1322"/>
      <c r="AK392" s="1323"/>
      <c r="AL392" s="1322"/>
      <c r="AM392" s="1322"/>
      <c r="AN392" s="1322"/>
      <c r="AO392" s="1322"/>
      <c r="AP392" s="1322"/>
      <c r="AQ392" s="1322"/>
      <c r="AR392" s="1322"/>
      <c r="AS392" s="1322"/>
      <c r="AT392" s="1322"/>
      <c r="AU392" s="1322"/>
      <c r="AV392" s="1322"/>
      <c r="AW392" s="1322"/>
      <c r="AX392" s="1322"/>
      <c r="AY392" s="1322"/>
      <c r="AZ392" s="1322"/>
      <c r="BA392" s="1322"/>
      <c r="BB392" s="1322"/>
      <c r="BC392" s="1322"/>
      <c r="BD392" s="1322"/>
      <c r="BE392" s="1322"/>
      <c r="BF392" s="1322"/>
    </row>
    <row r="393" spans="1:58" ht="54.75" customHeight="1">
      <c r="A393" s="1322"/>
      <c r="B393" s="1322"/>
      <c r="C393" s="1322"/>
      <c r="D393" s="1322"/>
      <c r="E393" s="1322"/>
      <c r="F393" s="1322"/>
      <c r="G393" s="1322"/>
      <c r="H393" s="1322"/>
      <c r="I393" s="1322"/>
      <c r="J393" s="1322"/>
      <c r="K393" s="1322"/>
      <c r="L393" s="1322"/>
      <c r="M393" s="1322"/>
      <c r="N393" s="1323"/>
      <c r="O393" s="1322"/>
      <c r="P393" s="1324"/>
      <c r="Q393" s="1323"/>
      <c r="R393" s="1322"/>
      <c r="S393" s="1322"/>
      <c r="T393" s="1322"/>
      <c r="U393" s="1322"/>
      <c r="V393" s="1322"/>
      <c r="W393" s="1322"/>
      <c r="X393" s="1322"/>
      <c r="Y393" s="1322"/>
      <c r="Z393" s="1322"/>
      <c r="AA393" s="1322"/>
      <c r="AB393" s="1322"/>
      <c r="AC393" s="1323"/>
      <c r="AD393" s="1322"/>
      <c r="AE393" s="1323"/>
      <c r="AF393" s="1322"/>
      <c r="AG393" s="1322"/>
      <c r="AH393" s="1322"/>
      <c r="AI393" s="1322"/>
      <c r="AJ393" s="1322"/>
      <c r="AK393" s="1323"/>
      <c r="AL393" s="1322"/>
      <c r="AM393" s="1322"/>
      <c r="AN393" s="1322"/>
      <c r="AO393" s="1322"/>
      <c r="AP393" s="1322"/>
      <c r="AQ393" s="1322"/>
      <c r="AR393" s="1322"/>
      <c r="AS393" s="1322"/>
      <c r="AT393" s="1322"/>
      <c r="AU393" s="1322"/>
      <c r="AV393" s="1322"/>
      <c r="AW393" s="1322"/>
      <c r="AX393" s="1322"/>
      <c r="AY393" s="1322"/>
      <c r="AZ393" s="1322"/>
      <c r="BA393" s="1322"/>
      <c r="BB393" s="1322"/>
      <c r="BC393" s="1322"/>
      <c r="BD393" s="1322"/>
      <c r="BE393" s="1322"/>
      <c r="BF393" s="1322"/>
    </row>
    <row r="394" spans="1:58" ht="54.75" customHeight="1">
      <c r="A394" s="1322"/>
      <c r="B394" s="1322"/>
      <c r="C394" s="1322"/>
      <c r="D394" s="1322"/>
      <c r="E394" s="1322"/>
      <c r="F394" s="1322"/>
      <c r="G394" s="1322"/>
      <c r="H394" s="1322"/>
      <c r="I394" s="1322"/>
      <c r="J394" s="1322"/>
      <c r="K394" s="1322"/>
      <c r="L394" s="1322"/>
      <c r="M394" s="1322"/>
      <c r="N394" s="1323"/>
      <c r="O394" s="1322"/>
      <c r="P394" s="1324"/>
      <c r="Q394" s="1323"/>
      <c r="R394" s="1322"/>
      <c r="S394" s="1322"/>
      <c r="T394" s="1322"/>
      <c r="U394" s="1322"/>
      <c r="V394" s="1322"/>
      <c r="W394" s="1322"/>
      <c r="X394" s="1322"/>
      <c r="Y394" s="1322"/>
      <c r="Z394" s="1322"/>
      <c r="AA394" s="1322"/>
      <c r="AB394" s="1322"/>
      <c r="AC394" s="1323"/>
      <c r="AD394" s="1322"/>
      <c r="AE394" s="1323"/>
      <c r="AF394" s="1322"/>
      <c r="AG394" s="1322"/>
      <c r="AH394" s="1322"/>
      <c r="AI394" s="1322"/>
      <c r="AJ394" s="1322"/>
      <c r="AK394" s="1323"/>
      <c r="AL394" s="1322"/>
      <c r="AM394" s="1322"/>
      <c r="AN394" s="1322"/>
      <c r="AO394" s="1322"/>
      <c r="AP394" s="1322"/>
      <c r="AQ394" s="1322"/>
      <c r="AR394" s="1322"/>
      <c r="AS394" s="1322"/>
      <c r="AT394" s="1322"/>
      <c r="AU394" s="1322"/>
      <c r="AV394" s="1322"/>
      <c r="AW394" s="1322"/>
      <c r="AX394" s="1322"/>
      <c r="AY394" s="1322"/>
      <c r="AZ394" s="1322"/>
      <c r="BA394" s="1322"/>
      <c r="BB394" s="1322"/>
      <c r="BC394" s="1322"/>
      <c r="BD394" s="1322"/>
      <c r="BE394" s="1322"/>
      <c r="BF394" s="1322"/>
    </row>
    <row r="395" spans="1:58" ht="54.75" customHeight="1">
      <c r="A395" s="1322"/>
      <c r="B395" s="1322"/>
      <c r="C395" s="1322"/>
      <c r="D395" s="1322"/>
      <c r="E395" s="1322"/>
      <c r="F395" s="1322"/>
      <c r="G395" s="1322"/>
      <c r="H395" s="1322"/>
      <c r="I395" s="1322"/>
      <c r="J395" s="1322"/>
      <c r="K395" s="1322"/>
      <c r="L395" s="1322"/>
      <c r="M395" s="1322"/>
      <c r="N395" s="1323"/>
      <c r="O395" s="1322"/>
      <c r="P395" s="1324"/>
      <c r="Q395" s="1323"/>
      <c r="R395" s="1322"/>
      <c r="S395" s="1322"/>
      <c r="T395" s="1322"/>
      <c r="U395" s="1322"/>
      <c r="V395" s="1322"/>
      <c r="W395" s="1322"/>
      <c r="X395" s="1322"/>
      <c r="Y395" s="1322"/>
      <c r="Z395" s="1322"/>
      <c r="AA395" s="1322"/>
      <c r="AB395" s="1322"/>
      <c r="AC395" s="1323"/>
      <c r="AD395" s="1322"/>
      <c r="AE395" s="1323"/>
      <c r="AF395" s="1322"/>
      <c r="AG395" s="1322"/>
      <c r="AH395" s="1322"/>
      <c r="AI395" s="1322"/>
      <c r="AJ395" s="1322"/>
      <c r="AK395" s="1323"/>
      <c r="AL395" s="1322"/>
      <c r="AM395" s="1322"/>
      <c r="AN395" s="1322"/>
      <c r="AO395" s="1322"/>
      <c r="AP395" s="1322"/>
      <c r="AQ395" s="1322"/>
      <c r="AR395" s="1322"/>
      <c r="AS395" s="1322"/>
      <c r="AT395" s="1322"/>
      <c r="AU395" s="1322"/>
      <c r="AV395" s="1322"/>
      <c r="AW395" s="1322"/>
      <c r="AX395" s="1322"/>
      <c r="AY395" s="1322"/>
      <c r="AZ395" s="1322"/>
      <c r="BA395" s="1322"/>
      <c r="BB395" s="1322"/>
      <c r="BC395" s="1322"/>
      <c r="BD395" s="1322"/>
      <c r="BE395" s="1322"/>
      <c r="BF395" s="1322"/>
    </row>
    <row r="396" spans="1:58" ht="54.75" customHeight="1">
      <c r="A396" s="1322"/>
      <c r="B396" s="1322"/>
      <c r="C396" s="1322"/>
      <c r="D396" s="1322"/>
      <c r="E396" s="1322"/>
      <c r="F396" s="1322"/>
      <c r="G396" s="1322"/>
      <c r="H396" s="1322"/>
      <c r="I396" s="1322"/>
      <c r="J396" s="1322"/>
      <c r="K396" s="1322"/>
      <c r="L396" s="1322"/>
      <c r="M396" s="1322"/>
      <c r="N396" s="1323"/>
      <c r="O396" s="1322"/>
      <c r="P396" s="1324"/>
      <c r="Q396" s="1323"/>
      <c r="R396" s="1322"/>
      <c r="S396" s="1322"/>
      <c r="T396" s="1322"/>
      <c r="U396" s="1322"/>
      <c r="V396" s="1322"/>
      <c r="W396" s="1322"/>
      <c r="X396" s="1322"/>
      <c r="Y396" s="1322"/>
      <c r="Z396" s="1322"/>
      <c r="AA396" s="1322"/>
      <c r="AB396" s="1322"/>
      <c r="AC396" s="1323"/>
      <c r="AD396" s="1322"/>
      <c r="AE396" s="1323"/>
      <c r="AF396" s="1322"/>
      <c r="AG396" s="1322"/>
      <c r="AH396" s="1322"/>
      <c r="AI396" s="1322"/>
      <c r="AJ396" s="1322"/>
      <c r="AK396" s="1323"/>
      <c r="AL396" s="1322"/>
      <c r="AM396" s="1322"/>
      <c r="AN396" s="1322"/>
      <c r="AO396" s="1322"/>
      <c r="AP396" s="1322"/>
      <c r="AQ396" s="1322"/>
      <c r="AR396" s="1322"/>
      <c r="AS396" s="1322"/>
      <c r="AT396" s="1322"/>
      <c r="AU396" s="1322"/>
      <c r="AV396" s="1322"/>
      <c r="AW396" s="1322"/>
      <c r="AX396" s="1322"/>
      <c r="AY396" s="1322"/>
      <c r="AZ396" s="1322"/>
      <c r="BA396" s="1322"/>
      <c r="BB396" s="1322"/>
      <c r="BC396" s="1322"/>
      <c r="BD396" s="1322"/>
      <c r="BE396" s="1322"/>
      <c r="BF396" s="1322"/>
    </row>
    <row r="397" spans="1:58" ht="54.75" customHeight="1">
      <c r="A397" s="1322"/>
      <c r="B397" s="1322"/>
      <c r="C397" s="1322"/>
      <c r="D397" s="1322"/>
      <c r="E397" s="1322"/>
      <c r="F397" s="1322"/>
      <c r="G397" s="1322"/>
      <c r="H397" s="1322"/>
      <c r="I397" s="1322"/>
      <c r="J397" s="1322"/>
      <c r="K397" s="1322"/>
      <c r="L397" s="1322"/>
      <c r="M397" s="1322"/>
      <c r="N397" s="1323"/>
      <c r="O397" s="1322"/>
      <c r="P397" s="1324"/>
      <c r="Q397" s="1323"/>
      <c r="R397" s="1322"/>
      <c r="S397" s="1322"/>
      <c r="T397" s="1322"/>
      <c r="U397" s="1322"/>
      <c r="V397" s="1322"/>
      <c r="W397" s="1322"/>
      <c r="X397" s="1322"/>
      <c r="Y397" s="1322"/>
      <c r="Z397" s="1322"/>
      <c r="AA397" s="1322"/>
      <c r="AB397" s="1322"/>
      <c r="AC397" s="1323"/>
      <c r="AD397" s="1322"/>
      <c r="AE397" s="1323"/>
      <c r="AF397" s="1322"/>
      <c r="AG397" s="1322"/>
      <c r="AH397" s="1322"/>
      <c r="AI397" s="1322"/>
      <c r="AJ397" s="1322"/>
      <c r="AK397" s="1323"/>
      <c r="AL397" s="1322"/>
      <c r="AM397" s="1322"/>
      <c r="AN397" s="1322"/>
      <c r="AO397" s="1322"/>
      <c r="AP397" s="1322"/>
      <c r="AQ397" s="1322"/>
      <c r="AR397" s="1322"/>
      <c r="AS397" s="1322"/>
      <c r="AT397" s="1322"/>
      <c r="AU397" s="1322"/>
      <c r="AV397" s="1322"/>
      <c r="AW397" s="1322"/>
      <c r="AX397" s="1322"/>
      <c r="AY397" s="1322"/>
      <c r="AZ397" s="1322"/>
      <c r="BA397" s="1322"/>
      <c r="BB397" s="1322"/>
      <c r="BC397" s="1322"/>
      <c r="BD397" s="1322"/>
      <c r="BE397" s="1322"/>
      <c r="BF397" s="1322"/>
    </row>
    <row r="398" spans="1:58" ht="54.75" customHeight="1">
      <c r="A398" s="1322"/>
      <c r="B398" s="1322"/>
      <c r="C398" s="1322"/>
      <c r="D398" s="1322"/>
      <c r="E398" s="1322"/>
      <c r="F398" s="1322"/>
      <c r="G398" s="1322"/>
      <c r="H398" s="1322"/>
      <c r="I398" s="1322"/>
      <c r="J398" s="1322"/>
      <c r="K398" s="1322"/>
      <c r="L398" s="1322"/>
      <c r="M398" s="1322"/>
      <c r="N398" s="1323"/>
      <c r="O398" s="1322"/>
      <c r="P398" s="1324"/>
      <c r="Q398" s="1323"/>
      <c r="R398" s="1322"/>
      <c r="S398" s="1322"/>
      <c r="T398" s="1322"/>
      <c r="U398" s="1322"/>
      <c r="V398" s="1322"/>
      <c r="W398" s="1322"/>
      <c r="X398" s="1322"/>
      <c r="Y398" s="1322"/>
      <c r="Z398" s="1322"/>
      <c r="AA398" s="1322"/>
      <c r="AB398" s="1322"/>
      <c r="AC398" s="1323"/>
      <c r="AD398" s="1322"/>
      <c r="AE398" s="1323"/>
      <c r="AF398" s="1322"/>
      <c r="AG398" s="1322"/>
      <c r="AH398" s="1322"/>
      <c r="AI398" s="1322"/>
      <c r="AJ398" s="1322"/>
      <c r="AK398" s="1323"/>
      <c r="AL398" s="1322"/>
      <c r="AM398" s="1322"/>
      <c r="AN398" s="1322"/>
      <c r="AO398" s="1322"/>
      <c r="AP398" s="1322"/>
      <c r="AQ398" s="1322"/>
      <c r="AR398" s="1322"/>
      <c r="AS398" s="1322"/>
      <c r="AT398" s="1322"/>
      <c r="AU398" s="1322"/>
      <c r="AV398" s="1322"/>
      <c r="AW398" s="1322"/>
      <c r="AX398" s="1322"/>
      <c r="AY398" s="1322"/>
      <c r="AZ398" s="1322"/>
      <c r="BA398" s="1322"/>
      <c r="BB398" s="1322"/>
      <c r="BC398" s="1322"/>
      <c r="BD398" s="1322"/>
      <c r="BE398" s="1322"/>
      <c r="BF398" s="1322"/>
    </row>
    <row r="399" spans="1:58" ht="54.75" customHeight="1">
      <c r="A399" s="1322"/>
      <c r="B399" s="1322"/>
      <c r="C399" s="1322"/>
      <c r="D399" s="1322"/>
      <c r="E399" s="1322"/>
      <c r="F399" s="1322"/>
      <c r="G399" s="1322"/>
      <c r="H399" s="1322"/>
      <c r="I399" s="1322"/>
      <c r="J399" s="1322"/>
      <c r="K399" s="1322"/>
      <c r="L399" s="1322"/>
      <c r="M399" s="1322"/>
      <c r="N399" s="1323"/>
      <c r="O399" s="1322"/>
      <c r="P399" s="1324"/>
      <c r="Q399" s="1323"/>
      <c r="R399" s="1322"/>
      <c r="S399" s="1322"/>
      <c r="T399" s="1322"/>
      <c r="U399" s="1322"/>
      <c r="V399" s="1322"/>
      <c r="W399" s="1322"/>
      <c r="X399" s="1322"/>
      <c r="Y399" s="1322"/>
      <c r="Z399" s="1322"/>
      <c r="AA399" s="1322"/>
      <c r="AB399" s="1322"/>
      <c r="AC399" s="1323"/>
      <c r="AD399" s="1322"/>
      <c r="AE399" s="1323"/>
      <c r="AF399" s="1322"/>
      <c r="AG399" s="1322"/>
      <c r="AH399" s="1322"/>
      <c r="AI399" s="1322"/>
      <c r="AJ399" s="1322"/>
      <c r="AK399" s="1323"/>
      <c r="AL399" s="1322"/>
      <c r="AM399" s="1322"/>
      <c r="AN399" s="1322"/>
      <c r="AO399" s="1322"/>
      <c r="AP399" s="1322"/>
      <c r="AQ399" s="1322"/>
      <c r="AR399" s="1322"/>
      <c r="AS399" s="1322"/>
      <c r="AT399" s="1322"/>
      <c r="AU399" s="1322"/>
      <c r="AV399" s="1322"/>
      <c r="AW399" s="1322"/>
      <c r="AX399" s="1322"/>
      <c r="AY399" s="1322"/>
      <c r="AZ399" s="1322"/>
      <c r="BA399" s="1322"/>
      <c r="BB399" s="1322"/>
      <c r="BC399" s="1322"/>
      <c r="BD399" s="1322"/>
      <c r="BE399" s="1322"/>
      <c r="BF399" s="1322"/>
    </row>
    <row r="400" spans="1:58" ht="54.75" customHeight="1">
      <c r="A400" s="1322"/>
      <c r="B400" s="1322"/>
      <c r="C400" s="1322"/>
      <c r="D400" s="1322"/>
      <c r="E400" s="1322"/>
      <c r="F400" s="1322"/>
      <c r="G400" s="1322"/>
      <c r="H400" s="1322"/>
      <c r="I400" s="1322"/>
      <c r="J400" s="1322"/>
      <c r="K400" s="1322"/>
      <c r="L400" s="1322"/>
      <c r="M400" s="1322"/>
      <c r="N400" s="1323"/>
      <c r="O400" s="1322"/>
      <c r="P400" s="1324"/>
      <c r="Q400" s="1323"/>
      <c r="R400" s="1322"/>
      <c r="S400" s="1322"/>
      <c r="T400" s="1322"/>
      <c r="U400" s="1322"/>
      <c r="V400" s="1322"/>
      <c r="W400" s="1322"/>
      <c r="X400" s="1322"/>
      <c r="Y400" s="1322"/>
      <c r="Z400" s="1322"/>
      <c r="AA400" s="1322"/>
      <c r="AB400" s="1322"/>
      <c r="AC400" s="1323"/>
      <c r="AD400" s="1322"/>
      <c r="AE400" s="1323"/>
      <c r="AF400" s="1322"/>
      <c r="AG400" s="1322"/>
      <c r="AH400" s="1322"/>
      <c r="AI400" s="1322"/>
      <c r="AJ400" s="1322"/>
      <c r="AK400" s="1323"/>
      <c r="AL400" s="1322"/>
      <c r="AM400" s="1322"/>
      <c r="AN400" s="1322"/>
      <c r="AO400" s="1322"/>
      <c r="AP400" s="1322"/>
      <c r="AQ400" s="1322"/>
      <c r="AR400" s="1322"/>
      <c r="AS400" s="1322"/>
      <c r="AT400" s="1322"/>
      <c r="AU400" s="1322"/>
      <c r="AV400" s="1322"/>
      <c r="AW400" s="1322"/>
      <c r="AX400" s="1322"/>
      <c r="AY400" s="1322"/>
      <c r="AZ400" s="1322"/>
      <c r="BA400" s="1322"/>
      <c r="BB400" s="1322"/>
      <c r="BC400" s="1322"/>
      <c r="BD400" s="1322"/>
      <c r="BE400" s="1322"/>
      <c r="BF400" s="1322"/>
    </row>
    <row r="401" spans="1:58" ht="54.75" customHeight="1">
      <c r="A401" s="1322"/>
      <c r="B401" s="1322"/>
      <c r="C401" s="1322"/>
      <c r="D401" s="1322"/>
      <c r="E401" s="1322"/>
      <c r="F401" s="1322"/>
      <c r="G401" s="1322"/>
      <c r="H401" s="1322"/>
      <c r="I401" s="1322"/>
      <c r="J401" s="1322"/>
      <c r="K401" s="1322"/>
      <c r="L401" s="1322"/>
      <c r="M401" s="1322"/>
      <c r="N401" s="1323"/>
      <c r="O401" s="1322"/>
      <c r="P401" s="1324"/>
      <c r="Q401" s="1323"/>
      <c r="R401" s="1322"/>
      <c r="S401" s="1322"/>
      <c r="T401" s="1322"/>
      <c r="U401" s="1322"/>
      <c r="V401" s="1322"/>
      <c r="W401" s="1322"/>
      <c r="X401" s="1322"/>
      <c r="Y401" s="1322"/>
      <c r="Z401" s="1322"/>
      <c r="AA401" s="1322"/>
      <c r="AB401" s="1322"/>
      <c r="AC401" s="1323"/>
      <c r="AD401" s="1322"/>
      <c r="AE401" s="1323"/>
      <c r="AF401" s="1322"/>
      <c r="AG401" s="1322"/>
      <c r="AH401" s="1322"/>
      <c r="AI401" s="1322"/>
      <c r="AJ401" s="1322"/>
      <c r="AK401" s="1323"/>
      <c r="AL401" s="1322"/>
      <c r="AM401" s="1322"/>
      <c r="AN401" s="1322"/>
      <c r="AO401" s="1322"/>
      <c r="AP401" s="1322"/>
      <c r="AQ401" s="1322"/>
      <c r="AR401" s="1322"/>
      <c r="AS401" s="1322"/>
      <c r="AT401" s="1322"/>
      <c r="AU401" s="1322"/>
      <c r="AV401" s="1322"/>
      <c r="AW401" s="1322"/>
      <c r="AX401" s="1322"/>
      <c r="AY401" s="1322"/>
      <c r="AZ401" s="1322"/>
      <c r="BA401" s="1322"/>
      <c r="BB401" s="1322"/>
      <c r="BC401" s="1322"/>
      <c r="BD401" s="1322"/>
      <c r="BE401" s="1322"/>
      <c r="BF401" s="1322"/>
    </row>
    <row r="402" spans="1:58" ht="54.75" customHeight="1">
      <c r="A402" s="1322"/>
      <c r="B402" s="1322"/>
      <c r="C402" s="1322"/>
      <c r="D402" s="1322"/>
      <c r="E402" s="1322"/>
      <c r="F402" s="1322"/>
      <c r="G402" s="1322"/>
      <c r="H402" s="1322"/>
      <c r="I402" s="1322"/>
      <c r="J402" s="1322"/>
      <c r="K402" s="1322"/>
      <c r="L402" s="1322"/>
      <c r="M402" s="1322"/>
      <c r="N402" s="1323"/>
      <c r="O402" s="1322"/>
      <c r="P402" s="1324"/>
      <c r="Q402" s="1323"/>
      <c r="R402" s="1322"/>
      <c r="S402" s="1322"/>
      <c r="T402" s="1322"/>
      <c r="U402" s="1322"/>
      <c r="V402" s="1322"/>
      <c r="W402" s="1322"/>
      <c r="X402" s="1322"/>
      <c r="Y402" s="1322"/>
      <c r="Z402" s="1322"/>
      <c r="AA402" s="1322"/>
      <c r="AB402" s="1322"/>
      <c r="AC402" s="1323"/>
      <c r="AD402" s="1322"/>
      <c r="AE402" s="1323"/>
      <c r="AF402" s="1322"/>
      <c r="AG402" s="1322"/>
      <c r="AH402" s="1322"/>
      <c r="AI402" s="1322"/>
      <c r="AJ402" s="1322"/>
      <c r="AK402" s="1323"/>
      <c r="AL402" s="1322"/>
      <c r="AM402" s="1322"/>
      <c r="AN402" s="1322"/>
      <c r="AO402" s="1322"/>
      <c r="AP402" s="1322"/>
      <c r="AQ402" s="1322"/>
      <c r="AR402" s="1322"/>
      <c r="AS402" s="1322"/>
      <c r="AT402" s="1322"/>
      <c r="AU402" s="1322"/>
      <c r="AV402" s="1322"/>
      <c r="AW402" s="1322"/>
      <c r="AX402" s="1322"/>
      <c r="AY402" s="1322"/>
      <c r="AZ402" s="1322"/>
      <c r="BA402" s="1322"/>
      <c r="BB402" s="1322"/>
      <c r="BC402" s="1322"/>
      <c r="BD402" s="1322"/>
      <c r="BE402" s="1322"/>
      <c r="BF402" s="1322"/>
    </row>
    <row r="403" spans="1:58" ht="54.75" customHeight="1">
      <c r="A403" s="1322"/>
      <c r="B403" s="1322"/>
      <c r="C403" s="1322"/>
      <c r="D403" s="1322"/>
      <c r="E403" s="1322"/>
      <c r="F403" s="1322"/>
      <c r="G403" s="1322"/>
      <c r="H403" s="1322"/>
      <c r="I403" s="1322"/>
      <c r="J403" s="1322"/>
      <c r="K403" s="1322"/>
      <c r="L403" s="1322"/>
      <c r="M403" s="1322"/>
      <c r="N403" s="1323"/>
      <c r="O403" s="1322"/>
      <c r="P403" s="1324"/>
      <c r="Q403" s="1323"/>
      <c r="R403" s="1322"/>
      <c r="S403" s="1322"/>
      <c r="T403" s="1322"/>
      <c r="U403" s="1322"/>
      <c r="V403" s="1322"/>
      <c r="W403" s="1322"/>
      <c r="X403" s="1322"/>
      <c r="Y403" s="1322"/>
      <c r="Z403" s="1322"/>
      <c r="AA403" s="1322"/>
      <c r="AB403" s="1322"/>
      <c r="AC403" s="1323"/>
      <c r="AD403" s="1322"/>
      <c r="AE403" s="1323"/>
      <c r="AF403" s="1322"/>
      <c r="AG403" s="1322"/>
      <c r="AH403" s="1322"/>
      <c r="AI403" s="1322"/>
      <c r="AJ403" s="1322"/>
      <c r="AK403" s="1323"/>
      <c r="AL403" s="1322"/>
      <c r="AM403" s="1322"/>
      <c r="AN403" s="1322"/>
      <c r="AO403" s="1322"/>
      <c r="AP403" s="1322"/>
      <c r="AQ403" s="1322"/>
      <c r="AR403" s="1322"/>
      <c r="AS403" s="1322"/>
      <c r="AT403" s="1322"/>
      <c r="AU403" s="1322"/>
      <c r="AV403" s="1322"/>
      <c r="AW403" s="1322"/>
      <c r="AX403" s="1322"/>
      <c r="AY403" s="1322"/>
      <c r="AZ403" s="1322"/>
      <c r="BA403" s="1322"/>
      <c r="BB403" s="1322"/>
      <c r="BC403" s="1322"/>
      <c r="BD403" s="1322"/>
      <c r="BE403" s="1322"/>
      <c r="BF403" s="1322"/>
    </row>
    <row r="404" spans="1:58" ht="54.75" customHeight="1">
      <c r="A404" s="1322"/>
      <c r="B404" s="1322"/>
      <c r="C404" s="1322"/>
      <c r="D404" s="1322"/>
      <c r="E404" s="1322"/>
      <c r="F404" s="1322"/>
      <c r="G404" s="1322"/>
      <c r="H404" s="1322"/>
      <c r="I404" s="1322"/>
      <c r="J404" s="1322"/>
      <c r="K404" s="1322"/>
      <c r="L404" s="1322"/>
      <c r="M404" s="1322"/>
      <c r="N404" s="1323"/>
      <c r="O404" s="1322"/>
      <c r="P404" s="1324"/>
      <c r="Q404" s="1323"/>
      <c r="R404" s="1322"/>
      <c r="S404" s="1322"/>
      <c r="T404" s="1322"/>
      <c r="U404" s="1322"/>
      <c r="V404" s="1322"/>
      <c r="W404" s="1322"/>
      <c r="X404" s="1322"/>
      <c r="Y404" s="1322"/>
      <c r="Z404" s="1322"/>
      <c r="AA404" s="1322"/>
      <c r="AB404" s="1322"/>
      <c r="AC404" s="1323"/>
      <c r="AD404" s="1322"/>
      <c r="AE404" s="1323"/>
      <c r="AF404" s="1322"/>
      <c r="AG404" s="1322"/>
      <c r="AH404" s="1322"/>
      <c r="AI404" s="1322"/>
      <c r="AJ404" s="1322"/>
      <c r="AK404" s="1323"/>
      <c r="AL404" s="1322"/>
      <c r="AM404" s="1322"/>
      <c r="AN404" s="1322"/>
      <c r="AO404" s="1322"/>
      <c r="AP404" s="1322"/>
      <c r="AQ404" s="1322"/>
      <c r="AR404" s="1322"/>
      <c r="AS404" s="1322"/>
      <c r="AT404" s="1322"/>
      <c r="AU404" s="1322"/>
      <c r="AV404" s="1322"/>
      <c r="AW404" s="1322"/>
      <c r="AX404" s="1322"/>
      <c r="AY404" s="1322"/>
      <c r="AZ404" s="1322"/>
      <c r="BA404" s="1322"/>
      <c r="BB404" s="1322"/>
      <c r="BC404" s="1322"/>
      <c r="BD404" s="1322"/>
      <c r="BE404" s="1322"/>
      <c r="BF404" s="1322"/>
    </row>
    <row r="405" spans="1:58" ht="54.75" customHeight="1">
      <c r="A405" s="1322"/>
      <c r="B405" s="1322"/>
      <c r="C405" s="1322"/>
      <c r="D405" s="1322"/>
      <c r="E405" s="1322"/>
      <c r="F405" s="1322"/>
      <c r="G405" s="1322"/>
      <c r="H405" s="1322"/>
      <c r="I405" s="1322"/>
      <c r="J405" s="1322"/>
      <c r="K405" s="1322"/>
      <c r="L405" s="1322"/>
      <c r="M405" s="1322"/>
      <c r="N405" s="1323"/>
      <c r="O405" s="1322"/>
      <c r="P405" s="1324"/>
      <c r="Q405" s="1323"/>
      <c r="R405" s="1322"/>
      <c r="S405" s="1322"/>
      <c r="T405" s="1322"/>
      <c r="U405" s="1322"/>
      <c r="V405" s="1322"/>
      <c r="W405" s="1322"/>
      <c r="X405" s="1322"/>
      <c r="Y405" s="1322"/>
      <c r="Z405" s="1322"/>
      <c r="AA405" s="1322"/>
      <c r="AB405" s="1322"/>
      <c r="AC405" s="1323"/>
      <c r="AD405" s="1322"/>
      <c r="AE405" s="1323"/>
      <c r="AF405" s="1322"/>
      <c r="AG405" s="1322"/>
      <c r="AH405" s="1322"/>
      <c r="AI405" s="1322"/>
      <c r="AJ405" s="1322"/>
      <c r="AK405" s="1323"/>
      <c r="AL405" s="1322"/>
      <c r="AM405" s="1322"/>
      <c r="AN405" s="1322"/>
      <c r="AO405" s="1322"/>
      <c r="AP405" s="1322"/>
      <c r="AQ405" s="1322"/>
      <c r="AR405" s="1322"/>
      <c r="AS405" s="1322"/>
      <c r="AT405" s="1322"/>
      <c r="AU405" s="1322"/>
      <c r="AV405" s="1322"/>
      <c r="AW405" s="1322"/>
      <c r="AX405" s="1322"/>
      <c r="AY405" s="1322"/>
      <c r="AZ405" s="1322"/>
      <c r="BA405" s="1322"/>
      <c r="BB405" s="1322"/>
      <c r="BC405" s="1322"/>
      <c r="BD405" s="1322"/>
      <c r="BE405" s="1322"/>
      <c r="BF405" s="1322"/>
    </row>
    <row r="406" spans="1:58" ht="54.75" customHeight="1">
      <c r="A406" s="1322"/>
      <c r="B406" s="1322"/>
      <c r="C406" s="1322"/>
      <c r="D406" s="1322"/>
      <c r="E406" s="1322"/>
      <c r="F406" s="1322"/>
      <c r="G406" s="1322"/>
      <c r="H406" s="1322"/>
      <c r="I406" s="1322"/>
      <c r="J406" s="1322"/>
      <c r="K406" s="1322"/>
      <c r="L406" s="1322"/>
      <c r="M406" s="1322"/>
      <c r="N406" s="1323"/>
      <c r="O406" s="1322"/>
      <c r="P406" s="1324"/>
      <c r="Q406" s="1323"/>
      <c r="R406" s="1322"/>
      <c r="S406" s="1322"/>
      <c r="T406" s="1322"/>
      <c r="U406" s="1322"/>
      <c r="V406" s="1322"/>
      <c r="W406" s="1322"/>
      <c r="X406" s="1322"/>
      <c r="Y406" s="1322"/>
      <c r="Z406" s="1322"/>
      <c r="AA406" s="1322"/>
      <c r="AB406" s="1322"/>
      <c r="AC406" s="1323"/>
      <c r="AD406" s="1322"/>
      <c r="AE406" s="1323"/>
      <c r="AF406" s="1322"/>
      <c r="AG406" s="1322"/>
      <c r="AH406" s="1322"/>
      <c r="AI406" s="1322"/>
      <c r="AJ406" s="1322"/>
      <c r="AK406" s="1323"/>
      <c r="AL406" s="1322"/>
      <c r="AM406" s="1322"/>
      <c r="AN406" s="1322"/>
      <c r="AO406" s="1322"/>
      <c r="AP406" s="1322"/>
      <c r="AQ406" s="1322"/>
      <c r="AR406" s="1322"/>
      <c r="AS406" s="1322"/>
      <c r="AT406" s="1322"/>
      <c r="AU406" s="1322"/>
      <c r="AV406" s="1322"/>
      <c r="AW406" s="1322"/>
      <c r="AX406" s="1322"/>
      <c r="AY406" s="1322"/>
      <c r="AZ406" s="1322"/>
      <c r="BA406" s="1322"/>
      <c r="BB406" s="1322"/>
      <c r="BC406" s="1322"/>
      <c r="BD406" s="1322"/>
      <c r="BE406" s="1322"/>
      <c r="BF406" s="1322"/>
    </row>
    <row r="407" spans="1:58" ht="54.75" customHeight="1">
      <c r="A407" s="1322"/>
      <c r="B407" s="1322"/>
      <c r="C407" s="1322"/>
      <c r="D407" s="1322"/>
      <c r="E407" s="1322"/>
      <c r="F407" s="1322"/>
      <c r="G407" s="1322"/>
      <c r="H407" s="1322"/>
      <c r="I407" s="1322"/>
      <c r="J407" s="1322"/>
      <c r="K407" s="1322"/>
      <c r="L407" s="1322"/>
      <c r="M407" s="1322"/>
      <c r="N407" s="1323"/>
      <c r="O407" s="1322"/>
      <c r="P407" s="1324"/>
      <c r="Q407" s="1323"/>
      <c r="R407" s="1322"/>
      <c r="S407" s="1322"/>
      <c r="T407" s="1322"/>
      <c r="U407" s="1322"/>
      <c r="V407" s="1322"/>
      <c r="W407" s="1322"/>
      <c r="X407" s="1322"/>
      <c r="Y407" s="1322"/>
      <c r="Z407" s="1322"/>
      <c r="AA407" s="1322"/>
      <c r="AB407" s="1322"/>
      <c r="AC407" s="1323"/>
      <c r="AD407" s="1322"/>
      <c r="AE407" s="1323"/>
      <c r="AF407" s="1322"/>
      <c r="AG407" s="1322"/>
      <c r="AH407" s="1322"/>
      <c r="AI407" s="1322"/>
      <c r="AJ407" s="1322"/>
      <c r="AK407" s="1323"/>
      <c r="AL407" s="1322"/>
      <c r="AM407" s="1322"/>
      <c r="AN407" s="1322"/>
      <c r="AO407" s="1322"/>
      <c r="AP407" s="1322"/>
      <c r="AQ407" s="1322"/>
      <c r="AR407" s="1322"/>
      <c r="AS407" s="1322"/>
      <c r="AT407" s="1322"/>
      <c r="AU407" s="1322"/>
      <c r="AV407" s="1322"/>
      <c r="AW407" s="1322"/>
      <c r="AX407" s="1322"/>
      <c r="AY407" s="1322"/>
      <c r="AZ407" s="1322"/>
      <c r="BA407" s="1322"/>
      <c r="BB407" s="1322"/>
      <c r="BC407" s="1322"/>
      <c r="BD407" s="1322"/>
      <c r="BE407" s="1322"/>
      <c r="BF407" s="1322"/>
    </row>
    <row r="408" spans="1:58" ht="54.75" customHeight="1">
      <c r="A408" s="1322"/>
      <c r="B408" s="1322"/>
      <c r="C408" s="1322"/>
      <c r="D408" s="1322"/>
      <c r="E408" s="1322"/>
      <c r="F408" s="1322"/>
      <c r="G408" s="1322"/>
      <c r="H408" s="1322"/>
      <c r="I408" s="1322"/>
      <c r="J408" s="1322"/>
      <c r="K408" s="1322"/>
      <c r="L408" s="1322"/>
      <c r="M408" s="1322"/>
      <c r="N408" s="1323"/>
      <c r="O408" s="1322"/>
      <c r="P408" s="1324"/>
      <c r="Q408" s="1323"/>
      <c r="R408" s="1322"/>
      <c r="S408" s="1322"/>
      <c r="T408" s="1322"/>
      <c r="U408" s="1322"/>
      <c r="V408" s="1322"/>
      <c r="W408" s="1322"/>
      <c r="X408" s="1322"/>
      <c r="Y408" s="1322"/>
      <c r="Z408" s="1322"/>
      <c r="AA408" s="1322"/>
      <c r="AB408" s="1322"/>
      <c r="AC408" s="1323"/>
      <c r="AD408" s="1322"/>
      <c r="AE408" s="1323"/>
      <c r="AF408" s="1322"/>
      <c r="AG408" s="1322"/>
      <c r="AH408" s="1322"/>
      <c r="AI408" s="1322"/>
      <c r="AJ408" s="1322"/>
      <c r="AK408" s="1323"/>
      <c r="AL408" s="1322"/>
      <c r="AM408" s="1322"/>
      <c r="AN408" s="1322"/>
      <c r="AO408" s="1322"/>
      <c r="AP408" s="1322"/>
      <c r="AQ408" s="1322"/>
      <c r="AR408" s="1322"/>
      <c r="AS408" s="1322"/>
      <c r="AT408" s="1322"/>
      <c r="AU408" s="1322"/>
      <c r="AV408" s="1322"/>
      <c r="AW408" s="1322"/>
      <c r="AX408" s="1322"/>
      <c r="AY408" s="1322"/>
      <c r="AZ408" s="1322"/>
      <c r="BA408" s="1322"/>
      <c r="BB408" s="1322"/>
      <c r="BC408" s="1322"/>
      <c r="BD408" s="1322"/>
      <c r="BE408" s="1322"/>
      <c r="BF408" s="1322"/>
    </row>
    <row r="409" spans="1:58" ht="54.75" customHeight="1">
      <c r="A409" s="1322"/>
      <c r="B409" s="1322"/>
      <c r="C409" s="1322"/>
      <c r="D409" s="1322"/>
      <c r="E409" s="1322"/>
      <c r="F409" s="1322"/>
      <c r="G409" s="1322"/>
      <c r="H409" s="1322"/>
      <c r="I409" s="1322"/>
      <c r="J409" s="1322"/>
      <c r="K409" s="1322"/>
      <c r="L409" s="1322"/>
      <c r="M409" s="1322"/>
      <c r="N409" s="1323"/>
      <c r="O409" s="1322"/>
      <c r="P409" s="1324"/>
      <c r="Q409" s="1323"/>
      <c r="R409" s="1322"/>
      <c r="S409" s="1322"/>
      <c r="T409" s="1322"/>
      <c r="U409" s="1322"/>
      <c r="V409" s="1322"/>
      <c r="W409" s="1322"/>
      <c r="X409" s="1322"/>
      <c r="Y409" s="1322"/>
      <c r="Z409" s="1322"/>
      <c r="AA409" s="1322"/>
      <c r="AB409" s="1322"/>
      <c r="AC409" s="1323"/>
      <c r="AD409" s="1322"/>
      <c r="AE409" s="1323"/>
      <c r="AF409" s="1322"/>
      <c r="AG409" s="1322"/>
      <c r="AH409" s="1322"/>
      <c r="AI409" s="1322"/>
      <c r="AJ409" s="1322"/>
      <c r="AK409" s="1323"/>
      <c r="AL409" s="1322"/>
      <c r="AM409" s="1322"/>
      <c r="AN409" s="1322"/>
      <c r="AO409" s="1322"/>
      <c r="AP409" s="1322"/>
      <c r="AQ409" s="1322"/>
      <c r="AR409" s="1322"/>
      <c r="AS409" s="1322"/>
      <c r="AT409" s="1322"/>
      <c r="AU409" s="1322"/>
      <c r="AV409" s="1322"/>
      <c r="AW409" s="1322"/>
      <c r="AX409" s="1322"/>
      <c r="AY409" s="1322"/>
      <c r="AZ409" s="1322"/>
      <c r="BA409" s="1322"/>
      <c r="BB409" s="1322"/>
      <c r="BC409" s="1322"/>
      <c r="BD409" s="1322"/>
      <c r="BE409" s="1322"/>
      <c r="BF409" s="1322"/>
    </row>
    <row r="410" spans="1:58" ht="54.75" customHeight="1">
      <c r="A410" s="1322"/>
      <c r="B410" s="1322"/>
      <c r="C410" s="1322"/>
      <c r="D410" s="1322"/>
      <c r="E410" s="1322"/>
      <c r="F410" s="1322"/>
      <c r="G410" s="1322"/>
      <c r="H410" s="1322"/>
      <c r="I410" s="1322"/>
      <c r="J410" s="1322"/>
      <c r="K410" s="1322"/>
      <c r="L410" s="1322"/>
      <c r="M410" s="1322"/>
      <c r="N410" s="1323"/>
      <c r="O410" s="1322"/>
      <c r="P410" s="1324"/>
      <c r="Q410" s="1323"/>
      <c r="R410" s="1322"/>
      <c r="S410" s="1322"/>
      <c r="T410" s="1322"/>
      <c r="U410" s="1322"/>
      <c r="V410" s="1322"/>
      <c r="W410" s="1322"/>
      <c r="X410" s="1322"/>
      <c r="Y410" s="1322"/>
      <c r="Z410" s="1322"/>
      <c r="AA410" s="1322"/>
      <c r="AB410" s="1322"/>
      <c r="AC410" s="1323"/>
      <c r="AD410" s="1322"/>
      <c r="AE410" s="1323"/>
      <c r="AF410" s="1322"/>
      <c r="AG410" s="1322"/>
      <c r="AH410" s="1322"/>
      <c r="AI410" s="1322"/>
      <c r="AJ410" s="1322"/>
      <c r="AK410" s="1323"/>
      <c r="AL410" s="1322"/>
      <c r="AM410" s="1322"/>
      <c r="AN410" s="1322"/>
      <c r="AO410" s="1322"/>
      <c r="AP410" s="1322"/>
      <c r="AQ410" s="1322"/>
      <c r="AR410" s="1322"/>
      <c r="AS410" s="1322"/>
      <c r="AT410" s="1322"/>
      <c r="AU410" s="1322"/>
      <c r="AV410" s="1322"/>
      <c r="AW410" s="1322"/>
      <c r="AX410" s="1322"/>
      <c r="AY410" s="1322"/>
      <c r="AZ410" s="1322"/>
      <c r="BA410" s="1322"/>
      <c r="BB410" s="1322"/>
      <c r="BC410" s="1322"/>
      <c r="BD410" s="1322"/>
      <c r="BE410" s="1322"/>
      <c r="BF410" s="1322"/>
    </row>
    <row r="411" spans="1:58" ht="54.75" customHeight="1">
      <c r="A411" s="1322"/>
      <c r="B411" s="1322"/>
      <c r="C411" s="1322"/>
      <c r="D411" s="1322"/>
      <c r="E411" s="1322"/>
      <c r="F411" s="1322"/>
      <c r="G411" s="1322"/>
      <c r="H411" s="1322"/>
      <c r="I411" s="1322"/>
      <c r="J411" s="1322"/>
      <c r="K411" s="1322"/>
      <c r="L411" s="1322"/>
      <c r="M411" s="1322"/>
      <c r="N411" s="1323"/>
      <c r="O411" s="1322"/>
      <c r="P411" s="1324"/>
      <c r="Q411" s="1323"/>
      <c r="R411" s="1322"/>
      <c r="S411" s="1322"/>
      <c r="T411" s="1322"/>
      <c r="U411" s="1322"/>
      <c r="V411" s="1322"/>
      <c r="W411" s="1322"/>
      <c r="X411" s="1322"/>
      <c r="Y411" s="1322"/>
      <c r="Z411" s="1322"/>
      <c r="AA411" s="1322"/>
      <c r="AB411" s="1322"/>
      <c r="AC411" s="1323"/>
      <c r="AD411" s="1322"/>
      <c r="AE411" s="1323"/>
      <c r="AF411" s="1322"/>
      <c r="AG411" s="1322"/>
      <c r="AH411" s="1322"/>
      <c r="AI411" s="1322"/>
      <c r="AJ411" s="1322"/>
      <c r="AK411" s="1323"/>
      <c r="AL411" s="1322"/>
      <c r="AM411" s="1322"/>
      <c r="AN411" s="1322"/>
      <c r="AO411" s="1322"/>
      <c r="AP411" s="1322"/>
      <c r="AQ411" s="1322"/>
      <c r="AR411" s="1322"/>
      <c r="AS411" s="1322"/>
      <c r="AT411" s="1322"/>
      <c r="AU411" s="1322"/>
      <c r="AV411" s="1322"/>
      <c r="AW411" s="1322"/>
      <c r="AX411" s="1322"/>
      <c r="AY411" s="1322"/>
      <c r="AZ411" s="1322"/>
      <c r="BA411" s="1322"/>
      <c r="BB411" s="1322"/>
      <c r="BC411" s="1322"/>
      <c r="BD411" s="1322"/>
      <c r="BE411" s="1322"/>
      <c r="BF411" s="1322"/>
    </row>
    <row r="412" spans="1:58" ht="54.75" customHeight="1">
      <c r="A412" s="1322"/>
      <c r="B412" s="1322"/>
      <c r="C412" s="1322"/>
      <c r="D412" s="1322"/>
      <c r="E412" s="1322"/>
      <c r="F412" s="1322"/>
      <c r="G412" s="1322"/>
      <c r="H412" s="1322"/>
      <c r="I412" s="1322"/>
      <c r="J412" s="1322"/>
      <c r="K412" s="1322"/>
      <c r="L412" s="1322"/>
      <c r="M412" s="1322"/>
      <c r="N412" s="1323"/>
      <c r="O412" s="1322"/>
      <c r="P412" s="1324"/>
      <c r="Q412" s="1323"/>
      <c r="R412" s="1322"/>
      <c r="S412" s="1322"/>
      <c r="T412" s="1322"/>
      <c r="U412" s="1322"/>
      <c r="V412" s="1322"/>
      <c r="W412" s="1322"/>
      <c r="X412" s="1322"/>
      <c r="Y412" s="1322"/>
      <c r="Z412" s="1322"/>
      <c r="AA412" s="1322"/>
      <c r="AB412" s="1322"/>
      <c r="AC412" s="1323"/>
      <c r="AD412" s="1322"/>
      <c r="AE412" s="1323"/>
      <c r="AF412" s="1322"/>
      <c r="AG412" s="1322"/>
      <c r="AH412" s="1322"/>
      <c r="AI412" s="1322"/>
      <c r="AJ412" s="1322"/>
      <c r="AK412" s="1323"/>
      <c r="AL412" s="1322"/>
      <c r="AM412" s="1322"/>
      <c r="AN412" s="1322"/>
      <c r="AO412" s="1322"/>
      <c r="AP412" s="1322"/>
      <c r="AQ412" s="1322"/>
      <c r="AR412" s="1322"/>
      <c r="AS412" s="1322"/>
      <c r="AT412" s="1322"/>
      <c r="AU412" s="1322"/>
      <c r="AV412" s="1322"/>
      <c r="AW412" s="1322"/>
      <c r="AX412" s="1322"/>
      <c r="AY412" s="1322"/>
      <c r="AZ412" s="1322"/>
      <c r="BA412" s="1322"/>
      <c r="BB412" s="1322"/>
      <c r="BC412" s="1322"/>
      <c r="BD412" s="1322"/>
      <c r="BE412" s="1322"/>
      <c r="BF412" s="1322"/>
    </row>
    <row r="413" spans="1:58" ht="54.75" customHeight="1">
      <c r="A413" s="1322"/>
      <c r="B413" s="1322"/>
      <c r="C413" s="1322"/>
      <c r="D413" s="1322"/>
      <c r="E413" s="1322"/>
      <c r="F413" s="1322"/>
      <c r="G413" s="1322"/>
      <c r="H413" s="1322"/>
      <c r="I413" s="1322"/>
      <c r="J413" s="1322"/>
      <c r="K413" s="1322"/>
      <c r="L413" s="1322"/>
      <c r="M413" s="1322"/>
      <c r="N413" s="1323"/>
      <c r="O413" s="1322"/>
      <c r="P413" s="1324"/>
      <c r="Q413" s="1323"/>
      <c r="R413" s="1322"/>
      <c r="S413" s="1322"/>
      <c r="T413" s="1322"/>
      <c r="U413" s="1322"/>
      <c r="V413" s="1322"/>
      <c r="W413" s="1322"/>
      <c r="X413" s="1322"/>
      <c r="Y413" s="1322"/>
      <c r="Z413" s="1322"/>
      <c r="AA413" s="1322"/>
      <c r="AB413" s="1322"/>
      <c r="AC413" s="1323"/>
      <c r="AD413" s="1322"/>
      <c r="AE413" s="1323"/>
      <c r="AF413" s="1322"/>
      <c r="AG413" s="1322"/>
      <c r="AH413" s="1322"/>
      <c r="AI413" s="1322"/>
      <c r="AJ413" s="1322"/>
      <c r="AK413" s="1323"/>
      <c r="AL413" s="1322"/>
      <c r="AM413" s="1322"/>
      <c r="AN413" s="1322"/>
      <c r="AO413" s="1322"/>
      <c r="AP413" s="1322"/>
      <c r="AQ413" s="1322"/>
      <c r="AR413" s="1322"/>
      <c r="AS413" s="1322"/>
      <c r="AT413" s="1322"/>
      <c r="AU413" s="1322"/>
      <c r="AV413" s="1322"/>
      <c r="AW413" s="1322"/>
      <c r="AX413" s="1322"/>
      <c r="AY413" s="1322"/>
      <c r="AZ413" s="1322"/>
      <c r="BA413" s="1322"/>
      <c r="BB413" s="1322"/>
      <c r="BC413" s="1322"/>
      <c r="BD413" s="1322"/>
      <c r="BE413" s="1322"/>
      <c r="BF413" s="1322"/>
    </row>
    <row r="414" spans="1:58" ht="54.75" customHeight="1">
      <c r="A414" s="1322"/>
      <c r="B414" s="1322"/>
      <c r="C414" s="1322"/>
      <c r="D414" s="1322"/>
      <c r="E414" s="1322"/>
      <c r="F414" s="1322"/>
      <c r="G414" s="1322"/>
      <c r="H414" s="1322"/>
      <c r="I414" s="1322"/>
      <c r="J414" s="1322"/>
      <c r="K414" s="1322"/>
      <c r="L414" s="1322"/>
      <c r="M414" s="1322"/>
      <c r="N414" s="1323"/>
      <c r="O414" s="1322"/>
      <c r="P414" s="1324"/>
      <c r="Q414" s="1323"/>
      <c r="R414" s="1322"/>
      <c r="S414" s="1322"/>
      <c r="T414" s="1322"/>
      <c r="U414" s="1322"/>
      <c r="V414" s="1322"/>
      <c r="W414" s="1322"/>
      <c r="X414" s="1322"/>
      <c r="Y414" s="1322"/>
      <c r="Z414" s="1322"/>
      <c r="AA414" s="1322"/>
      <c r="AB414" s="1322"/>
      <c r="AC414" s="1323"/>
      <c r="AD414" s="1322"/>
      <c r="AE414" s="1323"/>
      <c r="AF414" s="1322"/>
      <c r="AG414" s="1322"/>
      <c r="AH414" s="1322"/>
      <c r="AI414" s="1322"/>
      <c r="AJ414" s="1322"/>
      <c r="AK414" s="1323"/>
      <c r="AL414" s="1322"/>
      <c r="AM414" s="1322"/>
      <c r="AN414" s="1322"/>
      <c r="AO414" s="1322"/>
      <c r="AP414" s="1322"/>
      <c r="AQ414" s="1322"/>
      <c r="AR414" s="1322"/>
      <c r="AS414" s="1322"/>
      <c r="AT414" s="1322"/>
      <c r="AU414" s="1322"/>
      <c r="AV414" s="1322"/>
      <c r="AW414" s="1322"/>
      <c r="AX414" s="1322"/>
      <c r="AY414" s="1322"/>
      <c r="AZ414" s="1322"/>
      <c r="BA414" s="1322"/>
      <c r="BB414" s="1322"/>
      <c r="BC414" s="1322"/>
      <c r="BD414" s="1322"/>
      <c r="BE414" s="1322"/>
      <c r="BF414" s="1322"/>
    </row>
    <row r="415" spans="1:58" ht="54.75" customHeight="1">
      <c r="A415" s="1322"/>
      <c r="B415" s="1322"/>
      <c r="C415" s="1322"/>
      <c r="D415" s="1322"/>
      <c r="E415" s="1322"/>
      <c r="F415" s="1322"/>
      <c r="G415" s="1322"/>
      <c r="H415" s="1322"/>
      <c r="I415" s="1322"/>
      <c r="J415" s="1322"/>
      <c r="K415" s="1322"/>
      <c r="L415" s="1322"/>
      <c r="M415" s="1322"/>
      <c r="N415" s="1323"/>
      <c r="O415" s="1322"/>
      <c r="P415" s="1324"/>
      <c r="Q415" s="1323"/>
      <c r="R415" s="1322"/>
      <c r="S415" s="1322"/>
      <c r="T415" s="1322"/>
      <c r="U415" s="1322"/>
      <c r="V415" s="1322"/>
      <c r="W415" s="1322"/>
      <c r="X415" s="1322"/>
      <c r="Y415" s="1322"/>
      <c r="Z415" s="1322"/>
      <c r="AA415" s="1322"/>
      <c r="AB415" s="1322"/>
      <c r="AC415" s="1323"/>
      <c r="AD415" s="1322"/>
      <c r="AE415" s="1323"/>
      <c r="AF415" s="1322"/>
      <c r="AG415" s="1322"/>
      <c r="AH415" s="1322"/>
      <c r="AI415" s="1322"/>
      <c r="AJ415" s="1322"/>
      <c r="AK415" s="1323"/>
      <c r="AL415" s="1322"/>
      <c r="AM415" s="1322"/>
      <c r="AN415" s="1322"/>
      <c r="AO415" s="1322"/>
      <c r="AP415" s="1322"/>
      <c r="AQ415" s="1322"/>
      <c r="AR415" s="1322"/>
      <c r="AS415" s="1322"/>
      <c r="AT415" s="1322"/>
      <c r="AU415" s="1322"/>
      <c r="AV415" s="1322"/>
      <c r="AW415" s="1322"/>
      <c r="AX415" s="1322"/>
      <c r="AY415" s="1322"/>
      <c r="AZ415" s="1322"/>
      <c r="BA415" s="1322"/>
      <c r="BB415" s="1322"/>
      <c r="BC415" s="1322"/>
      <c r="BD415" s="1322"/>
      <c r="BE415" s="1322"/>
      <c r="BF415" s="1322"/>
    </row>
    <row r="416" spans="1:58" ht="54.75" customHeight="1">
      <c r="A416" s="1322"/>
      <c r="B416" s="1322"/>
      <c r="C416" s="1322"/>
      <c r="D416" s="1322"/>
      <c r="E416" s="1322"/>
      <c r="F416" s="1322"/>
      <c r="G416" s="1322"/>
      <c r="H416" s="1322"/>
      <c r="I416" s="1322"/>
      <c r="J416" s="1322"/>
      <c r="K416" s="1322"/>
      <c r="L416" s="1322"/>
      <c r="M416" s="1322"/>
      <c r="N416" s="1323"/>
      <c r="O416" s="1322"/>
      <c r="P416" s="1324"/>
      <c r="Q416" s="1323"/>
      <c r="R416" s="1322"/>
      <c r="S416" s="1322"/>
      <c r="T416" s="1322"/>
      <c r="U416" s="1322"/>
      <c r="V416" s="1322"/>
      <c r="W416" s="1322"/>
      <c r="X416" s="1322"/>
      <c r="Y416" s="1322"/>
      <c r="Z416" s="1322"/>
      <c r="AA416" s="1322"/>
      <c r="AB416" s="1322"/>
      <c r="AC416" s="1323"/>
      <c r="AD416" s="1322"/>
      <c r="AE416" s="1323"/>
      <c r="AF416" s="1322"/>
      <c r="AG416" s="1322"/>
      <c r="AH416" s="1322"/>
      <c r="AI416" s="1322"/>
      <c r="AJ416" s="1322"/>
      <c r="AK416" s="1323"/>
      <c r="AL416" s="1322"/>
      <c r="AM416" s="1322"/>
      <c r="AN416" s="1322"/>
      <c r="AO416" s="1322"/>
      <c r="AP416" s="1322"/>
      <c r="AQ416" s="1322"/>
      <c r="AR416" s="1322"/>
      <c r="AS416" s="1322"/>
      <c r="AT416" s="1322"/>
      <c r="AU416" s="1322"/>
      <c r="AV416" s="1322"/>
      <c r="AW416" s="1322"/>
      <c r="AX416" s="1322"/>
      <c r="AY416" s="1322"/>
      <c r="AZ416" s="1322"/>
      <c r="BA416" s="1322"/>
      <c r="BB416" s="1322"/>
      <c r="BC416" s="1322"/>
      <c r="BD416" s="1322"/>
      <c r="BE416" s="1322"/>
      <c r="BF416" s="1322"/>
    </row>
    <row r="417" spans="1:58" ht="54.75" customHeight="1">
      <c r="A417" s="1322"/>
      <c r="B417" s="1322"/>
      <c r="C417" s="1322"/>
      <c r="D417" s="1322"/>
      <c r="E417" s="1322"/>
      <c r="F417" s="1322"/>
      <c r="G417" s="1322"/>
      <c r="H417" s="1322"/>
      <c r="I417" s="1322"/>
      <c r="J417" s="1322"/>
      <c r="K417" s="1322"/>
      <c r="L417" s="1322"/>
      <c r="M417" s="1322"/>
      <c r="N417" s="1323"/>
      <c r="O417" s="1322"/>
      <c r="P417" s="1324"/>
      <c r="Q417" s="1323"/>
      <c r="R417" s="1322"/>
      <c r="S417" s="1322"/>
      <c r="T417" s="1322"/>
      <c r="U417" s="1322"/>
      <c r="V417" s="1322"/>
      <c r="W417" s="1322"/>
      <c r="X417" s="1322"/>
      <c r="Y417" s="1322"/>
      <c r="Z417" s="1322"/>
      <c r="AA417" s="1322"/>
      <c r="AB417" s="1322"/>
      <c r="AC417" s="1323"/>
      <c r="AD417" s="1322"/>
      <c r="AE417" s="1323"/>
      <c r="AF417" s="1322"/>
      <c r="AG417" s="1322"/>
      <c r="AH417" s="1322"/>
      <c r="AI417" s="1322"/>
      <c r="AJ417" s="1322"/>
      <c r="AK417" s="1323"/>
      <c r="AL417" s="1322"/>
      <c r="AM417" s="1322"/>
      <c r="AN417" s="1322"/>
      <c r="AO417" s="1322"/>
      <c r="AP417" s="1322"/>
      <c r="AQ417" s="1322"/>
      <c r="AR417" s="1322"/>
      <c r="AS417" s="1322"/>
      <c r="AT417" s="1322"/>
      <c r="AU417" s="1322"/>
      <c r="AV417" s="1322"/>
      <c r="AW417" s="1322"/>
      <c r="AX417" s="1322"/>
      <c r="AY417" s="1322"/>
      <c r="AZ417" s="1322"/>
      <c r="BA417" s="1322"/>
      <c r="BB417" s="1322"/>
      <c r="BC417" s="1322"/>
      <c r="BD417" s="1322"/>
      <c r="BE417" s="1322"/>
      <c r="BF417" s="1322"/>
    </row>
    <row r="418" spans="1:58" ht="54.75" customHeight="1">
      <c r="A418" s="1322"/>
      <c r="B418" s="1322"/>
      <c r="C418" s="1322"/>
      <c r="D418" s="1322"/>
      <c r="E418" s="1322"/>
      <c r="F418" s="1322"/>
      <c r="G418" s="1322"/>
      <c r="H418" s="1322"/>
      <c r="I418" s="1322"/>
      <c r="J418" s="1322"/>
      <c r="K418" s="1322"/>
      <c r="L418" s="1322"/>
      <c r="M418" s="1322"/>
      <c r="N418" s="1323"/>
      <c r="O418" s="1322"/>
      <c r="P418" s="1324"/>
      <c r="Q418" s="1323"/>
      <c r="R418" s="1322"/>
      <c r="S418" s="1322"/>
      <c r="T418" s="1322"/>
      <c r="U418" s="1322"/>
      <c r="V418" s="1322"/>
      <c r="W418" s="1322"/>
      <c r="X418" s="1322"/>
      <c r="Y418" s="1322"/>
      <c r="Z418" s="1322"/>
      <c r="AA418" s="1322"/>
      <c r="AB418" s="1322"/>
      <c r="AC418" s="1323"/>
      <c r="AD418" s="1322"/>
      <c r="AE418" s="1323"/>
      <c r="AF418" s="1322"/>
      <c r="AG418" s="1322"/>
      <c r="AH418" s="1322"/>
      <c r="AI418" s="1322"/>
      <c r="AJ418" s="1322"/>
      <c r="AK418" s="1323"/>
      <c r="AL418" s="1322"/>
      <c r="AM418" s="1322"/>
      <c r="AN418" s="1322"/>
      <c r="AO418" s="1322"/>
      <c r="AP418" s="1322"/>
      <c r="AQ418" s="1322"/>
      <c r="AR418" s="1322"/>
      <c r="AS418" s="1322"/>
      <c r="AT418" s="1322"/>
      <c r="AU418" s="1322"/>
      <c r="AV418" s="1322"/>
      <c r="AW418" s="1322"/>
      <c r="AX418" s="1322"/>
      <c r="AY418" s="1322"/>
      <c r="AZ418" s="1322"/>
      <c r="BA418" s="1322"/>
      <c r="BB418" s="1322"/>
      <c r="BC418" s="1322"/>
      <c r="BD418" s="1322"/>
      <c r="BE418" s="1322"/>
      <c r="BF418" s="1322"/>
    </row>
    <row r="419" spans="1:58" ht="54.75" customHeight="1">
      <c r="A419" s="1322"/>
      <c r="B419" s="1322"/>
      <c r="C419" s="1322"/>
      <c r="D419" s="1322"/>
      <c r="E419" s="1322"/>
      <c r="F419" s="1322"/>
      <c r="G419" s="1322"/>
      <c r="H419" s="1322"/>
      <c r="I419" s="1322"/>
      <c r="J419" s="1322"/>
      <c r="K419" s="1322"/>
      <c r="L419" s="1322"/>
      <c r="M419" s="1322"/>
      <c r="N419" s="1323"/>
      <c r="O419" s="1322"/>
      <c r="P419" s="1324"/>
      <c r="Q419" s="1323"/>
      <c r="R419" s="1322"/>
      <c r="S419" s="1322"/>
      <c r="T419" s="1322"/>
      <c r="U419" s="1322"/>
      <c r="V419" s="1322"/>
      <c r="W419" s="1322"/>
      <c r="X419" s="1322"/>
      <c r="Y419" s="1322"/>
      <c r="Z419" s="1322"/>
      <c r="AA419" s="1322"/>
      <c r="AB419" s="1322"/>
      <c r="AC419" s="1323"/>
      <c r="AD419" s="1322"/>
      <c r="AE419" s="1323"/>
      <c r="AF419" s="1322"/>
      <c r="AG419" s="1322"/>
      <c r="AH419" s="1322"/>
      <c r="AI419" s="1322"/>
      <c r="AJ419" s="1322"/>
      <c r="AK419" s="1323"/>
      <c r="AL419" s="1322"/>
      <c r="AM419" s="1322"/>
      <c r="AN419" s="1322"/>
      <c r="AO419" s="1322"/>
      <c r="AP419" s="1322"/>
      <c r="AQ419" s="1322"/>
      <c r="AR419" s="1322"/>
      <c r="AS419" s="1322"/>
      <c r="AT419" s="1322"/>
      <c r="AU419" s="1322"/>
      <c r="AV419" s="1322"/>
      <c r="AW419" s="1322"/>
      <c r="AX419" s="1322"/>
      <c r="AY419" s="1322"/>
      <c r="AZ419" s="1322"/>
      <c r="BA419" s="1322"/>
      <c r="BB419" s="1322"/>
      <c r="BC419" s="1322"/>
      <c r="BD419" s="1322"/>
      <c r="BE419" s="1322"/>
      <c r="BF419" s="1322"/>
    </row>
    <row r="420" spans="1:58" ht="54.75" customHeight="1">
      <c r="A420" s="1322"/>
      <c r="B420" s="1322"/>
      <c r="C420" s="1322"/>
      <c r="D420" s="1322"/>
      <c r="E420" s="1322"/>
      <c r="F420" s="1322"/>
      <c r="G420" s="1322"/>
      <c r="H420" s="1322"/>
      <c r="I420" s="1322"/>
      <c r="J420" s="1322"/>
      <c r="K420" s="1322"/>
      <c r="L420" s="1322"/>
      <c r="M420" s="1322"/>
      <c r="N420" s="1323"/>
      <c r="O420" s="1322"/>
      <c r="P420" s="1324"/>
      <c r="Q420" s="1323"/>
      <c r="R420" s="1322"/>
      <c r="S420" s="1322"/>
      <c r="T420" s="1322"/>
      <c r="U420" s="1322"/>
      <c r="V420" s="1322"/>
      <c r="W420" s="1322"/>
      <c r="X420" s="1322"/>
      <c r="Y420" s="1322"/>
      <c r="Z420" s="1322"/>
      <c r="AA420" s="1322"/>
      <c r="AB420" s="1322"/>
      <c r="AC420" s="1323"/>
      <c r="AD420" s="1322"/>
      <c r="AE420" s="1323"/>
      <c r="AF420" s="1322"/>
      <c r="AG420" s="1322"/>
      <c r="AH420" s="1322"/>
      <c r="AI420" s="1322"/>
      <c r="AJ420" s="1322"/>
      <c r="AK420" s="1323"/>
      <c r="AL420" s="1322"/>
      <c r="AM420" s="1322"/>
      <c r="AN420" s="1322"/>
      <c r="AO420" s="1322"/>
      <c r="AP420" s="1322"/>
      <c r="AQ420" s="1322"/>
      <c r="AR420" s="1322"/>
      <c r="AS420" s="1322"/>
      <c r="AT420" s="1322"/>
      <c r="AU420" s="1322"/>
      <c r="AV420" s="1322"/>
      <c r="AW420" s="1322"/>
      <c r="AX420" s="1322"/>
      <c r="AY420" s="1322"/>
      <c r="AZ420" s="1322"/>
      <c r="BA420" s="1322"/>
      <c r="BB420" s="1322"/>
      <c r="BC420" s="1322"/>
      <c r="BD420" s="1322"/>
      <c r="BE420" s="1322"/>
      <c r="BF420" s="1322"/>
    </row>
    <row r="421" spans="1:58" ht="54.75" customHeight="1">
      <c r="A421" s="1322"/>
      <c r="B421" s="1322"/>
      <c r="C421" s="1322"/>
      <c r="D421" s="1322"/>
      <c r="E421" s="1322"/>
      <c r="F421" s="1322"/>
      <c r="G421" s="1322"/>
      <c r="H421" s="1322"/>
      <c r="I421" s="1322"/>
      <c r="J421" s="1322"/>
      <c r="K421" s="1322"/>
      <c r="L421" s="1322"/>
      <c r="M421" s="1322"/>
      <c r="N421" s="1323"/>
      <c r="O421" s="1322"/>
      <c r="P421" s="1324"/>
      <c r="Q421" s="1323"/>
      <c r="R421" s="1322"/>
      <c r="S421" s="1322"/>
      <c r="T421" s="1322"/>
      <c r="U421" s="1322"/>
      <c r="V421" s="1322"/>
      <c r="W421" s="1322"/>
      <c r="X421" s="1322"/>
      <c r="Y421" s="1322"/>
      <c r="Z421" s="1322"/>
      <c r="AA421" s="1322"/>
      <c r="AB421" s="1322"/>
      <c r="AC421" s="1323"/>
      <c r="AD421" s="1322"/>
      <c r="AE421" s="1323"/>
      <c r="AF421" s="1322"/>
      <c r="AG421" s="1322"/>
      <c r="AH421" s="1322"/>
      <c r="AI421" s="1322"/>
      <c r="AJ421" s="1322"/>
      <c r="AK421" s="1323"/>
      <c r="AL421" s="1322"/>
      <c r="AM421" s="1322"/>
      <c r="AN421" s="1322"/>
      <c r="AO421" s="1322"/>
      <c r="AP421" s="1322"/>
      <c r="AQ421" s="1322"/>
      <c r="AR421" s="1322"/>
      <c r="AS421" s="1322"/>
      <c r="AT421" s="1322"/>
      <c r="AU421" s="1322"/>
      <c r="AV421" s="1322"/>
      <c r="AW421" s="1322"/>
      <c r="AX421" s="1322"/>
      <c r="AY421" s="1322"/>
      <c r="AZ421" s="1322"/>
      <c r="BA421" s="1322"/>
      <c r="BB421" s="1322"/>
      <c r="BC421" s="1322"/>
      <c r="BD421" s="1322"/>
      <c r="BE421" s="1322"/>
      <c r="BF421" s="1322"/>
    </row>
    <row r="422" spans="1:58" ht="54.75" customHeight="1">
      <c r="A422" s="1322"/>
      <c r="B422" s="1322"/>
      <c r="C422" s="1322"/>
      <c r="D422" s="1322"/>
      <c r="E422" s="1322"/>
      <c r="F422" s="1322"/>
      <c r="G422" s="1322"/>
      <c r="H422" s="1322"/>
      <c r="I422" s="1322"/>
      <c r="J422" s="1322"/>
      <c r="K422" s="1322"/>
      <c r="L422" s="1322"/>
      <c r="M422" s="1322"/>
      <c r="N422" s="1323"/>
      <c r="O422" s="1322"/>
      <c r="P422" s="1324"/>
      <c r="Q422" s="1323"/>
      <c r="R422" s="1322"/>
      <c r="S422" s="1322"/>
      <c r="T422" s="1322"/>
      <c r="U422" s="1322"/>
      <c r="V422" s="1322"/>
      <c r="W422" s="1322"/>
      <c r="X422" s="1322"/>
      <c r="Y422" s="1322"/>
      <c r="Z422" s="1322"/>
      <c r="AA422" s="1322"/>
      <c r="AB422" s="1322"/>
      <c r="AC422" s="1323"/>
      <c r="AD422" s="1322"/>
      <c r="AE422" s="1323"/>
      <c r="AF422" s="1322"/>
      <c r="AG422" s="1322"/>
      <c r="AH422" s="1322"/>
      <c r="AI422" s="1322"/>
      <c r="AJ422" s="1322"/>
      <c r="AK422" s="1323"/>
      <c r="AL422" s="1322"/>
      <c r="AM422" s="1322"/>
      <c r="AN422" s="1322"/>
      <c r="AO422" s="1322"/>
      <c r="AP422" s="1322"/>
      <c r="AQ422" s="1322"/>
      <c r="AR422" s="1322"/>
      <c r="AS422" s="1322"/>
      <c r="AT422" s="1322"/>
      <c r="AU422" s="1322"/>
      <c r="AV422" s="1322"/>
      <c r="AW422" s="1322"/>
      <c r="AX422" s="1322"/>
      <c r="AY422" s="1322"/>
      <c r="AZ422" s="1322"/>
      <c r="BA422" s="1322"/>
      <c r="BB422" s="1322"/>
      <c r="BC422" s="1322"/>
      <c r="BD422" s="1322"/>
      <c r="BE422" s="1322"/>
      <c r="BF422" s="1322"/>
    </row>
    <row r="423" spans="1:58" ht="54.75" customHeight="1">
      <c r="A423" s="1322"/>
      <c r="B423" s="1322"/>
      <c r="C423" s="1322"/>
      <c r="D423" s="1322"/>
      <c r="E423" s="1322"/>
      <c r="F423" s="1322"/>
      <c r="G423" s="1322"/>
      <c r="H423" s="1322"/>
      <c r="I423" s="1322"/>
      <c r="J423" s="1322"/>
      <c r="K423" s="1322"/>
      <c r="L423" s="1322"/>
      <c r="M423" s="1322"/>
      <c r="N423" s="1323"/>
      <c r="O423" s="1322"/>
      <c r="P423" s="1324"/>
      <c r="Q423" s="1323"/>
      <c r="R423" s="1322"/>
      <c r="S423" s="1322"/>
      <c r="T423" s="1322"/>
      <c r="U423" s="1322"/>
      <c r="V423" s="1322"/>
      <c r="W423" s="1322"/>
      <c r="X423" s="1322"/>
      <c r="Y423" s="1322"/>
      <c r="Z423" s="1322"/>
      <c r="AA423" s="1322"/>
      <c r="AB423" s="1322"/>
      <c r="AC423" s="1323"/>
      <c r="AD423" s="1322"/>
      <c r="AE423" s="1323"/>
      <c r="AF423" s="1322"/>
      <c r="AG423" s="1322"/>
      <c r="AH423" s="1322"/>
      <c r="AI423" s="1322"/>
      <c r="AJ423" s="1322"/>
      <c r="AK423" s="1323"/>
      <c r="AL423" s="1322"/>
      <c r="AM423" s="1322"/>
      <c r="AN423" s="1322"/>
      <c r="AO423" s="1322"/>
      <c r="AP423" s="1322"/>
      <c r="AQ423" s="1322"/>
      <c r="AR423" s="1322"/>
      <c r="AS423" s="1322"/>
      <c r="AT423" s="1322"/>
      <c r="AU423" s="1322"/>
      <c r="AV423" s="1322"/>
      <c r="AW423" s="1322"/>
      <c r="AX423" s="1322"/>
      <c r="AY423" s="1322"/>
      <c r="AZ423" s="1322"/>
      <c r="BA423" s="1322"/>
      <c r="BB423" s="1322"/>
      <c r="BC423" s="1322"/>
      <c r="BD423" s="1322"/>
      <c r="BE423" s="1322"/>
      <c r="BF423" s="1322"/>
    </row>
    <row r="424" spans="1:58" ht="54.75" customHeight="1">
      <c r="A424" s="1322"/>
      <c r="B424" s="1322"/>
      <c r="C424" s="1322"/>
      <c r="D424" s="1322"/>
      <c r="E424" s="1322"/>
      <c r="F424" s="1322"/>
      <c r="G424" s="1322"/>
      <c r="H424" s="1322"/>
      <c r="I424" s="1322"/>
      <c r="J424" s="1322"/>
      <c r="K424" s="1322"/>
      <c r="L424" s="1322"/>
      <c r="M424" s="1322"/>
      <c r="N424" s="1323"/>
      <c r="O424" s="1322"/>
      <c r="P424" s="1324"/>
      <c r="Q424" s="1323"/>
      <c r="R424" s="1322"/>
      <c r="S424" s="1322"/>
      <c r="T424" s="1322"/>
      <c r="U424" s="1322"/>
      <c r="V424" s="1322"/>
      <c r="W424" s="1322"/>
      <c r="X424" s="1322"/>
      <c r="Y424" s="1322"/>
      <c r="Z424" s="1322"/>
      <c r="AA424" s="1322"/>
      <c r="AB424" s="1322"/>
      <c r="AC424" s="1323"/>
      <c r="AD424" s="1322"/>
      <c r="AE424" s="1323"/>
      <c r="AF424" s="1322"/>
      <c r="AG424" s="1322"/>
      <c r="AH424" s="1322"/>
      <c r="AI424" s="1322"/>
      <c r="AJ424" s="1322"/>
      <c r="AK424" s="1323"/>
      <c r="AL424" s="1322"/>
      <c r="AM424" s="1322"/>
      <c r="AN424" s="1322"/>
      <c r="AO424" s="1322"/>
      <c r="AP424" s="1322"/>
      <c r="AQ424" s="1322"/>
      <c r="AR424" s="1322"/>
      <c r="AS424" s="1322"/>
      <c r="AT424" s="1322"/>
      <c r="AU424" s="1322"/>
      <c r="AV424" s="1322"/>
      <c r="AW424" s="1322"/>
      <c r="AX424" s="1322"/>
      <c r="AY424" s="1322"/>
      <c r="AZ424" s="1322"/>
      <c r="BA424" s="1322"/>
      <c r="BB424" s="1322"/>
      <c r="BC424" s="1322"/>
      <c r="BD424" s="1322"/>
      <c r="BE424" s="1322"/>
      <c r="BF424" s="1322"/>
    </row>
    <row r="425" spans="1:58" ht="54.75" customHeight="1">
      <c r="A425" s="1322"/>
      <c r="B425" s="1322"/>
      <c r="C425" s="1322"/>
      <c r="D425" s="1322"/>
      <c r="E425" s="1322"/>
      <c r="F425" s="1322"/>
      <c r="G425" s="1322"/>
      <c r="H425" s="1322"/>
      <c r="I425" s="1322"/>
      <c r="J425" s="1322"/>
      <c r="K425" s="1322"/>
      <c r="L425" s="1322"/>
      <c r="M425" s="1322"/>
      <c r="N425" s="1323"/>
      <c r="O425" s="1322"/>
      <c r="P425" s="1324"/>
      <c r="Q425" s="1323"/>
      <c r="R425" s="1322"/>
      <c r="S425" s="1322"/>
      <c r="T425" s="1322"/>
      <c r="U425" s="1322"/>
      <c r="V425" s="1322"/>
      <c r="W425" s="1322"/>
      <c r="X425" s="1322"/>
      <c r="Y425" s="1322"/>
      <c r="Z425" s="1322"/>
      <c r="AA425" s="1322"/>
      <c r="AB425" s="1322"/>
      <c r="AC425" s="1323"/>
      <c r="AD425" s="1322"/>
      <c r="AE425" s="1323"/>
      <c r="AF425" s="1322"/>
      <c r="AG425" s="1322"/>
      <c r="AH425" s="1322"/>
      <c r="AI425" s="1322"/>
      <c r="AJ425" s="1322"/>
      <c r="AK425" s="1323"/>
      <c r="AL425" s="1322"/>
      <c r="AM425" s="1322"/>
      <c r="AN425" s="1322"/>
      <c r="AO425" s="1322"/>
      <c r="AP425" s="1322"/>
      <c r="AQ425" s="1322"/>
      <c r="AR425" s="1322"/>
      <c r="AS425" s="1322"/>
      <c r="AT425" s="1322"/>
      <c r="AU425" s="1322"/>
      <c r="AV425" s="1322"/>
      <c r="AW425" s="1322"/>
      <c r="AX425" s="1322"/>
      <c r="AY425" s="1322"/>
      <c r="AZ425" s="1322"/>
      <c r="BA425" s="1322"/>
      <c r="BB425" s="1322"/>
      <c r="BC425" s="1322"/>
      <c r="BD425" s="1322"/>
      <c r="BE425" s="1322"/>
      <c r="BF425" s="1322"/>
    </row>
    <row r="426" spans="1:58" ht="54.75" customHeight="1">
      <c r="A426" s="1322"/>
      <c r="B426" s="1322"/>
      <c r="C426" s="1322"/>
      <c r="D426" s="1322"/>
      <c r="E426" s="1322"/>
      <c r="F426" s="1322"/>
      <c r="G426" s="1322"/>
      <c r="H426" s="1322"/>
      <c r="I426" s="1322"/>
      <c r="J426" s="1322"/>
      <c r="K426" s="1322"/>
      <c r="L426" s="1322"/>
      <c r="M426" s="1322"/>
      <c r="N426" s="1323"/>
      <c r="O426" s="1322"/>
      <c r="P426" s="1324"/>
      <c r="Q426" s="1323"/>
      <c r="R426" s="1322"/>
      <c r="S426" s="1322"/>
      <c r="T426" s="1322"/>
      <c r="U426" s="1322"/>
      <c r="V426" s="1322"/>
      <c r="W426" s="1322"/>
      <c r="X426" s="1322"/>
      <c r="Y426" s="1322"/>
      <c r="Z426" s="1322"/>
      <c r="AA426" s="1322"/>
      <c r="AB426" s="1322"/>
      <c r="AC426" s="1323"/>
      <c r="AD426" s="1322"/>
      <c r="AE426" s="1323"/>
      <c r="AF426" s="1322"/>
      <c r="AG426" s="1322"/>
      <c r="AH426" s="1322"/>
      <c r="AI426" s="1322"/>
      <c r="AJ426" s="1322"/>
      <c r="AK426" s="1323"/>
      <c r="AL426" s="1322"/>
      <c r="AM426" s="1322"/>
      <c r="AN426" s="1322"/>
      <c r="AO426" s="1322"/>
      <c r="AP426" s="1322"/>
      <c r="AQ426" s="1322"/>
      <c r="AR426" s="1322"/>
      <c r="AS426" s="1322"/>
      <c r="AT426" s="1322"/>
      <c r="AU426" s="1322"/>
      <c r="AV426" s="1322"/>
      <c r="AW426" s="1322"/>
      <c r="AX426" s="1322"/>
      <c r="AY426" s="1322"/>
      <c r="AZ426" s="1322"/>
      <c r="BA426" s="1322"/>
      <c r="BB426" s="1322"/>
      <c r="BC426" s="1322"/>
      <c r="BD426" s="1322"/>
      <c r="BE426" s="1322"/>
      <c r="BF426" s="1322"/>
    </row>
    <row r="427" spans="1:58" ht="54.75" customHeight="1">
      <c r="A427" s="1322"/>
      <c r="B427" s="1322"/>
      <c r="C427" s="1322"/>
      <c r="D427" s="1322"/>
      <c r="E427" s="1322"/>
      <c r="F427" s="1322"/>
      <c r="G427" s="1322"/>
      <c r="H427" s="1322"/>
      <c r="I427" s="1322"/>
      <c r="J427" s="1322"/>
      <c r="K427" s="1322"/>
      <c r="L427" s="1322"/>
      <c r="M427" s="1322"/>
      <c r="N427" s="1323"/>
      <c r="O427" s="1322"/>
      <c r="P427" s="1324"/>
      <c r="Q427" s="1323"/>
      <c r="R427" s="1322"/>
      <c r="S427" s="1322"/>
      <c r="T427" s="1322"/>
      <c r="U427" s="1322"/>
      <c r="V427" s="1322"/>
      <c r="W427" s="1322"/>
      <c r="X427" s="1322"/>
      <c r="Y427" s="1322"/>
      <c r="Z427" s="1322"/>
      <c r="AA427" s="1322"/>
      <c r="AB427" s="1322"/>
      <c r="AC427" s="1323"/>
      <c r="AD427" s="1322"/>
      <c r="AE427" s="1323"/>
      <c r="AF427" s="1322"/>
      <c r="AG427" s="1322"/>
      <c r="AH427" s="1322"/>
      <c r="AI427" s="1322"/>
      <c r="AJ427" s="1322"/>
      <c r="AK427" s="1323"/>
      <c r="AL427" s="1322"/>
      <c r="AM427" s="1322"/>
      <c r="AN427" s="1322"/>
      <c r="AO427" s="1322"/>
      <c r="AP427" s="1322"/>
      <c r="AQ427" s="1322"/>
      <c r="AR427" s="1322"/>
      <c r="AS427" s="1322"/>
      <c r="AT427" s="1322"/>
      <c r="AU427" s="1322"/>
      <c r="AV427" s="1322"/>
      <c r="AW427" s="1322"/>
      <c r="AX427" s="1322"/>
      <c r="AY427" s="1322"/>
      <c r="AZ427" s="1322"/>
      <c r="BA427" s="1322"/>
      <c r="BB427" s="1322"/>
      <c r="BC427" s="1322"/>
      <c r="BD427" s="1322"/>
      <c r="BE427" s="1322"/>
      <c r="BF427" s="1322"/>
    </row>
    <row r="428" spans="1:58" ht="54.75" customHeight="1">
      <c r="A428" s="1322"/>
      <c r="B428" s="1322"/>
      <c r="C428" s="1322"/>
      <c r="D428" s="1322"/>
      <c r="E428" s="1322"/>
      <c r="F428" s="1322"/>
      <c r="G428" s="1322"/>
      <c r="H428" s="1322"/>
      <c r="I428" s="1322"/>
      <c r="J428" s="1322"/>
      <c r="K428" s="1322"/>
      <c r="L428" s="1322"/>
      <c r="M428" s="1322"/>
      <c r="N428" s="1323"/>
      <c r="O428" s="1322"/>
      <c r="P428" s="1324"/>
      <c r="Q428" s="1323"/>
      <c r="R428" s="1322"/>
      <c r="S428" s="1322"/>
      <c r="T428" s="1322"/>
      <c r="U428" s="1322"/>
      <c r="V428" s="1322"/>
      <c r="W428" s="1322"/>
      <c r="X428" s="1322"/>
      <c r="Y428" s="1322"/>
      <c r="Z428" s="1322"/>
      <c r="AA428" s="1322"/>
      <c r="AB428" s="1322"/>
      <c r="AC428" s="1323"/>
      <c r="AD428" s="1322"/>
      <c r="AE428" s="1323"/>
      <c r="AF428" s="1322"/>
      <c r="AG428" s="1322"/>
      <c r="AH428" s="1322"/>
      <c r="AI428" s="1322"/>
      <c r="AJ428" s="1322"/>
      <c r="AK428" s="1323"/>
      <c r="AL428" s="1322"/>
      <c r="AM428" s="1322"/>
      <c r="AN428" s="1322"/>
      <c r="AO428" s="1322"/>
      <c r="AP428" s="1322"/>
      <c r="AQ428" s="1322"/>
      <c r="AR428" s="1322"/>
      <c r="AS428" s="1322"/>
      <c r="AT428" s="1322"/>
      <c r="AU428" s="1322"/>
      <c r="AV428" s="1322"/>
      <c r="AW428" s="1322"/>
      <c r="AX428" s="1322"/>
      <c r="AY428" s="1322"/>
      <c r="AZ428" s="1322"/>
      <c r="BA428" s="1322"/>
      <c r="BB428" s="1322"/>
      <c r="BC428" s="1322"/>
      <c r="BD428" s="1322"/>
      <c r="BE428" s="1322"/>
      <c r="BF428" s="1322"/>
    </row>
    <row r="429" spans="1:58" ht="54.75" customHeight="1">
      <c r="A429" s="1322"/>
      <c r="B429" s="1322"/>
      <c r="C429" s="1322"/>
      <c r="D429" s="1322"/>
      <c r="E429" s="1322"/>
      <c r="F429" s="1322"/>
      <c r="G429" s="1322"/>
      <c r="H429" s="1322"/>
      <c r="I429" s="1322"/>
      <c r="J429" s="1322"/>
      <c r="K429" s="1322"/>
      <c r="L429" s="1322"/>
      <c r="M429" s="1322"/>
      <c r="N429" s="1323"/>
      <c r="O429" s="1322"/>
      <c r="P429" s="1324"/>
      <c r="Q429" s="1323"/>
      <c r="R429" s="1322"/>
      <c r="S429" s="1322"/>
      <c r="T429" s="1322"/>
      <c r="U429" s="1322"/>
      <c r="V429" s="1322"/>
      <c r="W429" s="1322"/>
      <c r="X429" s="1322"/>
      <c r="Y429" s="1322"/>
      <c r="Z429" s="1322"/>
      <c r="AA429" s="1322"/>
      <c r="AB429" s="1322"/>
      <c r="AC429" s="1323"/>
      <c r="AD429" s="1322"/>
      <c r="AE429" s="1323"/>
      <c r="AF429" s="1322"/>
      <c r="AG429" s="1322"/>
      <c r="AH429" s="1322"/>
      <c r="AI429" s="1322"/>
      <c r="AJ429" s="1322"/>
      <c r="AK429" s="1323"/>
      <c r="AL429" s="1322"/>
      <c r="AM429" s="1322"/>
      <c r="AN429" s="1322"/>
      <c r="AO429" s="1322"/>
      <c r="AP429" s="1322"/>
      <c r="AQ429" s="1322"/>
      <c r="AR429" s="1322"/>
      <c r="AS429" s="1322"/>
      <c r="AT429" s="1322"/>
      <c r="AU429" s="1322"/>
      <c r="AV429" s="1322"/>
      <c r="AW429" s="1322"/>
      <c r="AX429" s="1322"/>
      <c r="AY429" s="1322"/>
      <c r="AZ429" s="1322"/>
      <c r="BA429" s="1322"/>
      <c r="BB429" s="1322"/>
      <c r="BC429" s="1322"/>
      <c r="BD429" s="1322"/>
      <c r="BE429" s="1322"/>
      <c r="BF429" s="1322"/>
    </row>
    <row r="430" spans="1:58" ht="54.75" customHeight="1">
      <c r="A430" s="1322"/>
      <c r="B430" s="1322"/>
      <c r="C430" s="1322"/>
      <c r="D430" s="1322"/>
      <c r="E430" s="1322"/>
      <c r="F430" s="1322"/>
      <c r="G430" s="1322"/>
      <c r="H430" s="1322"/>
      <c r="I430" s="1322"/>
      <c r="J430" s="1322"/>
      <c r="K430" s="1322"/>
      <c r="L430" s="1322"/>
      <c r="M430" s="1322"/>
      <c r="N430" s="1323"/>
      <c r="O430" s="1322"/>
      <c r="P430" s="1324"/>
      <c r="Q430" s="1323"/>
      <c r="R430" s="1322"/>
      <c r="S430" s="1322"/>
      <c r="T430" s="1322"/>
      <c r="U430" s="1322"/>
      <c r="V430" s="1322"/>
      <c r="W430" s="1322"/>
      <c r="X430" s="1322"/>
      <c r="Y430" s="1322"/>
      <c r="Z430" s="1322"/>
      <c r="AA430" s="1322"/>
      <c r="AB430" s="1322"/>
      <c r="AC430" s="1323"/>
      <c r="AD430" s="1322"/>
      <c r="AE430" s="1323"/>
      <c r="AF430" s="1322"/>
      <c r="AG430" s="1322"/>
      <c r="AH430" s="1322"/>
      <c r="AI430" s="1322"/>
      <c r="AJ430" s="1322"/>
      <c r="AK430" s="1323"/>
      <c r="AL430" s="1322"/>
      <c r="AM430" s="1322"/>
      <c r="AN430" s="1322"/>
      <c r="AO430" s="1322"/>
      <c r="AP430" s="1322"/>
      <c r="AQ430" s="1322"/>
      <c r="AR430" s="1322"/>
      <c r="AS430" s="1322"/>
      <c r="AT430" s="1322"/>
      <c r="AU430" s="1322"/>
      <c r="AV430" s="1322"/>
      <c r="AW430" s="1322"/>
      <c r="AX430" s="1322"/>
      <c r="AY430" s="1322"/>
      <c r="AZ430" s="1322"/>
      <c r="BA430" s="1322"/>
      <c r="BB430" s="1322"/>
      <c r="BC430" s="1322"/>
      <c r="BD430" s="1322"/>
      <c r="BE430" s="1322"/>
      <c r="BF430" s="1322"/>
    </row>
    <row r="431" spans="1:58" ht="54.75" customHeight="1">
      <c r="A431" s="1322"/>
      <c r="B431" s="1322"/>
      <c r="C431" s="1322"/>
      <c r="D431" s="1322"/>
      <c r="E431" s="1322"/>
      <c r="F431" s="1322"/>
      <c r="G431" s="1322"/>
      <c r="H431" s="1322"/>
      <c r="I431" s="1322"/>
      <c r="J431" s="1322"/>
      <c r="K431" s="1322"/>
      <c r="L431" s="1322"/>
      <c r="M431" s="1322"/>
      <c r="N431" s="1323"/>
      <c r="O431" s="1322"/>
      <c r="P431" s="1324"/>
      <c r="Q431" s="1323"/>
      <c r="R431" s="1322"/>
      <c r="S431" s="1322"/>
      <c r="T431" s="1322"/>
      <c r="U431" s="1322"/>
      <c r="V431" s="1322"/>
      <c r="W431" s="1322"/>
      <c r="X431" s="1322"/>
      <c r="Y431" s="1322"/>
      <c r="Z431" s="1322"/>
      <c r="AA431" s="1322"/>
      <c r="AB431" s="1322"/>
      <c r="AC431" s="1323"/>
      <c r="AD431" s="1322"/>
      <c r="AE431" s="1323"/>
      <c r="AF431" s="1322"/>
      <c r="AG431" s="1322"/>
      <c r="AH431" s="1322"/>
      <c r="AI431" s="1322"/>
      <c r="AJ431" s="1322"/>
      <c r="AK431" s="1323"/>
      <c r="AL431" s="1322"/>
      <c r="AM431" s="1322"/>
      <c r="AN431" s="1322"/>
      <c r="AO431" s="1322"/>
      <c r="AP431" s="1322"/>
      <c r="AQ431" s="1322"/>
      <c r="AR431" s="1322"/>
      <c r="AS431" s="1322"/>
      <c r="AT431" s="1322"/>
      <c r="AU431" s="1322"/>
      <c r="AV431" s="1322"/>
      <c r="AW431" s="1322"/>
      <c r="AX431" s="1322"/>
      <c r="AY431" s="1322"/>
      <c r="AZ431" s="1322"/>
      <c r="BA431" s="1322"/>
      <c r="BB431" s="1322"/>
      <c r="BC431" s="1322"/>
      <c r="BD431" s="1322"/>
      <c r="BE431" s="1322"/>
      <c r="BF431" s="1322"/>
    </row>
    <row r="432" spans="1:58" ht="54.75" customHeight="1">
      <c r="A432" s="1322"/>
      <c r="B432" s="1322"/>
      <c r="C432" s="1322"/>
      <c r="D432" s="1322"/>
      <c r="E432" s="1322"/>
      <c r="F432" s="1322"/>
      <c r="G432" s="1322"/>
      <c r="H432" s="1322"/>
      <c r="I432" s="1322"/>
      <c r="J432" s="1322"/>
      <c r="K432" s="1322"/>
      <c r="L432" s="1322"/>
      <c r="M432" s="1322"/>
      <c r="N432" s="1323"/>
      <c r="O432" s="1322"/>
      <c r="P432" s="1324"/>
      <c r="Q432" s="1323"/>
      <c r="R432" s="1322"/>
      <c r="S432" s="1322"/>
      <c r="T432" s="1322"/>
      <c r="U432" s="1322"/>
      <c r="V432" s="1322"/>
      <c r="W432" s="1322"/>
      <c r="X432" s="1322"/>
      <c r="Y432" s="1322"/>
      <c r="Z432" s="1322"/>
      <c r="AA432" s="1322"/>
      <c r="AB432" s="1322"/>
      <c r="AC432" s="1323"/>
      <c r="AD432" s="1322"/>
      <c r="AE432" s="1323"/>
      <c r="AF432" s="1322"/>
      <c r="AG432" s="1322"/>
      <c r="AH432" s="1322"/>
      <c r="AI432" s="1322"/>
      <c r="AJ432" s="1322"/>
      <c r="AK432" s="1323"/>
      <c r="AL432" s="1322"/>
      <c r="AM432" s="1322"/>
      <c r="AN432" s="1322"/>
      <c r="AO432" s="1322"/>
      <c r="AP432" s="1322"/>
      <c r="AQ432" s="1322"/>
      <c r="AR432" s="1322"/>
      <c r="AS432" s="1322"/>
      <c r="AT432" s="1322"/>
      <c r="AU432" s="1322"/>
      <c r="AV432" s="1322"/>
      <c r="AW432" s="1322"/>
      <c r="AX432" s="1322"/>
      <c r="AY432" s="1322"/>
      <c r="AZ432" s="1322"/>
      <c r="BA432" s="1322"/>
      <c r="BB432" s="1322"/>
      <c r="BC432" s="1322"/>
      <c r="BD432" s="1322"/>
      <c r="BE432" s="1322"/>
      <c r="BF432" s="1322"/>
    </row>
    <row r="433" spans="1:58" ht="54.75" customHeight="1">
      <c r="A433" s="1322"/>
      <c r="B433" s="1322"/>
      <c r="C433" s="1322"/>
      <c r="D433" s="1322"/>
      <c r="E433" s="1322"/>
      <c r="F433" s="1322"/>
      <c r="G433" s="1322"/>
      <c r="H433" s="1322"/>
      <c r="I433" s="1322"/>
      <c r="J433" s="1322"/>
      <c r="K433" s="1322"/>
      <c r="L433" s="1322"/>
      <c r="M433" s="1322"/>
      <c r="N433" s="1323"/>
      <c r="O433" s="1322"/>
      <c r="P433" s="1324"/>
      <c r="Q433" s="1323"/>
      <c r="R433" s="1322"/>
      <c r="S433" s="1322"/>
      <c r="T433" s="1322"/>
      <c r="U433" s="1322"/>
      <c r="V433" s="1322"/>
      <c r="W433" s="1322"/>
      <c r="X433" s="1322"/>
      <c r="Y433" s="1322"/>
      <c r="Z433" s="1322"/>
      <c r="AA433" s="1322"/>
      <c r="AB433" s="1322"/>
      <c r="AC433" s="1323"/>
      <c r="AD433" s="1322"/>
      <c r="AE433" s="1323"/>
      <c r="AF433" s="1322"/>
      <c r="AG433" s="1322"/>
      <c r="AH433" s="1322"/>
      <c r="AI433" s="1322"/>
      <c r="AJ433" s="1322"/>
      <c r="AK433" s="1323"/>
      <c r="AL433" s="1322"/>
      <c r="AM433" s="1322"/>
      <c r="AN433" s="1322"/>
      <c r="AO433" s="1322"/>
      <c r="AP433" s="1322"/>
      <c r="AQ433" s="1322"/>
      <c r="AR433" s="1322"/>
      <c r="AS433" s="1322"/>
      <c r="AT433" s="1322"/>
      <c r="AU433" s="1322"/>
      <c r="AV433" s="1322"/>
      <c r="AW433" s="1322"/>
      <c r="AX433" s="1322"/>
      <c r="AY433" s="1322"/>
      <c r="AZ433" s="1322"/>
      <c r="BA433" s="1322"/>
      <c r="BB433" s="1322"/>
      <c r="BC433" s="1322"/>
      <c r="BD433" s="1322"/>
      <c r="BE433" s="1322"/>
      <c r="BF433" s="1322"/>
    </row>
    <row r="434" spans="1:58" ht="54.75" customHeight="1">
      <c r="A434" s="1322"/>
      <c r="B434" s="1322"/>
      <c r="C434" s="1322"/>
      <c r="D434" s="1322"/>
      <c r="E434" s="1322"/>
      <c r="F434" s="1322"/>
      <c r="G434" s="1322"/>
      <c r="H434" s="1322"/>
      <c r="I434" s="1322"/>
      <c r="J434" s="1322"/>
      <c r="K434" s="1322"/>
      <c r="L434" s="1322"/>
      <c r="M434" s="1322"/>
      <c r="N434" s="1323"/>
      <c r="O434" s="1322"/>
      <c r="P434" s="1324"/>
      <c r="Q434" s="1323"/>
      <c r="R434" s="1322"/>
      <c r="S434" s="1322"/>
      <c r="T434" s="1322"/>
      <c r="U434" s="1322"/>
      <c r="V434" s="1322"/>
      <c r="W434" s="1322"/>
      <c r="X434" s="1322"/>
      <c r="Y434" s="1322"/>
      <c r="Z434" s="1322"/>
      <c r="AA434" s="1322"/>
      <c r="AB434" s="1322"/>
      <c r="AC434" s="1323"/>
      <c r="AD434" s="1322"/>
      <c r="AE434" s="1323"/>
      <c r="AF434" s="1322"/>
      <c r="AG434" s="1322"/>
      <c r="AH434" s="1322"/>
      <c r="AI434" s="1322"/>
      <c r="AJ434" s="1322"/>
      <c r="AK434" s="1323"/>
      <c r="AL434" s="1322"/>
      <c r="AM434" s="1322"/>
      <c r="AN434" s="1322"/>
      <c r="AO434" s="1322"/>
      <c r="AP434" s="1322"/>
      <c r="AQ434" s="1322"/>
      <c r="AR434" s="1322"/>
      <c r="AS434" s="1322"/>
      <c r="AT434" s="1322"/>
      <c r="AU434" s="1322"/>
      <c r="AV434" s="1322"/>
      <c r="AW434" s="1322"/>
      <c r="AX434" s="1322"/>
      <c r="AY434" s="1322"/>
      <c r="AZ434" s="1322"/>
      <c r="BA434" s="1322"/>
      <c r="BB434" s="1322"/>
      <c r="BC434" s="1322"/>
      <c r="BD434" s="1322"/>
      <c r="BE434" s="1322"/>
      <c r="BF434" s="1322"/>
    </row>
    <row r="435" spans="1:58" ht="54.75" customHeight="1">
      <c r="A435" s="1322"/>
      <c r="B435" s="1322"/>
      <c r="C435" s="1322"/>
      <c r="D435" s="1322"/>
      <c r="E435" s="1322"/>
      <c r="F435" s="1322"/>
      <c r="G435" s="1322"/>
      <c r="H435" s="1322"/>
      <c r="I435" s="1322"/>
      <c r="J435" s="1322"/>
      <c r="K435" s="1322"/>
      <c r="L435" s="1322"/>
      <c r="M435" s="1322"/>
      <c r="N435" s="1323"/>
      <c r="O435" s="1322"/>
      <c r="P435" s="1324"/>
      <c r="Q435" s="1323"/>
      <c r="R435" s="1322"/>
      <c r="S435" s="1322"/>
      <c r="T435" s="1322"/>
      <c r="U435" s="1322"/>
      <c r="V435" s="1322"/>
      <c r="W435" s="1322"/>
      <c r="X435" s="1322"/>
      <c r="Y435" s="1322"/>
      <c r="Z435" s="1322"/>
      <c r="AA435" s="1322"/>
      <c r="AB435" s="1322"/>
      <c r="AC435" s="1323"/>
      <c r="AD435" s="1322"/>
      <c r="AE435" s="1323"/>
      <c r="AF435" s="1322"/>
      <c r="AG435" s="1322"/>
      <c r="AH435" s="1322"/>
      <c r="AI435" s="1322"/>
      <c r="AJ435" s="1322"/>
      <c r="AK435" s="1323"/>
      <c r="AL435" s="1322"/>
      <c r="AM435" s="1322"/>
      <c r="AN435" s="1322"/>
      <c r="AO435" s="1322"/>
      <c r="AP435" s="1322"/>
      <c r="AQ435" s="1322"/>
      <c r="AR435" s="1322"/>
      <c r="AS435" s="1322"/>
      <c r="AT435" s="1322"/>
      <c r="AU435" s="1322"/>
      <c r="AV435" s="1322"/>
      <c r="AW435" s="1322"/>
      <c r="AX435" s="1322"/>
      <c r="AY435" s="1322"/>
      <c r="AZ435" s="1322"/>
      <c r="BA435" s="1322"/>
      <c r="BB435" s="1322"/>
      <c r="BC435" s="1322"/>
      <c r="BD435" s="1322"/>
      <c r="BE435" s="1322"/>
      <c r="BF435" s="1322"/>
    </row>
    <row r="436" spans="1:58" ht="54.75" customHeight="1">
      <c r="A436" s="1322"/>
      <c r="B436" s="1322"/>
      <c r="C436" s="1322"/>
      <c r="D436" s="1322"/>
      <c r="E436" s="1322"/>
      <c r="F436" s="1322"/>
      <c r="G436" s="1322"/>
      <c r="H436" s="1322"/>
      <c r="I436" s="1322"/>
      <c r="J436" s="1322"/>
      <c r="K436" s="1322"/>
      <c r="L436" s="1322"/>
      <c r="M436" s="1322"/>
      <c r="N436" s="1323"/>
      <c r="O436" s="1322"/>
      <c r="P436" s="1324"/>
      <c r="Q436" s="1323"/>
      <c r="R436" s="1322"/>
      <c r="S436" s="1322"/>
      <c r="T436" s="1322"/>
      <c r="U436" s="1322"/>
      <c r="V436" s="1322"/>
      <c r="W436" s="1322"/>
      <c r="X436" s="1322"/>
      <c r="Y436" s="1322"/>
      <c r="Z436" s="1322"/>
      <c r="AA436" s="1322"/>
      <c r="AB436" s="1322"/>
      <c r="AC436" s="1323"/>
      <c r="AD436" s="1322"/>
      <c r="AE436" s="1323"/>
      <c r="AF436" s="1322"/>
      <c r="AG436" s="1322"/>
      <c r="AH436" s="1322"/>
      <c r="AI436" s="1322"/>
      <c r="AJ436" s="1322"/>
      <c r="AK436" s="1323"/>
      <c r="AL436" s="1322"/>
      <c r="AM436" s="1322"/>
      <c r="AN436" s="1322"/>
      <c r="AO436" s="1322"/>
      <c r="AP436" s="1322"/>
      <c r="AQ436" s="1322"/>
      <c r="AR436" s="1322"/>
      <c r="AS436" s="1322"/>
      <c r="AT436" s="1322"/>
      <c r="AU436" s="1322"/>
      <c r="AV436" s="1322"/>
      <c r="AW436" s="1322"/>
      <c r="AX436" s="1322"/>
      <c r="AY436" s="1322"/>
      <c r="AZ436" s="1322"/>
      <c r="BA436" s="1322"/>
      <c r="BB436" s="1322"/>
      <c r="BC436" s="1322"/>
      <c r="BD436" s="1322"/>
      <c r="BE436" s="1322"/>
      <c r="BF436" s="1322"/>
    </row>
    <row r="437" spans="1:58" ht="54.75" customHeight="1">
      <c r="A437" s="1322"/>
      <c r="B437" s="1322"/>
      <c r="C437" s="1322"/>
      <c r="D437" s="1322"/>
      <c r="E437" s="1322"/>
      <c r="F437" s="1322"/>
      <c r="G437" s="1322"/>
      <c r="H437" s="1322"/>
      <c r="I437" s="1322"/>
      <c r="J437" s="1322"/>
      <c r="K437" s="1322"/>
      <c r="L437" s="1322"/>
      <c r="M437" s="1322"/>
      <c r="N437" s="1323"/>
      <c r="O437" s="1322"/>
      <c r="P437" s="1324"/>
      <c r="Q437" s="1323"/>
      <c r="R437" s="1322"/>
      <c r="S437" s="1322"/>
      <c r="T437" s="1322"/>
      <c r="U437" s="1322"/>
      <c r="V437" s="1322"/>
      <c r="W437" s="1322"/>
      <c r="X437" s="1322"/>
      <c r="Y437" s="1322"/>
      <c r="Z437" s="1322"/>
      <c r="AA437" s="1322"/>
      <c r="AB437" s="1322"/>
      <c r="AC437" s="1323"/>
      <c r="AD437" s="1322"/>
      <c r="AE437" s="1323"/>
      <c r="AF437" s="1322"/>
      <c r="AG437" s="1322"/>
      <c r="AH437" s="1322"/>
      <c r="AI437" s="1322"/>
      <c r="AJ437" s="1322"/>
      <c r="AK437" s="1323"/>
      <c r="AL437" s="1322"/>
      <c r="AM437" s="1322"/>
      <c r="AN437" s="1322"/>
      <c r="AO437" s="1322"/>
      <c r="AP437" s="1322"/>
      <c r="AQ437" s="1322"/>
      <c r="AR437" s="1322"/>
      <c r="AS437" s="1322"/>
      <c r="AT437" s="1322"/>
      <c r="AU437" s="1322"/>
      <c r="AV437" s="1322"/>
      <c r="AW437" s="1322"/>
      <c r="AX437" s="1322"/>
      <c r="AY437" s="1322"/>
      <c r="AZ437" s="1322"/>
      <c r="BA437" s="1322"/>
      <c r="BB437" s="1322"/>
      <c r="BC437" s="1322"/>
      <c r="BD437" s="1322"/>
      <c r="BE437" s="1322"/>
      <c r="BF437" s="1322"/>
    </row>
    <row r="438" spans="1:58" ht="54.75" customHeight="1">
      <c r="A438" s="1322"/>
      <c r="B438" s="1322"/>
      <c r="C438" s="1322"/>
      <c r="D438" s="1322"/>
      <c r="E438" s="1322"/>
      <c r="F438" s="1322"/>
      <c r="G438" s="1322"/>
      <c r="H438" s="1322"/>
      <c r="I438" s="1322"/>
      <c r="J438" s="1322"/>
      <c r="K438" s="1322"/>
      <c r="L438" s="1322"/>
      <c r="M438" s="1322"/>
      <c r="N438" s="1323"/>
      <c r="O438" s="1322"/>
      <c r="P438" s="1324"/>
      <c r="Q438" s="1323"/>
      <c r="R438" s="1322"/>
      <c r="S438" s="1322"/>
      <c r="T438" s="1322"/>
      <c r="U438" s="1322"/>
      <c r="V438" s="1322"/>
      <c r="W438" s="1322"/>
      <c r="X438" s="1322"/>
      <c r="Y438" s="1322"/>
      <c r="Z438" s="1322"/>
      <c r="AA438" s="1322"/>
      <c r="AB438" s="1322"/>
      <c r="AC438" s="1323"/>
      <c r="AD438" s="1322"/>
      <c r="AE438" s="1323"/>
      <c r="AF438" s="1322"/>
      <c r="AG438" s="1322"/>
      <c r="AH438" s="1322"/>
      <c r="AI438" s="1322"/>
      <c r="AJ438" s="1322"/>
      <c r="AK438" s="1323"/>
      <c r="AL438" s="1322"/>
      <c r="AM438" s="1322"/>
      <c r="AN438" s="1322"/>
      <c r="AO438" s="1322"/>
      <c r="AP438" s="1322"/>
      <c r="AQ438" s="1322"/>
      <c r="AR438" s="1322"/>
      <c r="AS438" s="1322"/>
      <c r="AT438" s="1322"/>
      <c r="AU438" s="1322"/>
      <c r="AV438" s="1322"/>
      <c r="AW438" s="1322"/>
      <c r="AX438" s="1322"/>
      <c r="AY438" s="1322"/>
      <c r="AZ438" s="1322"/>
      <c r="BA438" s="1322"/>
      <c r="BB438" s="1322"/>
      <c r="BC438" s="1322"/>
      <c r="BD438" s="1322"/>
      <c r="BE438" s="1322"/>
      <c r="BF438" s="1322"/>
    </row>
    <row r="439" spans="1:58" ht="54.75" customHeight="1">
      <c r="A439" s="1322"/>
      <c r="B439" s="1322"/>
      <c r="C439" s="1322"/>
      <c r="D439" s="1322"/>
      <c r="E439" s="1322"/>
      <c r="F439" s="1322"/>
      <c r="G439" s="1322"/>
      <c r="H439" s="1322"/>
      <c r="I439" s="1322"/>
      <c r="J439" s="1322"/>
      <c r="K439" s="1322"/>
      <c r="L439" s="1322"/>
      <c r="M439" s="1322"/>
      <c r="N439" s="1323"/>
      <c r="O439" s="1322"/>
      <c r="P439" s="1324"/>
      <c r="Q439" s="1323"/>
      <c r="R439" s="1322"/>
      <c r="S439" s="1322"/>
      <c r="T439" s="1322"/>
      <c r="U439" s="1322"/>
      <c r="V439" s="1322"/>
      <c r="W439" s="1322"/>
      <c r="X439" s="1322"/>
      <c r="Y439" s="1322"/>
      <c r="Z439" s="1322"/>
      <c r="AA439" s="1322"/>
      <c r="AB439" s="1322"/>
      <c r="AC439" s="1323"/>
      <c r="AD439" s="1322"/>
      <c r="AE439" s="1323"/>
      <c r="AF439" s="1322"/>
      <c r="AG439" s="1322"/>
      <c r="AH439" s="1322"/>
      <c r="AI439" s="1322"/>
      <c r="AJ439" s="1322"/>
      <c r="AK439" s="1323"/>
      <c r="AL439" s="1322"/>
      <c r="AM439" s="1322"/>
      <c r="AN439" s="1322"/>
      <c r="AO439" s="1322"/>
      <c r="AP439" s="1322"/>
      <c r="AQ439" s="1322"/>
      <c r="AR439" s="1322"/>
      <c r="AS439" s="1322"/>
      <c r="AT439" s="1322"/>
      <c r="AU439" s="1322"/>
      <c r="AV439" s="1322"/>
      <c r="AW439" s="1322"/>
      <c r="AX439" s="1322"/>
      <c r="AY439" s="1322"/>
      <c r="AZ439" s="1322"/>
      <c r="BA439" s="1322"/>
      <c r="BB439" s="1322"/>
      <c r="BC439" s="1322"/>
      <c r="BD439" s="1322"/>
      <c r="BE439" s="1322"/>
      <c r="BF439" s="1322"/>
    </row>
    <row r="440" spans="1:58" ht="54.75" customHeight="1">
      <c r="A440" s="1322"/>
      <c r="B440" s="1322"/>
      <c r="C440" s="1322"/>
      <c r="D440" s="1322"/>
      <c r="E440" s="1322"/>
      <c r="F440" s="1322"/>
      <c r="G440" s="1322"/>
      <c r="H440" s="1322"/>
      <c r="I440" s="1322"/>
      <c r="J440" s="1322"/>
      <c r="K440" s="1322"/>
      <c r="L440" s="1322"/>
      <c r="M440" s="1322"/>
      <c r="N440" s="1323"/>
      <c r="O440" s="1322"/>
      <c r="P440" s="1324"/>
      <c r="Q440" s="1323"/>
      <c r="R440" s="1322"/>
      <c r="S440" s="1322"/>
      <c r="T440" s="1322"/>
      <c r="U440" s="1322"/>
      <c r="V440" s="1322"/>
      <c r="W440" s="1322"/>
      <c r="X440" s="1322"/>
      <c r="Y440" s="1322"/>
      <c r="Z440" s="1322"/>
      <c r="AA440" s="1322"/>
      <c r="AB440" s="1322"/>
      <c r="AC440" s="1323"/>
      <c r="AD440" s="1322"/>
      <c r="AE440" s="1323"/>
      <c r="AF440" s="1322"/>
      <c r="AG440" s="1322"/>
      <c r="AH440" s="1322"/>
      <c r="AI440" s="1322"/>
      <c r="AJ440" s="1322"/>
      <c r="AK440" s="1323"/>
      <c r="AL440" s="1322"/>
      <c r="AM440" s="1322"/>
      <c r="AN440" s="1322"/>
      <c r="AO440" s="1322"/>
      <c r="AP440" s="1322"/>
      <c r="AQ440" s="1322"/>
      <c r="AR440" s="1322"/>
      <c r="AS440" s="1322"/>
      <c r="AT440" s="1322"/>
      <c r="AU440" s="1322"/>
      <c r="AV440" s="1322"/>
      <c r="AW440" s="1322"/>
      <c r="AX440" s="1322"/>
      <c r="AY440" s="1322"/>
      <c r="AZ440" s="1322"/>
      <c r="BA440" s="1322"/>
      <c r="BB440" s="1322"/>
      <c r="BC440" s="1322"/>
      <c r="BD440" s="1322"/>
      <c r="BE440" s="1322"/>
      <c r="BF440" s="1322"/>
    </row>
    <row r="441" spans="1:58" ht="54.75" customHeight="1">
      <c r="A441" s="1322"/>
      <c r="B441" s="1322"/>
      <c r="C441" s="1322"/>
      <c r="D441" s="1322"/>
      <c r="E441" s="1322"/>
      <c r="F441" s="1322"/>
      <c r="G441" s="1322"/>
      <c r="H441" s="1322"/>
      <c r="I441" s="1322"/>
      <c r="J441" s="1322"/>
      <c r="K441" s="1322"/>
      <c r="L441" s="1322"/>
      <c r="M441" s="1322"/>
      <c r="N441" s="1323"/>
      <c r="O441" s="1322"/>
      <c r="P441" s="1324"/>
      <c r="Q441" s="1323"/>
      <c r="R441" s="1322"/>
      <c r="S441" s="1322"/>
      <c r="T441" s="1322"/>
      <c r="U441" s="1322"/>
      <c r="V441" s="1322"/>
      <c r="W441" s="1322"/>
      <c r="X441" s="1322"/>
      <c r="Y441" s="1322"/>
      <c r="Z441" s="1322"/>
      <c r="AA441" s="1322"/>
      <c r="AB441" s="1322"/>
      <c r="AC441" s="1323"/>
      <c r="AD441" s="1322"/>
      <c r="AE441" s="1323"/>
      <c r="AF441" s="1322"/>
      <c r="AG441" s="1322"/>
      <c r="AH441" s="1322"/>
      <c r="AI441" s="1322"/>
      <c r="AJ441" s="1322"/>
      <c r="AK441" s="1323"/>
      <c r="AL441" s="1322"/>
      <c r="AM441" s="1322"/>
      <c r="AN441" s="1322"/>
      <c r="AO441" s="1322"/>
      <c r="AP441" s="1322"/>
      <c r="AQ441" s="1322"/>
      <c r="AR441" s="1322"/>
      <c r="AS441" s="1322"/>
      <c r="AT441" s="1322"/>
      <c r="AU441" s="1322"/>
      <c r="AV441" s="1322"/>
      <c r="AW441" s="1322"/>
      <c r="AX441" s="1322"/>
      <c r="AY441" s="1322"/>
      <c r="AZ441" s="1322"/>
      <c r="BA441" s="1322"/>
      <c r="BB441" s="1322"/>
      <c r="BC441" s="1322"/>
      <c r="BD441" s="1322"/>
      <c r="BE441" s="1322"/>
      <c r="BF441" s="1322"/>
    </row>
    <row r="442" spans="1:58" ht="54.75" customHeight="1">
      <c r="A442" s="1322"/>
      <c r="B442" s="1322"/>
      <c r="C442" s="1322"/>
      <c r="D442" s="1322"/>
      <c r="E442" s="1322"/>
      <c r="F442" s="1322"/>
      <c r="G442" s="1322"/>
      <c r="H442" s="1322"/>
      <c r="I442" s="1322"/>
      <c r="J442" s="1322"/>
      <c r="K442" s="1322"/>
      <c r="L442" s="1322"/>
      <c r="M442" s="1322"/>
      <c r="N442" s="1323"/>
      <c r="O442" s="1322"/>
      <c r="P442" s="1324"/>
      <c r="Q442" s="1323"/>
      <c r="R442" s="1322"/>
      <c r="S442" s="1322"/>
      <c r="T442" s="1322"/>
      <c r="U442" s="1322"/>
      <c r="V442" s="1322"/>
      <c r="W442" s="1322"/>
      <c r="X442" s="1322"/>
      <c r="Y442" s="1322"/>
      <c r="Z442" s="1322"/>
      <c r="AA442" s="1322"/>
      <c r="AB442" s="1322"/>
      <c r="AC442" s="1323"/>
      <c r="AD442" s="1322"/>
      <c r="AE442" s="1323"/>
      <c r="AF442" s="1322"/>
      <c r="AG442" s="1322"/>
      <c r="AH442" s="1322"/>
      <c r="AI442" s="1322"/>
      <c r="AJ442" s="1322"/>
      <c r="AK442" s="1323"/>
      <c r="AL442" s="1322"/>
      <c r="AM442" s="1322"/>
      <c r="AN442" s="1322"/>
      <c r="AO442" s="1322"/>
      <c r="AP442" s="1322"/>
      <c r="AQ442" s="1322"/>
      <c r="AR442" s="1322"/>
      <c r="AS442" s="1322"/>
      <c r="AT442" s="1322"/>
      <c r="AU442" s="1322"/>
      <c r="AV442" s="1322"/>
      <c r="AW442" s="1322"/>
      <c r="AX442" s="1322"/>
      <c r="AY442" s="1322"/>
      <c r="AZ442" s="1322"/>
      <c r="BA442" s="1322"/>
      <c r="BB442" s="1322"/>
      <c r="BC442" s="1322"/>
      <c r="BD442" s="1322"/>
      <c r="BE442" s="1322"/>
      <c r="BF442" s="1322"/>
    </row>
    <row r="443" spans="1:58" ht="54.75" customHeight="1">
      <c r="A443" s="1322"/>
      <c r="B443" s="1322"/>
      <c r="C443" s="1322"/>
      <c r="D443" s="1322"/>
      <c r="E443" s="1322"/>
      <c r="F443" s="1322"/>
      <c r="G443" s="1322"/>
      <c r="H443" s="1322"/>
      <c r="I443" s="1322"/>
      <c r="J443" s="1322"/>
      <c r="K443" s="1322"/>
      <c r="L443" s="1322"/>
      <c r="M443" s="1322"/>
      <c r="N443" s="1323"/>
      <c r="O443" s="1322"/>
      <c r="P443" s="1324"/>
      <c r="Q443" s="1323"/>
      <c r="R443" s="1322"/>
      <c r="S443" s="1322"/>
      <c r="T443" s="1322"/>
      <c r="U443" s="1322"/>
      <c r="V443" s="1322"/>
      <c r="W443" s="1322"/>
      <c r="X443" s="1322"/>
      <c r="Y443" s="1322"/>
      <c r="Z443" s="1322"/>
      <c r="AA443" s="1322"/>
      <c r="AB443" s="1322"/>
      <c r="AC443" s="1323"/>
      <c r="AD443" s="1322"/>
      <c r="AE443" s="1323"/>
      <c r="AF443" s="1322"/>
      <c r="AG443" s="1322"/>
      <c r="AH443" s="1322"/>
      <c r="AI443" s="1322"/>
      <c r="AJ443" s="1322"/>
      <c r="AK443" s="1323"/>
      <c r="AL443" s="1322"/>
      <c r="AM443" s="1322"/>
      <c r="AN443" s="1322"/>
      <c r="AO443" s="1322"/>
      <c r="AP443" s="1322"/>
      <c r="AQ443" s="1322"/>
      <c r="AR443" s="1322"/>
      <c r="AS443" s="1322"/>
      <c r="AT443" s="1322"/>
      <c r="AU443" s="1322"/>
      <c r="AV443" s="1322"/>
      <c r="AW443" s="1322"/>
      <c r="AX443" s="1322"/>
      <c r="AY443" s="1322"/>
      <c r="AZ443" s="1322"/>
      <c r="BA443" s="1322"/>
      <c r="BB443" s="1322"/>
      <c r="BC443" s="1322"/>
      <c r="BD443" s="1322"/>
      <c r="BE443" s="1322"/>
      <c r="BF443" s="1322"/>
    </row>
    <row r="444" spans="1:58" ht="54.75" customHeight="1">
      <c r="A444" s="1322"/>
      <c r="B444" s="1322"/>
      <c r="C444" s="1322"/>
      <c r="D444" s="1322"/>
      <c r="E444" s="1322"/>
      <c r="F444" s="1322"/>
      <c r="G444" s="1322"/>
      <c r="H444" s="1322"/>
      <c r="I444" s="1322"/>
      <c r="J444" s="1322"/>
      <c r="K444" s="1322"/>
      <c r="L444" s="1322"/>
      <c r="M444" s="1322"/>
      <c r="N444" s="1323"/>
      <c r="O444" s="1322"/>
      <c r="P444" s="1324"/>
      <c r="Q444" s="1323"/>
      <c r="R444" s="1322"/>
      <c r="S444" s="1322"/>
      <c r="T444" s="1322"/>
      <c r="U444" s="1322"/>
      <c r="V444" s="1322"/>
      <c r="W444" s="1322"/>
      <c r="X444" s="1322"/>
      <c r="Y444" s="1322"/>
      <c r="Z444" s="1322"/>
      <c r="AA444" s="1322"/>
      <c r="AB444" s="1322"/>
      <c r="AC444" s="1323"/>
      <c r="AD444" s="1322"/>
      <c r="AE444" s="1323"/>
      <c r="AF444" s="1322"/>
      <c r="AG444" s="1322"/>
      <c r="AH444" s="1322"/>
      <c r="AI444" s="1322"/>
      <c r="AJ444" s="1322"/>
      <c r="AK444" s="1323"/>
      <c r="AL444" s="1322"/>
      <c r="AM444" s="1322"/>
      <c r="AN444" s="1322"/>
      <c r="AO444" s="1322"/>
      <c r="AP444" s="1322"/>
      <c r="AQ444" s="1322"/>
      <c r="AR444" s="1322"/>
      <c r="AS444" s="1322"/>
      <c r="AT444" s="1322"/>
      <c r="AU444" s="1322"/>
      <c r="AV444" s="1322"/>
      <c r="AW444" s="1322"/>
      <c r="AX444" s="1322"/>
      <c r="AY444" s="1322"/>
      <c r="AZ444" s="1322"/>
      <c r="BA444" s="1322"/>
      <c r="BB444" s="1322"/>
      <c r="BC444" s="1322"/>
      <c r="BD444" s="1322"/>
      <c r="BE444" s="1322"/>
      <c r="BF444" s="1322"/>
    </row>
    <row r="445" spans="1:58" ht="54.75" customHeight="1">
      <c r="A445" s="1322"/>
      <c r="B445" s="1322"/>
      <c r="C445" s="1322"/>
      <c r="D445" s="1322"/>
      <c r="E445" s="1322"/>
      <c r="F445" s="1322"/>
      <c r="G445" s="1322"/>
      <c r="H445" s="1322"/>
      <c r="I445" s="1322"/>
      <c r="J445" s="1322"/>
      <c r="K445" s="1322"/>
      <c r="L445" s="1322"/>
      <c r="M445" s="1322"/>
      <c r="N445" s="1323"/>
      <c r="O445" s="1322"/>
      <c r="P445" s="1324"/>
      <c r="Q445" s="1323"/>
      <c r="R445" s="1322"/>
      <c r="S445" s="1322"/>
      <c r="T445" s="1322"/>
      <c r="U445" s="1322"/>
      <c r="V445" s="1322"/>
      <c r="W445" s="1322"/>
      <c r="X445" s="1322"/>
      <c r="Y445" s="1322"/>
      <c r="Z445" s="1322"/>
      <c r="AA445" s="1322"/>
      <c r="AB445" s="1322"/>
      <c r="AC445" s="1323"/>
      <c r="AD445" s="1322"/>
      <c r="AE445" s="1323"/>
      <c r="AF445" s="1322"/>
      <c r="AG445" s="1322"/>
      <c r="AH445" s="1322"/>
      <c r="AI445" s="1322"/>
      <c r="AJ445" s="1322"/>
      <c r="AK445" s="1323"/>
      <c r="AL445" s="1322"/>
      <c r="AM445" s="1322"/>
      <c r="AN445" s="1322"/>
      <c r="AO445" s="1322"/>
      <c r="AP445" s="1322"/>
      <c r="AQ445" s="1322"/>
      <c r="AR445" s="1322"/>
      <c r="AS445" s="1322"/>
      <c r="AT445" s="1322"/>
      <c r="AU445" s="1322"/>
      <c r="AV445" s="1322"/>
      <c r="AW445" s="1322"/>
      <c r="AX445" s="1322"/>
      <c r="AY445" s="1322"/>
      <c r="AZ445" s="1322"/>
      <c r="BA445" s="1322"/>
      <c r="BB445" s="1322"/>
      <c r="BC445" s="1322"/>
      <c r="BD445" s="1322"/>
      <c r="BE445" s="1322"/>
      <c r="BF445" s="1322"/>
    </row>
    <row r="446" spans="1:58" ht="54.75" customHeight="1">
      <c r="A446" s="1322"/>
      <c r="B446" s="1322"/>
      <c r="C446" s="1322"/>
      <c r="D446" s="1322"/>
      <c r="E446" s="1322"/>
      <c r="F446" s="1322"/>
      <c r="G446" s="1322"/>
      <c r="H446" s="1322"/>
      <c r="I446" s="1322"/>
      <c r="J446" s="1322"/>
      <c r="K446" s="1322"/>
      <c r="L446" s="1322"/>
      <c r="M446" s="1322"/>
      <c r="N446" s="1323"/>
      <c r="O446" s="1322"/>
      <c r="P446" s="1324"/>
      <c r="Q446" s="1323"/>
      <c r="R446" s="1322"/>
      <c r="S446" s="1322"/>
      <c r="T446" s="1322"/>
      <c r="U446" s="1322"/>
      <c r="V446" s="1322"/>
      <c r="W446" s="1322"/>
      <c r="X446" s="1322"/>
      <c r="Y446" s="1322"/>
      <c r="Z446" s="1322"/>
      <c r="AA446" s="1322"/>
      <c r="AB446" s="1322"/>
      <c r="AC446" s="1323"/>
      <c r="AD446" s="1322"/>
      <c r="AE446" s="1323"/>
      <c r="AF446" s="1322"/>
      <c r="AG446" s="1322"/>
      <c r="AH446" s="1322"/>
      <c r="AI446" s="1322"/>
      <c r="AJ446" s="1322"/>
      <c r="AK446" s="1323"/>
      <c r="AL446" s="1322"/>
      <c r="AM446" s="1322"/>
      <c r="AN446" s="1322"/>
      <c r="AO446" s="1322"/>
      <c r="AP446" s="1322"/>
      <c r="AQ446" s="1322"/>
      <c r="AR446" s="1322"/>
      <c r="AS446" s="1322"/>
      <c r="AT446" s="1322"/>
      <c r="AU446" s="1322"/>
      <c r="AV446" s="1322"/>
      <c r="AW446" s="1322"/>
      <c r="AX446" s="1322"/>
      <c r="AY446" s="1322"/>
      <c r="AZ446" s="1322"/>
      <c r="BA446" s="1322"/>
      <c r="BB446" s="1322"/>
      <c r="BC446" s="1322"/>
      <c r="BD446" s="1322"/>
      <c r="BE446" s="1322"/>
      <c r="BF446" s="1322"/>
    </row>
    <row r="447" spans="1:58" ht="54.75" customHeight="1">
      <c r="A447" s="1322"/>
      <c r="B447" s="1322"/>
      <c r="C447" s="1322"/>
      <c r="D447" s="1322"/>
      <c r="E447" s="1322"/>
      <c r="F447" s="1322"/>
      <c r="G447" s="1322"/>
      <c r="H447" s="1322"/>
      <c r="I447" s="1322"/>
      <c r="J447" s="1322"/>
      <c r="K447" s="1322"/>
      <c r="L447" s="1322"/>
      <c r="M447" s="1322"/>
      <c r="N447" s="1323"/>
      <c r="O447" s="1322"/>
      <c r="P447" s="1324"/>
      <c r="Q447" s="1323"/>
      <c r="R447" s="1322"/>
      <c r="S447" s="1322"/>
      <c r="T447" s="1322"/>
      <c r="U447" s="1322"/>
      <c r="V447" s="1322"/>
      <c r="W447" s="1322"/>
      <c r="X447" s="1322"/>
      <c r="Y447" s="1322"/>
      <c r="Z447" s="1322"/>
      <c r="AA447" s="1322"/>
      <c r="AB447" s="1322"/>
      <c r="AC447" s="1323"/>
      <c r="AD447" s="1322"/>
      <c r="AE447" s="1323"/>
      <c r="AF447" s="1322"/>
      <c r="AG447" s="1322"/>
      <c r="AH447" s="1322"/>
      <c r="AI447" s="1322"/>
      <c r="AJ447" s="1322"/>
      <c r="AK447" s="1323"/>
      <c r="AL447" s="1322"/>
      <c r="AM447" s="1322"/>
      <c r="AN447" s="1322"/>
      <c r="AO447" s="1322"/>
      <c r="AP447" s="1322"/>
      <c r="AQ447" s="1322"/>
      <c r="AR447" s="1322"/>
      <c r="AS447" s="1322"/>
      <c r="AT447" s="1322"/>
      <c r="AU447" s="1322"/>
      <c r="AV447" s="1322"/>
      <c r="AW447" s="1322"/>
      <c r="AX447" s="1322"/>
      <c r="AY447" s="1322"/>
      <c r="AZ447" s="1322"/>
      <c r="BA447" s="1322"/>
      <c r="BB447" s="1322"/>
      <c r="BC447" s="1322"/>
      <c r="BD447" s="1322"/>
      <c r="BE447" s="1322"/>
      <c r="BF447" s="1322"/>
    </row>
    <row r="448" spans="1:58" ht="54.75" customHeight="1">
      <c r="A448" s="1322"/>
      <c r="B448" s="1322"/>
      <c r="C448" s="1322"/>
      <c r="D448" s="1322"/>
      <c r="E448" s="1322"/>
      <c r="F448" s="1322"/>
      <c r="G448" s="1322"/>
      <c r="H448" s="1322"/>
      <c r="I448" s="1322"/>
      <c r="J448" s="1322"/>
      <c r="K448" s="1322"/>
      <c r="L448" s="1322"/>
      <c r="M448" s="1322"/>
      <c r="N448" s="1323"/>
      <c r="O448" s="1322"/>
      <c r="P448" s="1324"/>
      <c r="Q448" s="1323"/>
      <c r="R448" s="1322"/>
      <c r="S448" s="1322"/>
      <c r="T448" s="1322"/>
      <c r="U448" s="1322"/>
      <c r="V448" s="1322"/>
      <c r="W448" s="1322"/>
      <c r="X448" s="1322"/>
      <c r="Y448" s="1322"/>
      <c r="Z448" s="1322"/>
      <c r="AA448" s="1322"/>
      <c r="AB448" s="1322"/>
      <c r="AC448" s="1323"/>
      <c r="AD448" s="1322"/>
      <c r="AE448" s="1323"/>
      <c r="AF448" s="1322"/>
      <c r="AG448" s="1322"/>
      <c r="AH448" s="1322"/>
      <c r="AI448" s="1322"/>
      <c r="AJ448" s="1322"/>
      <c r="AK448" s="1323"/>
      <c r="AL448" s="1322"/>
      <c r="AM448" s="1322"/>
      <c r="AN448" s="1322"/>
      <c r="AO448" s="1322"/>
      <c r="AP448" s="1322"/>
      <c r="AQ448" s="1322"/>
      <c r="AR448" s="1322"/>
      <c r="AS448" s="1322"/>
      <c r="AT448" s="1322"/>
      <c r="AU448" s="1322"/>
      <c r="AV448" s="1322"/>
      <c r="AW448" s="1322"/>
      <c r="AX448" s="1322"/>
      <c r="AY448" s="1322"/>
      <c r="AZ448" s="1322"/>
      <c r="BA448" s="1322"/>
      <c r="BB448" s="1322"/>
      <c r="BC448" s="1322"/>
      <c r="BD448" s="1322"/>
      <c r="BE448" s="1322"/>
      <c r="BF448" s="1322"/>
    </row>
    <row r="449" spans="1:58" ht="54.75" customHeight="1">
      <c r="A449" s="1322"/>
      <c r="B449" s="1322"/>
      <c r="C449" s="1322"/>
      <c r="D449" s="1322"/>
      <c r="E449" s="1322"/>
      <c r="F449" s="1322"/>
      <c r="G449" s="1322"/>
      <c r="H449" s="1322"/>
      <c r="I449" s="1322"/>
      <c r="J449" s="1322"/>
      <c r="K449" s="1322"/>
      <c r="L449" s="1322"/>
      <c r="M449" s="1322"/>
      <c r="N449" s="1323"/>
      <c r="O449" s="1322"/>
      <c r="P449" s="1324"/>
      <c r="Q449" s="1323"/>
      <c r="R449" s="1322"/>
      <c r="S449" s="1322"/>
      <c r="T449" s="1322"/>
      <c r="U449" s="1322"/>
      <c r="V449" s="1322"/>
      <c r="W449" s="1322"/>
      <c r="X449" s="1322"/>
      <c r="Y449" s="1322"/>
      <c r="Z449" s="1322"/>
      <c r="AA449" s="1322"/>
      <c r="AB449" s="1322"/>
      <c r="AC449" s="1323"/>
      <c r="AD449" s="1322"/>
      <c r="AE449" s="1323"/>
      <c r="AF449" s="1322"/>
      <c r="AG449" s="1322"/>
      <c r="AH449" s="1322"/>
      <c r="AI449" s="1322"/>
      <c r="AJ449" s="1322"/>
      <c r="AK449" s="1323"/>
      <c r="AL449" s="1322"/>
      <c r="AM449" s="1322"/>
      <c r="AN449" s="1322"/>
      <c r="AO449" s="1322"/>
      <c r="AP449" s="1322"/>
      <c r="AQ449" s="1322"/>
      <c r="AR449" s="1322"/>
      <c r="AS449" s="1322"/>
      <c r="AT449" s="1322"/>
      <c r="AU449" s="1322"/>
      <c r="AV449" s="1322"/>
      <c r="AW449" s="1322"/>
      <c r="AX449" s="1322"/>
      <c r="AY449" s="1322"/>
      <c r="AZ449" s="1322"/>
      <c r="BA449" s="1322"/>
      <c r="BB449" s="1322"/>
      <c r="BC449" s="1322"/>
      <c r="BD449" s="1322"/>
      <c r="BE449" s="1322"/>
      <c r="BF449" s="1322"/>
    </row>
    <row r="450" spans="1:58" ht="54.75" customHeight="1">
      <c r="A450" s="1322"/>
      <c r="B450" s="1322"/>
      <c r="C450" s="1322"/>
      <c r="D450" s="1322"/>
      <c r="E450" s="1322"/>
      <c r="F450" s="1322"/>
      <c r="G450" s="1322"/>
      <c r="H450" s="1322"/>
      <c r="I450" s="1322"/>
      <c r="J450" s="1322"/>
      <c r="K450" s="1322"/>
      <c r="L450" s="1322"/>
      <c r="M450" s="1322"/>
      <c r="N450" s="1323"/>
      <c r="O450" s="1322"/>
      <c r="P450" s="1324"/>
      <c r="Q450" s="1323"/>
      <c r="R450" s="1322"/>
      <c r="S450" s="1322"/>
      <c r="T450" s="1322"/>
      <c r="U450" s="1322"/>
      <c r="V450" s="1322"/>
      <c r="W450" s="1322"/>
      <c r="X450" s="1322"/>
      <c r="Y450" s="1322"/>
      <c r="Z450" s="1322"/>
      <c r="AA450" s="1322"/>
      <c r="AB450" s="1322"/>
      <c r="AC450" s="1323"/>
      <c r="AD450" s="1322"/>
      <c r="AE450" s="1323"/>
      <c r="AF450" s="1322"/>
      <c r="AG450" s="1322"/>
      <c r="AH450" s="1322"/>
      <c r="AI450" s="1322"/>
      <c r="AJ450" s="1322"/>
      <c r="AK450" s="1323"/>
      <c r="AL450" s="1322"/>
      <c r="AM450" s="1322"/>
      <c r="AN450" s="1322"/>
      <c r="AO450" s="1322"/>
      <c r="AP450" s="1322"/>
      <c r="AQ450" s="1322"/>
      <c r="AR450" s="1322"/>
      <c r="AS450" s="1322"/>
      <c r="AT450" s="1322"/>
      <c r="AU450" s="1322"/>
      <c r="AV450" s="1322"/>
      <c r="AW450" s="1322"/>
      <c r="AX450" s="1322"/>
      <c r="AY450" s="1322"/>
      <c r="AZ450" s="1322"/>
      <c r="BA450" s="1322"/>
      <c r="BB450" s="1322"/>
      <c r="BC450" s="1322"/>
      <c r="BD450" s="1322"/>
      <c r="BE450" s="1322"/>
      <c r="BF450" s="1322"/>
    </row>
    <row r="451" spans="1:58" ht="54.75" customHeight="1">
      <c r="A451" s="1322"/>
      <c r="B451" s="1322"/>
      <c r="C451" s="1322"/>
      <c r="D451" s="1322"/>
      <c r="E451" s="1322"/>
      <c r="F451" s="1322"/>
      <c r="G451" s="1322"/>
      <c r="H451" s="1322"/>
      <c r="I451" s="1322"/>
      <c r="J451" s="1322"/>
      <c r="K451" s="1322"/>
      <c r="L451" s="1322"/>
      <c r="M451" s="1322"/>
      <c r="N451" s="1323"/>
      <c r="O451" s="1322"/>
      <c r="P451" s="1324"/>
      <c r="Q451" s="1323"/>
      <c r="R451" s="1322"/>
      <c r="S451" s="1322"/>
      <c r="T451" s="1322"/>
      <c r="U451" s="1322"/>
      <c r="V451" s="1322"/>
      <c r="W451" s="1322"/>
      <c r="X451" s="1322"/>
      <c r="Y451" s="1322"/>
      <c r="Z451" s="1322"/>
      <c r="AA451" s="1322"/>
      <c r="AB451" s="1322"/>
      <c r="AC451" s="1323"/>
      <c r="AD451" s="1322"/>
      <c r="AE451" s="1323"/>
      <c r="AF451" s="1322"/>
      <c r="AG451" s="1322"/>
      <c r="AH451" s="1322"/>
      <c r="AI451" s="1322"/>
      <c r="AJ451" s="1322"/>
      <c r="AK451" s="1323"/>
      <c r="AL451" s="1322"/>
      <c r="AM451" s="1322"/>
      <c r="AN451" s="1322"/>
      <c r="AO451" s="1322"/>
      <c r="AP451" s="1322"/>
      <c r="AQ451" s="1322"/>
      <c r="AR451" s="1322"/>
      <c r="AS451" s="1322"/>
      <c r="AT451" s="1322"/>
      <c r="AU451" s="1322"/>
      <c r="AV451" s="1322"/>
      <c r="AW451" s="1322"/>
      <c r="AX451" s="1322"/>
      <c r="AY451" s="1322"/>
      <c r="AZ451" s="1322"/>
      <c r="BA451" s="1322"/>
      <c r="BB451" s="1322"/>
      <c r="BC451" s="1322"/>
      <c r="BD451" s="1322"/>
      <c r="BE451" s="1322"/>
      <c r="BF451" s="1322"/>
    </row>
    <row r="452" spans="1:58" ht="54.75" customHeight="1">
      <c r="A452" s="1322"/>
      <c r="B452" s="1322"/>
      <c r="C452" s="1322"/>
      <c r="D452" s="1322"/>
      <c r="E452" s="1322"/>
      <c r="F452" s="1322"/>
      <c r="G452" s="1322"/>
      <c r="H452" s="1322"/>
      <c r="I452" s="1322"/>
      <c r="J452" s="1322"/>
      <c r="K452" s="1322"/>
      <c r="L452" s="1322"/>
      <c r="M452" s="1322"/>
      <c r="N452" s="1323"/>
      <c r="O452" s="1322"/>
      <c r="P452" s="1324"/>
      <c r="Q452" s="1323"/>
      <c r="R452" s="1322"/>
      <c r="S452" s="1322"/>
      <c r="T452" s="1322"/>
      <c r="U452" s="1322"/>
      <c r="V452" s="1322"/>
      <c r="W452" s="1322"/>
      <c r="X452" s="1322"/>
      <c r="Y452" s="1322"/>
      <c r="Z452" s="1322"/>
      <c r="AA452" s="1322"/>
      <c r="AB452" s="1322"/>
      <c r="AC452" s="1323"/>
      <c r="AD452" s="1322"/>
      <c r="AE452" s="1323"/>
      <c r="AF452" s="1322"/>
      <c r="AG452" s="1322"/>
      <c r="AH452" s="1322"/>
      <c r="AI452" s="1322"/>
      <c r="AJ452" s="1322"/>
      <c r="AK452" s="1323"/>
      <c r="AL452" s="1322"/>
      <c r="AM452" s="1322"/>
      <c r="AN452" s="1322"/>
      <c r="AO452" s="1322"/>
      <c r="AP452" s="1322"/>
      <c r="AQ452" s="1322"/>
      <c r="AR452" s="1322"/>
      <c r="AS452" s="1322"/>
      <c r="AT452" s="1322"/>
      <c r="AU452" s="1322"/>
      <c r="AV452" s="1322"/>
      <c r="AW452" s="1322"/>
      <c r="AX452" s="1322"/>
      <c r="AY452" s="1322"/>
      <c r="AZ452" s="1322"/>
      <c r="BA452" s="1322"/>
      <c r="BB452" s="1322"/>
      <c r="BC452" s="1322"/>
      <c r="BD452" s="1322"/>
      <c r="BE452" s="1322"/>
      <c r="BF452" s="1322"/>
    </row>
    <row r="453" spans="1:58" ht="54.75" customHeight="1">
      <c r="A453" s="1322"/>
      <c r="B453" s="1322"/>
      <c r="C453" s="1322"/>
      <c r="D453" s="1322"/>
      <c r="E453" s="1322"/>
      <c r="F453" s="1322"/>
      <c r="G453" s="1322"/>
      <c r="H453" s="1322"/>
      <c r="I453" s="1322"/>
      <c r="J453" s="1322"/>
      <c r="K453" s="1322"/>
      <c r="L453" s="1322"/>
      <c r="M453" s="1322"/>
      <c r="N453" s="1323"/>
      <c r="O453" s="1322"/>
      <c r="P453" s="1324"/>
      <c r="Q453" s="1323"/>
      <c r="R453" s="1322"/>
      <c r="S453" s="1322"/>
      <c r="T453" s="1322"/>
      <c r="U453" s="1322"/>
      <c r="V453" s="1322"/>
      <c r="W453" s="1322"/>
      <c r="X453" s="1322"/>
      <c r="Y453" s="1322"/>
      <c r="Z453" s="1322"/>
      <c r="AA453" s="1322"/>
      <c r="AB453" s="1322"/>
      <c r="AC453" s="1323"/>
      <c r="AD453" s="1322"/>
      <c r="AE453" s="1323"/>
      <c r="AF453" s="1322"/>
      <c r="AG453" s="1322"/>
      <c r="AH453" s="1322"/>
      <c r="AI453" s="1322"/>
      <c r="AJ453" s="1322"/>
      <c r="AK453" s="1323"/>
      <c r="AL453" s="1322"/>
      <c r="AM453" s="1322"/>
      <c r="AN453" s="1322"/>
      <c r="AO453" s="1322"/>
      <c r="AP453" s="1322"/>
      <c r="AQ453" s="1322"/>
      <c r="AR453" s="1322"/>
      <c r="AS453" s="1322"/>
      <c r="AT453" s="1322"/>
      <c r="AU453" s="1322"/>
      <c r="AV453" s="1322"/>
      <c r="AW453" s="1322"/>
      <c r="AX453" s="1322"/>
      <c r="AY453" s="1322"/>
      <c r="AZ453" s="1322"/>
      <c r="BA453" s="1322"/>
      <c r="BB453" s="1322"/>
      <c r="BC453" s="1322"/>
      <c r="BD453" s="1322"/>
      <c r="BE453" s="1322"/>
      <c r="BF453" s="1322"/>
    </row>
    <row r="454" spans="1:58" ht="54.75" customHeight="1">
      <c r="A454" s="1322"/>
      <c r="B454" s="1322"/>
      <c r="C454" s="1322"/>
      <c r="D454" s="1322"/>
      <c r="E454" s="1322"/>
      <c r="F454" s="1322"/>
      <c r="G454" s="1322"/>
      <c r="H454" s="1322"/>
      <c r="I454" s="1322"/>
      <c r="J454" s="1322"/>
      <c r="K454" s="1322"/>
      <c r="L454" s="1322"/>
      <c r="M454" s="1322"/>
      <c r="N454" s="1323"/>
      <c r="O454" s="1322"/>
      <c r="P454" s="1324"/>
      <c r="Q454" s="1323"/>
      <c r="R454" s="1322"/>
      <c r="S454" s="1322"/>
      <c r="T454" s="1322"/>
      <c r="U454" s="1322"/>
      <c r="V454" s="1322"/>
      <c r="W454" s="1322"/>
      <c r="X454" s="1322"/>
      <c r="Y454" s="1322"/>
      <c r="Z454" s="1322"/>
      <c r="AA454" s="1322"/>
      <c r="AB454" s="1322"/>
      <c r="AC454" s="1323"/>
      <c r="AD454" s="1322"/>
      <c r="AE454" s="1323"/>
      <c r="AF454" s="1322"/>
      <c r="AG454" s="1322"/>
      <c r="AH454" s="1322"/>
      <c r="AI454" s="1322"/>
      <c r="AJ454" s="1322"/>
      <c r="AK454" s="1323"/>
      <c r="AL454" s="1322"/>
      <c r="AM454" s="1322"/>
      <c r="AN454" s="1322"/>
      <c r="AO454" s="1322"/>
      <c r="AP454" s="1322"/>
      <c r="AQ454" s="1322"/>
      <c r="AR454" s="1322"/>
      <c r="AS454" s="1322"/>
      <c r="AT454" s="1322"/>
      <c r="AU454" s="1322"/>
      <c r="AV454" s="1322"/>
      <c r="AW454" s="1322"/>
      <c r="AX454" s="1322"/>
      <c r="AY454" s="1322"/>
      <c r="AZ454" s="1322"/>
      <c r="BA454" s="1322"/>
      <c r="BB454" s="1322"/>
      <c r="BC454" s="1322"/>
      <c r="BD454" s="1322"/>
      <c r="BE454" s="1322"/>
      <c r="BF454" s="1322"/>
    </row>
    <row r="455" spans="1:58" ht="54.75" customHeight="1">
      <c r="A455" s="1322"/>
      <c r="B455" s="1322"/>
      <c r="C455" s="1322"/>
      <c r="D455" s="1322"/>
      <c r="E455" s="1322"/>
      <c r="F455" s="1322"/>
      <c r="G455" s="1322"/>
      <c r="H455" s="1322"/>
      <c r="I455" s="1322"/>
      <c r="J455" s="1322"/>
      <c r="K455" s="1322"/>
      <c r="L455" s="1322"/>
      <c r="M455" s="1322"/>
      <c r="N455" s="1323"/>
      <c r="O455" s="1322"/>
      <c r="P455" s="1324"/>
      <c r="Q455" s="1323"/>
      <c r="R455" s="1322"/>
      <c r="S455" s="1322"/>
      <c r="T455" s="1322"/>
      <c r="U455" s="1322"/>
      <c r="V455" s="1322"/>
      <c r="W455" s="1322"/>
      <c r="X455" s="1322"/>
      <c r="Y455" s="1322"/>
      <c r="Z455" s="1322"/>
      <c r="AA455" s="1322"/>
      <c r="AB455" s="1322"/>
      <c r="AC455" s="1323"/>
      <c r="AD455" s="1322"/>
      <c r="AE455" s="1323"/>
      <c r="AF455" s="1322"/>
      <c r="AG455" s="1322"/>
      <c r="AH455" s="1322"/>
      <c r="AI455" s="1322"/>
      <c r="AJ455" s="1322"/>
      <c r="AK455" s="1323"/>
      <c r="AL455" s="1322"/>
      <c r="AM455" s="1322"/>
      <c r="AN455" s="1322"/>
      <c r="AO455" s="1322"/>
      <c r="AP455" s="1322"/>
      <c r="AQ455" s="1322"/>
      <c r="AR455" s="1322"/>
      <c r="AS455" s="1322"/>
      <c r="AT455" s="1322"/>
      <c r="AU455" s="1322"/>
      <c r="AV455" s="1322"/>
      <c r="AW455" s="1322"/>
      <c r="AX455" s="1322"/>
      <c r="AY455" s="1322"/>
      <c r="AZ455" s="1322"/>
      <c r="BA455" s="1322"/>
      <c r="BB455" s="1322"/>
      <c r="BC455" s="1322"/>
      <c r="BD455" s="1322"/>
      <c r="BE455" s="1322"/>
      <c r="BF455" s="1322"/>
    </row>
    <row r="456" spans="1:58" ht="54.75" customHeight="1">
      <c r="A456" s="1322"/>
      <c r="B456" s="1322"/>
      <c r="C456" s="1322"/>
      <c r="D456" s="1322"/>
      <c r="E456" s="1322"/>
      <c r="F456" s="1322"/>
      <c r="G456" s="1322"/>
      <c r="H456" s="1322"/>
      <c r="I456" s="1322"/>
      <c r="J456" s="1322"/>
      <c r="K456" s="1322"/>
      <c r="L456" s="1322"/>
      <c r="M456" s="1322"/>
      <c r="N456" s="1323"/>
      <c r="O456" s="1322"/>
      <c r="P456" s="1324"/>
      <c r="Q456" s="1323"/>
      <c r="R456" s="1322"/>
      <c r="S456" s="1322"/>
      <c r="T456" s="1322"/>
      <c r="U456" s="1322"/>
      <c r="V456" s="1322"/>
      <c r="W456" s="1322"/>
      <c r="X456" s="1322"/>
      <c r="Y456" s="1322"/>
      <c r="Z456" s="1322"/>
      <c r="AA456" s="1322"/>
      <c r="AB456" s="1322"/>
      <c r="AC456" s="1323"/>
      <c r="AD456" s="1322"/>
      <c r="AE456" s="1323"/>
      <c r="AF456" s="1322"/>
      <c r="AG456" s="1322"/>
      <c r="AH456" s="1322"/>
      <c r="AI456" s="1322"/>
      <c r="AJ456" s="1322"/>
      <c r="AK456" s="1323"/>
      <c r="AL456" s="1322"/>
      <c r="AM456" s="1322"/>
      <c r="AN456" s="1322"/>
      <c r="AO456" s="1322"/>
      <c r="AP456" s="1322"/>
      <c r="AQ456" s="1322"/>
      <c r="AR456" s="1322"/>
      <c r="AS456" s="1322"/>
      <c r="AT456" s="1322"/>
      <c r="AU456" s="1322"/>
      <c r="AV456" s="1322"/>
      <c r="AW456" s="1322"/>
      <c r="AX456" s="1322"/>
      <c r="AY456" s="1322"/>
      <c r="AZ456" s="1322"/>
      <c r="BA456" s="1322"/>
      <c r="BB456" s="1322"/>
      <c r="BC456" s="1322"/>
      <c r="BD456" s="1322"/>
      <c r="BE456" s="1322"/>
      <c r="BF456" s="1322"/>
    </row>
    <row r="457" spans="1:58" ht="54.75" customHeight="1">
      <c r="A457" s="1322"/>
      <c r="B457" s="1322"/>
      <c r="C457" s="1322"/>
      <c r="D457" s="1322"/>
      <c r="E457" s="1322"/>
      <c r="F457" s="1322"/>
      <c r="G457" s="1322"/>
      <c r="H457" s="1322"/>
      <c r="I457" s="1322"/>
      <c r="J457" s="1322"/>
      <c r="K457" s="1322"/>
      <c r="L457" s="1322"/>
      <c r="M457" s="1322"/>
      <c r="N457" s="1323"/>
      <c r="O457" s="1322"/>
      <c r="P457" s="1324"/>
      <c r="Q457" s="1323"/>
      <c r="R457" s="1322"/>
      <c r="S457" s="1322"/>
      <c r="T457" s="1322"/>
      <c r="U457" s="1322"/>
      <c r="V457" s="1322"/>
      <c r="W457" s="1322"/>
      <c r="X457" s="1322"/>
      <c r="Y457" s="1322"/>
      <c r="Z457" s="1322"/>
      <c r="AA457" s="1322"/>
      <c r="AB457" s="1322"/>
      <c r="AC457" s="1323"/>
      <c r="AD457" s="1322"/>
      <c r="AE457" s="1323"/>
      <c r="AF457" s="1322"/>
      <c r="AG457" s="1322"/>
      <c r="AH457" s="1322"/>
      <c r="AI457" s="1322"/>
      <c r="AJ457" s="1322"/>
      <c r="AK457" s="1323"/>
      <c r="AL457" s="1322"/>
      <c r="AM457" s="1322"/>
      <c r="AN457" s="1322"/>
      <c r="AO457" s="1322"/>
      <c r="AP457" s="1322"/>
      <c r="AQ457" s="1322"/>
      <c r="AR457" s="1322"/>
      <c r="AS457" s="1322"/>
      <c r="AT457" s="1322"/>
      <c r="AU457" s="1322"/>
      <c r="AV457" s="1322"/>
      <c r="AW457" s="1322"/>
      <c r="AX457" s="1322"/>
      <c r="AY457" s="1322"/>
      <c r="AZ457" s="1322"/>
      <c r="BA457" s="1322"/>
      <c r="BB457" s="1322"/>
      <c r="BC457" s="1322"/>
      <c r="BD457" s="1322"/>
      <c r="BE457" s="1322"/>
      <c r="BF457" s="1322"/>
    </row>
    <row r="458" spans="1:58" ht="54.75" customHeight="1">
      <c r="A458" s="1322"/>
      <c r="B458" s="1322"/>
      <c r="C458" s="1322"/>
      <c r="D458" s="1322"/>
      <c r="E458" s="1322"/>
      <c r="F458" s="1322"/>
      <c r="G458" s="1322"/>
      <c r="H458" s="1322"/>
      <c r="I458" s="1322"/>
      <c r="J458" s="1322"/>
      <c r="K458" s="1322"/>
      <c r="L458" s="1322"/>
      <c r="M458" s="1322"/>
      <c r="N458" s="1323"/>
      <c r="O458" s="1322"/>
      <c r="P458" s="1324"/>
      <c r="Q458" s="1323"/>
      <c r="R458" s="1322"/>
      <c r="S458" s="1322"/>
      <c r="T458" s="1322"/>
      <c r="U458" s="1322"/>
      <c r="V458" s="1322"/>
      <c r="W458" s="1322"/>
      <c r="X458" s="1322"/>
      <c r="Y458" s="1322"/>
      <c r="Z458" s="1322"/>
      <c r="AA458" s="1322"/>
      <c r="AB458" s="1322"/>
      <c r="AC458" s="1323"/>
      <c r="AD458" s="1322"/>
      <c r="AE458" s="1323"/>
      <c r="AF458" s="1322"/>
      <c r="AG458" s="1322"/>
      <c r="AH458" s="1322"/>
      <c r="AI458" s="1322"/>
      <c r="AJ458" s="1322"/>
      <c r="AK458" s="1323"/>
      <c r="AL458" s="1322"/>
      <c r="AM458" s="1322"/>
      <c r="AN458" s="1322"/>
      <c r="AO458" s="1322"/>
      <c r="AP458" s="1322"/>
      <c r="AQ458" s="1322"/>
      <c r="AR458" s="1322"/>
      <c r="AS458" s="1322"/>
      <c r="AT458" s="1322"/>
      <c r="AU458" s="1322"/>
      <c r="AV458" s="1322"/>
      <c r="AW458" s="1322"/>
      <c r="AX458" s="1322"/>
      <c r="AY458" s="1322"/>
      <c r="AZ458" s="1322"/>
      <c r="BA458" s="1322"/>
      <c r="BB458" s="1322"/>
      <c r="BC458" s="1322"/>
      <c r="BD458" s="1322"/>
      <c r="BE458" s="1322"/>
      <c r="BF458" s="1322"/>
    </row>
    <row r="459" spans="1:58" ht="54.75" customHeight="1">
      <c r="A459" s="1322"/>
      <c r="B459" s="1322"/>
      <c r="C459" s="1322"/>
      <c r="D459" s="1322"/>
      <c r="E459" s="1322"/>
      <c r="F459" s="1322"/>
      <c r="G459" s="1322"/>
      <c r="H459" s="1322"/>
      <c r="I459" s="1322"/>
      <c r="J459" s="1322"/>
      <c r="K459" s="1322"/>
      <c r="L459" s="1322"/>
      <c r="M459" s="1322"/>
      <c r="N459" s="1323"/>
      <c r="O459" s="1322"/>
      <c r="P459" s="1324"/>
      <c r="Q459" s="1323"/>
      <c r="R459" s="1322"/>
      <c r="S459" s="1322"/>
      <c r="T459" s="1322"/>
      <c r="U459" s="1322"/>
      <c r="V459" s="1322"/>
      <c r="W459" s="1322"/>
      <c r="X459" s="1322"/>
      <c r="Y459" s="1322"/>
      <c r="Z459" s="1322"/>
      <c r="AA459" s="1322"/>
      <c r="AB459" s="1322"/>
      <c r="AC459" s="1323"/>
      <c r="AD459" s="1322"/>
      <c r="AE459" s="1323"/>
      <c r="AF459" s="1322"/>
      <c r="AG459" s="1322"/>
      <c r="AH459" s="1322"/>
      <c r="AI459" s="1322"/>
      <c r="AJ459" s="1322"/>
      <c r="AK459" s="1323"/>
      <c r="AL459" s="1322"/>
      <c r="AM459" s="1322"/>
      <c r="AN459" s="1322"/>
      <c r="AO459" s="1322"/>
      <c r="AP459" s="1322"/>
      <c r="AQ459" s="1322"/>
      <c r="AR459" s="1322"/>
      <c r="AS459" s="1322"/>
      <c r="AT459" s="1322"/>
      <c r="AU459" s="1322"/>
      <c r="AV459" s="1322"/>
      <c r="AW459" s="1322"/>
      <c r="AX459" s="1322"/>
      <c r="AY459" s="1322"/>
      <c r="AZ459" s="1322"/>
      <c r="BA459" s="1322"/>
      <c r="BB459" s="1322"/>
      <c r="BC459" s="1322"/>
      <c r="BD459" s="1322"/>
      <c r="BE459" s="1322"/>
      <c r="BF459" s="1322"/>
    </row>
    <row r="460" spans="1:58" ht="54.75" customHeight="1">
      <c r="A460" s="1322"/>
      <c r="B460" s="1322"/>
      <c r="C460" s="1322"/>
      <c r="D460" s="1322"/>
      <c r="E460" s="1322"/>
      <c r="F460" s="1322"/>
      <c r="G460" s="1322"/>
      <c r="H460" s="1322"/>
      <c r="I460" s="1322"/>
      <c r="J460" s="1322"/>
      <c r="K460" s="1322"/>
      <c r="L460" s="1322"/>
      <c r="M460" s="1322"/>
      <c r="N460" s="1323"/>
      <c r="O460" s="1322"/>
      <c r="P460" s="1324"/>
      <c r="Q460" s="1323"/>
      <c r="R460" s="1322"/>
      <c r="S460" s="1322"/>
      <c r="T460" s="1322"/>
      <c r="U460" s="1322"/>
      <c r="V460" s="1322"/>
      <c r="W460" s="1322"/>
      <c r="X460" s="1322"/>
      <c r="Y460" s="1322"/>
      <c r="Z460" s="1322"/>
      <c r="AA460" s="1322"/>
      <c r="AB460" s="1322"/>
      <c r="AC460" s="1323"/>
      <c r="AD460" s="1322"/>
      <c r="AE460" s="1323"/>
      <c r="AF460" s="1322"/>
      <c r="AG460" s="1322"/>
      <c r="AH460" s="1322"/>
      <c r="AI460" s="1322"/>
      <c r="AJ460" s="1322"/>
      <c r="AK460" s="1323"/>
      <c r="AL460" s="1322"/>
      <c r="AM460" s="1322"/>
      <c r="AN460" s="1322"/>
      <c r="AO460" s="1322"/>
      <c r="AP460" s="1322"/>
      <c r="AQ460" s="1322"/>
      <c r="AR460" s="1322"/>
      <c r="AS460" s="1322"/>
      <c r="AT460" s="1322"/>
      <c r="AU460" s="1322"/>
      <c r="AV460" s="1322"/>
      <c r="AW460" s="1322"/>
      <c r="AX460" s="1322"/>
      <c r="AY460" s="1322"/>
      <c r="AZ460" s="1322"/>
      <c r="BA460" s="1322"/>
      <c r="BB460" s="1322"/>
      <c r="BC460" s="1322"/>
      <c r="BD460" s="1322"/>
      <c r="BE460" s="1322"/>
      <c r="BF460" s="1322"/>
    </row>
    <row r="461" spans="1:58" ht="54.75" customHeight="1">
      <c r="A461" s="1322"/>
      <c r="B461" s="1322"/>
      <c r="C461" s="1322"/>
      <c r="D461" s="1322"/>
      <c r="E461" s="1322"/>
      <c r="F461" s="1322"/>
      <c r="G461" s="1322"/>
      <c r="H461" s="1322"/>
      <c r="I461" s="1322"/>
      <c r="J461" s="1322"/>
      <c r="K461" s="1322"/>
      <c r="L461" s="1322"/>
      <c r="M461" s="1322"/>
      <c r="N461" s="1323"/>
      <c r="O461" s="1322"/>
      <c r="P461" s="1324"/>
      <c r="Q461" s="1323"/>
      <c r="R461" s="1322"/>
      <c r="S461" s="1322"/>
      <c r="T461" s="1322"/>
      <c r="U461" s="1322"/>
      <c r="V461" s="1322"/>
      <c r="W461" s="1322"/>
      <c r="X461" s="1322"/>
      <c r="Y461" s="1322"/>
      <c r="Z461" s="1322"/>
      <c r="AA461" s="1322"/>
      <c r="AB461" s="1322"/>
      <c r="AC461" s="1323"/>
      <c r="AD461" s="1322"/>
      <c r="AE461" s="1323"/>
      <c r="AF461" s="1322"/>
      <c r="AG461" s="1322"/>
      <c r="AH461" s="1322"/>
      <c r="AI461" s="1322"/>
      <c r="AJ461" s="1322"/>
      <c r="AK461" s="1323"/>
      <c r="AL461" s="1322"/>
      <c r="AM461" s="1322"/>
      <c r="AN461" s="1322"/>
      <c r="AO461" s="1322"/>
      <c r="AP461" s="1322"/>
      <c r="AQ461" s="1322"/>
      <c r="AR461" s="1322"/>
      <c r="AS461" s="1322"/>
      <c r="AT461" s="1322"/>
      <c r="AU461" s="1322"/>
      <c r="AV461" s="1322"/>
      <c r="AW461" s="1322"/>
      <c r="AX461" s="1322"/>
      <c r="AY461" s="1322"/>
      <c r="AZ461" s="1322"/>
      <c r="BA461" s="1322"/>
      <c r="BB461" s="1322"/>
      <c r="BC461" s="1322"/>
      <c r="BD461" s="1322"/>
      <c r="BE461" s="1322"/>
      <c r="BF461" s="1322"/>
    </row>
    <row r="462" spans="1:58" ht="54.75" customHeight="1">
      <c r="A462" s="1322"/>
      <c r="B462" s="1322"/>
      <c r="C462" s="1322"/>
      <c r="D462" s="1322"/>
      <c r="E462" s="1322"/>
      <c r="F462" s="1322"/>
      <c r="G462" s="1322"/>
      <c r="H462" s="1322"/>
      <c r="I462" s="1322"/>
      <c r="J462" s="1322"/>
      <c r="K462" s="1322"/>
      <c r="L462" s="1322"/>
      <c r="M462" s="1322"/>
      <c r="N462" s="1323"/>
      <c r="O462" s="1322"/>
      <c r="P462" s="1324"/>
      <c r="Q462" s="1323"/>
      <c r="R462" s="1322"/>
      <c r="S462" s="1322"/>
      <c r="T462" s="1322"/>
      <c r="U462" s="1322"/>
      <c r="V462" s="1322"/>
      <c r="W462" s="1322"/>
      <c r="X462" s="1322"/>
      <c r="Y462" s="1322"/>
      <c r="Z462" s="1322"/>
      <c r="AA462" s="1322"/>
      <c r="AB462" s="1322"/>
      <c r="AC462" s="1323"/>
      <c r="AD462" s="1322"/>
      <c r="AE462" s="1323"/>
      <c r="AF462" s="1322"/>
      <c r="AG462" s="1322"/>
      <c r="AH462" s="1322"/>
      <c r="AI462" s="1322"/>
      <c r="AJ462" s="1322"/>
      <c r="AK462" s="1323"/>
      <c r="AL462" s="1322"/>
      <c r="AM462" s="1322"/>
      <c r="AN462" s="1322"/>
      <c r="AO462" s="1322"/>
      <c r="AP462" s="1322"/>
      <c r="AQ462" s="1322"/>
      <c r="AR462" s="1322"/>
      <c r="AS462" s="1322"/>
      <c r="AT462" s="1322"/>
      <c r="AU462" s="1322"/>
      <c r="AV462" s="1322"/>
      <c r="AW462" s="1322"/>
      <c r="AX462" s="1322"/>
      <c r="AY462" s="1322"/>
      <c r="AZ462" s="1322"/>
      <c r="BA462" s="1322"/>
      <c r="BB462" s="1322"/>
      <c r="BC462" s="1322"/>
      <c r="BD462" s="1322"/>
      <c r="BE462" s="1322"/>
      <c r="BF462" s="1322"/>
    </row>
    <row r="463" spans="1:58" ht="54.75" customHeight="1">
      <c r="A463" s="1322"/>
      <c r="B463" s="1322"/>
      <c r="C463" s="1322"/>
      <c r="D463" s="1322"/>
      <c r="E463" s="1322"/>
      <c r="F463" s="1322"/>
      <c r="G463" s="1322"/>
      <c r="H463" s="1322"/>
      <c r="I463" s="1322"/>
      <c r="J463" s="1322"/>
      <c r="K463" s="1322"/>
      <c r="L463" s="1322"/>
      <c r="M463" s="1322"/>
      <c r="N463" s="1323"/>
      <c r="O463" s="1322"/>
      <c r="P463" s="1324"/>
      <c r="Q463" s="1323"/>
      <c r="R463" s="1322"/>
      <c r="S463" s="1322"/>
      <c r="T463" s="1322"/>
      <c r="U463" s="1322"/>
      <c r="V463" s="1322"/>
      <c r="W463" s="1322"/>
      <c r="X463" s="1322"/>
      <c r="Y463" s="1322"/>
      <c r="Z463" s="1322"/>
      <c r="AA463" s="1322"/>
      <c r="AB463" s="1322"/>
      <c r="AC463" s="1323"/>
      <c r="AD463" s="1322"/>
      <c r="AE463" s="1323"/>
      <c r="AF463" s="1322"/>
      <c r="AG463" s="1322"/>
      <c r="AH463" s="1322"/>
      <c r="AI463" s="1322"/>
      <c r="AJ463" s="1322"/>
      <c r="AK463" s="1323"/>
      <c r="AL463" s="1322"/>
      <c r="AM463" s="1322"/>
      <c r="AN463" s="1322"/>
      <c r="AO463" s="1322"/>
      <c r="AP463" s="1322"/>
      <c r="AQ463" s="1322"/>
      <c r="AR463" s="1322"/>
      <c r="AS463" s="1322"/>
      <c r="AT463" s="1322"/>
      <c r="AU463" s="1322"/>
      <c r="AV463" s="1322"/>
      <c r="AW463" s="1322"/>
      <c r="AX463" s="1322"/>
      <c r="AY463" s="1322"/>
      <c r="AZ463" s="1322"/>
      <c r="BA463" s="1322"/>
      <c r="BB463" s="1322"/>
      <c r="BC463" s="1322"/>
      <c r="BD463" s="1322"/>
      <c r="BE463" s="1322"/>
      <c r="BF463" s="1322"/>
    </row>
    <row r="464" spans="1:58" ht="54.75" customHeight="1">
      <c r="A464" s="1322"/>
      <c r="B464" s="1322"/>
      <c r="C464" s="1322"/>
      <c r="D464" s="1322"/>
      <c r="E464" s="1322"/>
      <c r="F464" s="1322"/>
      <c r="G464" s="1322"/>
      <c r="H464" s="1322"/>
      <c r="I464" s="1322"/>
      <c r="J464" s="1322"/>
      <c r="K464" s="1322"/>
      <c r="L464" s="1322"/>
      <c r="M464" s="1322"/>
      <c r="N464" s="1323"/>
      <c r="O464" s="1322"/>
      <c r="P464" s="1324"/>
      <c r="Q464" s="1323"/>
      <c r="R464" s="1322"/>
      <c r="S464" s="1322"/>
      <c r="T464" s="1322"/>
      <c r="U464" s="1322"/>
      <c r="V464" s="1322"/>
      <c r="W464" s="1322"/>
      <c r="X464" s="1322"/>
      <c r="Y464" s="1322"/>
      <c r="Z464" s="1322"/>
      <c r="AA464" s="1322"/>
      <c r="AB464" s="1322"/>
      <c r="AC464" s="1323"/>
      <c r="AD464" s="1322"/>
      <c r="AE464" s="1323"/>
      <c r="AF464" s="1322"/>
      <c r="AG464" s="1322"/>
      <c r="AH464" s="1322"/>
      <c r="AI464" s="1322"/>
      <c r="AJ464" s="1322"/>
      <c r="AK464" s="1323"/>
      <c r="AL464" s="1322"/>
      <c r="AM464" s="1322"/>
      <c r="AN464" s="1322"/>
      <c r="AO464" s="1322"/>
      <c r="AP464" s="1322"/>
      <c r="AQ464" s="1322"/>
      <c r="AR464" s="1322"/>
      <c r="AS464" s="1322"/>
      <c r="AT464" s="1322"/>
      <c r="AU464" s="1322"/>
      <c r="AV464" s="1322"/>
      <c r="AW464" s="1322"/>
      <c r="AX464" s="1322"/>
      <c r="AY464" s="1322"/>
      <c r="AZ464" s="1322"/>
      <c r="BA464" s="1322"/>
      <c r="BB464" s="1322"/>
      <c r="BC464" s="1322"/>
      <c r="BD464" s="1322"/>
      <c r="BE464" s="1322"/>
      <c r="BF464" s="1322"/>
    </row>
    <row r="465" spans="1:58" ht="54.75" customHeight="1">
      <c r="A465" s="1322"/>
      <c r="B465" s="1322"/>
      <c r="C465" s="1322"/>
      <c r="D465" s="1322"/>
      <c r="E465" s="1322"/>
      <c r="F465" s="1322"/>
      <c r="G465" s="1322"/>
      <c r="H465" s="1322"/>
      <c r="I465" s="1322"/>
      <c r="J465" s="1322"/>
      <c r="K465" s="1322"/>
      <c r="L465" s="1322"/>
      <c r="M465" s="1322"/>
      <c r="N465" s="1323"/>
      <c r="O465" s="1322"/>
      <c r="P465" s="1324"/>
      <c r="Q465" s="1323"/>
      <c r="R465" s="1322"/>
      <c r="S465" s="1322"/>
      <c r="T465" s="1322"/>
      <c r="U465" s="1322"/>
      <c r="V465" s="1322"/>
      <c r="W465" s="1322"/>
      <c r="X465" s="1322"/>
      <c r="Y465" s="1322"/>
      <c r="Z465" s="1322"/>
      <c r="AA465" s="1322"/>
      <c r="AB465" s="1322"/>
      <c r="AC465" s="1323"/>
      <c r="AD465" s="1322"/>
      <c r="AE465" s="1323"/>
      <c r="AF465" s="1322"/>
      <c r="AG465" s="1322"/>
      <c r="AH465" s="1322"/>
      <c r="AI465" s="1322"/>
      <c r="AJ465" s="1322"/>
      <c r="AK465" s="1323"/>
      <c r="AL465" s="1322"/>
      <c r="AM465" s="1322"/>
      <c r="AN465" s="1322"/>
      <c r="AO465" s="1322"/>
      <c r="AP465" s="1322"/>
      <c r="AQ465" s="1322"/>
      <c r="AR465" s="1322"/>
      <c r="AS465" s="1322"/>
      <c r="AT465" s="1322"/>
      <c r="AU465" s="1322"/>
      <c r="AV465" s="1322"/>
      <c r="AW465" s="1322"/>
      <c r="AX465" s="1322"/>
      <c r="AY465" s="1322"/>
      <c r="AZ465" s="1322"/>
      <c r="BA465" s="1322"/>
      <c r="BB465" s="1322"/>
      <c r="BC465" s="1322"/>
      <c r="BD465" s="1322"/>
      <c r="BE465" s="1322"/>
      <c r="BF465" s="1322"/>
    </row>
    <row r="466" spans="1:58" ht="54.75" customHeight="1">
      <c r="A466" s="1322"/>
      <c r="B466" s="1322"/>
      <c r="C466" s="1322"/>
      <c r="D466" s="1322"/>
      <c r="E466" s="1322"/>
      <c r="F466" s="1322"/>
      <c r="G466" s="1322"/>
      <c r="H466" s="1322"/>
      <c r="I466" s="1322"/>
      <c r="J466" s="1322"/>
      <c r="K466" s="1322"/>
      <c r="L466" s="1322"/>
      <c r="M466" s="1322"/>
      <c r="N466" s="1323"/>
      <c r="O466" s="1322"/>
      <c r="P466" s="1324"/>
      <c r="Q466" s="1323"/>
      <c r="R466" s="1322"/>
      <c r="S466" s="1322"/>
      <c r="T466" s="1322"/>
      <c r="U466" s="1322"/>
      <c r="V466" s="1322"/>
      <c r="W466" s="1322"/>
      <c r="X466" s="1322"/>
      <c r="Y466" s="1322"/>
      <c r="Z466" s="1322"/>
      <c r="AA466" s="1322"/>
      <c r="AB466" s="1322"/>
      <c r="AC466" s="1323"/>
      <c r="AD466" s="1322"/>
      <c r="AE466" s="1323"/>
      <c r="AF466" s="1322"/>
      <c r="AG466" s="1322"/>
      <c r="AH466" s="1322"/>
      <c r="AI466" s="1322"/>
      <c r="AJ466" s="1322"/>
      <c r="AK466" s="1323"/>
      <c r="AL466" s="1322"/>
      <c r="AM466" s="1322"/>
      <c r="AN466" s="1322"/>
      <c r="AO466" s="1322"/>
      <c r="AP466" s="1322"/>
      <c r="AQ466" s="1322"/>
      <c r="AR466" s="1322"/>
      <c r="AS466" s="1322"/>
      <c r="AT466" s="1322"/>
      <c r="AU466" s="1322"/>
      <c r="AV466" s="1322"/>
      <c r="AW466" s="1322"/>
      <c r="AX466" s="1322"/>
      <c r="AY466" s="1322"/>
      <c r="AZ466" s="1322"/>
      <c r="BA466" s="1322"/>
      <c r="BB466" s="1322"/>
      <c r="BC466" s="1322"/>
      <c r="BD466" s="1322"/>
      <c r="BE466" s="1322"/>
      <c r="BF466" s="1322"/>
    </row>
    <row r="467" spans="1:58" ht="54.75" customHeight="1">
      <c r="A467" s="1322"/>
      <c r="B467" s="1322"/>
      <c r="C467" s="1322"/>
      <c r="D467" s="1322"/>
      <c r="E467" s="1322"/>
      <c r="F467" s="1322"/>
      <c r="G467" s="1322"/>
      <c r="H467" s="1322"/>
      <c r="I467" s="1322"/>
      <c r="J467" s="1322"/>
      <c r="K467" s="1322"/>
      <c r="L467" s="1322"/>
      <c r="M467" s="1322"/>
      <c r="N467" s="1323"/>
      <c r="O467" s="1322"/>
      <c r="P467" s="1324"/>
      <c r="Q467" s="1323"/>
      <c r="R467" s="1322"/>
      <c r="S467" s="1322"/>
      <c r="T467" s="1322"/>
      <c r="U467" s="1322"/>
      <c r="V467" s="1322"/>
      <c r="W467" s="1322"/>
      <c r="X467" s="1322"/>
      <c r="Y467" s="1322"/>
      <c r="Z467" s="1322"/>
      <c r="AA467" s="1322"/>
      <c r="AB467" s="1322"/>
      <c r="AC467" s="1323"/>
      <c r="AD467" s="1322"/>
      <c r="AE467" s="1323"/>
      <c r="AF467" s="1322"/>
      <c r="AG467" s="1322"/>
      <c r="AH467" s="1322"/>
      <c r="AI467" s="1322"/>
      <c r="AJ467" s="1322"/>
      <c r="AK467" s="1323"/>
      <c r="AL467" s="1322"/>
      <c r="AM467" s="1322"/>
      <c r="AN467" s="1322"/>
      <c r="AO467" s="1322"/>
      <c r="AP467" s="1322"/>
      <c r="AQ467" s="1322"/>
      <c r="AR467" s="1322"/>
      <c r="AS467" s="1322"/>
      <c r="AT467" s="1322"/>
      <c r="AU467" s="1322"/>
      <c r="AV467" s="1322"/>
      <c r="AW467" s="1322"/>
      <c r="AX467" s="1322"/>
      <c r="AY467" s="1322"/>
      <c r="AZ467" s="1322"/>
      <c r="BA467" s="1322"/>
      <c r="BB467" s="1322"/>
      <c r="BC467" s="1322"/>
      <c r="BD467" s="1322"/>
      <c r="BE467" s="1322"/>
      <c r="BF467" s="1322"/>
    </row>
    <row r="468" spans="1:58" ht="54.75" customHeight="1">
      <c r="A468" s="1322"/>
      <c r="B468" s="1322"/>
      <c r="C468" s="1322"/>
      <c r="D468" s="1322"/>
      <c r="E468" s="1322"/>
      <c r="F468" s="1322"/>
      <c r="G468" s="1322"/>
      <c r="H468" s="1322"/>
      <c r="I468" s="1322"/>
      <c r="J468" s="1322"/>
      <c r="K468" s="1322"/>
      <c r="L468" s="1322"/>
      <c r="M468" s="1322"/>
      <c r="N468" s="1323"/>
      <c r="O468" s="1322"/>
      <c r="P468" s="1324"/>
      <c r="Q468" s="1323"/>
      <c r="R468" s="1322"/>
      <c r="S468" s="1322"/>
      <c r="T468" s="1322"/>
      <c r="U468" s="1322"/>
      <c r="V468" s="1322"/>
      <c r="W468" s="1322"/>
      <c r="X468" s="1322"/>
      <c r="Y468" s="1322"/>
      <c r="Z468" s="1322"/>
      <c r="AA468" s="1322"/>
      <c r="AB468" s="1322"/>
      <c r="AC468" s="1323"/>
      <c r="AD468" s="1322"/>
      <c r="AE468" s="1323"/>
      <c r="AF468" s="1322"/>
      <c r="AG468" s="1322"/>
      <c r="AH468" s="1322"/>
      <c r="AI468" s="1322"/>
      <c r="AJ468" s="1322"/>
      <c r="AK468" s="1323"/>
      <c r="AL468" s="1322"/>
      <c r="AM468" s="1322"/>
      <c r="AN468" s="1322"/>
      <c r="AO468" s="1322"/>
      <c r="AP468" s="1322"/>
      <c r="AQ468" s="1322"/>
      <c r="AR468" s="1322"/>
      <c r="AS468" s="1322"/>
      <c r="AT468" s="1322"/>
      <c r="AU468" s="1322"/>
      <c r="AV468" s="1322"/>
      <c r="AW468" s="1322"/>
      <c r="AX468" s="1322"/>
      <c r="AY468" s="1322"/>
      <c r="AZ468" s="1322"/>
      <c r="BA468" s="1322"/>
      <c r="BB468" s="1322"/>
      <c r="BC468" s="1322"/>
      <c r="BD468" s="1322"/>
      <c r="BE468" s="1322"/>
      <c r="BF468" s="1322"/>
    </row>
    <row r="469" spans="1:58" ht="54.75" customHeight="1">
      <c r="A469" s="1322"/>
      <c r="B469" s="1322"/>
      <c r="C469" s="1322"/>
      <c r="D469" s="1322"/>
      <c r="E469" s="1322"/>
      <c r="F469" s="1322"/>
      <c r="G469" s="1322"/>
      <c r="H469" s="1322"/>
      <c r="I469" s="1322"/>
      <c r="J469" s="1322"/>
      <c r="K469" s="1322"/>
      <c r="L469" s="1322"/>
      <c r="M469" s="1322"/>
      <c r="N469" s="1323"/>
      <c r="O469" s="1322"/>
      <c r="P469" s="1324"/>
      <c r="Q469" s="1323"/>
      <c r="R469" s="1322"/>
      <c r="S469" s="1322"/>
      <c r="T469" s="1322"/>
      <c r="U469" s="1322"/>
      <c r="V469" s="1322"/>
      <c r="W469" s="1322"/>
      <c r="X469" s="1322"/>
      <c r="Y469" s="1322"/>
      <c r="Z469" s="1322"/>
      <c r="AA469" s="1322"/>
      <c r="AB469" s="1322"/>
      <c r="AC469" s="1323"/>
      <c r="AD469" s="1322"/>
      <c r="AE469" s="1323"/>
      <c r="AF469" s="1322"/>
      <c r="AG469" s="1322"/>
      <c r="AH469" s="1322"/>
      <c r="AI469" s="1322"/>
      <c r="AJ469" s="1322"/>
      <c r="AK469" s="1323"/>
      <c r="AL469" s="1322"/>
      <c r="AM469" s="1322"/>
      <c r="AN469" s="1322"/>
      <c r="AO469" s="1322"/>
      <c r="AP469" s="1322"/>
      <c r="AQ469" s="1322"/>
      <c r="AR469" s="1322"/>
      <c r="AS469" s="1322"/>
      <c r="AT469" s="1322"/>
      <c r="AU469" s="1322"/>
      <c r="AV469" s="1322"/>
      <c r="AW469" s="1322"/>
      <c r="AX469" s="1322"/>
      <c r="AY469" s="1322"/>
      <c r="AZ469" s="1322"/>
      <c r="BA469" s="1322"/>
      <c r="BB469" s="1322"/>
      <c r="BC469" s="1322"/>
      <c r="BD469" s="1322"/>
      <c r="BE469" s="1322"/>
      <c r="BF469" s="1322"/>
    </row>
    <row r="470" spans="1:58" ht="54.75" customHeight="1">
      <c r="A470" s="1322"/>
      <c r="B470" s="1322"/>
      <c r="C470" s="1322"/>
      <c r="D470" s="1322"/>
      <c r="E470" s="1322"/>
      <c r="F470" s="1322"/>
      <c r="G470" s="1322"/>
      <c r="H470" s="1322"/>
      <c r="I470" s="1322"/>
      <c r="J470" s="1322"/>
      <c r="K470" s="1322"/>
      <c r="L470" s="1322"/>
      <c r="M470" s="1322"/>
      <c r="N470" s="1323"/>
      <c r="O470" s="1322"/>
      <c r="P470" s="1324"/>
      <c r="Q470" s="1323"/>
      <c r="R470" s="1322"/>
      <c r="S470" s="1322"/>
      <c r="T470" s="1322"/>
      <c r="U470" s="1322"/>
      <c r="V470" s="1322"/>
      <c r="W470" s="1322"/>
      <c r="X470" s="1322"/>
      <c r="Y470" s="1322"/>
      <c r="Z470" s="1322"/>
      <c r="AA470" s="1322"/>
      <c r="AB470" s="1322"/>
      <c r="AC470" s="1323"/>
      <c r="AD470" s="1322"/>
      <c r="AE470" s="1323"/>
      <c r="AF470" s="1322"/>
      <c r="AG470" s="1322"/>
      <c r="AH470" s="1322"/>
      <c r="AI470" s="1322"/>
      <c r="AJ470" s="1322"/>
      <c r="AK470" s="1323"/>
      <c r="AL470" s="1322"/>
      <c r="AM470" s="1322"/>
      <c r="AN470" s="1322"/>
      <c r="AO470" s="1322"/>
      <c r="AP470" s="1322"/>
      <c r="AQ470" s="1322"/>
      <c r="AR470" s="1322"/>
      <c r="AS470" s="1322"/>
      <c r="AT470" s="1322"/>
      <c r="AU470" s="1322"/>
      <c r="AV470" s="1322"/>
      <c r="AW470" s="1322"/>
      <c r="AX470" s="1322"/>
      <c r="AY470" s="1322"/>
      <c r="AZ470" s="1322"/>
      <c r="BA470" s="1322"/>
      <c r="BB470" s="1322"/>
      <c r="BC470" s="1322"/>
      <c r="BD470" s="1322"/>
      <c r="BE470" s="1322"/>
      <c r="BF470" s="1322"/>
    </row>
    <row r="471" spans="1:58" ht="54.75" customHeight="1">
      <c r="A471" s="1322"/>
      <c r="B471" s="1322"/>
      <c r="C471" s="1322"/>
      <c r="D471" s="1322"/>
      <c r="E471" s="1322"/>
      <c r="F471" s="1322"/>
      <c r="G471" s="1322"/>
      <c r="H471" s="1322"/>
      <c r="I471" s="1322"/>
      <c r="J471" s="1322"/>
      <c r="K471" s="1322"/>
      <c r="L471" s="1322"/>
      <c r="M471" s="1322"/>
      <c r="N471" s="1323"/>
      <c r="O471" s="1322"/>
      <c r="P471" s="1324"/>
      <c r="Q471" s="1323"/>
      <c r="R471" s="1322"/>
      <c r="S471" s="1322"/>
      <c r="T471" s="1322"/>
      <c r="U471" s="1322"/>
      <c r="V471" s="1322"/>
      <c r="W471" s="1322"/>
      <c r="X471" s="1322"/>
      <c r="Y471" s="1322"/>
      <c r="Z471" s="1322"/>
      <c r="AA471" s="1322"/>
      <c r="AB471" s="1322"/>
      <c r="AC471" s="1323"/>
      <c r="AD471" s="1322"/>
      <c r="AE471" s="1323"/>
      <c r="AF471" s="1322"/>
      <c r="AG471" s="1322"/>
      <c r="AH471" s="1322"/>
      <c r="AI471" s="1322"/>
      <c r="AJ471" s="1322"/>
      <c r="AK471" s="1323"/>
      <c r="AL471" s="1322"/>
      <c r="AM471" s="1322"/>
      <c r="AN471" s="1322"/>
      <c r="AO471" s="1322"/>
      <c r="AP471" s="1322"/>
      <c r="AQ471" s="1322"/>
      <c r="AR471" s="1322"/>
      <c r="AS471" s="1322"/>
      <c r="AT471" s="1322"/>
      <c r="AU471" s="1322"/>
      <c r="AV471" s="1322"/>
      <c r="AW471" s="1322"/>
      <c r="AX471" s="1322"/>
      <c r="AY471" s="1322"/>
      <c r="AZ471" s="1322"/>
      <c r="BA471" s="1322"/>
      <c r="BB471" s="1322"/>
      <c r="BC471" s="1322"/>
      <c r="BD471" s="1322"/>
      <c r="BE471" s="1322"/>
      <c r="BF471" s="1322"/>
    </row>
    <row r="472" spans="1:58" ht="54.75" customHeight="1">
      <c r="A472" s="1322"/>
      <c r="B472" s="1322"/>
      <c r="C472" s="1322"/>
      <c r="D472" s="1322"/>
      <c r="E472" s="1322"/>
      <c r="F472" s="1322"/>
      <c r="G472" s="1322"/>
      <c r="H472" s="1322"/>
      <c r="I472" s="1322"/>
      <c r="J472" s="1322"/>
      <c r="K472" s="1322"/>
      <c r="L472" s="1322"/>
      <c r="M472" s="1322"/>
      <c r="N472" s="1323"/>
      <c r="O472" s="1322"/>
      <c r="P472" s="1324"/>
      <c r="Q472" s="1323"/>
      <c r="R472" s="1322"/>
      <c r="S472" s="1322"/>
      <c r="T472" s="1322"/>
      <c r="U472" s="1322"/>
      <c r="V472" s="1322"/>
      <c r="W472" s="1322"/>
      <c r="X472" s="1322"/>
      <c r="Y472" s="1322"/>
      <c r="Z472" s="1322"/>
      <c r="AA472" s="1322"/>
      <c r="AB472" s="1322"/>
      <c r="AC472" s="1323"/>
      <c r="AD472" s="1322"/>
      <c r="AE472" s="1323"/>
      <c r="AF472" s="1322"/>
      <c r="AG472" s="1322"/>
      <c r="AH472" s="1322"/>
      <c r="AI472" s="1322"/>
      <c r="AJ472" s="1322"/>
      <c r="AK472" s="1323"/>
      <c r="AL472" s="1322"/>
      <c r="AM472" s="1322"/>
      <c r="AN472" s="1322"/>
      <c r="AO472" s="1322"/>
      <c r="AP472" s="1322"/>
      <c r="AQ472" s="1322"/>
      <c r="AR472" s="1322"/>
      <c r="AS472" s="1322"/>
      <c r="AT472" s="1322"/>
      <c r="AU472" s="1322"/>
      <c r="AV472" s="1322"/>
      <c r="AW472" s="1322"/>
      <c r="AX472" s="1322"/>
      <c r="AY472" s="1322"/>
      <c r="AZ472" s="1322"/>
      <c r="BA472" s="1322"/>
      <c r="BB472" s="1322"/>
      <c r="BC472" s="1322"/>
      <c r="BD472" s="1322"/>
      <c r="BE472" s="1322"/>
      <c r="BF472" s="1322"/>
    </row>
    <row r="473" spans="1:58" ht="54.75" customHeight="1">
      <c r="A473" s="1322"/>
      <c r="B473" s="1322"/>
      <c r="C473" s="1322"/>
      <c r="D473" s="1322"/>
      <c r="E473" s="1322"/>
      <c r="F473" s="1322"/>
      <c r="G473" s="1322"/>
      <c r="H473" s="1322"/>
      <c r="I473" s="1322"/>
      <c r="J473" s="1322"/>
      <c r="K473" s="1322"/>
      <c r="L473" s="1322"/>
      <c r="M473" s="1322"/>
      <c r="N473" s="1323"/>
      <c r="O473" s="1322"/>
      <c r="P473" s="1324"/>
      <c r="Q473" s="1323"/>
      <c r="R473" s="1322"/>
      <c r="S473" s="1322"/>
      <c r="T473" s="1322"/>
      <c r="U473" s="1322"/>
      <c r="V473" s="1322"/>
      <c r="W473" s="1322"/>
      <c r="X473" s="1322"/>
      <c r="Y473" s="1322"/>
      <c r="Z473" s="1322"/>
      <c r="AA473" s="1322"/>
      <c r="AB473" s="1322"/>
      <c r="AC473" s="1323"/>
      <c r="AD473" s="1322"/>
      <c r="AE473" s="1323"/>
      <c r="AF473" s="1322"/>
      <c r="AG473" s="1322"/>
      <c r="AH473" s="1322"/>
      <c r="AI473" s="1322"/>
      <c r="AJ473" s="1322"/>
      <c r="AK473" s="1323"/>
      <c r="AL473" s="1322"/>
      <c r="AM473" s="1322"/>
      <c r="AN473" s="1322"/>
      <c r="AO473" s="1322"/>
      <c r="AP473" s="1322"/>
      <c r="AQ473" s="1322"/>
      <c r="AR473" s="1322"/>
      <c r="AS473" s="1322"/>
      <c r="AT473" s="1322"/>
      <c r="AU473" s="1322"/>
      <c r="AV473" s="1322"/>
      <c r="AW473" s="1322"/>
      <c r="AX473" s="1322"/>
      <c r="AY473" s="1322"/>
      <c r="AZ473" s="1322"/>
      <c r="BA473" s="1322"/>
      <c r="BB473" s="1322"/>
      <c r="BC473" s="1322"/>
      <c r="BD473" s="1322"/>
      <c r="BE473" s="1322"/>
      <c r="BF473" s="1322"/>
    </row>
    <row r="474" spans="1:58" ht="54.75" customHeight="1">
      <c r="A474" s="1322"/>
      <c r="B474" s="1322"/>
      <c r="C474" s="1322"/>
      <c r="D474" s="1322"/>
      <c r="E474" s="1322"/>
      <c r="F474" s="1322"/>
      <c r="G474" s="1322"/>
      <c r="H474" s="1322"/>
      <c r="I474" s="1322"/>
      <c r="J474" s="1322"/>
      <c r="K474" s="1322"/>
      <c r="L474" s="1322"/>
      <c r="M474" s="1322"/>
      <c r="N474" s="1323"/>
      <c r="O474" s="1322"/>
      <c r="P474" s="1324"/>
      <c r="Q474" s="1323"/>
      <c r="R474" s="1322"/>
      <c r="S474" s="1322"/>
      <c r="T474" s="1322"/>
      <c r="U474" s="1322"/>
      <c r="V474" s="1322"/>
      <c r="W474" s="1322"/>
      <c r="X474" s="1322"/>
      <c r="Y474" s="1322"/>
      <c r="Z474" s="1322"/>
      <c r="AA474" s="1322"/>
      <c r="AB474" s="1322"/>
      <c r="AC474" s="1323"/>
      <c r="AD474" s="1322"/>
      <c r="AE474" s="1323"/>
      <c r="AF474" s="1322"/>
      <c r="AG474" s="1322"/>
      <c r="AH474" s="1322"/>
      <c r="AI474" s="1322"/>
      <c r="AJ474" s="1322"/>
      <c r="AK474" s="1323"/>
      <c r="AL474" s="1322"/>
      <c r="AM474" s="1322"/>
      <c r="AN474" s="1322"/>
      <c r="AO474" s="1322"/>
      <c r="AP474" s="1322"/>
      <c r="AQ474" s="1322"/>
      <c r="AR474" s="1322"/>
      <c r="AS474" s="1322"/>
      <c r="AT474" s="1322"/>
      <c r="AU474" s="1322"/>
      <c r="AV474" s="1322"/>
      <c r="AW474" s="1322"/>
      <c r="AX474" s="1322"/>
      <c r="AY474" s="1322"/>
      <c r="AZ474" s="1322"/>
      <c r="BA474" s="1322"/>
      <c r="BB474" s="1322"/>
      <c r="BC474" s="1322"/>
      <c r="BD474" s="1322"/>
      <c r="BE474" s="1322"/>
      <c r="BF474" s="1322"/>
    </row>
    <row r="475" spans="1:58" ht="54.75" customHeight="1">
      <c r="A475" s="1322"/>
      <c r="B475" s="1322"/>
      <c r="C475" s="1322"/>
      <c r="D475" s="1322"/>
      <c r="E475" s="1322"/>
      <c r="F475" s="1322"/>
      <c r="G475" s="1322"/>
      <c r="H475" s="1322"/>
      <c r="I475" s="1322"/>
      <c r="J475" s="1322"/>
      <c r="K475" s="1322"/>
      <c r="L475" s="1322"/>
      <c r="M475" s="1322"/>
      <c r="N475" s="1323"/>
      <c r="O475" s="1322"/>
      <c r="P475" s="1324"/>
      <c r="Q475" s="1323"/>
      <c r="R475" s="1322"/>
      <c r="S475" s="1322"/>
      <c r="T475" s="1322"/>
      <c r="U475" s="1322"/>
      <c r="V475" s="1322"/>
      <c r="W475" s="1322"/>
      <c r="X475" s="1322"/>
      <c r="Y475" s="1322"/>
      <c r="Z475" s="1322"/>
      <c r="AA475" s="1322"/>
      <c r="AB475" s="1322"/>
      <c r="AC475" s="1323"/>
      <c r="AD475" s="1322"/>
      <c r="AE475" s="1323"/>
      <c r="AF475" s="1322"/>
      <c r="AG475" s="1322"/>
      <c r="AH475" s="1322"/>
      <c r="AI475" s="1322"/>
      <c r="AJ475" s="1322"/>
      <c r="AK475" s="1323"/>
      <c r="AL475" s="1322"/>
      <c r="AM475" s="1322"/>
      <c r="AN475" s="1322"/>
      <c r="AO475" s="1322"/>
      <c r="AP475" s="1322"/>
      <c r="AQ475" s="1322"/>
      <c r="AR475" s="1322"/>
      <c r="AS475" s="1322"/>
      <c r="AT475" s="1322"/>
      <c r="AU475" s="1322"/>
      <c r="AV475" s="1322"/>
      <c r="AW475" s="1322"/>
      <c r="AX475" s="1322"/>
      <c r="AY475" s="1322"/>
      <c r="AZ475" s="1322"/>
      <c r="BA475" s="1322"/>
      <c r="BB475" s="1322"/>
      <c r="BC475" s="1322"/>
      <c r="BD475" s="1322"/>
      <c r="BE475" s="1322"/>
      <c r="BF475" s="1322"/>
    </row>
    <row r="476" spans="1:58" ht="54.75" customHeight="1">
      <c r="A476" s="1322"/>
      <c r="B476" s="1322"/>
      <c r="C476" s="1322"/>
      <c r="D476" s="1322"/>
      <c r="E476" s="1322"/>
      <c r="F476" s="1322"/>
      <c r="G476" s="1322"/>
      <c r="H476" s="1322"/>
      <c r="I476" s="1322"/>
      <c r="J476" s="1322"/>
      <c r="K476" s="1322"/>
      <c r="L476" s="1322"/>
      <c r="M476" s="1322"/>
      <c r="N476" s="1323"/>
      <c r="O476" s="1322"/>
      <c r="P476" s="1324"/>
      <c r="Q476" s="1323"/>
      <c r="R476" s="1322"/>
      <c r="S476" s="1322"/>
      <c r="T476" s="1322"/>
      <c r="U476" s="1322"/>
      <c r="V476" s="1322"/>
      <c r="W476" s="1322"/>
      <c r="X476" s="1322"/>
      <c r="Y476" s="1322"/>
      <c r="Z476" s="1322"/>
      <c r="AA476" s="1322"/>
      <c r="AB476" s="1322"/>
      <c r="AC476" s="1323"/>
      <c r="AD476" s="1322"/>
      <c r="AE476" s="1323"/>
      <c r="AF476" s="1322"/>
      <c r="AG476" s="1322"/>
      <c r="AH476" s="1322"/>
      <c r="AI476" s="1322"/>
      <c r="AJ476" s="1322"/>
      <c r="AK476" s="1323"/>
      <c r="AL476" s="1322"/>
      <c r="AM476" s="1322"/>
      <c r="AN476" s="1322"/>
      <c r="AO476" s="1322"/>
      <c r="AP476" s="1322"/>
      <c r="AQ476" s="1322"/>
      <c r="AR476" s="1322"/>
      <c r="AS476" s="1322"/>
      <c r="AT476" s="1322"/>
      <c r="AU476" s="1322"/>
      <c r="AV476" s="1322"/>
      <c r="AW476" s="1322"/>
      <c r="AX476" s="1322"/>
      <c r="AY476" s="1322"/>
      <c r="AZ476" s="1322"/>
      <c r="BA476" s="1322"/>
      <c r="BB476" s="1322"/>
      <c r="BC476" s="1322"/>
      <c r="BD476" s="1322"/>
      <c r="BE476" s="1322"/>
      <c r="BF476" s="1322"/>
    </row>
    <row r="477" spans="1:58" ht="54.75" customHeight="1">
      <c r="A477" s="1322"/>
      <c r="B477" s="1322"/>
      <c r="C477" s="1322"/>
      <c r="D477" s="1322"/>
      <c r="E477" s="1322"/>
      <c r="F477" s="1322"/>
      <c r="G477" s="1322"/>
      <c r="H477" s="1322"/>
      <c r="I477" s="1322"/>
      <c r="J477" s="1322"/>
      <c r="K477" s="1322"/>
      <c r="L477" s="1322"/>
      <c r="M477" s="1322"/>
      <c r="N477" s="1323"/>
      <c r="O477" s="1322"/>
      <c r="P477" s="1324"/>
      <c r="Q477" s="1323"/>
      <c r="R477" s="1322"/>
      <c r="S477" s="1322"/>
      <c r="T477" s="1322"/>
      <c r="U477" s="1322"/>
      <c r="V477" s="1322"/>
      <c r="W477" s="1322"/>
      <c r="X477" s="1322"/>
      <c r="Y477" s="1322"/>
      <c r="Z477" s="1322"/>
      <c r="AA477" s="1322"/>
      <c r="AB477" s="1322"/>
      <c r="AC477" s="1323"/>
      <c r="AD477" s="1322"/>
      <c r="AE477" s="1323"/>
      <c r="AF477" s="1322"/>
      <c r="AG477" s="1322"/>
      <c r="AH477" s="1322"/>
      <c r="AI477" s="1322"/>
      <c r="AJ477" s="1322"/>
      <c r="AK477" s="1323"/>
      <c r="AL477" s="1322"/>
      <c r="AM477" s="1322"/>
      <c r="AN477" s="1322"/>
      <c r="AO477" s="1322"/>
      <c r="AP477" s="1322"/>
      <c r="AQ477" s="1322"/>
      <c r="AR477" s="1322"/>
      <c r="AS477" s="1322"/>
      <c r="AT477" s="1322"/>
      <c r="AU477" s="1322"/>
      <c r="AV477" s="1322"/>
      <c r="AW477" s="1322"/>
      <c r="AX477" s="1322"/>
      <c r="AY477" s="1322"/>
      <c r="AZ477" s="1322"/>
      <c r="BA477" s="1322"/>
      <c r="BB477" s="1322"/>
      <c r="BC477" s="1322"/>
      <c r="BD477" s="1322"/>
      <c r="BE477" s="1322"/>
      <c r="BF477" s="1322"/>
    </row>
    <row r="478" spans="1:58" ht="54.75" customHeight="1">
      <c r="A478" s="1322"/>
      <c r="B478" s="1322"/>
      <c r="C478" s="1322"/>
      <c r="D478" s="1322"/>
      <c r="E478" s="1322"/>
      <c r="F478" s="1322"/>
      <c r="G478" s="1322"/>
      <c r="H478" s="1322"/>
      <c r="I478" s="1322"/>
      <c r="J478" s="1322"/>
      <c r="K478" s="1322"/>
      <c r="L478" s="1322"/>
      <c r="M478" s="1322"/>
      <c r="N478" s="1323"/>
      <c r="O478" s="1322"/>
      <c r="P478" s="1324"/>
      <c r="Q478" s="1323"/>
      <c r="R478" s="1322"/>
      <c r="S478" s="1322"/>
      <c r="T478" s="1322"/>
      <c r="U478" s="1322"/>
      <c r="V478" s="1322"/>
      <c r="W478" s="1322"/>
      <c r="X478" s="1322"/>
      <c r="Y478" s="1322"/>
      <c r="Z478" s="1322"/>
      <c r="AA478" s="1322"/>
      <c r="AB478" s="1322"/>
      <c r="AC478" s="1323"/>
      <c r="AD478" s="1322"/>
      <c r="AE478" s="1323"/>
      <c r="AF478" s="1322"/>
      <c r="AG478" s="1322"/>
      <c r="AH478" s="1322"/>
      <c r="AI478" s="1322"/>
      <c r="AJ478" s="1322"/>
      <c r="AK478" s="1323"/>
      <c r="AL478" s="1322"/>
      <c r="AM478" s="1322"/>
      <c r="AN478" s="1322"/>
      <c r="AO478" s="1322"/>
      <c r="AP478" s="1322"/>
      <c r="AQ478" s="1322"/>
      <c r="AR478" s="1322"/>
      <c r="AS478" s="1322"/>
      <c r="AT478" s="1322"/>
      <c r="AU478" s="1322"/>
      <c r="AV478" s="1322"/>
      <c r="AW478" s="1322"/>
      <c r="AX478" s="1322"/>
      <c r="AY478" s="1322"/>
      <c r="AZ478" s="1322"/>
      <c r="BA478" s="1322"/>
      <c r="BB478" s="1322"/>
      <c r="BC478" s="1322"/>
      <c r="BD478" s="1322"/>
      <c r="BE478" s="1322"/>
      <c r="BF478" s="1322"/>
    </row>
    <row r="479" spans="1:58" ht="54.75" customHeight="1">
      <c r="A479" s="1322"/>
      <c r="B479" s="1322"/>
      <c r="C479" s="1322"/>
      <c r="D479" s="1322"/>
      <c r="E479" s="1322"/>
      <c r="F479" s="1322"/>
      <c r="G479" s="1322"/>
      <c r="H479" s="1322"/>
      <c r="I479" s="1322"/>
      <c r="J479" s="1322"/>
      <c r="K479" s="1322"/>
      <c r="L479" s="1322"/>
      <c r="M479" s="1322"/>
      <c r="N479" s="1323"/>
      <c r="O479" s="1322"/>
      <c r="P479" s="1324"/>
      <c r="Q479" s="1323"/>
      <c r="R479" s="1322"/>
      <c r="S479" s="1322"/>
      <c r="T479" s="1322"/>
      <c r="U479" s="1322"/>
      <c r="V479" s="1322"/>
      <c r="W479" s="1322"/>
      <c r="X479" s="1322"/>
      <c r="Y479" s="1322"/>
      <c r="Z479" s="1322"/>
      <c r="AA479" s="1322"/>
      <c r="AB479" s="1322"/>
      <c r="AC479" s="1323"/>
      <c r="AD479" s="1322"/>
      <c r="AE479" s="1323"/>
      <c r="AF479" s="1322"/>
      <c r="AG479" s="1322"/>
      <c r="AH479" s="1322"/>
      <c r="AI479" s="1322"/>
      <c r="AJ479" s="1322"/>
      <c r="AK479" s="1323"/>
      <c r="AL479" s="1322"/>
      <c r="AM479" s="1322"/>
      <c r="AN479" s="1322"/>
      <c r="AO479" s="1322"/>
      <c r="AP479" s="1322"/>
      <c r="AQ479" s="1322"/>
      <c r="AR479" s="1322"/>
      <c r="AS479" s="1322"/>
      <c r="AT479" s="1322"/>
      <c r="AU479" s="1322"/>
      <c r="AV479" s="1322"/>
      <c r="AW479" s="1322"/>
      <c r="AX479" s="1322"/>
      <c r="AY479" s="1322"/>
      <c r="AZ479" s="1322"/>
      <c r="BA479" s="1322"/>
      <c r="BB479" s="1322"/>
      <c r="BC479" s="1322"/>
      <c r="BD479" s="1322"/>
      <c r="BE479" s="1322"/>
      <c r="BF479" s="1322"/>
    </row>
    <row r="480" spans="1:58" ht="54.75" customHeight="1">
      <c r="A480" s="1322"/>
      <c r="B480" s="1322"/>
      <c r="C480" s="1322"/>
      <c r="D480" s="1322"/>
      <c r="E480" s="1322"/>
      <c r="F480" s="1322"/>
      <c r="G480" s="1322"/>
      <c r="H480" s="1322"/>
      <c r="I480" s="1322"/>
      <c r="J480" s="1322"/>
      <c r="K480" s="1322"/>
      <c r="L480" s="1322"/>
      <c r="M480" s="1322"/>
      <c r="N480" s="1323"/>
      <c r="O480" s="1322"/>
      <c r="P480" s="1324"/>
      <c r="Q480" s="1323"/>
      <c r="R480" s="1322"/>
      <c r="S480" s="1322"/>
      <c r="T480" s="1322"/>
      <c r="U480" s="1322"/>
      <c r="V480" s="1322"/>
      <c r="W480" s="1322"/>
      <c r="X480" s="1322"/>
      <c r="Y480" s="1322"/>
      <c r="Z480" s="1322"/>
      <c r="AA480" s="1322"/>
      <c r="AB480" s="1322"/>
      <c r="AC480" s="1323"/>
      <c r="AD480" s="1322"/>
      <c r="AE480" s="1323"/>
      <c r="AF480" s="1322"/>
      <c r="AG480" s="1322"/>
      <c r="AH480" s="1322"/>
      <c r="AI480" s="1322"/>
      <c r="AJ480" s="1322"/>
      <c r="AK480" s="1323"/>
      <c r="AL480" s="1322"/>
      <c r="AM480" s="1322"/>
      <c r="AN480" s="1322"/>
      <c r="AO480" s="1322"/>
      <c r="AP480" s="1322"/>
      <c r="AQ480" s="1322"/>
      <c r="AR480" s="1322"/>
      <c r="AS480" s="1322"/>
      <c r="AT480" s="1322"/>
      <c r="AU480" s="1322"/>
      <c r="AV480" s="1322"/>
      <c r="AW480" s="1322"/>
      <c r="AX480" s="1322"/>
      <c r="AY480" s="1322"/>
      <c r="AZ480" s="1322"/>
      <c r="BA480" s="1322"/>
      <c r="BB480" s="1322"/>
      <c r="BC480" s="1322"/>
      <c r="BD480" s="1322"/>
      <c r="BE480" s="1322"/>
      <c r="BF480" s="1322"/>
    </row>
    <row r="481" spans="1:58" ht="54.75" customHeight="1">
      <c r="A481" s="1322"/>
      <c r="B481" s="1322"/>
      <c r="C481" s="1322"/>
      <c r="D481" s="1322"/>
      <c r="E481" s="1322"/>
      <c r="F481" s="1322"/>
      <c r="G481" s="1322"/>
      <c r="H481" s="1322"/>
      <c r="I481" s="1322"/>
      <c r="J481" s="1322"/>
      <c r="K481" s="1322"/>
      <c r="L481" s="1322"/>
      <c r="M481" s="1322"/>
      <c r="N481" s="1323"/>
      <c r="O481" s="1322"/>
      <c r="P481" s="1324"/>
      <c r="Q481" s="1323"/>
      <c r="R481" s="1322"/>
      <c r="S481" s="1322"/>
      <c r="T481" s="1322"/>
      <c r="U481" s="1322"/>
      <c r="V481" s="1322"/>
      <c r="W481" s="1322"/>
      <c r="X481" s="1322"/>
      <c r="Y481" s="1322"/>
      <c r="Z481" s="1322"/>
      <c r="AA481" s="1322"/>
      <c r="AB481" s="1322"/>
      <c r="AC481" s="1323"/>
      <c r="AD481" s="1322"/>
      <c r="AE481" s="1323"/>
      <c r="AF481" s="1322"/>
      <c r="AG481" s="1322"/>
      <c r="AH481" s="1322"/>
      <c r="AI481" s="1322"/>
      <c r="AJ481" s="1322"/>
      <c r="AK481" s="1323"/>
      <c r="AL481" s="1322"/>
      <c r="AM481" s="1322"/>
      <c r="AN481" s="1322"/>
      <c r="AO481" s="1322"/>
      <c r="AP481" s="1322"/>
      <c r="AQ481" s="1322"/>
      <c r="AR481" s="1322"/>
      <c r="AS481" s="1322"/>
      <c r="AT481" s="1322"/>
      <c r="AU481" s="1322"/>
      <c r="AV481" s="1322"/>
      <c r="AW481" s="1322"/>
      <c r="AX481" s="1322"/>
      <c r="AY481" s="1322"/>
      <c r="AZ481" s="1322"/>
      <c r="BA481" s="1322"/>
      <c r="BB481" s="1322"/>
      <c r="BC481" s="1322"/>
      <c r="BD481" s="1322"/>
      <c r="BE481" s="1322"/>
      <c r="BF481" s="1322"/>
    </row>
    <row r="482" spans="1:58" ht="54.75" customHeight="1">
      <c r="A482" s="1322"/>
      <c r="B482" s="1322"/>
      <c r="C482" s="1322"/>
      <c r="D482" s="1322"/>
      <c r="E482" s="1322"/>
      <c r="F482" s="1322"/>
      <c r="G482" s="1322"/>
      <c r="H482" s="1322"/>
      <c r="I482" s="1322"/>
      <c r="J482" s="1322"/>
      <c r="K482" s="1322"/>
      <c r="L482" s="1322"/>
      <c r="M482" s="1322"/>
      <c r="N482" s="1323"/>
      <c r="O482" s="1322"/>
      <c r="P482" s="1324"/>
      <c r="Q482" s="1323"/>
      <c r="R482" s="1322"/>
      <c r="S482" s="1322"/>
      <c r="T482" s="1322"/>
      <c r="U482" s="1322"/>
      <c r="V482" s="1322"/>
      <c r="W482" s="1322"/>
      <c r="X482" s="1322"/>
      <c r="Y482" s="1322"/>
      <c r="Z482" s="1322"/>
      <c r="AA482" s="1322"/>
      <c r="AB482" s="1322"/>
      <c r="AC482" s="1323"/>
      <c r="AD482" s="1322"/>
      <c r="AE482" s="1323"/>
      <c r="AF482" s="1322"/>
      <c r="AG482" s="1322"/>
      <c r="AH482" s="1322"/>
      <c r="AI482" s="1322"/>
      <c r="AJ482" s="1322"/>
      <c r="AK482" s="1323"/>
      <c r="AL482" s="1322"/>
      <c r="AM482" s="1322"/>
      <c r="AN482" s="1322"/>
      <c r="AO482" s="1322"/>
      <c r="AP482" s="1322"/>
      <c r="AQ482" s="1322"/>
      <c r="AR482" s="1322"/>
      <c r="AS482" s="1322"/>
      <c r="AT482" s="1322"/>
      <c r="AU482" s="1322"/>
      <c r="AV482" s="1322"/>
      <c r="AW482" s="1322"/>
      <c r="AX482" s="1322"/>
      <c r="AY482" s="1322"/>
      <c r="AZ482" s="1322"/>
      <c r="BA482" s="1322"/>
      <c r="BB482" s="1322"/>
      <c r="BC482" s="1322"/>
      <c r="BD482" s="1322"/>
      <c r="BE482" s="1322"/>
      <c r="BF482" s="1322"/>
    </row>
    <row r="483" spans="1:58" ht="54.75" customHeight="1">
      <c r="A483" s="1322"/>
      <c r="B483" s="1322"/>
      <c r="C483" s="1322"/>
      <c r="D483" s="1322"/>
      <c r="E483" s="1322"/>
      <c r="F483" s="1322"/>
      <c r="G483" s="1322"/>
      <c r="H483" s="1322"/>
      <c r="I483" s="1322"/>
      <c r="J483" s="1322"/>
      <c r="K483" s="1322"/>
      <c r="L483" s="1322"/>
      <c r="M483" s="1322"/>
      <c r="N483" s="1323"/>
      <c r="O483" s="1322"/>
      <c r="P483" s="1324"/>
      <c r="Q483" s="1323"/>
      <c r="R483" s="1322"/>
      <c r="S483" s="1322"/>
      <c r="T483" s="1322"/>
      <c r="U483" s="1322"/>
      <c r="V483" s="1322"/>
      <c r="W483" s="1322"/>
      <c r="X483" s="1322"/>
      <c r="Y483" s="1322"/>
      <c r="Z483" s="1322"/>
      <c r="AA483" s="1322"/>
      <c r="AB483" s="1322"/>
      <c r="AC483" s="1323"/>
      <c r="AD483" s="1322"/>
      <c r="AE483" s="1323"/>
      <c r="AF483" s="1322"/>
      <c r="AG483" s="1322"/>
      <c r="AH483" s="1322"/>
      <c r="AI483" s="1322"/>
      <c r="AJ483" s="1322"/>
      <c r="AK483" s="1323"/>
      <c r="AL483" s="1322"/>
      <c r="AM483" s="1322"/>
      <c r="AN483" s="1322"/>
      <c r="AO483" s="1322"/>
      <c r="AP483" s="1322"/>
      <c r="AQ483" s="1322"/>
      <c r="AR483" s="1322"/>
      <c r="AS483" s="1322"/>
      <c r="AT483" s="1322"/>
      <c r="AU483" s="1322"/>
      <c r="AV483" s="1322"/>
      <c r="AW483" s="1322"/>
      <c r="AX483" s="1322"/>
      <c r="AY483" s="1322"/>
      <c r="AZ483" s="1322"/>
      <c r="BA483" s="1322"/>
      <c r="BB483" s="1322"/>
      <c r="BC483" s="1322"/>
      <c r="BD483" s="1322"/>
      <c r="BE483" s="1322"/>
      <c r="BF483" s="1322"/>
    </row>
    <row r="484" spans="1:58" ht="54.75" customHeight="1">
      <c r="A484" s="1322"/>
      <c r="B484" s="1322"/>
      <c r="C484" s="1322"/>
      <c r="D484" s="1322"/>
      <c r="E484" s="1322"/>
      <c r="F484" s="1322"/>
      <c r="G484" s="1322"/>
      <c r="H484" s="1322"/>
      <c r="I484" s="1322"/>
      <c r="J484" s="1322"/>
      <c r="K484" s="1322"/>
      <c r="L484" s="1322"/>
      <c r="M484" s="1322"/>
      <c r="N484" s="1323"/>
      <c r="O484" s="1322"/>
      <c r="P484" s="1324"/>
      <c r="Q484" s="1323"/>
      <c r="R484" s="1322"/>
      <c r="S484" s="1322"/>
      <c r="T484" s="1322"/>
      <c r="U484" s="1322"/>
      <c r="V484" s="1322"/>
      <c r="W484" s="1322"/>
      <c r="X484" s="1322"/>
      <c r="Y484" s="1322"/>
      <c r="Z484" s="1322"/>
      <c r="AA484" s="1322"/>
      <c r="AB484" s="1322"/>
      <c r="AC484" s="1323"/>
      <c r="AD484" s="1322"/>
      <c r="AE484" s="1323"/>
      <c r="AF484" s="1322"/>
      <c r="AG484" s="1322"/>
      <c r="AH484" s="1322"/>
      <c r="AI484" s="1322"/>
      <c r="AJ484" s="1322"/>
      <c r="AK484" s="1323"/>
      <c r="AL484" s="1322"/>
      <c r="AM484" s="1322"/>
      <c r="AN484" s="1322"/>
      <c r="AO484" s="1322"/>
      <c r="AP484" s="1322"/>
      <c r="AQ484" s="1322"/>
      <c r="AR484" s="1322"/>
      <c r="AS484" s="1322"/>
      <c r="AT484" s="1322"/>
      <c r="AU484" s="1322"/>
      <c r="AV484" s="1322"/>
      <c r="AW484" s="1322"/>
      <c r="AX484" s="1322"/>
      <c r="AY484" s="1322"/>
      <c r="AZ484" s="1322"/>
      <c r="BA484" s="1322"/>
      <c r="BB484" s="1322"/>
      <c r="BC484" s="1322"/>
      <c r="BD484" s="1322"/>
      <c r="BE484" s="1322"/>
      <c r="BF484" s="1322"/>
    </row>
    <row r="485" spans="1:58" ht="54.75" customHeight="1">
      <c r="A485" s="1322"/>
      <c r="B485" s="1322"/>
      <c r="C485" s="1322"/>
      <c r="D485" s="1322"/>
      <c r="E485" s="1322"/>
      <c r="F485" s="1322"/>
      <c r="G485" s="1322"/>
      <c r="H485" s="1322"/>
      <c r="I485" s="1322"/>
      <c r="J485" s="1322"/>
      <c r="K485" s="1322"/>
      <c r="L485" s="1322"/>
      <c r="M485" s="1322"/>
      <c r="N485" s="1323"/>
      <c r="O485" s="1322"/>
      <c r="P485" s="1324"/>
      <c r="Q485" s="1323"/>
      <c r="R485" s="1322"/>
      <c r="S485" s="1322"/>
      <c r="T485" s="1322"/>
      <c r="U485" s="1322"/>
      <c r="V485" s="1322"/>
      <c r="W485" s="1322"/>
      <c r="X485" s="1322"/>
      <c r="Y485" s="1322"/>
      <c r="Z485" s="1322"/>
      <c r="AA485" s="1322"/>
      <c r="AB485" s="1322"/>
      <c r="AC485" s="1323"/>
      <c r="AD485" s="1322"/>
      <c r="AE485" s="1323"/>
      <c r="AF485" s="1322"/>
      <c r="AG485" s="1322"/>
      <c r="AH485" s="1322"/>
      <c r="AI485" s="1322"/>
      <c r="AJ485" s="1322"/>
      <c r="AK485" s="1323"/>
      <c r="AL485" s="1322"/>
      <c r="AM485" s="1322"/>
      <c r="AN485" s="1322"/>
      <c r="AO485" s="1322"/>
      <c r="AP485" s="1322"/>
      <c r="AQ485" s="1322"/>
      <c r="AR485" s="1322"/>
      <c r="AS485" s="1322"/>
      <c r="AT485" s="1322"/>
      <c r="AU485" s="1322"/>
      <c r="AV485" s="1322"/>
      <c r="AW485" s="1322"/>
      <c r="AX485" s="1322"/>
      <c r="AY485" s="1322"/>
      <c r="AZ485" s="1322"/>
      <c r="BA485" s="1322"/>
      <c r="BB485" s="1322"/>
      <c r="BC485" s="1322"/>
      <c r="BD485" s="1322"/>
      <c r="BE485" s="1322"/>
      <c r="BF485" s="1322"/>
    </row>
    <row r="486" spans="1:58" ht="54.75" customHeight="1">
      <c r="A486" s="1322"/>
      <c r="B486" s="1322"/>
      <c r="C486" s="1322"/>
      <c r="D486" s="1322"/>
      <c r="E486" s="1322"/>
      <c r="F486" s="1322"/>
      <c r="G486" s="1322"/>
      <c r="H486" s="1322"/>
      <c r="I486" s="1322"/>
      <c r="J486" s="1322"/>
      <c r="K486" s="1322"/>
      <c r="L486" s="1322"/>
      <c r="M486" s="1322"/>
      <c r="N486" s="1323"/>
      <c r="O486" s="1322"/>
      <c r="P486" s="1324"/>
      <c r="Q486" s="1323"/>
      <c r="R486" s="1322"/>
      <c r="S486" s="1322"/>
      <c r="T486" s="1322"/>
      <c r="U486" s="1322"/>
      <c r="V486" s="1322"/>
      <c r="W486" s="1322"/>
      <c r="X486" s="1322"/>
      <c r="Y486" s="1322"/>
      <c r="Z486" s="1322"/>
      <c r="AA486" s="1322"/>
      <c r="AB486" s="1322"/>
      <c r="AC486" s="1323"/>
      <c r="AD486" s="1322"/>
      <c r="AE486" s="1323"/>
      <c r="AF486" s="1322"/>
      <c r="AG486" s="1322"/>
      <c r="AH486" s="1322"/>
      <c r="AI486" s="1322"/>
      <c r="AJ486" s="1322"/>
      <c r="AK486" s="1323"/>
      <c r="AL486" s="1322"/>
      <c r="AM486" s="1322"/>
      <c r="AN486" s="1322"/>
      <c r="AO486" s="1322"/>
      <c r="AP486" s="1322"/>
      <c r="AQ486" s="1322"/>
      <c r="AR486" s="1322"/>
      <c r="AS486" s="1322"/>
      <c r="AT486" s="1322"/>
      <c r="AU486" s="1322"/>
      <c r="AV486" s="1322"/>
      <c r="AW486" s="1322"/>
      <c r="AX486" s="1322"/>
      <c r="AY486" s="1322"/>
      <c r="AZ486" s="1322"/>
      <c r="BA486" s="1322"/>
      <c r="BB486" s="1322"/>
      <c r="BC486" s="1322"/>
      <c r="BD486" s="1322"/>
      <c r="BE486" s="1322"/>
      <c r="BF486" s="1322"/>
    </row>
    <row r="487" spans="1:58" ht="54.75" customHeight="1">
      <c r="A487" s="1322"/>
      <c r="B487" s="1322"/>
      <c r="C487" s="1322"/>
      <c r="D487" s="1322"/>
      <c r="E487" s="1322"/>
      <c r="F487" s="1322"/>
      <c r="G487" s="1322"/>
      <c r="H487" s="1322"/>
      <c r="I487" s="1322"/>
      <c r="J487" s="1322"/>
      <c r="K487" s="1322"/>
      <c r="L487" s="1322"/>
      <c r="M487" s="1322"/>
      <c r="N487" s="1323"/>
      <c r="O487" s="1322"/>
      <c r="P487" s="1324"/>
      <c r="Q487" s="1323"/>
      <c r="R487" s="1322"/>
      <c r="S487" s="1322"/>
      <c r="T487" s="1322"/>
      <c r="U487" s="1322"/>
      <c r="V487" s="1322"/>
      <c r="W487" s="1322"/>
      <c r="X487" s="1322"/>
      <c r="Y487" s="1322"/>
      <c r="Z487" s="1322"/>
      <c r="AA487" s="1322"/>
      <c r="AB487" s="1322"/>
      <c r="AC487" s="1323"/>
      <c r="AD487" s="1322"/>
      <c r="AE487" s="1323"/>
      <c r="AF487" s="1322"/>
      <c r="AG487" s="1322"/>
      <c r="AH487" s="1322"/>
      <c r="AI487" s="1322"/>
      <c r="AJ487" s="1322"/>
      <c r="AK487" s="1323"/>
      <c r="AL487" s="1322"/>
      <c r="AM487" s="1322"/>
      <c r="AN487" s="1322"/>
      <c r="AO487" s="1322"/>
      <c r="AP487" s="1322"/>
      <c r="AQ487" s="1322"/>
      <c r="AR487" s="1322"/>
      <c r="AS487" s="1322"/>
      <c r="AT487" s="1322"/>
      <c r="AU487" s="1322"/>
      <c r="AV487" s="1322"/>
      <c r="AW487" s="1322"/>
      <c r="AX487" s="1322"/>
      <c r="AY487" s="1322"/>
      <c r="AZ487" s="1322"/>
      <c r="BA487" s="1322"/>
      <c r="BB487" s="1322"/>
      <c r="BC487" s="1322"/>
      <c r="BD487" s="1322"/>
      <c r="BE487" s="1322"/>
      <c r="BF487" s="1322"/>
    </row>
    <row r="488" spans="1:58" ht="54.75" customHeight="1">
      <c r="A488" s="1322"/>
      <c r="B488" s="1322"/>
      <c r="C488" s="1322"/>
      <c r="D488" s="1322"/>
      <c r="E488" s="1322"/>
      <c r="F488" s="1322"/>
      <c r="G488" s="1322"/>
      <c r="H488" s="1322"/>
      <c r="I488" s="1322"/>
      <c r="J488" s="1322"/>
      <c r="K488" s="1322"/>
      <c r="L488" s="1322"/>
      <c r="M488" s="1322"/>
      <c r="N488" s="1323"/>
      <c r="O488" s="1322"/>
      <c r="P488" s="1324"/>
      <c r="Q488" s="1323"/>
      <c r="R488" s="1322"/>
      <c r="S488" s="1322"/>
      <c r="T488" s="1322"/>
      <c r="U488" s="1322"/>
      <c r="V488" s="1322"/>
      <c r="W488" s="1322"/>
      <c r="X488" s="1322"/>
      <c r="Y488" s="1322"/>
      <c r="Z488" s="1322"/>
      <c r="AA488" s="1322"/>
      <c r="AB488" s="1322"/>
      <c r="AC488" s="1323"/>
      <c r="AD488" s="1322"/>
      <c r="AE488" s="1323"/>
      <c r="AF488" s="1322"/>
      <c r="AG488" s="1322"/>
      <c r="AH488" s="1322"/>
      <c r="AI488" s="1322"/>
      <c r="AJ488" s="1322"/>
      <c r="AK488" s="1323"/>
      <c r="AL488" s="1322"/>
      <c r="AM488" s="1322"/>
      <c r="AN488" s="1322"/>
      <c r="AO488" s="1322"/>
      <c r="AP488" s="1322"/>
      <c r="AQ488" s="1322"/>
      <c r="AR488" s="1322"/>
      <c r="AS488" s="1322"/>
      <c r="AT488" s="1322"/>
      <c r="AU488" s="1322"/>
      <c r="AV488" s="1322"/>
      <c r="AW488" s="1322"/>
      <c r="AX488" s="1322"/>
      <c r="AY488" s="1322"/>
      <c r="AZ488" s="1322"/>
      <c r="BA488" s="1322"/>
      <c r="BB488" s="1322"/>
      <c r="BC488" s="1322"/>
      <c r="BD488" s="1322"/>
      <c r="BE488" s="1322"/>
      <c r="BF488" s="1322"/>
    </row>
    <row r="489" spans="1:58" ht="54.75" customHeight="1">
      <c r="A489" s="1322"/>
      <c r="B489" s="1322"/>
      <c r="C489" s="1322"/>
      <c r="D489" s="1322"/>
      <c r="E489" s="1322"/>
      <c r="F489" s="1322"/>
      <c r="G489" s="1322"/>
      <c r="H489" s="1322"/>
      <c r="I489" s="1322"/>
      <c r="J489" s="1322"/>
      <c r="K489" s="1322"/>
      <c r="L489" s="1322"/>
      <c r="M489" s="1322"/>
      <c r="N489" s="1323"/>
      <c r="O489" s="1322"/>
      <c r="P489" s="1324"/>
      <c r="Q489" s="1323"/>
      <c r="R489" s="1322"/>
      <c r="S489" s="1322"/>
      <c r="T489" s="1322"/>
      <c r="U489" s="1322"/>
      <c r="V489" s="1322"/>
      <c r="W489" s="1322"/>
      <c r="X489" s="1322"/>
      <c r="Y489" s="1322"/>
      <c r="Z489" s="1322"/>
      <c r="AA489" s="1322"/>
      <c r="AB489" s="1322"/>
      <c r="AC489" s="1323"/>
      <c r="AD489" s="1322"/>
      <c r="AE489" s="1323"/>
      <c r="AF489" s="1322"/>
      <c r="AG489" s="1322"/>
      <c r="AH489" s="1322"/>
      <c r="AI489" s="1322"/>
      <c r="AJ489" s="1322"/>
      <c r="AK489" s="1323"/>
      <c r="AL489" s="1322"/>
      <c r="AM489" s="1322"/>
      <c r="AN489" s="1322"/>
      <c r="AO489" s="1322"/>
      <c r="AP489" s="1322"/>
      <c r="AQ489" s="1322"/>
      <c r="AR489" s="1322"/>
      <c r="AS489" s="1322"/>
      <c r="AT489" s="1322"/>
      <c r="AU489" s="1322"/>
      <c r="AV489" s="1322"/>
      <c r="AW489" s="1322"/>
      <c r="AX489" s="1322"/>
      <c r="AY489" s="1322"/>
      <c r="AZ489" s="1322"/>
      <c r="BA489" s="1322"/>
      <c r="BB489" s="1322"/>
      <c r="BC489" s="1322"/>
      <c r="BD489" s="1322"/>
      <c r="BE489" s="1322"/>
      <c r="BF489" s="1322"/>
    </row>
    <row r="490" spans="1:58" ht="54.75" customHeight="1">
      <c r="A490" s="1322"/>
      <c r="B490" s="1322"/>
      <c r="C490" s="1322"/>
      <c r="D490" s="1322"/>
      <c r="E490" s="1322"/>
      <c r="F490" s="1322"/>
      <c r="G490" s="1322"/>
      <c r="H490" s="1322"/>
      <c r="I490" s="1322"/>
      <c r="J490" s="1322"/>
      <c r="K490" s="1322"/>
      <c r="L490" s="1322"/>
      <c r="M490" s="1322"/>
      <c r="N490" s="1323"/>
      <c r="O490" s="1322"/>
      <c r="P490" s="1324"/>
      <c r="Q490" s="1323"/>
      <c r="R490" s="1322"/>
      <c r="S490" s="1322"/>
      <c r="T490" s="1322"/>
      <c r="U490" s="1322"/>
      <c r="V490" s="1322"/>
      <c r="W490" s="1322"/>
      <c r="X490" s="1322"/>
      <c r="Y490" s="1322"/>
      <c r="Z490" s="1322"/>
      <c r="AA490" s="1322"/>
      <c r="AB490" s="1322"/>
      <c r="AC490" s="1323"/>
      <c r="AD490" s="1322"/>
      <c r="AE490" s="1323"/>
      <c r="AF490" s="1322"/>
      <c r="AG490" s="1322"/>
      <c r="AH490" s="1322"/>
      <c r="AI490" s="1322"/>
      <c r="AJ490" s="1322"/>
      <c r="AK490" s="1323"/>
      <c r="AL490" s="1322"/>
      <c r="AM490" s="1322"/>
      <c r="AN490" s="1322"/>
      <c r="AO490" s="1322"/>
      <c r="AP490" s="1322"/>
      <c r="AQ490" s="1322"/>
      <c r="AR490" s="1322"/>
      <c r="AS490" s="1322"/>
      <c r="AT490" s="1322"/>
      <c r="AU490" s="1322"/>
      <c r="AV490" s="1322"/>
      <c r="AW490" s="1322"/>
      <c r="AX490" s="1322"/>
      <c r="AY490" s="1322"/>
      <c r="AZ490" s="1322"/>
      <c r="BA490" s="1322"/>
      <c r="BB490" s="1322"/>
      <c r="BC490" s="1322"/>
      <c r="BD490" s="1322"/>
      <c r="BE490" s="1322"/>
      <c r="BF490" s="1322"/>
    </row>
    <row r="491" spans="1:58" ht="54.75" customHeight="1">
      <c r="A491" s="1322"/>
      <c r="B491" s="1322"/>
      <c r="C491" s="1322"/>
      <c r="D491" s="1322"/>
      <c r="E491" s="1322"/>
      <c r="F491" s="1322"/>
      <c r="G491" s="1322"/>
      <c r="H491" s="1322"/>
      <c r="I491" s="1322"/>
      <c r="J491" s="1322"/>
      <c r="K491" s="1322"/>
      <c r="L491" s="1322"/>
      <c r="M491" s="1322"/>
      <c r="N491" s="1323"/>
      <c r="O491" s="1322"/>
      <c r="P491" s="1324"/>
      <c r="Q491" s="1323"/>
      <c r="R491" s="1322"/>
      <c r="S491" s="1322"/>
      <c r="T491" s="1322"/>
      <c r="U491" s="1322"/>
      <c r="V491" s="1322"/>
      <c r="W491" s="1322"/>
      <c r="X491" s="1322"/>
      <c r="Y491" s="1322"/>
      <c r="Z491" s="1322"/>
      <c r="AA491" s="1322"/>
      <c r="AB491" s="1322"/>
      <c r="AC491" s="1323"/>
      <c r="AD491" s="1322"/>
      <c r="AE491" s="1323"/>
      <c r="AF491" s="1322"/>
      <c r="AG491" s="1322"/>
      <c r="AH491" s="1322"/>
      <c r="AI491" s="1322"/>
      <c r="AJ491" s="1322"/>
      <c r="AK491" s="1323"/>
      <c r="AL491" s="1322"/>
      <c r="AM491" s="1322"/>
      <c r="AN491" s="1322"/>
      <c r="AO491" s="1322"/>
      <c r="AP491" s="1322"/>
      <c r="AQ491" s="1322"/>
      <c r="AR491" s="1322"/>
      <c r="AS491" s="1322"/>
      <c r="AT491" s="1322"/>
      <c r="AU491" s="1322"/>
      <c r="AV491" s="1322"/>
      <c r="AW491" s="1322"/>
      <c r="AX491" s="1322"/>
      <c r="AY491" s="1322"/>
      <c r="AZ491" s="1322"/>
      <c r="BA491" s="1322"/>
      <c r="BB491" s="1322"/>
      <c r="BC491" s="1322"/>
      <c r="BD491" s="1322"/>
      <c r="BE491" s="1322"/>
      <c r="BF491" s="1322"/>
    </row>
    <row r="492" spans="1:58" ht="54.75" customHeight="1">
      <c r="A492" s="1322"/>
      <c r="B492" s="1322"/>
      <c r="C492" s="1322"/>
      <c r="D492" s="1322"/>
      <c r="E492" s="1322"/>
      <c r="F492" s="1322"/>
      <c r="G492" s="1322"/>
      <c r="H492" s="1322"/>
      <c r="I492" s="1322"/>
      <c r="J492" s="1322"/>
      <c r="K492" s="1322"/>
      <c r="L492" s="1322"/>
      <c r="M492" s="1322"/>
      <c r="N492" s="1323"/>
      <c r="O492" s="1322"/>
      <c r="P492" s="1324"/>
      <c r="Q492" s="1323"/>
      <c r="R492" s="1322"/>
      <c r="S492" s="1322"/>
      <c r="T492" s="1322"/>
      <c r="U492" s="1322"/>
      <c r="V492" s="1322"/>
      <c r="W492" s="1322"/>
      <c r="X492" s="1322"/>
      <c r="Y492" s="1322"/>
      <c r="Z492" s="1322"/>
      <c r="AA492" s="1322"/>
      <c r="AB492" s="1322"/>
      <c r="AC492" s="1323"/>
      <c r="AD492" s="1322"/>
      <c r="AE492" s="1323"/>
      <c r="AF492" s="1322"/>
      <c r="AG492" s="1322"/>
      <c r="AH492" s="1322"/>
      <c r="AI492" s="1322"/>
      <c r="AJ492" s="1322"/>
      <c r="AK492" s="1323"/>
      <c r="AL492" s="1322"/>
      <c r="AM492" s="1322"/>
      <c r="AN492" s="1322"/>
      <c r="AO492" s="1322"/>
      <c r="AP492" s="1322"/>
      <c r="AQ492" s="1322"/>
      <c r="AR492" s="1322"/>
      <c r="AS492" s="1322"/>
      <c r="AT492" s="1322"/>
      <c r="AU492" s="1322"/>
      <c r="AV492" s="1322"/>
      <c r="AW492" s="1322"/>
      <c r="AX492" s="1322"/>
      <c r="AY492" s="1322"/>
      <c r="AZ492" s="1322"/>
      <c r="BA492" s="1322"/>
      <c r="BB492" s="1322"/>
      <c r="BC492" s="1322"/>
      <c r="BD492" s="1322"/>
      <c r="BE492" s="1322"/>
      <c r="BF492" s="1322"/>
    </row>
    <row r="493" spans="1:58" ht="54.75" customHeight="1">
      <c r="A493" s="1322"/>
      <c r="B493" s="1322"/>
      <c r="C493" s="1322"/>
      <c r="D493" s="1322"/>
      <c r="E493" s="1322"/>
      <c r="F493" s="1322"/>
      <c r="G493" s="1322"/>
      <c r="H493" s="1322"/>
      <c r="I493" s="1322"/>
      <c r="J493" s="1322"/>
      <c r="K493" s="1322"/>
      <c r="L493" s="1322"/>
      <c r="M493" s="1322"/>
      <c r="N493" s="1323"/>
      <c r="O493" s="1322"/>
      <c r="P493" s="1324"/>
      <c r="Q493" s="1323"/>
      <c r="R493" s="1322"/>
      <c r="S493" s="1322"/>
      <c r="T493" s="1322"/>
      <c r="U493" s="1322"/>
      <c r="V493" s="1322"/>
      <c r="W493" s="1322"/>
      <c r="X493" s="1322"/>
      <c r="Y493" s="1322"/>
      <c r="Z493" s="1322"/>
      <c r="AA493" s="1322"/>
      <c r="AB493" s="1322"/>
      <c r="AC493" s="1323"/>
      <c r="AD493" s="1322"/>
      <c r="AE493" s="1323"/>
      <c r="AF493" s="1322"/>
      <c r="AG493" s="1322"/>
      <c r="AH493" s="1322"/>
      <c r="AI493" s="1322"/>
      <c r="AJ493" s="1322"/>
      <c r="AK493" s="1323"/>
      <c r="AL493" s="1322"/>
      <c r="AM493" s="1322"/>
      <c r="AN493" s="1322"/>
      <c r="AO493" s="1322"/>
      <c r="AP493" s="1322"/>
      <c r="AQ493" s="1322"/>
      <c r="AR493" s="1322"/>
      <c r="AS493" s="1322"/>
      <c r="AT493" s="1322"/>
      <c r="AU493" s="1322"/>
      <c r="AV493" s="1322"/>
      <c r="AW493" s="1322"/>
      <c r="AX493" s="1322"/>
      <c r="AY493" s="1322"/>
      <c r="AZ493" s="1322"/>
      <c r="BA493" s="1322"/>
      <c r="BB493" s="1322"/>
      <c r="BC493" s="1322"/>
      <c r="BD493" s="1322"/>
      <c r="BE493" s="1322"/>
      <c r="BF493" s="1322"/>
    </row>
    <row r="494" spans="1:58" ht="54.75" customHeight="1">
      <c r="A494" s="1322"/>
      <c r="B494" s="1322"/>
      <c r="C494" s="1322"/>
      <c r="D494" s="1322"/>
      <c r="E494" s="1322"/>
      <c r="F494" s="1322"/>
      <c r="G494" s="1322"/>
      <c r="H494" s="1322"/>
      <c r="I494" s="1322"/>
      <c r="J494" s="1322"/>
      <c r="K494" s="1322"/>
      <c r="L494" s="1322"/>
      <c r="M494" s="1322"/>
      <c r="N494" s="1323"/>
      <c r="O494" s="1322"/>
      <c r="P494" s="1324"/>
      <c r="Q494" s="1323"/>
      <c r="R494" s="1322"/>
      <c r="S494" s="1322"/>
      <c r="T494" s="1322"/>
      <c r="U494" s="1322"/>
      <c r="V494" s="1322"/>
      <c r="W494" s="1322"/>
      <c r="X494" s="1322"/>
      <c r="Y494" s="1322"/>
      <c r="Z494" s="1322"/>
      <c r="AA494" s="1322"/>
      <c r="AB494" s="1322"/>
      <c r="AC494" s="1323"/>
      <c r="AD494" s="1322"/>
      <c r="AE494" s="1323"/>
      <c r="AF494" s="1322"/>
      <c r="AG494" s="1322"/>
      <c r="AH494" s="1322"/>
      <c r="AI494" s="1322"/>
      <c r="AJ494" s="1322"/>
      <c r="AK494" s="1323"/>
      <c r="AL494" s="1322"/>
      <c r="AM494" s="1322"/>
      <c r="AN494" s="1322"/>
      <c r="AO494" s="1322"/>
      <c r="AP494" s="1322"/>
      <c r="AQ494" s="1322"/>
      <c r="AR494" s="1322"/>
      <c r="AS494" s="1322"/>
      <c r="AT494" s="1322"/>
      <c r="AU494" s="1322"/>
      <c r="AV494" s="1322"/>
      <c r="AW494" s="1322"/>
      <c r="AX494" s="1322"/>
      <c r="AY494" s="1322"/>
      <c r="AZ494" s="1322"/>
      <c r="BA494" s="1322"/>
      <c r="BB494" s="1322"/>
      <c r="BC494" s="1322"/>
      <c r="BD494" s="1322"/>
      <c r="BE494" s="1322"/>
      <c r="BF494" s="1322"/>
    </row>
    <row r="495" spans="1:58" ht="54.75" customHeight="1">
      <c r="A495" s="1322"/>
      <c r="B495" s="1322"/>
      <c r="C495" s="1322"/>
      <c r="D495" s="1322"/>
      <c r="E495" s="1322"/>
      <c r="F495" s="1322"/>
      <c r="G495" s="1322"/>
      <c r="H495" s="1322"/>
      <c r="I495" s="1322"/>
      <c r="J495" s="1322"/>
      <c r="K495" s="1322"/>
      <c r="L495" s="1322"/>
      <c r="M495" s="1322"/>
      <c r="N495" s="1323"/>
      <c r="O495" s="1322"/>
      <c r="P495" s="1324"/>
      <c r="Q495" s="1323"/>
      <c r="R495" s="1322"/>
      <c r="S495" s="1322"/>
      <c r="T495" s="1322"/>
      <c r="U495" s="1322"/>
      <c r="V495" s="1322"/>
      <c r="W495" s="1322"/>
      <c r="X495" s="1322"/>
      <c r="Y495" s="1322"/>
      <c r="Z495" s="1322"/>
      <c r="AA495" s="1322"/>
      <c r="AB495" s="1322"/>
      <c r="AC495" s="1323"/>
      <c r="AD495" s="1322"/>
      <c r="AE495" s="1323"/>
      <c r="AF495" s="1322"/>
      <c r="AG495" s="1322"/>
      <c r="AH495" s="1322"/>
      <c r="AI495" s="1322"/>
      <c r="AJ495" s="1322"/>
      <c r="AK495" s="1323"/>
      <c r="AL495" s="1322"/>
      <c r="AM495" s="1322"/>
      <c r="AN495" s="1322"/>
      <c r="AO495" s="1322"/>
      <c r="AP495" s="1322"/>
      <c r="AQ495" s="1322"/>
      <c r="AR495" s="1322"/>
      <c r="AS495" s="1322"/>
      <c r="AT495" s="1322"/>
      <c r="AU495" s="1322"/>
      <c r="AV495" s="1322"/>
      <c r="AW495" s="1322"/>
      <c r="AX495" s="1322"/>
      <c r="AY495" s="1322"/>
      <c r="AZ495" s="1322"/>
      <c r="BA495" s="1322"/>
      <c r="BB495" s="1322"/>
      <c r="BC495" s="1322"/>
      <c r="BD495" s="1322"/>
      <c r="BE495" s="1322"/>
      <c r="BF495" s="1322"/>
    </row>
    <row r="496" spans="1:58" ht="54.75" customHeight="1">
      <c r="A496" s="1322"/>
      <c r="B496" s="1322"/>
      <c r="C496" s="1322"/>
      <c r="D496" s="1322"/>
      <c r="E496" s="1322"/>
      <c r="F496" s="1322"/>
      <c r="G496" s="1322"/>
      <c r="H496" s="1322"/>
      <c r="I496" s="1322"/>
      <c r="J496" s="1322"/>
      <c r="K496" s="1322"/>
      <c r="L496" s="1322"/>
      <c r="M496" s="1322"/>
      <c r="N496" s="1323"/>
      <c r="O496" s="1322"/>
      <c r="P496" s="1324"/>
      <c r="Q496" s="1323"/>
      <c r="R496" s="1322"/>
      <c r="S496" s="1322"/>
      <c r="T496" s="1322"/>
      <c r="U496" s="1322"/>
      <c r="V496" s="1322"/>
      <c r="W496" s="1322"/>
      <c r="X496" s="1322"/>
      <c r="Y496" s="1322"/>
      <c r="Z496" s="1322"/>
      <c r="AA496" s="1322"/>
      <c r="AB496" s="1322"/>
      <c r="AC496" s="1323"/>
      <c r="AD496" s="1322"/>
      <c r="AE496" s="1323"/>
      <c r="AF496" s="1322"/>
      <c r="AG496" s="1322"/>
      <c r="AH496" s="1322"/>
      <c r="AI496" s="1322"/>
      <c r="AJ496" s="1322"/>
      <c r="AK496" s="1323"/>
      <c r="AL496" s="1322"/>
      <c r="AM496" s="1322"/>
      <c r="AN496" s="1322"/>
      <c r="AO496" s="1322"/>
      <c r="AP496" s="1322"/>
      <c r="AQ496" s="1322"/>
      <c r="AR496" s="1322"/>
      <c r="AS496" s="1322"/>
      <c r="AT496" s="1322"/>
      <c r="AU496" s="1322"/>
      <c r="AV496" s="1322"/>
      <c r="AW496" s="1322"/>
      <c r="AX496" s="1322"/>
      <c r="AY496" s="1322"/>
      <c r="AZ496" s="1322"/>
      <c r="BA496" s="1322"/>
      <c r="BB496" s="1322"/>
      <c r="BC496" s="1322"/>
      <c r="BD496" s="1322"/>
      <c r="BE496" s="1322"/>
      <c r="BF496" s="1322"/>
    </row>
    <row r="497" spans="1:58" ht="54.75" customHeight="1">
      <c r="A497" s="1322"/>
      <c r="B497" s="1322"/>
      <c r="C497" s="1322"/>
      <c r="D497" s="1322"/>
      <c r="E497" s="1322"/>
      <c r="F497" s="1322"/>
      <c r="G497" s="1322"/>
      <c r="H497" s="1322"/>
      <c r="I497" s="1322"/>
      <c r="J497" s="1322"/>
      <c r="K497" s="1322"/>
      <c r="L497" s="1322"/>
      <c r="M497" s="1322"/>
      <c r="N497" s="1323"/>
      <c r="O497" s="1322"/>
      <c r="P497" s="1324"/>
      <c r="Q497" s="1323"/>
      <c r="R497" s="1322"/>
      <c r="S497" s="1322"/>
      <c r="T497" s="1322"/>
      <c r="U497" s="1322"/>
      <c r="V497" s="1322"/>
      <c r="W497" s="1322"/>
      <c r="X497" s="1322"/>
      <c r="Y497" s="1322"/>
      <c r="Z497" s="1322"/>
      <c r="AA497" s="1322"/>
      <c r="AB497" s="1322"/>
      <c r="AC497" s="1323"/>
      <c r="AD497" s="1322"/>
      <c r="AE497" s="1323"/>
      <c r="AF497" s="1322"/>
      <c r="AG497" s="1322"/>
      <c r="AH497" s="1322"/>
      <c r="AI497" s="1322"/>
      <c r="AJ497" s="1322"/>
      <c r="AK497" s="1323"/>
      <c r="AL497" s="1322"/>
      <c r="AM497" s="1322"/>
      <c r="AN497" s="1322"/>
      <c r="AO497" s="1322"/>
      <c r="AP497" s="1322"/>
      <c r="AQ497" s="1322"/>
      <c r="AR497" s="1322"/>
      <c r="AS497" s="1322"/>
      <c r="AT497" s="1322"/>
      <c r="AU497" s="1322"/>
      <c r="AV497" s="1322"/>
      <c r="AW497" s="1322"/>
      <c r="AX497" s="1322"/>
      <c r="AY497" s="1322"/>
      <c r="AZ497" s="1322"/>
      <c r="BA497" s="1322"/>
      <c r="BB497" s="1322"/>
      <c r="BC497" s="1322"/>
      <c r="BD497" s="1322"/>
      <c r="BE497" s="1322"/>
      <c r="BF497" s="1322"/>
    </row>
    <row r="498" spans="1:58" ht="54.75" customHeight="1">
      <c r="A498" s="1322"/>
      <c r="B498" s="1322"/>
      <c r="C498" s="1322"/>
      <c r="D498" s="1322"/>
      <c r="E498" s="1322"/>
      <c r="F498" s="1322"/>
      <c r="G498" s="1322"/>
      <c r="H498" s="1322"/>
      <c r="I498" s="1322"/>
      <c r="J498" s="1322"/>
      <c r="K498" s="1322"/>
      <c r="L498" s="1322"/>
      <c r="M498" s="1322"/>
      <c r="N498" s="1323"/>
      <c r="O498" s="1322"/>
      <c r="P498" s="1324"/>
      <c r="Q498" s="1323"/>
      <c r="R498" s="1322"/>
      <c r="S498" s="1322"/>
      <c r="T498" s="1322"/>
      <c r="U498" s="1322"/>
      <c r="V498" s="1322"/>
      <c r="W498" s="1322"/>
      <c r="X498" s="1322"/>
      <c r="Y498" s="1322"/>
      <c r="Z498" s="1322"/>
      <c r="AA498" s="1322"/>
      <c r="AB498" s="1322"/>
      <c r="AC498" s="1323"/>
      <c r="AD498" s="1322"/>
      <c r="AE498" s="1323"/>
      <c r="AF498" s="1322"/>
      <c r="AG498" s="1322"/>
      <c r="AH498" s="1322"/>
      <c r="AI498" s="1322"/>
      <c r="AJ498" s="1322"/>
      <c r="AK498" s="1323"/>
      <c r="AL498" s="1322"/>
      <c r="AM498" s="1322"/>
      <c r="AN498" s="1322"/>
      <c r="AO498" s="1322"/>
      <c r="AP498" s="1322"/>
      <c r="AQ498" s="1322"/>
      <c r="AR498" s="1322"/>
      <c r="AS498" s="1322"/>
      <c r="AT498" s="1322"/>
      <c r="AU498" s="1322"/>
      <c r="AV498" s="1322"/>
      <c r="AW498" s="1322"/>
      <c r="AX498" s="1322"/>
      <c r="AY498" s="1322"/>
      <c r="AZ498" s="1322"/>
      <c r="BA498" s="1322"/>
      <c r="BB498" s="1322"/>
      <c r="BC498" s="1322"/>
      <c r="BD498" s="1322"/>
      <c r="BE498" s="1322"/>
      <c r="BF498" s="1322"/>
    </row>
    <row r="499" spans="1:58" ht="54.75" customHeight="1">
      <c r="A499" s="1322"/>
      <c r="B499" s="1322"/>
      <c r="C499" s="1322"/>
      <c r="D499" s="1322"/>
      <c r="E499" s="1322"/>
      <c r="F499" s="1322"/>
      <c r="G499" s="1322"/>
      <c r="H499" s="1322"/>
      <c r="I499" s="1322"/>
      <c r="J499" s="1322"/>
      <c r="K499" s="1322"/>
      <c r="L499" s="1322"/>
      <c r="M499" s="1322"/>
      <c r="N499" s="1323"/>
      <c r="O499" s="1322"/>
      <c r="P499" s="1324"/>
      <c r="Q499" s="1323"/>
      <c r="R499" s="1322"/>
      <c r="S499" s="1322"/>
      <c r="T499" s="1322"/>
      <c r="U499" s="1322"/>
      <c r="V499" s="1322"/>
      <c r="W499" s="1322"/>
      <c r="X499" s="1322"/>
      <c r="Y499" s="1322"/>
      <c r="Z499" s="1322"/>
      <c r="AA499" s="1322"/>
      <c r="AB499" s="1322"/>
      <c r="AC499" s="1323"/>
      <c r="AD499" s="1322"/>
      <c r="AE499" s="1323"/>
      <c r="AF499" s="1322"/>
      <c r="AG499" s="1322"/>
      <c r="AH499" s="1322"/>
      <c r="AI499" s="1322"/>
      <c r="AJ499" s="1322"/>
      <c r="AK499" s="1323"/>
      <c r="AL499" s="1322"/>
      <c r="AM499" s="1322"/>
      <c r="AN499" s="1322"/>
      <c r="AO499" s="1322"/>
      <c r="AP499" s="1322"/>
      <c r="AQ499" s="1322"/>
      <c r="AR499" s="1322"/>
      <c r="AS499" s="1322"/>
      <c r="AT499" s="1322"/>
      <c r="AU499" s="1322"/>
      <c r="AV499" s="1322"/>
      <c r="AW499" s="1322"/>
      <c r="AX499" s="1322"/>
      <c r="AY499" s="1322"/>
      <c r="AZ499" s="1322"/>
      <c r="BA499" s="1322"/>
      <c r="BB499" s="1322"/>
      <c r="BC499" s="1322"/>
      <c r="BD499" s="1322"/>
      <c r="BE499" s="1322"/>
      <c r="BF499" s="1322"/>
    </row>
    <row r="500" spans="1:58" ht="54.75" customHeight="1">
      <c r="A500" s="1322"/>
      <c r="B500" s="1322"/>
      <c r="C500" s="1322"/>
      <c r="D500" s="1322"/>
      <c r="E500" s="1322"/>
      <c r="F500" s="1322"/>
      <c r="G500" s="1322"/>
      <c r="H500" s="1322"/>
      <c r="I500" s="1322"/>
      <c r="J500" s="1322"/>
      <c r="K500" s="1322"/>
      <c r="L500" s="1322"/>
      <c r="M500" s="1322"/>
      <c r="N500" s="1323"/>
      <c r="O500" s="1322"/>
      <c r="P500" s="1324"/>
      <c r="Q500" s="1323"/>
      <c r="R500" s="1322"/>
      <c r="S500" s="1322"/>
      <c r="T500" s="1322"/>
      <c r="U500" s="1322"/>
      <c r="V500" s="1322"/>
      <c r="W500" s="1322"/>
      <c r="X500" s="1322"/>
      <c r="Y500" s="1322"/>
      <c r="Z500" s="1322"/>
      <c r="AA500" s="1322"/>
      <c r="AB500" s="1322"/>
      <c r="AC500" s="1323"/>
      <c r="AD500" s="1322"/>
      <c r="AE500" s="1323"/>
      <c r="AF500" s="1322"/>
      <c r="AG500" s="1322"/>
      <c r="AH500" s="1322"/>
      <c r="AI500" s="1322"/>
      <c r="AJ500" s="1322"/>
      <c r="AK500" s="1323"/>
      <c r="AL500" s="1322"/>
      <c r="AM500" s="1322"/>
      <c r="AN500" s="1322"/>
      <c r="AO500" s="1322"/>
      <c r="AP500" s="1322"/>
      <c r="AQ500" s="1322"/>
      <c r="AR500" s="1322"/>
      <c r="AS500" s="1322"/>
      <c r="AT500" s="1322"/>
      <c r="AU500" s="1322"/>
      <c r="AV500" s="1322"/>
      <c r="AW500" s="1322"/>
      <c r="AX500" s="1322"/>
      <c r="AY500" s="1322"/>
      <c r="AZ500" s="1322"/>
      <c r="BA500" s="1322"/>
      <c r="BB500" s="1322"/>
      <c r="BC500" s="1322"/>
      <c r="BD500" s="1322"/>
      <c r="BE500" s="1322"/>
      <c r="BF500" s="1322"/>
    </row>
    <row r="501" spans="1:58" ht="54.75" customHeight="1">
      <c r="A501" s="1322"/>
      <c r="B501" s="1322"/>
      <c r="C501" s="1322"/>
      <c r="D501" s="1322"/>
      <c r="E501" s="1322"/>
      <c r="F501" s="1322"/>
      <c r="G501" s="1322"/>
      <c r="H501" s="1322"/>
      <c r="I501" s="1322"/>
      <c r="J501" s="1322"/>
      <c r="K501" s="1322"/>
      <c r="L501" s="1322"/>
      <c r="M501" s="1322"/>
      <c r="N501" s="1323"/>
      <c r="O501" s="1322"/>
      <c r="P501" s="1324"/>
      <c r="Q501" s="1323"/>
      <c r="R501" s="1322"/>
      <c r="S501" s="1322"/>
      <c r="T501" s="1322"/>
      <c r="U501" s="1322"/>
      <c r="V501" s="1322"/>
      <c r="W501" s="1322"/>
      <c r="X501" s="1322"/>
      <c r="Y501" s="1322"/>
      <c r="Z501" s="1322"/>
      <c r="AA501" s="1322"/>
      <c r="AB501" s="1322"/>
      <c r="AC501" s="1323"/>
      <c r="AD501" s="1322"/>
      <c r="AE501" s="1323"/>
      <c r="AF501" s="1322"/>
      <c r="AG501" s="1322"/>
      <c r="AH501" s="1322"/>
      <c r="AI501" s="1322"/>
      <c r="AJ501" s="1322"/>
      <c r="AK501" s="1323"/>
      <c r="AL501" s="1322"/>
      <c r="AM501" s="1322"/>
      <c r="AN501" s="1322"/>
      <c r="AO501" s="1322"/>
      <c r="AP501" s="1322"/>
      <c r="AQ501" s="1322"/>
      <c r="AR501" s="1322"/>
      <c r="AS501" s="1322"/>
      <c r="AT501" s="1322"/>
      <c r="AU501" s="1322"/>
      <c r="AV501" s="1322"/>
      <c r="AW501" s="1322"/>
      <c r="AX501" s="1322"/>
      <c r="AY501" s="1322"/>
      <c r="AZ501" s="1322"/>
      <c r="BA501" s="1322"/>
      <c r="BB501" s="1322"/>
      <c r="BC501" s="1322"/>
      <c r="BD501" s="1322"/>
      <c r="BE501" s="1322"/>
      <c r="BF501" s="1322"/>
    </row>
    <row r="502" spans="1:58" ht="54.75" customHeight="1">
      <c r="A502" s="1322"/>
      <c r="B502" s="1322"/>
      <c r="C502" s="1322"/>
      <c r="D502" s="1322"/>
      <c r="E502" s="1322"/>
      <c r="F502" s="1322"/>
      <c r="G502" s="1322"/>
      <c r="H502" s="1322"/>
      <c r="I502" s="1322"/>
      <c r="J502" s="1322"/>
      <c r="K502" s="1322"/>
      <c r="L502" s="1322"/>
      <c r="M502" s="1322"/>
      <c r="N502" s="1323"/>
      <c r="O502" s="1322"/>
      <c r="P502" s="1324"/>
      <c r="Q502" s="1323"/>
      <c r="R502" s="1322"/>
      <c r="S502" s="1322"/>
      <c r="T502" s="1322"/>
      <c r="U502" s="1322"/>
      <c r="V502" s="1322"/>
      <c r="W502" s="1322"/>
      <c r="X502" s="1322"/>
      <c r="Y502" s="1322"/>
      <c r="Z502" s="1322"/>
      <c r="AA502" s="1322"/>
      <c r="AB502" s="1322"/>
      <c r="AC502" s="1323"/>
      <c r="AD502" s="1322"/>
      <c r="AE502" s="1323"/>
      <c r="AF502" s="1322"/>
      <c r="AG502" s="1322"/>
      <c r="AH502" s="1322"/>
      <c r="AI502" s="1322"/>
      <c r="AJ502" s="1322"/>
      <c r="AK502" s="1323"/>
      <c r="AL502" s="1322"/>
      <c r="AM502" s="1322"/>
      <c r="AN502" s="1322"/>
      <c r="AO502" s="1322"/>
      <c r="AP502" s="1322"/>
      <c r="AQ502" s="1322"/>
      <c r="AR502" s="1322"/>
      <c r="AS502" s="1322"/>
      <c r="AT502" s="1322"/>
      <c r="AU502" s="1322"/>
      <c r="AV502" s="1322"/>
      <c r="AW502" s="1322"/>
      <c r="AX502" s="1322"/>
      <c r="AY502" s="1322"/>
      <c r="AZ502" s="1322"/>
      <c r="BA502" s="1322"/>
      <c r="BB502" s="1322"/>
      <c r="BC502" s="1322"/>
      <c r="BD502" s="1322"/>
      <c r="BE502" s="1322"/>
      <c r="BF502" s="1322"/>
    </row>
    <row r="503" spans="1:58" ht="54.75" customHeight="1">
      <c r="A503" s="1322"/>
      <c r="B503" s="1322"/>
      <c r="C503" s="1322"/>
      <c r="D503" s="1322"/>
      <c r="E503" s="1322"/>
      <c r="F503" s="1322"/>
      <c r="G503" s="1322"/>
      <c r="H503" s="1322"/>
      <c r="I503" s="1322"/>
      <c r="J503" s="1322"/>
      <c r="K503" s="1322"/>
      <c r="L503" s="1322"/>
      <c r="M503" s="1322"/>
      <c r="N503" s="1323"/>
      <c r="O503" s="1322"/>
      <c r="P503" s="1324"/>
      <c r="Q503" s="1323"/>
      <c r="R503" s="1322"/>
      <c r="S503" s="1322"/>
      <c r="T503" s="1322"/>
      <c r="U503" s="1322"/>
      <c r="V503" s="1322"/>
      <c r="W503" s="1322"/>
      <c r="X503" s="1322"/>
      <c r="Y503" s="1322"/>
      <c r="Z503" s="1322"/>
      <c r="AA503" s="1322"/>
      <c r="AB503" s="1322"/>
      <c r="AC503" s="1323"/>
      <c r="AD503" s="1322"/>
      <c r="AE503" s="1323"/>
      <c r="AF503" s="1322"/>
      <c r="AG503" s="1322"/>
      <c r="AH503" s="1322"/>
      <c r="AI503" s="1322"/>
      <c r="AJ503" s="1322"/>
      <c r="AK503" s="1323"/>
      <c r="AL503" s="1322"/>
      <c r="AM503" s="1322"/>
      <c r="AN503" s="1322"/>
      <c r="AO503" s="1322"/>
      <c r="AP503" s="1322"/>
      <c r="AQ503" s="1322"/>
      <c r="AR503" s="1322"/>
      <c r="AS503" s="1322"/>
      <c r="AT503" s="1322"/>
      <c r="AU503" s="1322"/>
      <c r="AV503" s="1322"/>
      <c r="AW503" s="1322"/>
      <c r="AX503" s="1322"/>
      <c r="AY503" s="1322"/>
      <c r="AZ503" s="1322"/>
      <c r="BA503" s="1322"/>
      <c r="BB503" s="1322"/>
      <c r="BC503" s="1322"/>
      <c r="BD503" s="1322"/>
      <c r="BE503" s="1322"/>
      <c r="BF503" s="1322"/>
    </row>
    <row r="504" spans="1:58" ht="54.75" customHeight="1">
      <c r="A504" s="1322"/>
      <c r="B504" s="1322"/>
      <c r="C504" s="1322"/>
      <c r="D504" s="1322"/>
      <c r="E504" s="1322"/>
      <c r="F504" s="1322"/>
      <c r="G504" s="1322"/>
      <c r="H504" s="1322"/>
      <c r="I504" s="1322"/>
      <c r="J504" s="1322"/>
      <c r="K504" s="1322"/>
      <c r="L504" s="1322"/>
      <c r="M504" s="1322"/>
      <c r="N504" s="1323"/>
      <c r="O504" s="1322"/>
      <c r="P504" s="1324"/>
      <c r="Q504" s="1323"/>
      <c r="R504" s="1322"/>
      <c r="S504" s="1322"/>
      <c r="T504" s="1322"/>
      <c r="U504" s="1322"/>
      <c r="V504" s="1322"/>
      <c r="W504" s="1322"/>
      <c r="X504" s="1322"/>
      <c r="Y504" s="1322"/>
      <c r="Z504" s="1322"/>
      <c r="AA504" s="1322"/>
      <c r="AB504" s="1322"/>
      <c r="AC504" s="1323"/>
      <c r="AD504" s="1322"/>
      <c r="AE504" s="1323"/>
      <c r="AF504" s="1322"/>
      <c r="AG504" s="1322"/>
      <c r="AH504" s="1322"/>
      <c r="AI504" s="1322"/>
      <c r="AJ504" s="1322"/>
      <c r="AK504" s="1323"/>
      <c r="AL504" s="1322"/>
      <c r="AM504" s="1322"/>
      <c r="AN504" s="1322"/>
      <c r="AO504" s="1322"/>
      <c r="AP504" s="1322"/>
      <c r="AQ504" s="1322"/>
      <c r="AR504" s="1322"/>
      <c r="AS504" s="1322"/>
      <c r="AT504" s="1322"/>
      <c r="AU504" s="1322"/>
      <c r="AV504" s="1322"/>
      <c r="AW504" s="1322"/>
      <c r="AX504" s="1322"/>
      <c r="AY504" s="1322"/>
      <c r="AZ504" s="1322"/>
      <c r="BA504" s="1322"/>
      <c r="BB504" s="1322"/>
      <c r="BC504" s="1322"/>
      <c r="BD504" s="1322"/>
      <c r="BE504" s="1322"/>
      <c r="BF504" s="1322"/>
    </row>
    <row r="505" spans="1:58" ht="54.75" customHeight="1">
      <c r="A505" s="1322"/>
      <c r="B505" s="1322"/>
      <c r="C505" s="1322"/>
      <c r="D505" s="1322"/>
      <c r="E505" s="1322"/>
      <c r="F505" s="1322"/>
      <c r="G505" s="1322"/>
      <c r="H505" s="1322"/>
      <c r="I505" s="1322"/>
      <c r="J505" s="1322"/>
      <c r="K505" s="1322"/>
      <c r="L505" s="1322"/>
      <c r="M505" s="1322"/>
      <c r="N505" s="1323"/>
      <c r="O505" s="1322"/>
      <c r="P505" s="1324"/>
      <c r="Q505" s="1323"/>
      <c r="R505" s="1322"/>
      <c r="S505" s="1322"/>
      <c r="T505" s="1322"/>
      <c r="U505" s="1322"/>
      <c r="V505" s="1322"/>
      <c r="W505" s="1322"/>
      <c r="X505" s="1322"/>
      <c r="Y505" s="1322"/>
      <c r="Z505" s="1322"/>
      <c r="AA505" s="1322"/>
      <c r="AB505" s="1322"/>
      <c r="AC505" s="1323"/>
      <c r="AD505" s="1322"/>
      <c r="AE505" s="1323"/>
      <c r="AF505" s="1322"/>
      <c r="AG505" s="1322"/>
      <c r="AH505" s="1322"/>
      <c r="AI505" s="1322"/>
      <c r="AJ505" s="1322"/>
      <c r="AK505" s="1323"/>
      <c r="AL505" s="1322"/>
      <c r="AM505" s="1322"/>
      <c r="AN505" s="1322"/>
      <c r="AO505" s="1322"/>
      <c r="AP505" s="1322"/>
      <c r="AQ505" s="1322"/>
      <c r="AR505" s="1322"/>
      <c r="AS505" s="1322"/>
      <c r="AT505" s="1322"/>
      <c r="AU505" s="1322"/>
      <c r="AV505" s="1322"/>
      <c r="AW505" s="1322"/>
      <c r="AX505" s="1322"/>
      <c r="AY505" s="1322"/>
      <c r="AZ505" s="1322"/>
      <c r="BA505" s="1322"/>
      <c r="BB505" s="1322"/>
      <c r="BC505" s="1322"/>
      <c r="BD505" s="1322"/>
      <c r="BE505" s="1322"/>
      <c r="BF505" s="1322"/>
    </row>
    <row r="506" spans="1:58" ht="54.75" customHeight="1">
      <c r="A506" s="1322"/>
      <c r="B506" s="1322"/>
      <c r="C506" s="1322"/>
      <c r="D506" s="1322"/>
      <c r="E506" s="1322"/>
      <c r="F506" s="1322"/>
      <c r="G506" s="1322"/>
      <c r="H506" s="1322"/>
      <c r="I506" s="1322"/>
      <c r="J506" s="1322"/>
      <c r="K506" s="1322"/>
      <c r="L506" s="1322"/>
      <c r="M506" s="1322"/>
      <c r="N506" s="1323"/>
      <c r="O506" s="1322"/>
      <c r="P506" s="1324"/>
      <c r="Q506" s="1323"/>
      <c r="R506" s="1322"/>
      <c r="S506" s="1322"/>
      <c r="T506" s="1322"/>
      <c r="U506" s="1322"/>
      <c r="V506" s="1322"/>
      <c r="W506" s="1322"/>
      <c r="X506" s="1322"/>
      <c r="Y506" s="1322"/>
      <c r="Z506" s="1322"/>
      <c r="AA506" s="1322"/>
      <c r="AB506" s="1322"/>
      <c r="AC506" s="1323"/>
      <c r="AD506" s="1322"/>
      <c r="AE506" s="1323"/>
      <c r="AF506" s="1322"/>
      <c r="AG506" s="1322"/>
      <c r="AH506" s="1322"/>
      <c r="AI506" s="1322"/>
      <c r="AJ506" s="1322"/>
      <c r="AK506" s="1323"/>
      <c r="AL506" s="1322"/>
      <c r="AM506" s="1322"/>
      <c r="AN506" s="1322"/>
      <c r="AO506" s="1322"/>
      <c r="AP506" s="1322"/>
      <c r="AQ506" s="1322"/>
      <c r="AR506" s="1322"/>
      <c r="AS506" s="1322"/>
      <c r="AT506" s="1322"/>
      <c r="AU506" s="1322"/>
      <c r="AV506" s="1322"/>
      <c r="AW506" s="1322"/>
      <c r="AX506" s="1322"/>
      <c r="AY506" s="1322"/>
      <c r="AZ506" s="1322"/>
      <c r="BA506" s="1322"/>
      <c r="BB506" s="1322"/>
      <c r="BC506" s="1322"/>
      <c r="BD506" s="1322"/>
      <c r="BE506" s="1322"/>
      <c r="BF506" s="1322"/>
    </row>
    <row r="507" spans="1:58" ht="54.75" customHeight="1">
      <c r="A507" s="1322"/>
      <c r="B507" s="1322"/>
      <c r="C507" s="1322"/>
      <c r="D507" s="1322"/>
      <c r="E507" s="1322"/>
      <c r="F507" s="1322"/>
      <c r="G507" s="1322"/>
      <c r="H507" s="1322"/>
      <c r="I507" s="1322"/>
      <c r="J507" s="1322"/>
      <c r="K507" s="1322"/>
      <c r="L507" s="1322"/>
      <c r="M507" s="1322"/>
      <c r="N507" s="1323"/>
      <c r="O507" s="1322"/>
      <c r="P507" s="1324"/>
      <c r="Q507" s="1323"/>
      <c r="R507" s="1322"/>
      <c r="S507" s="1322"/>
      <c r="T507" s="1322"/>
      <c r="U507" s="1322"/>
      <c r="V507" s="1322"/>
      <c r="W507" s="1322"/>
      <c r="X507" s="1322"/>
      <c r="Y507" s="1322"/>
      <c r="Z507" s="1322"/>
      <c r="AA507" s="1322"/>
      <c r="AB507" s="1322"/>
      <c r="AC507" s="1323"/>
      <c r="AD507" s="1322"/>
      <c r="AE507" s="1323"/>
      <c r="AF507" s="1322"/>
      <c r="AG507" s="1322"/>
      <c r="AH507" s="1322"/>
      <c r="AI507" s="1322"/>
      <c r="AJ507" s="1322"/>
      <c r="AK507" s="1323"/>
      <c r="AL507" s="1322"/>
      <c r="AM507" s="1322"/>
      <c r="AN507" s="1322"/>
      <c r="AO507" s="1322"/>
      <c r="AP507" s="1322"/>
      <c r="AQ507" s="1322"/>
      <c r="AR507" s="1322"/>
      <c r="AS507" s="1322"/>
      <c r="AT507" s="1322"/>
      <c r="AU507" s="1322"/>
      <c r="AV507" s="1322"/>
      <c r="AW507" s="1322"/>
      <c r="AX507" s="1322"/>
      <c r="AY507" s="1322"/>
      <c r="AZ507" s="1322"/>
      <c r="BA507" s="1322"/>
      <c r="BB507" s="1322"/>
      <c r="BC507" s="1322"/>
      <c r="BD507" s="1322"/>
      <c r="BE507" s="1322"/>
      <c r="BF507" s="1322"/>
    </row>
    <row r="508" spans="1:58" ht="54.75" customHeight="1">
      <c r="A508" s="1322"/>
      <c r="B508" s="1322"/>
      <c r="C508" s="1322"/>
      <c r="D508" s="1322"/>
      <c r="E508" s="1322"/>
      <c r="F508" s="1322"/>
      <c r="G508" s="1322"/>
      <c r="H508" s="1322"/>
      <c r="I508" s="1322"/>
      <c r="J508" s="1322"/>
      <c r="K508" s="1322"/>
      <c r="L508" s="1322"/>
      <c r="M508" s="1322"/>
      <c r="N508" s="1323"/>
      <c r="O508" s="1322"/>
      <c r="P508" s="1324"/>
      <c r="Q508" s="1323"/>
      <c r="R508" s="1322"/>
      <c r="S508" s="1322"/>
      <c r="T508" s="1322"/>
      <c r="U508" s="1322"/>
      <c r="V508" s="1322"/>
      <c r="W508" s="1322"/>
      <c r="X508" s="1322"/>
      <c r="Y508" s="1322"/>
      <c r="Z508" s="1322"/>
      <c r="AA508" s="1322"/>
      <c r="AB508" s="1322"/>
      <c r="AC508" s="1323"/>
      <c r="AD508" s="1322"/>
      <c r="AE508" s="1323"/>
      <c r="AF508" s="1322"/>
      <c r="AG508" s="1322"/>
      <c r="AH508" s="1322"/>
      <c r="AI508" s="1322"/>
      <c r="AJ508" s="1322"/>
      <c r="AK508" s="1323"/>
      <c r="AL508" s="1322"/>
      <c r="AM508" s="1322"/>
      <c r="AN508" s="1322"/>
      <c r="AO508" s="1322"/>
      <c r="AP508" s="1322"/>
      <c r="AQ508" s="1322"/>
      <c r="AR508" s="1322"/>
      <c r="AS508" s="1322"/>
      <c r="AT508" s="1322"/>
      <c r="AU508" s="1322"/>
      <c r="AV508" s="1322"/>
      <c r="AW508" s="1322"/>
      <c r="AX508" s="1322"/>
      <c r="AY508" s="1322"/>
      <c r="AZ508" s="1322"/>
      <c r="BA508" s="1322"/>
      <c r="BB508" s="1322"/>
      <c r="BC508" s="1322"/>
      <c r="BD508" s="1322"/>
      <c r="BE508" s="1322"/>
      <c r="BF508" s="1322"/>
    </row>
    <row r="509" spans="1:58" ht="54.75" customHeight="1">
      <c r="A509" s="1322"/>
      <c r="B509" s="1322"/>
      <c r="C509" s="1322"/>
      <c r="D509" s="1322"/>
      <c r="E509" s="1322"/>
      <c r="F509" s="1322"/>
      <c r="G509" s="1322"/>
      <c r="H509" s="1322"/>
      <c r="I509" s="1322"/>
      <c r="J509" s="1322"/>
      <c r="K509" s="1322"/>
      <c r="L509" s="1322"/>
      <c r="M509" s="1322"/>
      <c r="N509" s="1323"/>
      <c r="O509" s="1322"/>
      <c r="P509" s="1324"/>
      <c r="Q509" s="1323"/>
      <c r="R509" s="1322"/>
      <c r="S509" s="1322"/>
      <c r="T509" s="1322"/>
      <c r="U509" s="1322"/>
      <c r="V509" s="1322"/>
      <c r="W509" s="1322"/>
      <c r="X509" s="1322"/>
      <c r="Y509" s="1322"/>
      <c r="Z509" s="1322"/>
      <c r="AA509" s="1322"/>
      <c r="AB509" s="1322"/>
      <c r="AC509" s="1323"/>
      <c r="AD509" s="1322"/>
      <c r="AE509" s="1323"/>
      <c r="AF509" s="1322"/>
      <c r="AG509" s="1322"/>
      <c r="AH509" s="1322"/>
      <c r="AI509" s="1322"/>
      <c r="AJ509" s="1322"/>
      <c r="AK509" s="1323"/>
      <c r="AL509" s="1322"/>
      <c r="AM509" s="1322"/>
      <c r="AN509" s="1322"/>
      <c r="AO509" s="1322"/>
      <c r="AP509" s="1322"/>
      <c r="AQ509" s="1322"/>
      <c r="AR509" s="1322"/>
      <c r="AS509" s="1322"/>
      <c r="AT509" s="1322"/>
      <c r="AU509" s="1322"/>
      <c r="AV509" s="1322"/>
      <c r="AW509" s="1322"/>
      <c r="AX509" s="1322"/>
      <c r="AY509" s="1322"/>
      <c r="AZ509" s="1322"/>
      <c r="BA509" s="1322"/>
      <c r="BB509" s="1322"/>
      <c r="BC509" s="1322"/>
      <c r="BD509" s="1322"/>
      <c r="BE509" s="1322"/>
      <c r="BF509" s="1322"/>
    </row>
    <row r="510" spans="1:58" ht="54.75" customHeight="1">
      <c r="A510" s="1322"/>
      <c r="B510" s="1322"/>
      <c r="C510" s="1322"/>
      <c r="D510" s="1322"/>
      <c r="E510" s="1322"/>
      <c r="F510" s="1322"/>
      <c r="G510" s="1322"/>
      <c r="H510" s="1322"/>
      <c r="I510" s="1322"/>
      <c r="J510" s="1322"/>
      <c r="K510" s="1322"/>
      <c r="L510" s="1322"/>
      <c r="M510" s="1322"/>
      <c r="N510" s="1323"/>
      <c r="O510" s="1322"/>
      <c r="P510" s="1324"/>
      <c r="Q510" s="1323"/>
      <c r="R510" s="1322"/>
      <c r="S510" s="1322"/>
      <c r="T510" s="1322"/>
      <c r="U510" s="1322"/>
      <c r="V510" s="1322"/>
      <c r="W510" s="1322"/>
      <c r="X510" s="1322"/>
      <c r="Y510" s="1322"/>
      <c r="Z510" s="1322"/>
      <c r="AA510" s="1322"/>
      <c r="AB510" s="1322"/>
      <c r="AC510" s="1323"/>
      <c r="AD510" s="1322"/>
      <c r="AE510" s="1323"/>
      <c r="AF510" s="1322"/>
      <c r="AG510" s="1322"/>
      <c r="AH510" s="1322"/>
      <c r="AI510" s="1322"/>
      <c r="AJ510" s="1322"/>
      <c r="AK510" s="1323"/>
      <c r="AL510" s="1322"/>
      <c r="AM510" s="1322"/>
      <c r="AN510" s="1322"/>
      <c r="AO510" s="1322"/>
      <c r="AP510" s="1322"/>
      <c r="AQ510" s="1322"/>
      <c r="AR510" s="1322"/>
      <c r="AS510" s="1322"/>
      <c r="AT510" s="1322"/>
      <c r="AU510" s="1322"/>
      <c r="AV510" s="1322"/>
      <c r="AW510" s="1322"/>
      <c r="AX510" s="1322"/>
      <c r="AY510" s="1322"/>
      <c r="AZ510" s="1322"/>
      <c r="BA510" s="1322"/>
      <c r="BB510" s="1322"/>
      <c r="BC510" s="1322"/>
      <c r="BD510" s="1322"/>
      <c r="BE510" s="1322"/>
      <c r="BF510" s="1322"/>
    </row>
    <row r="511" spans="1:58" ht="54.75" customHeight="1">
      <c r="A511" s="1322"/>
      <c r="B511" s="1322"/>
      <c r="C511" s="1322"/>
      <c r="D511" s="1322"/>
      <c r="E511" s="1322"/>
      <c r="F511" s="1322"/>
      <c r="G511" s="1322"/>
      <c r="H511" s="1322"/>
      <c r="I511" s="1322"/>
      <c r="J511" s="1322"/>
      <c r="K511" s="1322"/>
      <c r="L511" s="1322"/>
      <c r="M511" s="1322"/>
      <c r="N511" s="1323"/>
      <c r="O511" s="1322"/>
      <c r="P511" s="1324"/>
      <c r="Q511" s="1323"/>
      <c r="R511" s="1322"/>
      <c r="S511" s="1322"/>
      <c r="T511" s="1322"/>
      <c r="U511" s="1322"/>
      <c r="V511" s="1322"/>
      <c r="W511" s="1322"/>
      <c r="X511" s="1322"/>
      <c r="Y511" s="1322"/>
      <c r="Z511" s="1322"/>
      <c r="AA511" s="1322"/>
      <c r="AB511" s="1322"/>
      <c r="AC511" s="1323"/>
      <c r="AD511" s="1322"/>
      <c r="AE511" s="1323"/>
      <c r="AF511" s="1322"/>
      <c r="AG511" s="1322"/>
      <c r="AH511" s="1322"/>
      <c r="AI511" s="1322"/>
      <c r="AJ511" s="1322"/>
      <c r="AK511" s="1323"/>
      <c r="AL511" s="1322"/>
      <c r="AM511" s="1322"/>
      <c r="AN511" s="1322"/>
      <c r="AO511" s="1322"/>
      <c r="AP511" s="1322"/>
      <c r="AQ511" s="1322"/>
      <c r="AR511" s="1322"/>
      <c r="AS511" s="1322"/>
      <c r="AT511" s="1322"/>
      <c r="AU511" s="1322"/>
      <c r="AV511" s="1322"/>
      <c r="AW511" s="1322"/>
      <c r="AX511" s="1322"/>
      <c r="AY511" s="1322"/>
      <c r="AZ511" s="1322"/>
      <c r="BA511" s="1322"/>
      <c r="BB511" s="1322"/>
      <c r="BC511" s="1322"/>
      <c r="BD511" s="1322"/>
      <c r="BE511" s="1322"/>
      <c r="BF511" s="1322"/>
    </row>
    <row r="512" spans="1:58" ht="54.75" customHeight="1">
      <c r="A512" s="1322"/>
      <c r="B512" s="1322"/>
      <c r="C512" s="1322"/>
      <c r="D512" s="1322"/>
      <c r="E512" s="1322"/>
      <c r="F512" s="1322"/>
      <c r="G512" s="1322"/>
      <c r="H512" s="1322"/>
      <c r="I512" s="1322"/>
      <c r="J512" s="1322"/>
      <c r="K512" s="1322"/>
      <c r="L512" s="1322"/>
      <c r="M512" s="1322"/>
      <c r="N512" s="1323"/>
      <c r="O512" s="1322"/>
      <c r="P512" s="1324"/>
      <c r="Q512" s="1323"/>
      <c r="R512" s="1322"/>
      <c r="S512" s="1322"/>
      <c r="T512" s="1322"/>
      <c r="U512" s="1322"/>
      <c r="V512" s="1322"/>
      <c r="W512" s="1322"/>
      <c r="X512" s="1322"/>
      <c r="Y512" s="1322"/>
      <c r="Z512" s="1322"/>
      <c r="AA512" s="1322"/>
      <c r="AB512" s="1322"/>
      <c r="AC512" s="1323"/>
      <c r="AD512" s="1322"/>
      <c r="AE512" s="1323"/>
      <c r="AF512" s="1322"/>
      <c r="AG512" s="1322"/>
      <c r="AH512" s="1322"/>
      <c r="AI512" s="1322"/>
      <c r="AJ512" s="1322"/>
      <c r="AK512" s="1323"/>
      <c r="AL512" s="1322"/>
      <c r="AM512" s="1322"/>
      <c r="AN512" s="1322"/>
      <c r="AO512" s="1322"/>
      <c r="AP512" s="1322"/>
      <c r="AQ512" s="1322"/>
      <c r="AR512" s="1322"/>
      <c r="AS512" s="1322"/>
      <c r="AT512" s="1322"/>
      <c r="AU512" s="1322"/>
      <c r="AV512" s="1322"/>
      <c r="AW512" s="1322"/>
      <c r="AX512" s="1322"/>
      <c r="AY512" s="1322"/>
      <c r="AZ512" s="1322"/>
      <c r="BA512" s="1322"/>
      <c r="BB512" s="1322"/>
      <c r="BC512" s="1322"/>
      <c r="BD512" s="1322"/>
      <c r="BE512" s="1322"/>
      <c r="BF512" s="1322"/>
    </row>
    <row r="513" spans="1:58" ht="54.75" customHeight="1">
      <c r="A513" s="1322"/>
      <c r="B513" s="1322"/>
      <c r="C513" s="1322"/>
      <c r="D513" s="1322"/>
      <c r="E513" s="1322"/>
      <c r="F513" s="1322"/>
      <c r="G513" s="1322"/>
      <c r="H513" s="1322"/>
      <c r="I513" s="1322"/>
      <c r="J513" s="1322"/>
      <c r="K513" s="1322"/>
      <c r="L513" s="1322"/>
      <c r="M513" s="1322"/>
      <c r="N513" s="1323"/>
      <c r="O513" s="1322"/>
      <c r="P513" s="1324"/>
      <c r="Q513" s="1323"/>
      <c r="R513" s="1322"/>
      <c r="S513" s="1322"/>
      <c r="T513" s="1322"/>
      <c r="U513" s="1322"/>
      <c r="V513" s="1322"/>
      <c r="W513" s="1322"/>
      <c r="X513" s="1322"/>
      <c r="Y513" s="1322"/>
      <c r="Z513" s="1322"/>
      <c r="AA513" s="1322"/>
      <c r="AB513" s="1322"/>
      <c r="AC513" s="1323"/>
      <c r="AD513" s="1322"/>
      <c r="AE513" s="1323"/>
      <c r="AF513" s="1322"/>
      <c r="AG513" s="1322"/>
      <c r="AH513" s="1322"/>
      <c r="AI513" s="1322"/>
      <c r="AJ513" s="1322"/>
      <c r="AK513" s="1323"/>
      <c r="AL513" s="1322"/>
      <c r="AM513" s="1322"/>
      <c r="AN513" s="1322"/>
      <c r="AO513" s="1322"/>
      <c r="AP513" s="1322"/>
      <c r="AQ513" s="1322"/>
      <c r="AR513" s="1322"/>
      <c r="AS513" s="1322"/>
      <c r="AT513" s="1322"/>
      <c r="AU513" s="1322"/>
      <c r="AV513" s="1322"/>
      <c r="AW513" s="1322"/>
      <c r="AX513" s="1322"/>
      <c r="AY513" s="1322"/>
      <c r="AZ513" s="1322"/>
      <c r="BA513" s="1322"/>
      <c r="BB513" s="1322"/>
      <c r="BC513" s="1322"/>
      <c r="BD513" s="1322"/>
      <c r="BE513" s="1322"/>
      <c r="BF513" s="1322"/>
    </row>
    <row r="514" spans="1:58" ht="54.75" customHeight="1">
      <c r="A514" s="1322"/>
      <c r="B514" s="1322"/>
      <c r="C514" s="1322"/>
      <c r="D514" s="1322"/>
      <c r="E514" s="1322"/>
      <c r="F514" s="1322"/>
      <c r="G514" s="1322"/>
      <c r="H514" s="1322"/>
      <c r="I514" s="1322"/>
      <c r="J514" s="1322"/>
      <c r="K514" s="1322"/>
      <c r="L514" s="1322"/>
      <c r="M514" s="1322"/>
      <c r="N514" s="1323"/>
      <c r="O514" s="1322"/>
      <c r="P514" s="1324"/>
      <c r="Q514" s="1323"/>
      <c r="R514" s="1322"/>
      <c r="S514" s="1322"/>
      <c r="T514" s="1322"/>
      <c r="U514" s="1322"/>
      <c r="V514" s="1322"/>
      <c r="W514" s="1322"/>
      <c r="X514" s="1322"/>
      <c r="Y514" s="1322"/>
      <c r="Z514" s="1322"/>
      <c r="AA514" s="1322"/>
      <c r="AB514" s="1322"/>
      <c r="AC514" s="1323"/>
      <c r="AD514" s="1322"/>
      <c r="AE514" s="1323"/>
      <c r="AF514" s="1322"/>
      <c r="AG514" s="1322"/>
      <c r="AH514" s="1322"/>
      <c r="AI514" s="1322"/>
      <c r="AJ514" s="1322"/>
      <c r="AK514" s="1323"/>
      <c r="AL514" s="1322"/>
      <c r="AM514" s="1322"/>
      <c r="AN514" s="1322"/>
      <c r="AO514" s="1322"/>
      <c r="AP514" s="1322"/>
      <c r="AQ514" s="1322"/>
      <c r="AR514" s="1322"/>
      <c r="AS514" s="1322"/>
      <c r="AT514" s="1322"/>
      <c r="AU514" s="1322"/>
      <c r="AV514" s="1322"/>
      <c r="AW514" s="1322"/>
      <c r="AX514" s="1322"/>
      <c r="AY514" s="1322"/>
      <c r="AZ514" s="1322"/>
      <c r="BA514" s="1322"/>
      <c r="BB514" s="1322"/>
      <c r="BC514" s="1322"/>
      <c r="BD514" s="1322"/>
      <c r="BE514" s="1322"/>
      <c r="BF514" s="1322"/>
    </row>
    <row r="515" spans="1:58" ht="54.75" customHeight="1">
      <c r="A515" s="1322"/>
      <c r="B515" s="1322"/>
      <c r="C515" s="1322"/>
      <c r="D515" s="1322"/>
      <c r="E515" s="1322"/>
      <c r="F515" s="1322"/>
      <c r="G515" s="1322"/>
      <c r="H515" s="1322"/>
      <c r="I515" s="1322"/>
      <c r="J515" s="1322"/>
      <c r="K515" s="1322"/>
      <c r="L515" s="1322"/>
      <c r="M515" s="1322"/>
      <c r="N515" s="1323"/>
      <c r="O515" s="1322"/>
      <c r="P515" s="1324"/>
      <c r="Q515" s="1323"/>
      <c r="R515" s="1322"/>
      <c r="S515" s="1322"/>
      <c r="T515" s="1322"/>
      <c r="U515" s="1322"/>
      <c r="V515" s="1322"/>
      <c r="W515" s="1322"/>
      <c r="X515" s="1322"/>
      <c r="Y515" s="1322"/>
      <c r="Z515" s="1322"/>
      <c r="AA515" s="1322"/>
      <c r="AB515" s="1322"/>
      <c r="AC515" s="1323"/>
      <c r="AD515" s="1322"/>
      <c r="AE515" s="1323"/>
      <c r="AF515" s="1322"/>
      <c r="AG515" s="1322"/>
      <c r="AH515" s="1322"/>
      <c r="AI515" s="1322"/>
      <c r="AJ515" s="1322"/>
      <c r="AK515" s="1323"/>
      <c r="AL515" s="1322"/>
      <c r="AM515" s="1322"/>
      <c r="AN515" s="1322"/>
      <c r="AO515" s="1322"/>
      <c r="AP515" s="1322"/>
      <c r="AQ515" s="1322"/>
      <c r="AR515" s="1322"/>
      <c r="AS515" s="1322"/>
      <c r="AT515" s="1322"/>
      <c r="AU515" s="1322"/>
      <c r="AV515" s="1322"/>
      <c r="AW515" s="1322"/>
      <c r="AX515" s="1322"/>
      <c r="AY515" s="1322"/>
      <c r="AZ515" s="1322"/>
      <c r="BA515" s="1322"/>
      <c r="BB515" s="1322"/>
      <c r="BC515" s="1322"/>
      <c r="BD515" s="1322"/>
      <c r="BE515" s="1322"/>
      <c r="BF515" s="1322"/>
    </row>
    <row r="516" spans="1:58" ht="54.75" customHeight="1">
      <c r="A516" s="1322"/>
      <c r="B516" s="1322"/>
      <c r="C516" s="1322"/>
      <c r="D516" s="1322"/>
      <c r="E516" s="1322"/>
      <c r="F516" s="1322"/>
      <c r="G516" s="1322"/>
      <c r="H516" s="1322"/>
      <c r="I516" s="1322"/>
      <c r="J516" s="1322"/>
      <c r="K516" s="1322"/>
      <c r="L516" s="1322"/>
      <c r="M516" s="1322"/>
      <c r="N516" s="1323"/>
      <c r="O516" s="1322"/>
      <c r="P516" s="1324"/>
      <c r="Q516" s="1323"/>
      <c r="R516" s="1322"/>
      <c r="S516" s="1322"/>
      <c r="T516" s="1322"/>
      <c r="U516" s="1322"/>
      <c r="V516" s="1322"/>
      <c r="W516" s="1322"/>
      <c r="X516" s="1322"/>
      <c r="Y516" s="1322"/>
      <c r="Z516" s="1322"/>
      <c r="AA516" s="1322"/>
      <c r="AB516" s="1322"/>
      <c r="AC516" s="1323"/>
      <c r="AD516" s="1322"/>
      <c r="AE516" s="1323"/>
      <c r="AF516" s="1322"/>
      <c r="AG516" s="1322"/>
      <c r="AH516" s="1322"/>
      <c r="AI516" s="1322"/>
      <c r="AJ516" s="1322"/>
      <c r="AK516" s="1323"/>
      <c r="AL516" s="1322"/>
      <c r="AM516" s="1322"/>
      <c r="AN516" s="1322"/>
      <c r="AO516" s="1322"/>
      <c r="AP516" s="1322"/>
      <c r="AQ516" s="1322"/>
      <c r="AR516" s="1322"/>
      <c r="AS516" s="1322"/>
      <c r="AT516" s="1322"/>
      <c r="AU516" s="1322"/>
      <c r="AV516" s="1322"/>
      <c r="AW516" s="1322"/>
      <c r="AX516" s="1322"/>
      <c r="AY516" s="1322"/>
      <c r="AZ516" s="1322"/>
      <c r="BA516" s="1322"/>
      <c r="BB516" s="1322"/>
      <c r="BC516" s="1322"/>
      <c r="BD516" s="1322"/>
      <c r="BE516" s="1322"/>
      <c r="BF516" s="1322"/>
    </row>
    <row r="517" spans="1:58" ht="54.75" customHeight="1">
      <c r="A517" s="1322"/>
      <c r="B517" s="1322"/>
      <c r="C517" s="1322"/>
      <c r="D517" s="1322"/>
      <c r="E517" s="1322"/>
      <c r="F517" s="1322"/>
      <c r="G517" s="1322"/>
      <c r="H517" s="1322"/>
      <c r="I517" s="1322"/>
      <c r="J517" s="1322"/>
      <c r="K517" s="1322"/>
      <c r="L517" s="1322"/>
      <c r="M517" s="1322"/>
      <c r="N517" s="1323"/>
      <c r="O517" s="1322"/>
      <c r="P517" s="1324"/>
      <c r="Q517" s="1323"/>
      <c r="R517" s="1322"/>
      <c r="S517" s="1322"/>
      <c r="T517" s="1322"/>
      <c r="U517" s="1322"/>
      <c r="V517" s="1322"/>
      <c r="W517" s="1322"/>
      <c r="X517" s="1322"/>
      <c r="Y517" s="1322"/>
      <c r="Z517" s="1322"/>
      <c r="AA517" s="1322"/>
      <c r="AB517" s="1322"/>
      <c r="AC517" s="1323"/>
      <c r="AD517" s="1322"/>
      <c r="AE517" s="1323"/>
      <c r="AF517" s="1322"/>
      <c r="AG517" s="1322"/>
      <c r="AH517" s="1322"/>
      <c r="AI517" s="1322"/>
      <c r="AJ517" s="1322"/>
      <c r="AK517" s="1323"/>
      <c r="AL517" s="1322"/>
      <c r="AM517" s="1322"/>
      <c r="AN517" s="1322"/>
      <c r="AO517" s="1322"/>
      <c r="AP517" s="1322"/>
      <c r="AQ517" s="1322"/>
      <c r="AR517" s="1322"/>
      <c r="AS517" s="1322"/>
      <c r="AT517" s="1322"/>
      <c r="AU517" s="1322"/>
      <c r="AV517" s="1322"/>
      <c r="AW517" s="1322"/>
      <c r="AX517" s="1322"/>
      <c r="AY517" s="1322"/>
      <c r="AZ517" s="1322"/>
      <c r="BA517" s="1322"/>
      <c r="BB517" s="1322"/>
      <c r="BC517" s="1322"/>
      <c r="BD517" s="1322"/>
      <c r="BE517" s="1322"/>
      <c r="BF517" s="1322"/>
    </row>
    <row r="518" spans="1:58" ht="54.75" customHeight="1">
      <c r="A518" s="1322"/>
      <c r="B518" s="1322"/>
      <c r="C518" s="1322"/>
      <c r="D518" s="1322"/>
      <c r="E518" s="1322"/>
      <c r="F518" s="1322"/>
      <c r="G518" s="1322"/>
      <c r="H518" s="1322"/>
      <c r="I518" s="1322"/>
      <c r="J518" s="1322"/>
      <c r="K518" s="1322"/>
      <c r="L518" s="1322"/>
      <c r="M518" s="1322"/>
      <c r="N518" s="1323"/>
      <c r="O518" s="1322"/>
      <c r="P518" s="1324"/>
      <c r="Q518" s="1323"/>
      <c r="R518" s="1322"/>
      <c r="S518" s="1322"/>
      <c r="T518" s="1322"/>
      <c r="U518" s="1322"/>
      <c r="V518" s="1322"/>
      <c r="W518" s="1322"/>
      <c r="X518" s="1322"/>
      <c r="Y518" s="1322"/>
      <c r="Z518" s="1322"/>
      <c r="AA518" s="1322"/>
      <c r="AB518" s="1322"/>
      <c r="AC518" s="1323"/>
      <c r="AD518" s="1322"/>
      <c r="AE518" s="1323"/>
      <c r="AF518" s="1322"/>
      <c r="AG518" s="1322"/>
      <c r="AH518" s="1322"/>
      <c r="AI518" s="1322"/>
      <c r="AJ518" s="1322"/>
      <c r="AK518" s="1323"/>
      <c r="AL518" s="1322"/>
      <c r="AM518" s="1322"/>
      <c r="AN518" s="1322"/>
      <c r="AO518" s="1322"/>
      <c r="AP518" s="1322"/>
      <c r="AQ518" s="1322"/>
      <c r="AR518" s="1322"/>
      <c r="AS518" s="1322"/>
      <c r="AT518" s="1322"/>
      <c r="AU518" s="1322"/>
      <c r="AV518" s="1322"/>
      <c r="AW518" s="1322"/>
      <c r="AX518" s="1322"/>
      <c r="AY518" s="1322"/>
      <c r="AZ518" s="1322"/>
      <c r="BA518" s="1322"/>
      <c r="BB518" s="1322"/>
      <c r="BC518" s="1322"/>
      <c r="BD518" s="1322"/>
      <c r="BE518" s="1322"/>
      <c r="BF518" s="1322"/>
    </row>
    <row r="519" spans="1:58" ht="54.75" customHeight="1">
      <c r="A519" s="1322"/>
      <c r="B519" s="1322"/>
      <c r="C519" s="1322"/>
      <c r="D519" s="1322"/>
      <c r="E519" s="1322"/>
      <c r="F519" s="1322"/>
      <c r="G519" s="1322"/>
      <c r="H519" s="1322"/>
      <c r="I519" s="1322"/>
      <c r="J519" s="1322"/>
      <c r="K519" s="1322"/>
      <c r="L519" s="1322"/>
      <c r="M519" s="1322"/>
      <c r="N519" s="1323"/>
      <c r="O519" s="1322"/>
      <c r="P519" s="1324"/>
      <c r="Q519" s="1323"/>
      <c r="R519" s="1322"/>
      <c r="S519" s="1322"/>
      <c r="T519" s="1322"/>
      <c r="U519" s="1322"/>
      <c r="V519" s="1322"/>
      <c r="W519" s="1322"/>
      <c r="X519" s="1322"/>
      <c r="Y519" s="1322"/>
      <c r="Z519" s="1322"/>
      <c r="AA519" s="1322"/>
      <c r="AB519" s="1322"/>
      <c r="AC519" s="1323"/>
      <c r="AD519" s="1322"/>
      <c r="AE519" s="1323"/>
      <c r="AF519" s="1322"/>
      <c r="AG519" s="1322"/>
      <c r="AH519" s="1322"/>
      <c r="AI519" s="1322"/>
      <c r="AJ519" s="1322"/>
      <c r="AK519" s="1323"/>
      <c r="AL519" s="1322"/>
      <c r="AM519" s="1322"/>
      <c r="AN519" s="1322"/>
      <c r="AO519" s="1322"/>
      <c r="AP519" s="1322"/>
      <c r="AQ519" s="1322"/>
      <c r="AR519" s="1322"/>
      <c r="AS519" s="1322"/>
      <c r="AT519" s="1322"/>
      <c r="AU519" s="1322"/>
      <c r="AV519" s="1322"/>
      <c r="AW519" s="1322"/>
      <c r="AX519" s="1322"/>
      <c r="AY519" s="1322"/>
      <c r="AZ519" s="1322"/>
      <c r="BA519" s="1322"/>
      <c r="BB519" s="1322"/>
      <c r="BC519" s="1322"/>
      <c r="BD519" s="1322"/>
      <c r="BE519" s="1322"/>
      <c r="BF519" s="1322"/>
    </row>
    <row r="520" spans="1:58" ht="54.75" customHeight="1">
      <c r="A520" s="1322"/>
      <c r="B520" s="1322"/>
      <c r="C520" s="1322"/>
      <c r="D520" s="1322"/>
      <c r="E520" s="1322"/>
      <c r="F520" s="1322"/>
      <c r="G520" s="1322"/>
      <c r="H520" s="1322"/>
      <c r="I520" s="1322"/>
      <c r="J520" s="1322"/>
      <c r="K520" s="1322"/>
      <c r="L520" s="1322"/>
      <c r="M520" s="1322"/>
      <c r="N520" s="1323"/>
      <c r="O520" s="1322"/>
      <c r="P520" s="1324"/>
      <c r="Q520" s="1323"/>
      <c r="R520" s="1322"/>
      <c r="S520" s="1322"/>
      <c r="T520" s="1322"/>
      <c r="U520" s="1322"/>
      <c r="V520" s="1322"/>
      <c r="W520" s="1322"/>
      <c r="X520" s="1322"/>
      <c r="Y520" s="1322"/>
      <c r="Z520" s="1322"/>
      <c r="AA520" s="1322"/>
      <c r="AB520" s="1322"/>
      <c r="AC520" s="1323"/>
      <c r="AD520" s="1322"/>
      <c r="AE520" s="1323"/>
      <c r="AF520" s="1322"/>
      <c r="AG520" s="1322"/>
      <c r="AH520" s="1322"/>
      <c r="AI520" s="1322"/>
      <c r="AJ520" s="1322"/>
      <c r="AK520" s="1323"/>
      <c r="AL520" s="1322"/>
      <c r="AM520" s="1322"/>
      <c r="AN520" s="1322"/>
      <c r="AO520" s="1322"/>
      <c r="AP520" s="1322"/>
      <c r="AQ520" s="1322"/>
      <c r="AR520" s="1322"/>
      <c r="AS520" s="1322"/>
      <c r="AT520" s="1322"/>
      <c r="AU520" s="1322"/>
      <c r="AV520" s="1322"/>
      <c r="AW520" s="1322"/>
      <c r="AX520" s="1322"/>
      <c r="AY520" s="1322"/>
      <c r="AZ520" s="1322"/>
      <c r="BA520" s="1322"/>
      <c r="BB520" s="1322"/>
      <c r="BC520" s="1322"/>
      <c r="BD520" s="1322"/>
      <c r="BE520" s="1322"/>
      <c r="BF520" s="1322"/>
    </row>
    <row r="521" spans="1:58" ht="54.75" customHeight="1">
      <c r="A521" s="1322"/>
      <c r="B521" s="1322"/>
      <c r="C521" s="1322"/>
      <c r="D521" s="1322"/>
      <c r="E521" s="1322"/>
      <c r="F521" s="1322"/>
      <c r="G521" s="1322"/>
      <c r="H521" s="1322"/>
      <c r="I521" s="1322"/>
      <c r="J521" s="1322"/>
      <c r="K521" s="1322"/>
      <c r="L521" s="1322"/>
      <c r="M521" s="1322"/>
      <c r="N521" s="1323"/>
      <c r="O521" s="1322"/>
      <c r="P521" s="1324"/>
      <c r="Q521" s="1323"/>
      <c r="R521" s="1322"/>
      <c r="S521" s="1322"/>
      <c r="T521" s="1322"/>
      <c r="U521" s="1322"/>
      <c r="V521" s="1322"/>
      <c r="W521" s="1322"/>
      <c r="X521" s="1322"/>
      <c r="Y521" s="1322"/>
      <c r="Z521" s="1322"/>
      <c r="AA521" s="1322"/>
      <c r="AB521" s="1322"/>
      <c r="AC521" s="1323"/>
      <c r="AD521" s="1322"/>
      <c r="AE521" s="1323"/>
      <c r="AF521" s="1322"/>
      <c r="AG521" s="1322"/>
      <c r="AH521" s="1322"/>
      <c r="AI521" s="1322"/>
      <c r="AJ521" s="1322"/>
      <c r="AK521" s="1323"/>
      <c r="AL521" s="1322"/>
      <c r="AM521" s="1322"/>
      <c r="AN521" s="1322"/>
      <c r="AO521" s="1322"/>
      <c r="AP521" s="1322"/>
      <c r="AQ521" s="1322"/>
      <c r="AR521" s="1322"/>
      <c r="AS521" s="1322"/>
      <c r="AT521" s="1322"/>
      <c r="AU521" s="1322"/>
      <c r="AV521" s="1322"/>
      <c r="AW521" s="1322"/>
      <c r="AX521" s="1322"/>
      <c r="AY521" s="1322"/>
      <c r="AZ521" s="1322"/>
      <c r="BA521" s="1322"/>
      <c r="BB521" s="1322"/>
      <c r="BC521" s="1322"/>
      <c r="BD521" s="1322"/>
      <c r="BE521" s="1322"/>
      <c r="BF521" s="1322"/>
    </row>
    <row r="522" spans="1:58" ht="54.75" customHeight="1">
      <c r="A522" s="1322"/>
      <c r="B522" s="1322"/>
      <c r="C522" s="1322"/>
      <c r="D522" s="1322"/>
      <c r="E522" s="1322"/>
      <c r="F522" s="1322"/>
      <c r="G522" s="1322"/>
      <c r="H522" s="1322"/>
      <c r="I522" s="1322"/>
      <c r="J522" s="1322"/>
      <c r="K522" s="1322"/>
      <c r="L522" s="1322"/>
      <c r="M522" s="1322"/>
      <c r="N522" s="1323"/>
      <c r="O522" s="1322"/>
      <c r="P522" s="1324"/>
      <c r="Q522" s="1323"/>
      <c r="R522" s="1322"/>
      <c r="S522" s="1322"/>
      <c r="T522" s="1322"/>
      <c r="U522" s="1322"/>
      <c r="V522" s="1322"/>
      <c r="W522" s="1322"/>
      <c r="X522" s="1322"/>
      <c r="Y522" s="1322"/>
      <c r="Z522" s="1322"/>
      <c r="AA522" s="1322"/>
      <c r="AB522" s="1322"/>
      <c r="AC522" s="1323"/>
      <c r="AD522" s="1322"/>
      <c r="AE522" s="1323"/>
      <c r="AF522" s="1322"/>
      <c r="AG522" s="1322"/>
      <c r="AH522" s="1322"/>
      <c r="AI522" s="1322"/>
      <c r="AJ522" s="1322"/>
      <c r="AK522" s="1323"/>
      <c r="AL522" s="1322"/>
      <c r="AM522" s="1322"/>
      <c r="AN522" s="1322"/>
      <c r="AO522" s="1322"/>
      <c r="AP522" s="1322"/>
      <c r="AQ522" s="1322"/>
      <c r="AR522" s="1322"/>
      <c r="AS522" s="1322"/>
      <c r="AT522" s="1322"/>
      <c r="AU522" s="1322"/>
      <c r="AV522" s="1322"/>
      <c r="AW522" s="1322"/>
      <c r="AX522" s="1322"/>
      <c r="AY522" s="1322"/>
      <c r="AZ522" s="1322"/>
      <c r="BA522" s="1322"/>
      <c r="BB522" s="1322"/>
      <c r="BC522" s="1322"/>
      <c r="BD522" s="1322"/>
      <c r="BE522" s="1322"/>
      <c r="BF522" s="1322"/>
    </row>
    <row r="523" spans="1:58" ht="54.75" customHeight="1">
      <c r="A523" s="1322"/>
      <c r="B523" s="1322"/>
      <c r="C523" s="1322"/>
      <c r="D523" s="1322"/>
      <c r="E523" s="1322"/>
      <c r="F523" s="1322"/>
      <c r="G523" s="1322"/>
      <c r="H523" s="1322"/>
      <c r="I523" s="1322"/>
      <c r="J523" s="1322"/>
      <c r="K523" s="1322"/>
      <c r="L523" s="1322"/>
      <c r="M523" s="1322"/>
      <c r="N523" s="1323"/>
      <c r="O523" s="1322"/>
      <c r="P523" s="1324"/>
      <c r="Q523" s="1323"/>
      <c r="R523" s="1322"/>
      <c r="S523" s="1322"/>
      <c r="T523" s="1322"/>
      <c r="U523" s="1322"/>
      <c r="V523" s="1322"/>
      <c r="W523" s="1322"/>
      <c r="X523" s="1322"/>
      <c r="Y523" s="1322"/>
      <c r="Z523" s="1322"/>
      <c r="AA523" s="1322"/>
      <c r="AB523" s="1322"/>
      <c r="AC523" s="1323"/>
      <c r="AD523" s="1322"/>
      <c r="AE523" s="1323"/>
      <c r="AF523" s="1322"/>
      <c r="AG523" s="1322"/>
      <c r="AH523" s="1322"/>
      <c r="AI523" s="1322"/>
      <c r="AJ523" s="1322"/>
      <c r="AK523" s="1323"/>
      <c r="AL523" s="1322"/>
      <c r="AM523" s="1322"/>
      <c r="AN523" s="1322"/>
      <c r="AO523" s="1322"/>
      <c r="AP523" s="1322"/>
      <c r="AQ523" s="1322"/>
      <c r="AR523" s="1322"/>
      <c r="AS523" s="1322"/>
      <c r="AT523" s="1322"/>
      <c r="AU523" s="1322"/>
      <c r="AV523" s="1322"/>
      <c r="AW523" s="1322"/>
      <c r="AX523" s="1322"/>
      <c r="AY523" s="1322"/>
      <c r="AZ523" s="1322"/>
      <c r="BA523" s="1322"/>
      <c r="BB523" s="1322"/>
      <c r="BC523" s="1322"/>
      <c r="BD523" s="1322"/>
      <c r="BE523" s="1322"/>
      <c r="BF523" s="1322"/>
    </row>
    <row r="524" spans="1:58" ht="54.75" customHeight="1">
      <c r="A524" s="1322"/>
      <c r="B524" s="1322"/>
      <c r="C524" s="1322"/>
      <c r="D524" s="1322"/>
      <c r="E524" s="1322"/>
      <c r="F524" s="1322"/>
      <c r="G524" s="1322"/>
      <c r="H524" s="1322"/>
      <c r="I524" s="1322"/>
      <c r="J524" s="1322"/>
      <c r="K524" s="1322"/>
      <c r="L524" s="1322"/>
      <c r="M524" s="1322"/>
      <c r="N524" s="1323"/>
      <c r="O524" s="1322"/>
      <c r="P524" s="1324"/>
      <c r="Q524" s="1323"/>
      <c r="R524" s="1322"/>
      <c r="S524" s="1322"/>
      <c r="T524" s="1322"/>
      <c r="U524" s="1322"/>
      <c r="V524" s="1322"/>
      <c r="W524" s="1322"/>
      <c r="X524" s="1322"/>
      <c r="Y524" s="1322"/>
      <c r="Z524" s="1322"/>
      <c r="AA524" s="1322"/>
      <c r="AB524" s="1322"/>
      <c r="AC524" s="1323"/>
      <c r="AD524" s="1322"/>
      <c r="AE524" s="1323"/>
      <c r="AF524" s="1322"/>
      <c r="AG524" s="1322"/>
      <c r="AH524" s="1322"/>
      <c r="AI524" s="1322"/>
      <c r="AJ524" s="1322"/>
      <c r="AK524" s="1323"/>
      <c r="AL524" s="1322"/>
      <c r="AM524" s="1322"/>
      <c r="AN524" s="1322"/>
      <c r="AO524" s="1322"/>
      <c r="AP524" s="1322"/>
      <c r="AQ524" s="1322"/>
      <c r="AR524" s="1322"/>
      <c r="AS524" s="1322"/>
      <c r="AT524" s="1322"/>
      <c r="AU524" s="1322"/>
      <c r="AV524" s="1322"/>
      <c r="AW524" s="1322"/>
      <c r="AX524" s="1322"/>
      <c r="AY524" s="1322"/>
      <c r="AZ524" s="1322"/>
      <c r="BA524" s="1322"/>
      <c r="BB524" s="1322"/>
      <c r="BC524" s="1322"/>
      <c r="BD524" s="1322"/>
      <c r="BE524" s="1322"/>
      <c r="BF524" s="1322"/>
    </row>
    <row r="525" spans="1:58" ht="54.75" customHeight="1">
      <c r="A525" s="1322"/>
      <c r="B525" s="1322"/>
      <c r="C525" s="1322"/>
      <c r="D525" s="1322"/>
      <c r="E525" s="1322"/>
      <c r="F525" s="1322"/>
      <c r="G525" s="1322"/>
      <c r="H525" s="1322"/>
      <c r="I525" s="1322"/>
      <c r="J525" s="1322"/>
      <c r="K525" s="1322"/>
      <c r="L525" s="1322"/>
      <c r="M525" s="1322"/>
      <c r="N525" s="1323"/>
      <c r="O525" s="1322"/>
      <c r="P525" s="1324"/>
      <c r="Q525" s="1323"/>
      <c r="R525" s="1322"/>
      <c r="S525" s="1322"/>
      <c r="T525" s="1322"/>
      <c r="U525" s="1322"/>
      <c r="V525" s="1322"/>
      <c r="W525" s="1322"/>
      <c r="X525" s="1322"/>
      <c r="Y525" s="1322"/>
      <c r="Z525" s="1322"/>
      <c r="AA525" s="1322"/>
      <c r="AB525" s="1322"/>
      <c r="AC525" s="1323"/>
      <c r="AD525" s="1322"/>
      <c r="AE525" s="1323"/>
      <c r="AF525" s="1322"/>
      <c r="AG525" s="1322"/>
      <c r="AH525" s="1322"/>
      <c r="AI525" s="1322"/>
      <c r="AJ525" s="1322"/>
      <c r="AK525" s="1323"/>
      <c r="AL525" s="1322"/>
      <c r="AM525" s="1322"/>
      <c r="AN525" s="1322"/>
      <c r="AO525" s="1322"/>
      <c r="AP525" s="1322"/>
      <c r="AQ525" s="1322"/>
      <c r="AR525" s="1322"/>
      <c r="AS525" s="1322"/>
      <c r="AT525" s="1322"/>
      <c r="AU525" s="1322"/>
      <c r="AV525" s="1322"/>
      <c r="AW525" s="1322"/>
      <c r="AX525" s="1322"/>
      <c r="AY525" s="1322"/>
      <c r="AZ525" s="1322"/>
      <c r="BA525" s="1322"/>
      <c r="BB525" s="1322"/>
      <c r="BC525" s="1322"/>
      <c r="BD525" s="1322"/>
      <c r="BE525" s="1322"/>
      <c r="BF525" s="1322"/>
    </row>
    <row r="526" spans="1:58" ht="54.75" customHeight="1">
      <c r="A526" s="1322"/>
      <c r="B526" s="1322"/>
      <c r="C526" s="1322"/>
      <c r="D526" s="1322"/>
      <c r="E526" s="1322"/>
      <c r="F526" s="1322"/>
      <c r="G526" s="1322"/>
      <c r="H526" s="1322"/>
      <c r="I526" s="1322"/>
      <c r="J526" s="1322"/>
      <c r="K526" s="1322"/>
      <c r="L526" s="1322"/>
      <c r="M526" s="1322"/>
      <c r="N526" s="1323"/>
      <c r="O526" s="1322"/>
      <c r="P526" s="1324"/>
      <c r="Q526" s="1323"/>
      <c r="R526" s="1322"/>
      <c r="S526" s="1322"/>
      <c r="T526" s="1322"/>
      <c r="U526" s="1322"/>
      <c r="V526" s="1322"/>
      <c r="W526" s="1322"/>
      <c r="X526" s="1322"/>
      <c r="Y526" s="1322"/>
      <c r="Z526" s="1322"/>
      <c r="AA526" s="1322"/>
      <c r="AB526" s="1322"/>
      <c r="AC526" s="1323"/>
      <c r="AD526" s="1322"/>
      <c r="AE526" s="1323"/>
      <c r="AF526" s="1322"/>
      <c r="AG526" s="1322"/>
      <c r="AH526" s="1322"/>
      <c r="AI526" s="1322"/>
      <c r="AJ526" s="1322"/>
      <c r="AK526" s="1323"/>
      <c r="AL526" s="1322"/>
      <c r="AM526" s="1322"/>
      <c r="AN526" s="1322"/>
      <c r="AO526" s="1322"/>
      <c r="AP526" s="1322"/>
      <c r="AQ526" s="1322"/>
      <c r="AR526" s="1322"/>
      <c r="AS526" s="1322"/>
      <c r="AT526" s="1322"/>
      <c r="AU526" s="1322"/>
      <c r="AV526" s="1322"/>
      <c r="AW526" s="1322"/>
      <c r="AX526" s="1322"/>
      <c r="AY526" s="1322"/>
      <c r="AZ526" s="1322"/>
      <c r="BA526" s="1322"/>
      <c r="BB526" s="1322"/>
      <c r="BC526" s="1322"/>
      <c r="BD526" s="1322"/>
      <c r="BE526" s="1322"/>
      <c r="BF526" s="1322"/>
    </row>
    <row r="527" spans="1:58" ht="54.75" customHeight="1">
      <c r="A527" s="1322"/>
      <c r="B527" s="1322"/>
      <c r="C527" s="1322"/>
      <c r="D527" s="1322"/>
      <c r="E527" s="1322"/>
      <c r="F527" s="1322"/>
      <c r="G527" s="1322"/>
      <c r="H527" s="1322"/>
      <c r="I527" s="1322"/>
      <c r="J527" s="1322"/>
      <c r="K527" s="1322"/>
      <c r="L527" s="1322"/>
      <c r="M527" s="1322"/>
      <c r="N527" s="1323"/>
      <c r="O527" s="1322"/>
      <c r="P527" s="1324"/>
      <c r="Q527" s="1323"/>
      <c r="R527" s="1322"/>
      <c r="S527" s="1322"/>
      <c r="T527" s="1322"/>
      <c r="U527" s="1322"/>
      <c r="V527" s="1322"/>
      <c r="W527" s="1322"/>
      <c r="X527" s="1322"/>
      <c r="Y527" s="1322"/>
      <c r="Z527" s="1322"/>
      <c r="AA527" s="1322"/>
      <c r="AB527" s="1322"/>
      <c r="AC527" s="1323"/>
      <c r="AD527" s="1322"/>
      <c r="AE527" s="1323"/>
      <c r="AF527" s="1322"/>
      <c r="AG527" s="1322"/>
      <c r="AH527" s="1322"/>
      <c r="AI527" s="1322"/>
      <c r="AJ527" s="1322"/>
      <c r="AK527" s="1323"/>
      <c r="AL527" s="1322"/>
      <c r="AM527" s="1322"/>
      <c r="AN527" s="1322"/>
      <c r="AO527" s="1322"/>
      <c r="AP527" s="1322"/>
      <c r="AQ527" s="1322"/>
      <c r="AR527" s="1322"/>
      <c r="AS527" s="1322"/>
      <c r="AT527" s="1322"/>
      <c r="AU527" s="1322"/>
      <c r="AV527" s="1322"/>
      <c r="AW527" s="1322"/>
      <c r="AX527" s="1322"/>
      <c r="AY527" s="1322"/>
      <c r="AZ527" s="1322"/>
      <c r="BA527" s="1322"/>
      <c r="BB527" s="1322"/>
      <c r="BC527" s="1322"/>
      <c r="BD527" s="1322"/>
      <c r="BE527" s="1322"/>
      <c r="BF527" s="1322"/>
    </row>
    <row r="528" spans="1:58" ht="54.75" customHeight="1">
      <c r="A528" s="1322"/>
      <c r="B528" s="1322"/>
      <c r="C528" s="1322"/>
      <c r="D528" s="1322"/>
      <c r="E528" s="1322"/>
      <c r="F528" s="1322"/>
      <c r="G528" s="1322"/>
      <c r="H528" s="1322"/>
      <c r="I528" s="1322"/>
      <c r="J528" s="1322"/>
      <c r="K528" s="1322"/>
      <c r="L528" s="1322"/>
      <c r="M528" s="1322"/>
      <c r="N528" s="1323"/>
      <c r="O528" s="1322"/>
      <c r="P528" s="1324"/>
      <c r="Q528" s="1323"/>
      <c r="R528" s="1322"/>
      <c r="S528" s="1322"/>
      <c r="T528" s="1322"/>
      <c r="U528" s="1322"/>
      <c r="V528" s="1322"/>
      <c r="W528" s="1322"/>
      <c r="X528" s="1322"/>
      <c r="Y528" s="1322"/>
      <c r="Z528" s="1322"/>
      <c r="AA528" s="1322"/>
      <c r="AB528" s="1322"/>
      <c r="AC528" s="1323"/>
      <c r="AD528" s="1322"/>
      <c r="AE528" s="1323"/>
      <c r="AF528" s="1322"/>
      <c r="AG528" s="1322"/>
      <c r="AH528" s="1322"/>
      <c r="AI528" s="1322"/>
      <c r="AJ528" s="1322"/>
      <c r="AK528" s="1323"/>
      <c r="AL528" s="1322"/>
      <c r="AM528" s="1322"/>
      <c r="AN528" s="1322"/>
      <c r="AO528" s="1322"/>
      <c r="AP528" s="1322"/>
      <c r="AQ528" s="1322"/>
      <c r="AR528" s="1322"/>
      <c r="AS528" s="1322"/>
      <c r="AT528" s="1322"/>
      <c r="AU528" s="1322"/>
      <c r="AV528" s="1322"/>
      <c r="AW528" s="1322"/>
      <c r="AX528" s="1322"/>
      <c r="AY528" s="1322"/>
      <c r="AZ528" s="1322"/>
      <c r="BA528" s="1322"/>
      <c r="BB528" s="1322"/>
      <c r="BC528" s="1322"/>
      <c r="BD528" s="1322"/>
      <c r="BE528" s="1322"/>
      <c r="BF528" s="1322"/>
    </row>
    <row r="529" spans="1:58" ht="54.75" customHeight="1">
      <c r="A529" s="1322"/>
      <c r="B529" s="1322"/>
      <c r="C529" s="1322"/>
      <c r="D529" s="1322"/>
      <c r="E529" s="1322"/>
      <c r="F529" s="1322"/>
      <c r="G529" s="1322"/>
      <c r="H529" s="1322"/>
      <c r="I529" s="1322"/>
      <c r="J529" s="1322"/>
      <c r="K529" s="1322"/>
      <c r="L529" s="1322"/>
      <c r="M529" s="1322"/>
      <c r="N529" s="1323"/>
      <c r="O529" s="1322"/>
      <c r="P529" s="1324"/>
      <c r="Q529" s="1323"/>
      <c r="R529" s="1322"/>
      <c r="S529" s="1322"/>
      <c r="T529" s="1322"/>
      <c r="U529" s="1322"/>
      <c r="V529" s="1322"/>
      <c r="W529" s="1322"/>
      <c r="X529" s="1322"/>
      <c r="Y529" s="1322"/>
      <c r="Z529" s="1322"/>
      <c r="AA529" s="1322"/>
      <c r="AB529" s="1322"/>
      <c r="AC529" s="1323"/>
      <c r="AD529" s="1322"/>
      <c r="AE529" s="1323"/>
      <c r="AF529" s="1322"/>
      <c r="AG529" s="1322"/>
      <c r="AH529" s="1322"/>
      <c r="AI529" s="1322"/>
      <c r="AJ529" s="1322"/>
      <c r="AK529" s="1323"/>
      <c r="AL529" s="1322"/>
      <c r="AM529" s="1322"/>
      <c r="AN529" s="1322"/>
      <c r="AO529" s="1322"/>
      <c r="AP529" s="1322"/>
      <c r="AQ529" s="1322"/>
      <c r="AR529" s="1322"/>
      <c r="AS529" s="1322"/>
      <c r="AT529" s="1322"/>
      <c r="AU529" s="1322"/>
      <c r="AV529" s="1322"/>
      <c r="AW529" s="1322"/>
      <c r="AX529" s="1322"/>
      <c r="AY529" s="1322"/>
      <c r="AZ529" s="1322"/>
      <c r="BA529" s="1322"/>
      <c r="BB529" s="1322"/>
      <c r="BC529" s="1322"/>
      <c r="BD529" s="1322"/>
      <c r="BE529" s="1322"/>
      <c r="BF529" s="1322"/>
    </row>
    <row r="530" spans="1:58" ht="54.75" customHeight="1">
      <c r="A530" s="1322"/>
      <c r="B530" s="1322"/>
      <c r="C530" s="1322"/>
      <c r="D530" s="1322"/>
      <c r="E530" s="1322"/>
      <c r="F530" s="1322"/>
      <c r="G530" s="1322"/>
      <c r="H530" s="1322"/>
      <c r="I530" s="1322"/>
      <c r="J530" s="1322"/>
      <c r="K530" s="1322"/>
      <c r="L530" s="1322"/>
      <c r="M530" s="1322"/>
      <c r="N530" s="1323"/>
      <c r="O530" s="1322"/>
      <c r="P530" s="1324"/>
      <c r="Q530" s="1323"/>
      <c r="R530" s="1322"/>
      <c r="S530" s="1322"/>
      <c r="T530" s="1322"/>
      <c r="U530" s="1322"/>
      <c r="V530" s="1322"/>
      <c r="W530" s="1322"/>
      <c r="X530" s="1322"/>
      <c r="Y530" s="1322"/>
      <c r="Z530" s="1322"/>
      <c r="AA530" s="1322"/>
      <c r="AB530" s="1322"/>
      <c r="AC530" s="1323"/>
      <c r="AD530" s="1322"/>
      <c r="AE530" s="1323"/>
      <c r="AF530" s="1322"/>
      <c r="AG530" s="1322"/>
      <c r="AH530" s="1322"/>
      <c r="AI530" s="1322"/>
      <c r="AJ530" s="1322"/>
      <c r="AK530" s="1323"/>
      <c r="AL530" s="1322"/>
      <c r="AM530" s="1322"/>
      <c r="AN530" s="1322"/>
      <c r="AO530" s="1322"/>
      <c r="AP530" s="1322"/>
      <c r="AQ530" s="1322"/>
      <c r="AR530" s="1322"/>
      <c r="AS530" s="1322"/>
      <c r="AT530" s="1322"/>
      <c r="AU530" s="1322"/>
      <c r="AV530" s="1322"/>
      <c r="AW530" s="1322"/>
      <c r="AX530" s="1322"/>
      <c r="AY530" s="1322"/>
      <c r="AZ530" s="1322"/>
      <c r="BA530" s="1322"/>
      <c r="BB530" s="1322"/>
      <c r="BC530" s="1322"/>
      <c r="BD530" s="1322"/>
      <c r="BE530" s="1322"/>
      <c r="BF530" s="1322"/>
    </row>
    <row r="531" spans="1:58" ht="54.75" customHeight="1">
      <c r="A531" s="1322"/>
      <c r="B531" s="1322"/>
      <c r="C531" s="1322"/>
      <c r="D531" s="1322"/>
      <c r="E531" s="1322"/>
      <c r="F531" s="1322"/>
      <c r="G531" s="1322"/>
      <c r="H531" s="1322"/>
      <c r="I531" s="1322"/>
      <c r="J531" s="1322"/>
      <c r="K531" s="1322"/>
      <c r="L531" s="1322"/>
      <c r="M531" s="1322"/>
      <c r="N531" s="1323"/>
      <c r="O531" s="1322"/>
      <c r="P531" s="1324"/>
      <c r="Q531" s="1323"/>
      <c r="R531" s="1322"/>
      <c r="S531" s="1322"/>
      <c r="T531" s="1322"/>
      <c r="U531" s="1322"/>
      <c r="V531" s="1322"/>
      <c r="W531" s="1322"/>
      <c r="X531" s="1322"/>
      <c r="Y531" s="1322"/>
      <c r="Z531" s="1322"/>
      <c r="AA531" s="1322"/>
      <c r="AB531" s="1322"/>
      <c r="AC531" s="1323"/>
      <c r="AD531" s="1322"/>
      <c r="AE531" s="1323"/>
      <c r="AF531" s="1322"/>
      <c r="AG531" s="1322"/>
      <c r="AH531" s="1322"/>
      <c r="AI531" s="1322"/>
      <c r="AJ531" s="1322"/>
      <c r="AK531" s="1323"/>
      <c r="AL531" s="1322"/>
      <c r="AM531" s="1322"/>
      <c r="AN531" s="1322"/>
      <c r="AO531" s="1322"/>
      <c r="AP531" s="1322"/>
      <c r="AQ531" s="1322"/>
      <c r="AR531" s="1322"/>
      <c r="AS531" s="1322"/>
      <c r="AT531" s="1322"/>
      <c r="AU531" s="1322"/>
      <c r="AV531" s="1322"/>
      <c r="AW531" s="1322"/>
      <c r="AX531" s="1322"/>
      <c r="AY531" s="1322"/>
      <c r="AZ531" s="1322"/>
      <c r="BA531" s="1322"/>
      <c r="BB531" s="1322"/>
      <c r="BC531" s="1322"/>
      <c r="BD531" s="1322"/>
      <c r="BE531" s="1322"/>
      <c r="BF531" s="1322"/>
    </row>
    <row r="532" spans="1:58" ht="54.75" customHeight="1">
      <c r="A532" s="1322"/>
      <c r="B532" s="1322"/>
      <c r="C532" s="1322"/>
      <c r="D532" s="1322"/>
      <c r="E532" s="1322"/>
      <c r="F532" s="1322"/>
      <c r="G532" s="1322"/>
      <c r="H532" s="1322"/>
      <c r="I532" s="1322"/>
      <c r="J532" s="1322"/>
      <c r="K532" s="1322"/>
      <c r="L532" s="1322"/>
      <c r="M532" s="1322"/>
      <c r="N532" s="1323"/>
      <c r="O532" s="1322"/>
      <c r="P532" s="1324"/>
      <c r="Q532" s="1323"/>
      <c r="R532" s="1322"/>
      <c r="S532" s="1322"/>
      <c r="T532" s="1322"/>
      <c r="U532" s="1322"/>
      <c r="V532" s="1322"/>
      <c r="W532" s="1322"/>
      <c r="X532" s="1322"/>
      <c r="Y532" s="1322"/>
      <c r="Z532" s="1322"/>
      <c r="AA532" s="1322"/>
      <c r="AB532" s="1322"/>
      <c r="AC532" s="1323"/>
      <c r="AD532" s="1322"/>
      <c r="AE532" s="1323"/>
      <c r="AF532" s="1322"/>
      <c r="AG532" s="1322"/>
      <c r="AH532" s="1322"/>
      <c r="AI532" s="1322"/>
      <c r="AJ532" s="1322"/>
      <c r="AK532" s="1323"/>
      <c r="AL532" s="1322"/>
      <c r="AM532" s="1322"/>
      <c r="AN532" s="1322"/>
      <c r="AO532" s="1322"/>
      <c r="AP532" s="1322"/>
      <c r="AQ532" s="1322"/>
      <c r="AR532" s="1322"/>
      <c r="AS532" s="1322"/>
      <c r="AT532" s="1322"/>
      <c r="AU532" s="1322"/>
      <c r="AV532" s="1322"/>
      <c r="AW532" s="1322"/>
      <c r="AX532" s="1322"/>
      <c r="AY532" s="1322"/>
      <c r="AZ532" s="1322"/>
      <c r="BA532" s="1322"/>
      <c r="BB532" s="1322"/>
      <c r="BC532" s="1322"/>
      <c r="BD532" s="1322"/>
      <c r="BE532" s="1322"/>
      <c r="BF532" s="1322"/>
    </row>
    <row r="533" spans="1:58" ht="54.75" customHeight="1">
      <c r="A533" s="1322"/>
      <c r="B533" s="1322"/>
      <c r="C533" s="1322"/>
      <c r="D533" s="1322"/>
      <c r="E533" s="1322"/>
      <c r="F533" s="1322"/>
      <c r="G533" s="1322"/>
      <c r="H533" s="1322"/>
      <c r="I533" s="1322"/>
      <c r="J533" s="1322"/>
      <c r="K533" s="1322"/>
      <c r="L533" s="1322"/>
      <c r="M533" s="1322"/>
      <c r="N533" s="1323"/>
      <c r="O533" s="1322"/>
      <c r="P533" s="1324"/>
      <c r="Q533" s="1323"/>
      <c r="R533" s="1322"/>
      <c r="S533" s="1322"/>
      <c r="T533" s="1322"/>
      <c r="U533" s="1322"/>
      <c r="V533" s="1322"/>
      <c r="W533" s="1322"/>
      <c r="X533" s="1322"/>
      <c r="Y533" s="1322"/>
      <c r="Z533" s="1322"/>
      <c r="AA533" s="1322"/>
      <c r="AB533" s="1322"/>
      <c r="AC533" s="1323"/>
      <c r="AD533" s="1322"/>
      <c r="AE533" s="1323"/>
      <c r="AF533" s="1322"/>
      <c r="AG533" s="1322"/>
      <c r="AH533" s="1322"/>
      <c r="AI533" s="1322"/>
      <c r="AJ533" s="1322"/>
      <c r="AK533" s="1323"/>
      <c r="AL533" s="1322"/>
      <c r="AM533" s="1322"/>
      <c r="AN533" s="1322"/>
      <c r="AO533" s="1322"/>
      <c r="AP533" s="1322"/>
      <c r="AQ533" s="1322"/>
      <c r="AR533" s="1322"/>
      <c r="AS533" s="1322"/>
      <c r="AT533" s="1322"/>
      <c r="AU533" s="1322"/>
      <c r="AV533" s="1322"/>
      <c r="AW533" s="1322"/>
      <c r="AX533" s="1322"/>
      <c r="AY533" s="1322"/>
      <c r="AZ533" s="1322"/>
      <c r="BA533" s="1322"/>
      <c r="BB533" s="1322"/>
      <c r="BC533" s="1322"/>
      <c r="BD533" s="1322"/>
      <c r="BE533" s="1322"/>
      <c r="BF533" s="1322"/>
    </row>
    <row r="534" spans="1:58" ht="54.75" customHeight="1">
      <c r="A534" s="1322"/>
      <c r="B534" s="1322"/>
      <c r="C534" s="1322"/>
      <c r="D534" s="1322"/>
      <c r="E534" s="1322"/>
      <c r="F534" s="1322"/>
      <c r="G534" s="1322"/>
      <c r="H534" s="1322"/>
      <c r="I534" s="1322"/>
      <c r="J534" s="1322"/>
      <c r="K534" s="1322"/>
      <c r="L534" s="1322"/>
      <c r="M534" s="1322"/>
      <c r="N534" s="1323"/>
      <c r="O534" s="1322"/>
      <c r="P534" s="1324"/>
      <c r="Q534" s="1323"/>
      <c r="R534" s="1322"/>
      <c r="S534" s="1322"/>
      <c r="T534" s="1322"/>
      <c r="U534" s="1322"/>
      <c r="V534" s="1322"/>
      <c r="W534" s="1322"/>
      <c r="X534" s="1322"/>
      <c r="Y534" s="1322"/>
      <c r="Z534" s="1322"/>
      <c r="AA534" s="1322"/>
      <c r="AB534" s="1322"/>
      <c r="AC534" s="1323"/>
      <c r="AD534" s="1322"/>
      <c r="AE534" s="1323"/>
      <c r="AF534" s="1322"/>
      <c r="AG534" s="1322"/>
      <c r="AH534" s="1322"/>
      <c r="AI534" s="1322"/>
      <c r="AJ534" s="1322"/>
      <c r="AK534" s="1323"/>
      <c r="AL534" s="1322"/>
      <c r="AM534" s="1322"/>
      <c r="AN534" s="1322"/>
      <c r="AO534" s="1322"/>
      <c r="AP534" s="1322"/>
      <c r="AQ534" s="1322"/>
      <c r="AR534" s="1322"/>
      <c r="AS534" s="1322"/>
      <c r="AT534" s="1322"/>
      <c r="AU534" s="1322"/>
      <c r="AV534" s="1322"/>
      <c r="AW534" s="1322"/>
      <c r="AX534" s="1322"/>
      <c r="AY534" s="1322"/>
      <c r="AZ534" s="1322"/>
      <c r="BA534" s="1322"/>
      <c r="BB534" s="1322"/>
      <c r="BC534" s="1322"/>
      <c r="BD534" s="1322"/>
      <c r="BE534" s="1322"/>
      <c r="BF534" s="1322"/>
    </row>
    <row r="535" spans="1:58" ht="54.75" customHeight="1">
      <c r="A535" s="1322"/>
      <c r="B535" s="1322"/>
      <c r="C535" s="1322"/>
      <c r="D535" s="1322"/>
      <c r="E535" s="1322"/>
      <c r="F535" s="1322"/>
      <c r="G535" s="1322"/>
      <c r="H535" s="1322"/>
      <c r="I535" s="1322"/>
      <c r="J535" s="1322"/>
      <c r="K535" s="1322"/>
      <c r="L535" s="1322"/>
      <c r="M535" s="1322"/>
      <c r="N535" s="1323"/>
      <c r="O535" s="1322"/>
      <c r="P535" s="1324"/>
      <c r="Q535" s="1323"/>
      <c r="R535" s="1322"/>
      <c r="S535" s="1322"/>
      <c r="T535" s="1322"/>
      <c r="U535" s="1322"/>
      <c r="V535" s="1322"/>
      <c r="W535" s="1322"/>
      <c r="X535" s="1322"/>
      <c r="Y535" s="1322"/>
      <c r="Z535" s="1322"/>
      <c r="AA535" s="1322"/>
      <c r="AB535" s="1322"/>
      <c r="AC535" s="1323"/>
      <c r="AD535" s="1322"/>
      <c r="AE535" s="1323"/>
      <c r="AF535" s="1322"/>
      <c r="AG535" s="1322"/>
      <c r="AH535" s="1322"/>
      <c r="AI535" s="1322"/>
      <c r="AJ535" s="1322"/>
      <c r="AK535" s="1323"/>
      <c r="AL535" s="1322"/>
      <c r="AM535" s="1322"/>
      <c r="AN535" s="1322"/>
      <c r="AO535" s="1322"/>
      <c r="AP535" s="1322"/>
      <c r="AQ535" s="1322"/>
      <c r="AR535" s="1322"/>
      <c r="AS535" s="1322"/>
      <c r="AT535" s="1322"/>
      <c r="AU535" s="1322"/>
      <c r="AV535" s="1322"/>
      <c r="AW535" s="1322"/>
      <c r="AX535" s="1322"/>
      <c r="AY535" s="1322"/>
      <c r="AZ535" s="1322"/>
      <c r="BA535" s="1322"/>
      <c r="BB535" s="1322"/>
      <c r="BC535" s="1322"/>
      <c r="BD535" s="1322"/>
      <c r="BE535" s="1322"/>
      <c r="BF535" s="1322"/>
    </row>
    <row r="536" spans="1:58" ht="54.75" customHeight="1">
      <c r="A536" s="1322"/>
      <c r="B536" s="1322"/>
      <c r="C536" s="1322"/>
      <c r="D536" s="1322"/>
      <c r="E536" s="1322"/>
      <c r="F536" s="1322"/>
      <c r="G536" s="1322"/>
      <c r="H536" s="1322"/>
      <c r="I536" s="1322"/>
      <c r="J536" s="1322"/>
      <c r="K536" s="1322"/>
      <c r="L536" s="1322"/>
      <c r="M536" s="1322"/>
      <c r="N536" s="1323"/>
      <c r="O536" s="1322"/>
      <c r="P536" s="1324"/>
      <c r="Q536" s="1323"/>
      <c r="R536" s="1322"/>
      <c r="S536" s="1322"/>
      <c r="T536" s="1322"/>
      <c r="U536" s="1322"/>
      <c r="V536" s="1322"/>
      <c r="W536" s="1322"/>
      <c r="X536" s="1322"/>
      <c r="Y536" s="1322"/>
      <c r="Z536" s="1322"/>
      <c r="AA536" s="1322"/>
      <c r="AB536" s="1322"/>
      <c r="AC536" s="1323"/>
      <c r="AD536" s="1322"/>
      <c r="AE536" s="1323"/>
      <c r="AF536" s="1322"/>
      <c r="AG536" s="1322"/>
      <c r="AH536" s="1322"/>
      <c r="AI536" s="1322"/>
      <c r="AJ536" s="1322"/>
      <c r="AK536" s="1323"/>
      <c r="AL536" s="1322"/>
      <c r="AM536" s="1322"/>
      <c r="AN536" s="1322"/>
      <c r="AO536" s="1322"/>
      <c r="AP536" s="1322"/>
      <c r="AQ536" s="1322"/>
      <c r="AR536" s="1322"/>
      <c r="AS536" s="1322"/>
      <c r="AT536" s="1322"/>
      <c r="AU536" s="1322"/>
      <c r="AV536" s="1322"/>
      <c r="AW536" s="1322"/>
      <c r="AX536" s="1322"/>
      <c r="AY536" s="1322"/>
      <c r="AZ536" s="1322"/>
      <c r="BA536" s="1322"/>
      <c r="BB536" s="1322"/>
      <c r="BC536" s="1322"/>
      <c r="BD536" s="1322"/>
      <c r="BE536" s="1322"/>
      <c r="BF536" s="1322"/>
    </row>
    <row r="537" spans="1:58" ht="54.75" customHeight="1">
      <c r="A537" s="1322"/>
      <c r="B537" s="1322"/>
      <c r="C537" s="1322"/>
      <c r="D537" s="1322"/>
      <c r="E537" s="1322"/>
      <c r="F537" s="1322"/>
      <c r="G537" s="1322"/>
      <c r="H537" s="1322"/>
      <c r="I537" s="1322"/>
      <c r="J537" s="1322"/>
      <c r="K537" s="1322"/>
      <c r="L537" s="1322"/>
      <c r="M537" s="1322"/>
      <c r="N537" s="1323"/>
      <c r="O537" s="1322"/>
      <c r="P537" s="1324"/>
      <c r="Q537" s="1323"/>
      <c r="R537" s="1322"/>
      <c r="S537" s="1322"/>
      <c r="T537" s="1322"/>
      <c r="U537" s="1322"/>
      <c r="V537" s="1322"/>
      <c r="W537" s="1322"/>
      <c r="X537" s="1322"/>
      <c r="Y537" s="1322"/>
      <c r="Z537" s="1322"/>
      <c r="AA537" s="1322"/>
      <c r="AB537" s="1322"/>
      <c r="AC537" s="1323"/>
      <c r="AD537" s="1322"/>
      <c r="AE537" s="1323"/>
      <c r="AF537" s="1322"/>
      <c r="AG537" s="1322"/>
      <c r="AH537" s="1322"/>
      <c r="AI537" s="1322"/>
      <c r="AJ537" s="1322"/>
      <c r="AK537" s="1323"/>
      <c r="AL537" s="1322"/>
      <c r="AM537" s="1322"/>
      <c r="AN537" s="1322"/>
      <c r="AO537" s="1322"/>
      <c r="AP537" s="1322"/>
      <c r="AQ537" s="1322"/>
      <c r="AR537" s="1322"/>
      <c r="AS537" s="1322"/>
      <c r="AT537" s="1322"/>
      <c r="AU537" s="1322"/>
      <c r="AV537" s="1322"/>
      <c r="AW537" s="1322"/>
      <c r="AX537" s="1322"/>
      <c r="AY537" s="1322"/>
      <c r="AZ537" s="1322"/>
      <c r="BA537" s="1322"/>
      <c r="BB537" s="1322"/>
      <c r="BC537" s="1322"/>
      <c r="BD537" s="1322"/>
      <c r="BE537" s="1322"/>
      <c r="BF537" s="1322"/>
    </row>
    <row r="538" spans="1:58" ht="54.75" customHeight="1">
      <c r="A538" s="1322"/>
      <c r="B538" s="1322"/>
      <c r="C538" s="1322"/>
      <c r="D538" s="1322"/>
      <c r="E538" s="1322"/>
      <c r="F538" s="1322"/>
      <c r="G538" s="1322"/>
      <c r="H538" s="1322"/>
      <c r="I538" s="1322"/>
      <c r="J538" s="1322"/>
      <c r="K538" s="1322"/>
      <c r="L538" s="1322"/>
      <c r="M538" s="1322"/>
      <c r="N538" s="1323"/>
      <c r="O538" s="1322"/>
      <c r="P538" s="1324"/>
      <c r="Q538" s="1323"/>
      <c r="R538" s="1322"/>
      <c r="S538" s="1322"/>
      <c r="T538" s="1322"/>
      <c r="U538" s="1322"/>
      <c r="V538" s="1322"/>
      <c r="W538" s="1322"/>
      <c r="X538" s="1322"/>
      <c r="Y538" s="1322"/>
      <c r="Z538" s="1322"/>
      <c r="AA538" s="1322"/>
      <c r="AB538" s="1322"/>
      <c r="AC538" s="1323"/>
      <c r="AD538" s="1322"/>
      <c r="AE538" s="1323"/>
      <c r="AF538" s="1322"/>
      <c r="AG538" s="1322"/>
      <c r="AH538" s="1322"/>
      <c r="AI538" s="1322"/>
      <c r="AJ538" s="1322"/>
      <c r="AK538" s="1323"/>
      <c r="AL538" s="1322"/>
      <c r="AM538" s="1322"/>
      <c r="AN538" s="1322"/>
      <c r="AO538" s="1322"/>
      <c r="AP538" s="1322"/>
      <c r="AQ538" s="1322"/>
      <c r="AR538" s="1322"/>
      <c r="AS538" s="1322"/>
      <c r="AT538" s="1322"/>
      <c r="AU538" s="1322"/>
      <c r="AV538" s="1322"/>
      <c r="AW538" s="1322"/>
      <c r="AX538" s="1322"/>
      <c r="AY538" s="1322"/>
      <c r="AZ538" s="1322"/>
      <c r="BA538" s="1322"/>
      <c r="BB538" s="1322"/>
      <c r="BC538" s="1322"/>
      <c r="BD538" s="1322"/>
      <c r="BE538" s="1322"/>
      <c r="BF538" s="1322"/>
    </row>
    <row r="539" spans="1:58" ht="54.75" customHeight="1">
      <c r="A539" s="1322"/>
      <c r="B539" s="1322"/>
      <c r="C539" s="1322"/>
      <c r="D539" s="1322"/>
      <c r="E539" s="1322"/>
      <c r="F539" s="1322"/>
      <c r="G539" s="1322"/>
      <c r="H539" s="1322"/>
      <c r="I539" s="1322"/>
      <c r="J539" s="1322"/>
      <c r="K539" s="1322"/>
      <c r="L539" s="1322"/>
      <c r="M539" s="1322"/>
      <c r="N539" s="1323"/>
      <c r="O539" s="1322"/>
      <c r="P539" s="1324"/>
      <c r="Q539" s="1323"/>
      <c r="R539" s="1322"/>
      <c r="S539" s="1322"/>
      <c r="T539" s="1322"/>
      <c r="U539" s="1322"/>
      <c r="V539" s="1322"/>
      <c r="W539" s="1322"/>
      <c r="X539" s="1322"/>
      <c r="Y539" s="1322"/>
      <c r="Z539" s="1322"/>
      <c r="AA539" s="1322"/>
      <c r="AB539" s="1322"/>
      <c r="AC539" s="1323"/>
      <c r="AD539" s="1322"/>
      <c r="AE539" s="1323"/>
      <c r="AF539" s="1322"/>
      <c r="AG539" s="1322"/>
      <c r="AH539" s="1322"/>
      <c r="AI539" s="1322"/>
      <c r="AJ539" s="1322"/>
      <c r="AK539" s="1323"/>
      <c r="AL539" s="1322"/>
      <c r="AM539" s="1322"/>
      <c r="AN539" s="1322"/>
      <c r="AO539" s="1322"/>
      <c r="AP539" s="1322"/>
      <c r="AQ539" s="1322"/>
      <c r="AR539" s="1322"/>
      <c r="AS539" s="1322"/>
      <c r="AT539" s="1322"/>
      <c r="AU539" s="1322"/>
      <c r="AV539" s="1322"/>
      <c r="AW539" s="1322"/>
      <c r="AX539" s="1322"/>
      <c r="AY539" s="1322"/>
      <c r="AZ539" s="1322"/>
      <c r="BA539" s="1322"/>
      <c r="BB539" s="1322"/>
      <c r="BC539" s="1322"/>
      <c r="BD539" s="1322"/>
      <c r="BE539" s="1322"/>
      <c r="BF539" s="1322"/>
    </row>
    <row r="540" spans="1:58" ht="54.75" customHeight="1">
      <c r="A540" s="1322"/>
      <c r="B540" s="1322"/>
      <c r="C540" s="1322"/>
      <c r="D540" s="1322"/>
      <c r="E540" s="1322"/>
      <c r="F540" s="1322"/>
      <c r="G540" s="1322"/>
      <c r="H540" s="1322"/>
      <c r="I540" s="1322"/>
      <c r="J540" s="1322"/>
      <c r="K540" s="1322"/>
      <c r="L540" s="1322"/>
      <c r="M540" s="1322"/>
      <c r="N540" s="1323"/>
      <c r="O540" s="1322"/>
      <c r="P540" s="1324"/>
      <c r="Q540" s="1323"/>
      <c r="R540" s="1322"/>
      <c r="S540" s="1322"/>
      <c r="T540" s="1322"/>
      <c r="U540" s="1322"/>
      <c r="V540" s="1322"/>
      <c r="W540" s="1322"/>
      <c r="X540" s="1322"/>
      <c r="Y540" s="1322"/>
      <c r="Z540" s="1322"/>
      <c r="AA540" s="1322"/>
      <c r="AB540" s="1322"/>
      <c r="AC540" s="1323"/>
      <c r="AD540" s="1322"/>
      <c r="AE540" s="1323"/>
      <c r="AF540" s="1322"/>
      <c r="AG540" s="1322"/>
      <c r="AH540" s="1322"/>
      <c r="AI540" s="1322"/>
      <c r="AJ540" s="1322"/>
      <c r="AK540" s="1323"/>
      <c r="AL540" s="1322"/>
      <c r="AM540" s="1322"/>
      <c r="AN540" s="1322"/>
      <c r="AO540" s="1322"/>
      <c r="AP540" s="1322"/>
      <c r="AQ540" s="1322"/>
      <c r="AR540" s="1322"/>
      <c r="AS540" s="1322"/>
      <c r="AT540" s="1322"/>
      <c r="AU540" s="1322"/>
      <c r="AV540" s="1322"/>
      <c r="AW540" s="1322"/>
      <c r="AX540" s="1322"/>
      <c r="AY540" s="1322"/>
      <c r="AZ540" s="1322"/>
      <c r="BA540" s="1322"/>
      <c r="BB540" s="1322"/>
      <c r="BC540" s="1322"/>
      <c r="BD540" s="1322"/>
      <c r="BE540" s="1322"/>
      <c r="BF540" s="1322"/>
    </row>
    <row r="541" spans="1:58" ht="54.75" customHeight="1">
      <c r="A541" s="1322"/>
      <c r="B541" s="1322"/>
      <c r="C541" s="1322"/>
      <c r="D541" s="1322"/>
      <c r="E541" s="1322"/>
      <c r="F541" s="1322"/>
      <c r="G541" s="1322"/>
      <c r="H541" s="1322"/>
      <c r="I541" s="1322"/>
      <c r="J541" s="1322"/>
      <c r="K541" s="1322"/>
      <c r="L541" s="1322"/>
      <c r="M541" s="1322"/>
      <c r="N541" s="1323"/>
      <c r="O541" s="1322"/>
      <c r="P541" s="1324"/>
      <c r="Q541" s="1323"/>
      <c r="R541" s="1322"/>
      <c r="S541" s="1322"/>
      <c r="T541" s="1322"/>
      <c r="U541" s="1322"/>
      <c r="V541" s="1322"/>
      <c r="W541" s="1322"/>
      <c r="X541" s="1322"/>
      <c r="Y541" s="1322"/>
      <c r="Z541" s="1322"/>
      <c r="AA541" s="1322"/>
      <c r="AB541" s="1322"/>
      <c r="AC541" s="1323"/>
      <c r="AD541" s="1322"/>
      <c r="AE541" s="1323"/>
      <c r="AF541" s="1322"/>
      <c r="AG541" s="1322"/>
      <c r="AH541" s="1322"/>
      <c r="AI541" s="1322"/>
      <c r="AJ541" s="1322"/>
      <c r="AK541" s="1323"/>
      <c r="AL541" s="1322"/>
      <c r="AM541" s="1322"/>
      <c r="AN541" s="1322"/>
      <c r="AO541" s="1322"/>
      <c r="AP541" s="1322"/>
      <c r="AQ541" s="1322"/>
      <c r="AR541" s="1322"/>
      <c r="AS541" s="1322"/>
      <c r="AT541" s="1322"/>
      <c r="AU541" s="1322"/>
      <c r="AV541" s="1322"/>
      <c r="AW541" s="1322"/>
      <c r="AX541" s="1322"/>
      <c r="AY541" s="1322"/>
      <c r="AZ541" s="1322"/>
      <c r="BA541" s="1322"/>
      <c r="BB541" s="1322"/>
      <c r="BC541" s="1322"/>
      <c r="BD541" s="1322"/>
      <c r="BE541" s="1322"/>
      <c r="BF541" s="1322"/>
    </row>
    <row r="542" spans="1:58" ht="54.75" customHeight="1">
      <c r="A542" s="1322"/>
      <c r="B542" s="1322"/>
      <c r="C542" s="1322"/>
      <c r="D542" s="1322"/>
      <c r="E542" s="1322"/>
      <c r="F542" s="1322"/>
      <c r="G542" s="1322"/>
      <c r="H542" s="1322"/>
      <c r="I542" s="1322"/>
      <c r="J542" s="1322"/>
      <c r="K542" s="1322"/>
      <c r="L542" s="1322"/>
      <c r="M542" s="1322"/>
      <c r="N542" s="1323"/>
      <c r="O542" s="1322"/>
      <c r="P542" s="1324"/>
      <c r="Q542" s="1323"/>
      <c r="R542" s="1322"/>
      <c r="S542" s="1322"/>
      <c r="T542" s="1322"/>
      <c r="U542" s="1322"/>
      <c r="V542" s="1322"/>
      <c r="W542" s="1322"/>
      <c r="X542" s="1322"/>
      <c r="Y542" s="1322"/>
      <c r="Z542" s="1322"/>
      <c r="AA542" s="1322"/>
      <c r="AB542" s="1322"/>
      <c r="AC542" s="1323"/>
      <c r="AD542" s="1322"/>
      <c r="AE542" s="1323"/>
      <c r="AF542" s="1322"/>
      <c r="AG542" s="1322"/>
      <c r="AH542" s="1322"/>
      <c r="AI542" s="1322"/>
      <c r="AJ542" s="1322"/>
      <c r="AK542" s="1323"/>
      <c r="AL542" s="1322"/>
      <c r="AM542" s="1322"/>
      <c r="AN542" s="1322"/>
      <c r="AO542" s="1322"/>
      <c r="AP542" s="1322"/>
      <c r="AQ542" s="1322"/>
      <c r="AR542" s="1322"/>
      <c r="AS542" s="1322"/>
      <c r="AT542" s="1322"/>
      <c r="AU542" s="1322"/>
      <c r="AV542" s="1322"/>
      <c r="AW542" s="1322"/>
      <c r="AX542" s="1322"/>
      <c r="AY542" s="1322"/>
      <c r="AZ542" s="1322"/>
      <c r="BA542" s="1322"/>
      <c r="BB542" s="1322"/>
      <c r="BC542" s="1322"/>
      <c r="BD542" s="1322"/>
      <c r="BE542" s="1322"/>
      <c r="BF542" s="1322"/>
    </row>
    <row r="543" spans="1:58" ht="54.75" customHeight="1">
      <c r="A543" s="1322"/>
      <c r="B543" s="1322"/>
      <c r="C543" s="1322"/>
      <c r="D543" s="1322"/>
      <c r="E543" s="1322"/>
      <c r="F543" s="1322"/>
      <c r="G543" s="1322"/>
      <c r="H543" s="1322"/>
      <c r="I543" s="1322"/>
      <c r="J543" s="1322"/>
      <c r="K543" s="1322"/>
      <c r="L543" s="1322"/>
      <c r="M543" s="1322"/>
      <c r="N543" s="1323"/>
      <c r="O543" s="1322"/>
      <c r="P543" s="1324"/>
      <c r="Q543" s="1323"/>
      <c r="R543" s="1322"/>
      <c r="S543" s="1322"/>
      <c r="T543" s="1322"/>
      <c r="U543" s="1322"/>
      <c r="V543" s="1322"/>
      <c r="W543" s="1322"/>
      <c r="X543" s="1322"/>
      <c r="Y543" s="1322"/>
      <c r="Z543" s="1322"/>
      <c r="AA543" s="1322"/>
      <c r="AB543" s="1322"/>
      <c r="AC543" s="1323"/>
      <c r="AD543" s="1322"/>
      <c r="AE543" s="1323"/>
      <c r="AF543" s="1322"/>
      <c r="AG543" s="1322"/>
      <c r="AH543" s="1322"/>
      <c r="AI543" s="1322"/>
      <c r="AJ543" s="1322"/>
      <c r="AK543" s="1323"/>
      <c r="AL543" s="1322"/>
      <c r="AM543" s="1322"/>
      <c r="AN543" s="1322"/>
      <c r="AO543" s="1322"/>
      <c r="AP543" s="1322"/>
      <c r="AQ543" s="1322"/>
      <c r="AR543" s="1322"/>
      <c r="AS543" s="1322"/>
      <c r="AT543" s="1322"/>
      <c r="AU543" s="1322"/>
      <c r="AV543" s="1322"/>
      <c r="AW543" s="1322"/>
      <c r="AX543" s="1322"/>
      <c r="AY543" s="1322"/>
      <c r="AZ543" s="1322"/>
      <c r="BA543" s="1322"/>
      <c r="BB543" s="1322"/>
      <c r="BC543" s="1322"/>
      <c r="BD543" s="1322"/>
      <c r="BE543" s="1322"/>
      <c r="BF543" s="1322"/>
    </row>
    <row r="544" spans="1:58" ht="54.75" customHeight="1">
      <c r="A544" s="1322"/>
      <c r="B544" s="1322"/>
      <c r="C544" s="1322"/>
      <c r="D544" s="1322"/>
      <c r="E544" s="1322"/>
      <c r="F544" s="1322"/>
      <c r="G544" s="1322"/>
      <c r="H544" s="1322"/>
      <c r="I544" s="1322"/>
      <c r="J544" s="1322"/>
      <c r="K544" s="1322"/>
      <c r="L544" s="1322"/>
      <c r="M544" s="1322"/>
      <c r="N544" s="1323"/>
      <c r="O544" s="1322"/>
      <c r="P544" s="1324"/>
      <c r="Q544" s="1323"/>
      <c r="R544" s="1322"/>
      <c r="S544" s="1322"/>
      <c r="T544" s="1322"/>
      <c r="U544" s="1322"/>
      <c r="V544" s="1322"/>
      <c r="W544" s="1322"/>
      <c r="X544" s="1322"/>
      <c r="Y544" s="1322"/>
      <c r="Z544" s="1322"/>
      <c r="AA544" s="1322"/>
      <c r="AB544" s="1322"/>
      <c r="AC544" s="1323"/>
      <c r="AD544" s="1322"/>
      <c r="AE544" s="1323"/>
      <c r="AF544" s="1322"/>
      <c r="AG544" s="1322"/>
      <c r="AH544" s="1322"/>
      <c r="AI544" s="1322"/>
      <c r="AJ544" s="1322"/>
      <c r="AK544" s="1323"/>
      <c r="AL544" s="1322"/>
      <c r="AM544" s="1322"/>
      <c r="AN544" s="1322"/>
      <c r="AO544" s="1322"/>
      <c r="AP544" s="1322"/>
      <c r="AQ544" s="1322"/>
      <c r="AR544" s="1322"/>
      <c r="AS544" s="1322"/>
      <c r="AT544" s="1322"/>
      <c r="AU544" s="1322"/>
      <c r="AV544" s="1322"/>
      <c r="AW544" s="1322"/>
      <c r="AX544" s="1322"/>
      <c r="AY544" s="1322"/>
      <c r="AZ544" s="1322"/>
      <c r="BA544" s="1322"/>
      <c r="BB544" s="1322"/>
      <c r="BC544" s="1322"/>
      <c r="BD544" s="1322"/>
      <c r="BE544" s="1322"/>
      <c r="BF544" s="1322"/>
    </row>
    <row r="545" spans="1:58" ht="54.75" customHeight="1">
      <c r="A545" s="1322"/>
      <c r="B545" s="1322"/>
      <c r="C545" s="1322"/>
      <c r="D545" s="1322"/>
      <c r="E545" s="1322"/>
      <c r="F545" s="1322"/>
      <c r="G545" s="1322"/>
      <c r="H545" s="1322"/>
      <c r="I545" s="1322"/>
      <c r="J545" s="1322"/>
      <c r="K545" s="1322"/>
      <c r="L545" s="1322"/>
      <c r="M545" s="1322"/>
      <c r="N545" s="1323"/>
      <c r="O545" s="1322"/>
      <c r="P545" s="1324"/>
      <c r="Q545" s="1323"/>
      <c r="R545" s="1322"/>
      <c r="S545" s="1322"/>
      <c r="T545" s="1322"/>
      <c r="U545" s="1322"/>
      <c r="V545" s="1322"/>
      <c r="W545" s="1322"/>
      <c r="X545" s="1322"/>
      <c r="Y545" s="1322"/>
      <c r="Z545" s="1322"/>
      <c r="AA545" s="1322"/>
      <c r="AB545" s="1322"/>
      <c r="AC545" s="1323"/>
      <c r="AD545" s="1322"/>
      <c r="AE545" s="1323"/>
      <c r="AF545" s="1322"/>
      <c r="AG545" s="1322"/>
      <c r="AH545" s="1322"/>
      <c r="AI545" s="1322"/>
      <c r="AJ545" s="1322"/>
      <c r="AK545" s="1323"/>
      <c r="AL545" s="1322"/>
      <c r="AM545" s="1322"/>
      <c r="AN545" s="1322"/>
      <c r="AO545" s="1322"/>
      <c r="AP545" s="1322"/>
      <c r="AQ545" s="1322"/>
      <c r="AR545" s="1322"/>
      <c r="AS545" s="1322"/>
      <c r="AT545" s="1322"/>
      <c r="AU545" s="1322"/>
      <c r="AV545" s="1322"/>
      <c r="AW545" s="1322"/>
      <c r="AX545" s="1322"/>
      <c r="AY545" s="1322"/>
      <c r="AZ545" s="1322"/>
      <c r="BA545" s="1322"/>
      <c r="BB545" s="1322"/>
      <c r="BC545" s="1322"/>
      <c r="BD545" s="1322"/>
      <c r="BE545" s="1322"/>
      <c r="BF545" s="1322"/>
    </row>
    <row r="546" spans="1:58" ht="54.75" customHeight="1">
      <c r="A546" s="1322"/>
      <c r="B546" s="1322"/>
      <c r="C546" s="1322"/>
      <c r="D546" s="1322"/>
      <c r="E546" s="1322"/>
      <c r="F546" s="1322"/>
      <c r="G546" s="1322"/>
      <c r="H546" s="1322"/>
      <c r="I546" s="1322"/>
      <c r="J546" s="1322"/>
      <c r="K546" s="1322"/>
      <c r="L546" s="1322"/>
      <c r="M546" s="1322"/>
      <c r="N546" s="1323"/>
      <c r="O546" s="1322"/>
      <c r="P546" s="1324"/>
      <c r="Q546" s="1323"/>
      <c r="R546" s="1322"/>
      <c r="S546" s="1322"/>
      <c r="T546" s="1322"/>
      <c r="U546" s="1322"/>
      <c r="V546" s="1322"/>
      <c r="W546" s="1322"/>
      <c r="X546" s="1322"/>
      <c r="Y546" s="1322"/>
      <c r="Z546" s="1322"/>
      <c r="AA546" s="1322"/>
      <c r="AB546" s="1322"/>
      <c r="AC546" s="1323"/>
      <c r="AD546" s="1322"/>
      <c r="AE546" s="1323"/>
      <c r="AF546" s="1322"/>
      <c r="AG546" s="1322"/>
      <c r="AH546" s="1322"/>
      <c r="AI546" s="1322"/>
      <c r="AJ546" s="1322"/>
      <c r="AK546" s="1323"/>
      <c r="AL546" s="1322"/>
      <c r="AM546" s="1322"/>
      <c r="AN546" s="1322"/>
      <c r="AO546" s="1322"/>
      <c r="AP546" s="1322"/>
      <c r="AQ546" s="1322"/>
      <c r="AR546" s="1322"/>
      <c r="AS546" s="1322"/>
      <c r="AT546" s="1322"/>
      <c r="AU546" s="1322"/>
      <c r="AV546" s="1322"/>
      <c r="AW546" s="1322"/>
      <c r="AX546" s="1322"/>
      <c r="AY546" s="1322"/>
      <c r="AZ546" s="1322"/>
      <c r="BA546" s="1322"/>
      <c r="BB546" s="1322"/>
      <c r="BC546" s="1322"/>
      <c r="BD546" s="1322"/>
      <c r="BE546" s="1322"/>
      <c r="BF546" s="1322"/>
    </row>
    <row r="547" spans="1:58" ht="54.75" customHeight="1">
      <c r="A547" s="1322"/>
      <c r="B547" s="1322"/>
      <c r="C547" s="1322"/>
      <c r="D547" s="1322"/>
      <c r="E547" s="1322"/>
      <c r="F547" s="1322"/>
      <c r="G547" s="1322"/>
      <c r="H547" s="1322"/>
      <c r="I547" s="1322"/>
      <c r="J547" s="1322"/>
      <c r="K547" s="1322"/>
      <c r="L547" s="1322"/>
      <c r="M547" s="1322"/>
      <c r="N547" s="1323"/>
      <c r="O547" s="1322"/>
      <c r="P547" s="1324"/>
      <c r="Q547" s="1323"/>
      <c r="R547" s="1322"/>
      <c r="S547" s="1322"/>
      <c r="T547" s="1322"/>
      <c r="U547" s="1322"/>
      <c r="V547" s="1322"/>
      <c r="W547" s="1322"/>
      <c r="X547" s="1322"/>
      <c r="Y547" s="1322"/>
      <c r="Z547" s="1322"/>
      <c r="AA547" s="1322"/>
      <c r="AB547" s="1322"/>
      <c r="AC547" s="1323"/>
      <c r="AD547" s="1322"/>
      <c r="AE547" s="1323"/>
      <c r="AF547" s="1322"/>
      <c r="AG547" s="1322"/>
      <c r="AH547" s="1322"/>
      <c r="AI547" s="1322"/>
      <c r="AJ547" s="1322"/>
      <c r="AK547" s="1323"/>
      <c r="AL547" s="1322"/>
      <c r="AM547" s="1322"/>
      <c r="AN547" s="1322"/>
      <c r="AO547" s="1322"/>
      <c r="AP547" s="1322"/>
      <c r="AQ547" s="1322"/>
      <c r="AR547" s="1322"/>
      <c r="AS547" s="1322"/>
      <c r="AT547" s="1322"/>
      <c r="AU547" s="1322"/>
      <c r="AV547" s="1322"/>
      <c r="AW547" s="1322"/>
      <c r="AX547" s="1322"/>
      <c r="AY547" s="1322"/>
      <c r="AZ547" s="1322"/>
      <c r="BA547" s="1322"/>
      <c r="BB547" s="1322"/>
      <c r="BC547" s="1322"/>
      <c r="BD547" s="1322"/>
      <c r="BE547" s="1322"/>
      <c r="BF547" s="1322"/>
    </row>
    <row r="548" spans="1:58" ht="54.75" customHeight="1">
      <c r="A548" s="1322"/>
      <c r="B548" s="1322"/>
      <c r="C548" s="1322"/>
      <c r="D548" s="1322"/>
      <c r="E548" s="1322"/>
      <c r="F548" s="1322"/>
      <c r="G548" s="1322"/>
      <c r="H548" s="1322"/>
      <c r="I548" s="1322"/>
      <c r="J548" s="1322"/>
      <c r="K548" s="1322"/>
      <c r="L548" s="1322"/>
      <c r="M548" s="1322"/>
      <c r="N548" s="1323"/>
      <c r="O548" s="1322"/>
      <c r="P548" s="1324"/>
      <c r="Q548" s="1323"/>
      <c r="R548" s="1322"/>
      <c r="S548" s="1322"/>
      <c r="T548" s="1322"/>
      <c r="U548" s="1322"/>
      <c r="V548" s="1322"/>
      <c r="W548" s="1322"/>
      <c r="X548" s="1322"/>
      <c r="Y548" s="1322"/>
      <c r="Z548" s="1322"/>
      <c r="AA548" s="1322"/>
      <c r="AB548" s="1322"/>
      <c r="AC548" s="1323"/>
      <c r="AD548" s="1322"/>
      <c r="AE548" s="1323"/>
      <c r="AF548" s="1322"/>
      <c r="AG548" s="1322"/>
      <c r="AH548" s="1322"/>
      <c r="AI548" s="1322"/>
      <c r="AJ548" s="1322"/>
      <c r="AK548" s="1323"/>
      <c r="AL548" s="1322"/>
      <c r="AM548" s="1322"/>
      <c r="AN548" s="1322"/>
      <c r="AO548" s="1322"/>
      <c r="AP548" s="1322"/>
      <c r="AQ548" s="1322"/>
      <c r="AR548" s="1322"/>
      <c r="AS548" s="1322"/>
      <c r="AT548" s="1322"/>
      <c r="AU548" s="1322"/>
      <c r="AV548" s="1322"/>
      <c r="AW548" s="1322"/>
      <c r="AX548" s="1322"/>
      <c r="AY548" s="1322"/>
      <c r="AZ548" s="1322"/>
      <c r="BA548" s="1322"/>
      <c r="BB548" s="1322"/>
      <c r="BC548" s="1322"/>
      <c r="BD548" s="1322"/>
      <c r="BE548" s="1322"/>
      <c r="BF548" s="1322"/>
    </row>
    <row r="549" spans="1:58" ht="54.75" customHeight="1">
      <c r="A549" s="1322"/>
      <c r="B549" s="1322"/>
      <c r="C549" s="1322"/>
      <c r="D549" s="1322"/>
      <c r="E549" s="1322"/>
      <c r="F549" s="1322"/>
      <c r="G549" s="1322"/>
      <c r="H549" s="1322"/>
      <c r="I549" s="1322"/>
      <c r="J549" s="1322"/>
      <c r="K549" s="1322"/>
      <c r="L549" s="1322"/>
      <c r="M549" s="1322"/>
      <c r="N549" s="1323"/>
      <c r="O549" s="1322"/>
      <c r="P549" s="1324"/>
      <c r="Q549" s="1323"/>
      <c r="R549" s="1322"/>
      <c r="S549" s="1322"/>
      <c r="T549" s="1322"/>
      <c r="U549" s="1322"/>
      <c r="V549" s="1322"/>
      <c r="W549" s="1322"/>
      <c r="X549" s="1322"/>
      <c r="Y549" s="1322"/>
      <c r="Z549" s="1322"/>
      <c r="AA549" s="1322"/>
      <c r="AB549" s="1322"/>
      <c r="AC549" s="1323"/>
      <c r="AD549" s="1322"/>
      <c r="AE549" s="1323"/>
      <c r="AF549" s="1322"/>
      <c r="AG549" s="1322"/>
      <c r="AH549" s="1322"/>
      <c r="AI549" s="1322"/>
      <c r="AJ549" s="1322"/>
      <c r="AK549" s="1323"/>
      <c r="AL549" s="1322"/>
      <c r="AM549" s="1322"/>
      <c r="AN549" s="1322"/>
      <c r="AO549" s="1322"/>
      <c r="AP549" s="1322"/>
      <c r="AQ549" s="1322"/>
      <c r="AR549" s="1322"/>
      <c r="AS549" s="1322"/>
      <c r="AT549" s="1322"/>
      <c r="AU549" s="1322"/>
      <c r="AV549" s="1322"/>
      <c r="AW549" s="1322"/>
      <c r="AX549" s="1322"/>
      <c r="AY549" s="1322"/>
      <c r="AZ549" s="1322"/>
      <c r="BA549" s="1322"/>
      <c r="BB549" s="1322"/>
      <c r="BC549" s="1322"/>
      <c r="BD549" s="1322"/>
      <c r="BE549" s="1322"/>
      <c r="BF549" s="1322"/>
    </row>
    <row r="550" spans="1:58" ht="54.75" customHeight="1">
      <c r="A550" s="1322"/>
      <c r="B550" s="1322"/>
      <c r="C550" s="1322"/>
      <c r="D550" s="1322"/>
      <c r="E550" s="1322"/>
      <c r="F550" s="1322"/>
      <c r="G550" s="1322"/>
      <c r="H550" s="1322"/>
      <c r="I550" s="1322"/>
      <c r="J550" s="1322"/>
      <c r="K550" s="1322"/>
      <c r="L550" s="1322"/>
      <c r="M550" s="1322"/>
      <c r="N550" s="1323"/>
      <c r="O550" s="1322"/>
      <c r="P550" s="1324"/>
      <c r="Q550" s="1323"/>
      <c r="R550" s="1322"/>
      <c r="S550" s="1322"/>
      <c r="T550" s="1322"/>
      <c r="U550" s="1322"/>
      <c r="V550" s="1322"/>
      <c r="W550" s="1322"/>
      <c r="X550" s="1322"/>
      <c r="Y550" s="1322"/>
      <c r="Z550" s="1322"/>
      <c r="AA550" s="1322"/>
      <c r="AB550" s="1322"/>
      <c r="AC550" s="1323"/>
      <c r="AD550" s="1322"/>
      <c r="AE550" s="1323"/>
      <c r="AF550" s="1322"/>
      <c r="AG550" s="1322"/>
      <c r="AH550" s="1322"/>
      <c r="AI550" s="1322"/>
      <c r="AJ550" s="1322"/>
      <c r="AK550" s="1323"/>
      <c r="AL550" s="1322"/>
      <c r="AM550" s="1322"/>
      <c r="AN550" s="1322"/>
      <c r="AO550" s="1322"/>
      <c r="AP550" s="1322"/>
      <c r="AQ550" s="1322"/>
      <c r="AR550" s="1322"/>
      <c r="AS550" s="1322"/>
      <c r="AT550" s="1322"/>
      <c r="AU550" s="1322"/>
      <c r="AV550" s="1322"/>
      <c r="AW550" s="1322"/>
      <c r="AX550" s="1322"/>
      <c r="AY550" s="1322"/>
      <c r="AZ550" s="1322"/>
      <c r="BA550" s="1322"/>
      <c r="BB550" s="1322"/>
      <c r="BC550" s="1322"/>
      <c r="BD550" s="1322"/>
      <c r="BE550" s="1322"/>
      <c r="BF550" s="1322"/>
    </row>
    <row r="551" spans="1:58" ht="54.75" customHeight="1">
      <c r="A551" s="1322"/>
      <c r="B551" s="1322"/>
      <c r="C551" s="1322"/>
      <c r="D551" s="1322"/>
      <c r="E551" s="1322"/>
      <c r="F551" s="1322"/>
      <c r="G551" s="1322"/>
      <c r="H551" s="1322"/>
      <c r="I551" s="1322"/>
      <c r="J551" s="1322"/>
      <c r="K551" s="1322"/>
      <c r="L551" s="1322"/>
      <c r="M551" s="1322"/>
      <c r="N551" s="1323"/>
      <c r="O551" s="1322"/>
      <c r="P551" s="1324"/>
      <c r="Q551" s="1323"/>
      <c r="R551" s="1322"/>
      <c r="S551" s="1322"/>
      <c r="T551" s="1322"/>
      <c r="U551" s="1322"/>
      <c r="V551" s="1322"/>
      <c r="W551" s="1322"/>
      <c r="X551" s="1322"/>
      <c r="Y551" s="1322"/>
      <c r="Z551" s="1322"/>
      <c r="AA551" s="1322"/>
      <c r="AB551" s="1322"/>
      <c r="AC551" s="1323"/>
      <c r="AD551" s="1322"/>
      <c r="AE551" s="1323"/>
      <c r="AF551" s="1322"/>
      <c r="AG551" s="1322"/>
      <c r="AH551" s="1322"/>
      <c r="AI551" s="1322"/>
      <c r="AJ551" s="1322"/>
      <c r="AK551" s="1323"/>
      <c r="AL551" s="1322"/>
      <c r="AM551" s="1322"/>
      <c r="AN551" s="1322"/>
      <c r="AO551" s="1322"/>
      <c r="AP551" s="1322"/>
      <c r="AQ551" s="1322"/>
      <c r="AR551" s="1322"/>
      <c r="AS551" s="1322"/>
      <c r="AT551" s="1322"/>
      <c r="AU551" s="1322"/>
      <c r="AV551" s="1322"/>
      <c r="AW551" s="1322"/>
      <c r="AX551" s="1322"/>
      <c r="AY551" s="1322"/>
      <c r="AZ551" s="1322"/>
      <c r="BA551" s="1322"/>
      <c r="BB551" s="1322"/>
      <c r="BC551" s="1322"/>
      <c r="BD551" s="1322"/>
      <c r="BE551" s="1322"/>
      <c r="BF551" s="1322"/>
    </row>
    <row r="552" spans="1:58" ht="54.75" customHeight="1">
      <c r="A552" s="1322"/>
      <c r="B552" s="1322"/>
      <c r="C552" s="1322"/>
      <c r="D552" s="1322"/>
      <c r="E552" s="1322"/>
      <c r="F552" s="1322"/>
      <c r="G552" s="1322"/>
      <c r="H552" s="1322"/>
      <c r="I552" s="1322"/>
      <c r="J552" s="1322"/>
      <c r="K552" s="1322"/>
      <c r="L552" s="1322"/>
      <c r="M552" s="1322"/>
      <c r="N552" s="1323"/>
      <c r="O552" s="1322"/>
      <c r="P552" s="1324"/>
      <c r="Q552" s="1323"/>
      <c r="R552" s="1322"/>
      <c r="S552" s="1322"/>
      <c r="T552" s="1322"/>
      <c r="U552" s="1322"/>
      <c r="V552" s="1322"/>
      <c r="W552" s="1322"/>
      <c r="X552" s="1322"/>
      <c r="Y552" s="1322"/>
      <c r="Z552" s="1322"/>
      <c r="AA552" s="1322"/>
      <c r="AB552" s="1322"/>
      <c r="AC552" s="1323"/>
      <c r="AD552" s="1322"/>
      <c r="AE552" s="1323"/>
      <c r="AF552" s="1322"/>
      <c r="AG552" s="1322"/>
      <c r="AH552" s="1322"/>
      <c r="AI552" s="1322"/>
      <c r="AJ552" s="1322"/>
      <c r="AK552" s="1323"/>
      <c r="AL552" s="1322"/>
      <c r="AM552" s="1322"/>
      <c r="AN552" s="1322"/>
      <c r="AO552" s="1322"/>
      <c r="AP552" s="1322"/>
      <c r="AQ552" s="1322"/>
      <c r="AR552" s="1322"/>
      <c r="AS552" s="1322"/>
      <c r="AT552" s="1322"/>
      <c r="AU552" s="1322"/>
      <c r="AV552" s="1322"/>
      <c r="AW552" s="1322"/>
      <c r="AX552" s="1322"/>
      <c r="AY552" s="1322"/>
      <c r="AZ552" s="1322"/>
      <c r="BA552" s="1322"/>
      <c r="BB552" s="1322"/>
      <c r="BC552" s="1322"/>
      <c r="BD552" s="1322"/>
      <c r="BE552" s="1322"/>
      <c r="BF552" s="1322"/>
    </row>
    <row r="553" spans="1:58" ht="54.75" customHeight="1">
      <c r="A553" s="1322"/>
      <c r="B553" s="1322"/>
      <c r="C553" s="1322"/>
      <c r="D553" s="1322"/>
      <c r="E553" s="1322"/>
      <c r="F553" s="1322"/>
      <c r="G553" s="1322"/>
      <c r="H553" s="1322"/>
      <c r="I553" s="1322"/>
      <c r="J553" s="1322"/>
      <c r="K553" s="1322"/>
      <c r="L553" s="1322"/>
      <c r="M553" s="1322"/>
      <c r="N553" s="1323"/>
      <c r="O553" s="1322"/>
      <c r="P553" s="1324"/>
      <c r="Q553" s="1323"/>
      <c r="R553" s="1322"/>
      <c r="S553" s="1322"/>
      <c r="T553" s="1322"/>
      <c r="U553" s="1322"/>
      <c r="V553" s="1322"/>
      <c r="W553" s="1322"/>
      <c r="X553" s="1322"/>
      <c r="Y553" s="1322"/>
      <c r="Z553" s="1322"/>
      <c r="AA553" s="1322"/>
      <c r="AB553" s="1322"/>
      <c r="AC553" s="1323"/>
      <c r="AD553" s="1322"/>
      <c r="AE553" s="1323"/>
      <c r="AF553" s="1322"/>
      <c r="AG553" s="1322"/>
      <c r="AH553" s="1322"/>
      <c r="AI553" s="1322"/>
      <c r="AJ553" s="1322"/>
      <c r="AK553" s="1323"/>
      <c r="AL553" s="1322"/>
      <c r="AM553" s="1322"/>
      <c r="AN553" s="1322"/>
      <c r="AO553" s="1322"/>
      <c r="AP553" s="1322"/>
      <c r="AQ553" s="1322"/>
      <c r="AR553" s="1322"/>
      <c r="AS553" s="1322"/>
      <c r="AT553" s="1322"/>
      <c r="AU553" s="1322"/>
      <c r="AV553" s="1322"/>
      <c r="AW553" s="1322"/>
      <c r="AX553" s="1322"/>
      <c r="AY553" s="1322"/>
      <c r="AZ553" s="1322"/>
      <c r="BA553" s="1322"/>
      <c r="BB553" s="1322"/>
      <c r="BC553" s="1322"/>
      <c r="BD553" s="1322"/>
      <c r="BE553" s="1322"/>
      <c r="BF553" s="1322"/>
    </row>
    <row r="554" spans="1:58" ht="54.75" customHeight="1">
      <c r="A554" s="1322"/>
      <c r="B554" s="1322"/>
      <c r="C554" s="1322"/>
      <c r="D554" s="1322"/>
      <c r="E554" s="1322"/>
      <c r="F554" s="1322"/>
      <c r="G554" s="1322"/>
      <c r="H554" s="1322"/>
      <c r="I554" s="1322"/>
      <c r="J554" s="1322"/>
      <c r="K554" s="1322"/>
      <c r="L554" s="1322"/>
      <c r="M554" s="1322"/>
      <c r="N554" s="1323"/>
      <c r="O554" s="1322"/>
      <c r="P554" s="1324"/>
      <c r="Q554" s="1323"/>
      <c r="R554" s="1322"/>
      <c r="S554" s="1322"/>
      <c r="T554" s="1322"/>
      <c r="U554" s="1322"/>
      <c r="V554" s="1322"/>
      <c r="W554" s="1322"/>
      <c r="X554" s="1322"/>
      <c r="Y554" s="1322"/>
      <c r="Z554" s="1322"/>
      <c r="AA554" s="1322"/>
      <c r="AB554" s="1322"/>
      <c r="AC554" s="1323"/>
      <c r="AD554" s="1322"/>
      <c r="AE554" s="1323"/>
      <c r="AF554" s="1322"/>
      <c r="AG554" s="1322"/>
      <c r="AH554" s="1322"/>
      <c r="AI554" s="1322"/>
      <c r="AJ554" s="1322"/>
      <c r="AK554" s="1323"/>
      <c r="AL554" s="1322"/>
      <c r="AM554" s="1322"/>
      <c r="AN554" s="1322"/>
      <c r="AO554" s="1322"/>
      <c r="AP554" s="1322"/>
      <c r="AQ554" s="1322"/>
      <c r="AR554" s="1322"/>
      <c r="AS554" s="1322"/>
      <c r="AT554" s="1322"/>
      <c r="AU554" s="1322"/>
      <c r="AV554" s="1322"/>
      <c r="AW554" s="1322"/>
      <c r="AX554" s="1322"/>
      <c r="AY554" s="1322"/>
      <c r="AZ554" s="1322"/>
      <c r="BA554" s="1322"/>
      <c r="BB554" s="1322"/>
      <c r="BC554" s="1322"/>
      <c r="BD554" s="1322"/>
      <c r="BE554" s="1322"/>
      <c r="BF554" s="1322"/>
    </row>
    <row r="555" spans="1:58" ht="54.75" customHeight="1">
      <c r="A555" s="1322"/>
      <c r="B555" s="1322"/>
      <c r="C555" s="1322"/>
      <c r="D555" s="1322"/>
      <c r="E555" s="1322"/>
      <c r="F555" s="1322"/>
      <c r="G555" s="1322"/>
      <c r="H555" s="1322"/>
      <c r="I555" s="1322"/>
      <c r="J555" s="1322"/>
      <c r="K555" s="1322"/>
      <c r="L555" s="1322"/>
      <c r="M555" s="1322"/>
      <c r="N555" s="1323"/>
      <c r="O555" s="1322"/>
      <c r="P555" s="1324"/>
      <c r="Q555" s="1323"/>
      <c r="R555" s="1322"/>
      <c r="S555" s="1322"/>
      <c r="T555" s="1322"/>
      <c r="U555" s="1322"/>
      <c r="V555" s="1322"/>
      <c r="W555" s="1322"/>
      <c r="X555" s="1322"/>
      <c r="Y555" s="1322"/>
      <c r="Z555" s="1322"/>
      <c r="AA555" s="1322"/>
      <c r="AB555" s="1322"/>
      <c r="AC555" s="1323"/>
      <c r="AD555" s="1322"/>
      <c r="AE555" s="1323"/>
      <c r="AF555" s="1322"/>
      <c r="AG555" s="1322"/>
      <c r="AH555" s="1322"/>
      <c r="AI555" s="1322"/>
      <c r="AJ555" s="1322"/>
      <c r="AK555" s="1323"/>
      <c r="AL555" s="1322"/>
      <c r="AM555" s="1322"/>
      <c r="AN555" s="1322"/>
      <c r="AO555" s="1322"/>
      <c r="AP555" s="1322"/>
      <c r="AQ555" s="1322"/>
      <c r="AR555" s="1322"/>
      <c r="AS555" s="1322"/>
      <c r="AT555" s="1322"/>
      <c r="AU555" s="1322"/>
      <c r="AV555" s="1322"/>
      <c r="AW555" s="1322"/>
      <c r="AX555" s="1322"/>
      <c r="AY555" s="1322"/>
      <c r="AZ555" s="1322"/>
      <c r="BA555" s="1322"/>
      <c r="BB555" s="1322"/>
      <c r="BC555" s="1322"/>
      <c r="BD555" s="1322"/>
      <c r="BE555" s="1322"/>
      <c r="BF555" s="1322"/>
    </row>
    <row r="556" spans="1:58" ht="54.75" customHeight="1">
      <c r="A556" s="1322"/>
      <c r="B556" s="1322"/>
      <c r="C556" s="1322"/>
      <c r="D556" s="1322"/>
      <c r="E556" s="1322"/>
      <c r="F556" s="1322"/>
      <c r="G556" s="1322"/>
      <c r="H556" s="1322"/>
      <c r="I556" s="1322"/>
      <c r="J556" s="1322"/>
      <c r="K556" s="1322"/>
      <c r="L556" s="1322"/>
      <c r="M556" s="1322"/>
      <c r="N556" s="1323"/>
      <c r="O556" s="1322"/>
      <c r="P556" s="1324"/>
      <c r="Q556" s="1323"/>
      <c r="R556" s="1322"/>
      <c r="S556" s="1322"/>
      <c r="T556" s="1322"/>
      <c r="U556" s="1322"/>
      <c r="V556" s="1322"/>
      <c r="W556" s="1322"/>
      <c r="X556" s="1322"/>
      <c r="Y556" s="1322"/>
      <c r="Z556" s="1322"/>
      <c r="AA556" s="1322"/>
      <c r="AB556" s="1322"/>
      <c r="AC556" s="1323"/>
      <c r="AD556" s="1322"/>
      <c r="AE556" s="1323"/>
      <c r="AF556" s="1322"/>
      <c r="AG556" s="1322"/>
      <c r="AH556" s="1322"/>
      <c r="AI556" s="1322"/>
      <c r="AJ556" s="1322"/>
      <c r="AK556" s="1323"/>
      <c r="AL556" s="1322"/>
      <c r="AM556" s="1322"/>
      <c r="AN556" s="1322"/>
      <c r="AO556" s="1322"/>
      <c r="AP556" s="1322"/>
      <c r="AQ556" s="1322"/>
      <c r="AR556" s="1322"/>
      <c r="AS556" s="1322"/>
      <c r="AT556" s="1322"/>
      <c r="AU556" s="1322"/>
      <c r="AV556" s="1322"/>
      <c r="AW556" s="1322"/>
      <c r="AX556" s="1322"/>
      <c r="AY556" s="1322"/>
      <c r="AZ556" s="1322"/>
      <c r="BA556" s="1322"/>
      <c r="BB556" s="1322"/>
      <c r="BC556" s="1322"/>
      <c r="BD556" s="1322"/>
      <c r="BE556" s="1322"/>
      <c r="BF556" s="1322"/>
    </row>
    <row r="557" spans="1:58" ht="54.75" customHeight="1">
      <c r="A557" s="1322"/>
      <c r="B557" s="1322"/>
      <c r="C557" s="1322"/>
      <c r="D557" s="1322"/>
      <c r="E557" s="1322"/>
      <c r="F557" s="1322"/>
      <c r="G557" s="1322"/>
      <c r="H557" s="1322"/>
      <c r="I557" s="1322"/>
      <c r="J557" s="1322"/>
      <c r="K557" s="1322"/>
      <c r="L557" s="1322"/>
      <c r="M557" s="1322"/>
      <c r="N557" s="1323"/>
      <c r="O557" s="1322"/>
      <c r="P557" s="1324"/>
      <c r="Q557" s="1323"/>
      <c r="R557" s="1322"/>
      <c r="S557" s="1322"/>
      <c r="T557" s="1322"/>
      <c r="U557" s="1322"/>
      <c r="V557" s="1322"/>
      <c r="W557" s="1322"/>
      <c r="X557" s="1322"/>
      <c r="Y557" s="1322"/>
      <c r="Z557" s="1322"/>
      <c r="AA557" s="1322"/>
      <c r="AB557" s="1322"/>
      <c r="AC557" s="1323"/>
      <c r="AD557" s="1322"/>
      <c r="AE557" s="1323"/>
      <c r="AF557" s="1322"/>
      <c r="AG557" s="1322"/>
      <c r="AH557" s="1322"/>
      <c r="AI557" s="1322"/>
      <c r="AJ557" s="1322"/>
      <c r="AK557" s="1323"/>
      <c r="AL557" s="1322"/>
      <c r="AM557" s="1322"/>
      <c r="AN557" s="1322"/>
      <c r="AO557" s="1322"/>
      <c r="AP557" s="1322"/>
      <c r="AQ557" s="1322"/>
      <c r="AR557" s="1322"/>
      <c r="AS557" s="1322"/>
      <c r="AT557" s="1322"/>
      <c r="AU557" s="1322"/>
      <c r="AV557" s="1322"/>
      <c r="AW557" s="1322"/>
      <c r="AX557" s="1322"/>
      <c r="AY557" s="1322"/>
      <c r="AZ557" s="1322"/>
      <c r="BA557" s="1322"/>
      <c r="BB557" s="1322"/>
      <c r="BC557" s="1322"/>
      <c r="BD557" s="1322"/>
      <c r="BE557" s="1322"/>
      <c r="BF557" s="1322"/>
    </row>
    <row r="558" spans="1:58" ht="54.75" customHeight="1">
      <c r="A558" s="1322"/>
      <c r="B558" s="1322"/>
      <c r="C558" s="1322"/>
      <c r="D558" s="1322"/>
      <c r="E558" s="1322"/>
      <c r="F558" s="1322"/>
      <c r="G558" s="1322"/>
      <c r="H558" s="1322"/>
      <c r="I558" s="1322"/>
      <c r="J558" s="1322"/>
      <c r="K558" s="1322"/>
      <c r="L558" s="1322"/>
      <c r="M558" s="1322"/>
      <c r="N558" s="1323"/>
      <c r="O558" s="1322"/>
      <c r="P558" s="1324"/>
      <c r="Q558" s="1323"/>
      <c r="R558" s="1322"/>
      <c r="S558" s="1322"/>
      <c r="T558" s="1322"/>
      <c r="U558" s="1322"/>
      <c r="V558" s="1322"/>
      <c r="W558" s="1322"/>
      <c r="X558" s="1322"/>
      <c r="Y558" s="1322"/>
      <c r="Z558" s="1322"/>
      <c r="AA558" s="1322"/>
      <c r="AB558" s="1322"/>
      <c r="AC558" s="1323"/>
      <c r="AD558" s="1322"/>
      <c r="AE558" s="1323"/>
      <c r="AF558" s="1322"/>
      <c r="AG558" s="1322"/>
      <c r="AH558" s="1322"/>
      <c r="AI558" s="1322"/>
      <c r="AJ558" s="1322"/>
      <c r="AK558" s="1323"/>
      <c r="AL558" s="1322"/>
      <c r="AM558" s="1322"/>
      <c r="AN558" s="1322"/>
      <c r="AO558" s="1322"/>
      <c r="AP558" s="1322"/>
      <c r="AQ558" s="1322"/>
      <c r="AR558" s="1322"/>
      <c r="AS558" s="1322"/>
      <c r="AT558" s="1322"/>
      <c r="AU558" s="1322"/>
      <c r="AV558" s="1322"/>
      <c r="AW558" s="1322"/>
      <c r="AX558" s="1322"/>
      <c r="AY558" s="1322"/>
      <c r="AZ558" s="1322"/>
      <c r="BA558" s="1322"/>
      <c r="BB558" s="1322"/>
      <c r="BC558" s="1322"/>
      <c r="BD558" s="1322"/>
      <c r="BE558" s="1322"/>
      <c r="BF558" s="1322"/>
    </row>
    <row r="559" spans="1:58" ht="54.75" customHeight="1">
      <c r="A559" s="1322"/>
      <c r="B559" s="1322"/>
      <c r="C559" s="1322"/>
      <c r="D559" s="1322"/>
      <c r="E559" s="1322"/>
      <c r="F559" s="1322"/>
      <c r="G559" s="1322"/>
      <c r="H559" s="1322"/>
      <c r="I559" s="1322"/>
      <c r="J559" s="1322"/>
      <c r="K559" s="1322"/>
      <c r="L559" s="1322"/>
      <c r="M559" s="1322"/>
      <c r="N559" s="1323"/>
      <c r="O559" s="1322"/>
      <c r="P559" s="1324"/>
      <c r="Q559" s="1323"/>
      <c r="R559" s="1322"/>
      <c r="S559" s="1322"/>
      <c r="T559" s="1322"/>
      <c r="U559" s="1322"/>
      <c r="V559" s="1322"/>
      <c r="W559" s="1322"/>
      <c r="X559" s="1322"/>
      <c r="Y559" s="1322"/>
      <c r="Z559" s="1322"/>
      <c r="AA559" s="1322"/>
      <c r="AB559" s="1322"/>
      <c r="AC559" s="1323"/>
      <c r="AD559" s="1322"/>
      <c r="AE559" s="1323"/>
      <c r="AF559" s="1322"/>
      <c r="AG559" s="1322"/>
      <c r="AH559" s="1322"/>
      <c r="AI559" s="1322"/>
      <c r="AJ559" s="1322"/>
      <c r="AK559" s="1323"/>
      <c r="AL559" s="1322"/>
      <c r="AM559" s="1322"/>
      <c r="AN559" s="1322"/>
      <c r="AO559" s="1322"/>
      <c r="AP559" s="1322"/>
      <c r="AQ559" s="1322"/>
      <c r="AR559" s="1322"/>
      <c r="AS559" s="1322"/>
      <c r="AT559" s="1322"/>
      <c r="AU559" s="1322"/>
      <c r="AV559" s="1322"/>
      <c r="AW559" s="1322"/>
      <c r="AX559" s="1322"/>
      <c r="AY559" s="1322"/>
      <c r="AZ559" s="1322"/>
      <c r="BA559" s="1322"/>
      <c r="BB559" s="1322"/>
      <c r="BC559" s="1322"/>
      <c r="BD559" s="1322"/>
      <c r="BE559" s="1322"/>
      <c r="BF559" s="1322"/>
    </row>
    <row r="560" spans="1:58" ht="54.75" customHeight="1">
      <c r="A560" s="1322"/>
      <c r="B560" s="1322"/>
      <c r="C560" s="1322"/>
      <c r="D560" s="1322"/>
      <c r="E560" s="1322"/>
      <c r="F560" s="1322"/>
      <c r="G560" s="1322"/>
      <c r="H560" s="1322"/>
      <c r="I560" s="1322"/>
      <c r="J560" s="1322"/>
      <c r="K560" s="1322"/>
      <c r="L560" s="1322"/>
      <c r="M560" s="1322"/>
      <c r="N560" s="1323"/>
      <c r="O560" s="1322"/>
      <c r="P560" s="1324"/>
      <c r="Q560" s="1323"/>
      <c r="R560" s="1322"/>
      <c r="S560" s="1322"/>
      <c r="T560" s="1322"/>
      <c r="U560" s="1322"/>
      <c r="V560" s="1322"/>
      <c r="W560" s="1322"/>
      <c r="X560" s="1322"/>
      <c r="Y560" s="1322"/>
      <c r="Z560" s="1322"/>
      <c r="AA560" s="1322"/>
      <c r="AB560" s="1322"/>
      <c r="AC560" s="1323"/>
      <c r="AD560" s="1322"/>
      <c r="AE560" s="1323"/>
      <c r="AF560" s="1322"/>
      <c r="AG560" s="1322"/>
      <c r="AH560" s="1322"/>
      <c r="AI560" s="1322"/>
      <c r="AJ560" s="1322"/>
      <c r="AK560" s="1323"/>
      <c r="AL560" s="1322"/>
      <c r="AM560" s="1322"/>
      <c r="AN560" s="1322"/>
      <c r="AO560" s="1322"/>
      <c r="AP560" s="1322"/>
      <c r="AQ560" s="1322"/>
      <c r="AR560" s="1322"/>
      <c r="AS560" s="1322"/>
      <c r="AT560" s="1322"/>
      <c r="AU560" s="1322"/>
      <c r="AV560" s="1322"/>
      <c r="AW560" s="1322"/>
      <c r="AX560" s="1322"/>
      <c r="AY560" s="1322"/>
      <c r="AZ560" s="1322"/>
      <c r="BA560" s="1322"/>
      <c r="BB560" s="1322"/>
      <c r="BC560" s="1322"/>
      <c r="BD560" s="1322"/>
      <c r="BE560" s="1322"/>
      <c r="BF560" s="1322"/>
    </row>
    <row r="561" spans="1:58" ht="54.75" customHeight="1">
      <c r="A561" s="1322"/>
      <c r="B561" s="1322"/>
      <c r="C561" s="1322"/>
      <c r="D561" s="1322"/>
      <c r="E561" s="1322"/>
      <c r="F561" s="1322"/>
      <c r="G561" s="1322"/>
      <c r="H561" s="1322"/>
      <c r="I561" s="1322"/>
      <c r="J561" s="1322"/>
      <c r="K561" s="1322"/>
      <c r="L561" s="1322"/>
      <c r="M561" s="1322"/>
      <c r="N561" s="1323"/>
      <c r="O561" s="1322"/>
      <c r="P561" s="1324"/>
      <c r="Q561" s="1323"/>
      <c r="R561" s="1322"/>
      <c r="S561" s="1322"/>
      <c r="T561" s="1322"/>
      <c r="U561" s="1322"/>
      <c r="V561" s="1322"/>
      <c r="W561" s="1322"/>
      <c r="X561" s="1322"/>
      <c r="Y561" s="1322"/>
      <c r="Z561" s="1322"/>
      <c r="AA561" s="1322"/>
      <c r="AB561" s="1322"/>
      <c r="AC561" s="1323"/>
      <c r="AD561" s="1322"/>
      <c r="AE561" s="1323"/>
      <c r="AF561" s="1322"/>
      <c r="AG561" s="1322"/>
      <c r="AH561" s="1322"/>
      <c r="AI561" s="1322"/>
      <c r="AJ561" s="1322"/>
      <c r="AK561" s="1323"/>
      <c r="AL561" s="1322"/>
      <c r="AM561" s="1322"/>
      <c r="AN561" s="1322"/>
      <c r="AO561" s="1322"/>
      <c r="AP561" s="1322"/>
      <c r="AQ561" s="1322"/>
      <c r="AR561" s="1322"/>
      <c r="AS561" s="1322"/>
      <c r="AT561" s="1322"/>
      <c r="AU561" s="1322"/>
      <c r="AV561" s="1322"/>
      <c r="AW561" s="1322"/>
      <c r="AX561" s="1322"/>
      <c r="AY561" s="1322"/>
      <c r="AZ561" s="1322"/>
      <c r="BA561" s="1322"/>
      <c r="BB561" s="1322"/>
      <c r="BC561" s="1322"/>
      <c r="BD561" s="1322"/>
      <c r="BE561" s="1322"/>
      <c r="BF561" s="1322"/>
    </row>
    <row r="562" spans="1:58" ht="54.75" customHeight="1">
      <c r="A562" s="1322"/>
      <c r="B562" s="1322"/>
      <c r="C562" s="1322"/>
      <c r="D562" s="1322"/>
      <c r="E562" s="1322"/>
      <c r="F562" s="1322"/>
      <c r="G562" s="1322"/>
      <c r="H562" s="1322"/>
      <c r="I562" s="1322"/>
      <c r="J562" s="1322"/>
      <c r="K562" s="1322"/>
      <c r="L562" s="1322"/>
      <c r="M562" s="1322"/>
      <c r="N562" s="1323"/>
      <c r="O562" s="1322"/>
      <c r="P562" s="1324"/>
      <c r="Q562" s="1323"/>
      <c r="R562" s="1322"/>
      <c r="S562" s="1322"/>
      <c r="T562" s="1322"/>
      <c r="U562" s="1322"/>
      <c r="V562" s="1322"/>
      <c r="W562" s="1322"/>
      <c r="X562" s="1322"/>
      <c r="Y562" s="1322"/>
      <c r="Z562" s="1322"/>
      <c r="AA562" s="1322"/>
      <c r="AB562" s="1322"/>
      <c r="AC562" s="1323"/>
      <c r="AD562" s="1322"/>
      <c r="AE562" s="1323"/>
      <c r="AF562" s="1322"/>
      <c r="AG562" s="1322"/>
      <c r="AH562" s="1322"/>
      <c r="AI562" s="1322"/>
      <c r="AJ562" s="1322"/>
      <c r="AK562" s="1323"/>
      <c r="AL562" s="1322"/>
      <c r="AM562" s="1322"/>
      <c r="AN562" s="1322"/>
      <c r="AO562" s="1322"/>
      <c r="AP562" s="1322"/>
      <c r="AQ562" s="1322"/>
      <c r="AR562" s="1322"/>
      <c r="AS562" s="1322"/>
      <c r="AT562" s="1322"/>
      <c r="AU562" s="1322"/>
      <c r="AV562" s="1322"/>
      <c r="AW562" s="1322"/>
      <c r="AX562" s="1322"/>
      <c r="AY562" s="1322"/>
      <c r="AZ562" s="1322"/>
      <c r="BA562" s="1322"/>
      <c r="BB562" s="1322"/>
      <c r="BC562" s="1322"/>
      <c r="BD562" s="1322"/>
      <c r="BE562" s="1322"/>
      <c r="BF562" s="1322"/>
    </row>
    <row r="563" spans="1:58" ht="54.75" customHeight="1">
      <c r="A563" s="1322"/>
      <c r="B563" s="1322"/>
      <c r="C563" s="1322"/>
      <c r="D563" s="1322"/>
      <c r="E563" s="1322"/>
      <c r="F563" s="1322"/>
      <c r="G563" s="1322"/>
      <c r="H563" s="1322"/>
      <c r="I563" s="1322"/>
      <c r="J563" s="1322"/>
      <c r="K563" s="1322"/>
      <c r="L563" s="1322"/>
      <c r="M563" s="1322"/>
      <c r="N563" s="1323"/>
      <c r="O563" s="1322"/>
      <c r="P563" s="1324"/>
      <c r="Q563" s="1323"/>
      <c r="R563" s="1322"/>
      <c r="S563" s="1322"/>
      <c r="T563" s="1322"/>
      <c r="U563" s="1322"/>
      <c r="V563" s="1322"/>
      <c r="W563" s="1322"/>
      <c r="X563" s="1322"/>
      <c r="Y563" s="1322"/>
      <c r="Z563" s="1322"/>
      <c r="AA563" s="1322"/>
      <c r="AB563" s="1322"/>
      <c r="AC563" s="1323"/>
      <c r="AD563" s="1322"/>
      <c r="AE563" s="1323"/>
      <c r="AF563" s="1322"/>
      <c r="AG563" s="1322"/>
      <c r="AH563" s="1322"/>
      <c r="AI563" s="1322"/>
      <c r="AJ563" s="1322"/>
      <c r="AK563" s="1323"/>
      <c r="AL563" s="1322"/>
      <c r="AM563" s="1322"/>
      <c r="AN563" s="1322"/>
      <c r="AO563" s="1322"/>
      <c r="AP563" s="1322"/>
      <c r="AQ563" s="1322"/>
      <c r="AR563" s="1322"/>
      <c r="AS563" s="1322"/>
      <c r="AT563" s="1322"/>
      <c r="AU563" s="1322"/>
      <c r="AV563" s="1322"/>
      <c r="AW563" s="1322"/>
      <c r="AX563" s="1322"/>
      <c r="AY563" s="1322"/>
      <c r="AZ563" s="1322"/>
      <c r="BA563" s="1322"/>
      <c r="BB563" s="1322"/>
      <c r="BC563" s="1322"/>
      <c r="BD563" s="1322"/>
      <c r="BE563" s="1322"/>
      <c r="BF563" s="1322"/>
    </row>
    <row r="564" spans="1:58" ht="54.75" customHeight="1">
      <c r="A564" s="1322"/>
      <c r="B564" s="1322"/>
      <c r="C564" s="1322"/>
      <c r="D564" s="1322"/>
      <c r="E564" s="1322"/>
      <c r="F564" s="1322"/>
      <c r="G564" s="1322"/>
      <c r="H564" s="1322"/>
      <c r="I564" s="1322"/>
      <c r="J564" s="1322"/>
      <c r="K564" s="1322"/>
      <c r="L564" s="1322"/>
      <c r="M564" s="1322"/>
      <c r="N564" s="1323"/>
      <c r="O564" s="1322"/>
      <c r="P564" s="1324"/>
      <c r="Q564" s="1323"/>
      <c r="R564" s="1322"/>
      <c r="S564" s="1322"/>
      <c r="T564" s="1322"/>
      <c r="U564" s="1322"/>
      <c r="V564" s="1322"/>
      <c r="W564" s="1322"/>
      <c r="X564" s="1322"/>
      <c r="Y564" s="1322"/>
      <c r="Z564" s="1322"/>
      <c r="AA564" s="1322"/>
      <c r="AB564" s="1322"/>
      <c r="AC564" s="1323"/>
      <c r="AD564" s="1322"/>
      <c r="AE564" s="1323"/>
      <c r="AF564" s="1322"/>
      <c r="AG564" s="1322"/>
      <c r="AH564" s="1322"/>
      <c r="AI564" s="1322"/>
      <c r="AJ564" s="1322"/>
      <c r="AK564" s="1323"/>
      <c r="AL564" s="1322"/>
      <c r="AM564" s="1322"/>
      <c r="AN564" s="1322"/>
      <c r="AO564" s="1322"/>
      <c r="AP564" s="1322"/>
      <c r="AQ564" s="1322"/>
      <c r="AR564" s="1322"/>
      <c r="AS564" s="1322"/>
      <c r="AT564" s="1322"/>
      <c r="AU564" s="1322"/>
      <c r="AV564" s="1322"/>
      <c r="AW564" s="1322"/>
      <c r="AX564" s="1322"/>
      <c r="AY564" s="1322"/>
      <c r="AZ564" s="1322"/>
      <c r="BA564" s="1322"/>
      <c r="BB564" s="1322"/>
      <c r="BC564" s="1322"/>
      <c r="BD564" s="1322"/>
      <c r="BE564" s="1322"/>
      <c r="BF564" s="1322"/>
    </row>
    <row r="565" spans="1:58" ht="54.75" customHeight="1">
      <c r="A565" s="1322"/>
      <c r="B565" s="1322"/>
      <c r="C565" s="1322"/>
      <c r="D565" s="1322"/>
      <c r="E565" s="1322"/>
      <c r="F565" s="1322"/>
      <c r="G565" s="1322"/>
      <c r="H565" s="1322"/>
      <c r="I565" s="1322"/>
      <c r="J565" s="1322"/>
      <c r="K565" s="1322"/>
      <c r="L565" s="1322"/>
      <c r="M565" s="1322"/>
      <c r="N565" s="1323"/>
      <c r="O565" s="1322"/>
      <c r="P565" s="1324"/>
      <c r="Q565" s="1323"/>
      <c r="R565" s="1322"/>
      <c r="S565" s="1322"/>
      <c r="T565" s="1322"/>
      <c r="U565" s="1322"/>
      <c r="V565" s="1322"/>
      <c r="W565" s="1322"/>
      <c r="X565" s="1322"/>
      <c r="Y565" s="1322"/>
      <c r="Z565" s="1322"/>
      <c r="AA565" s="1322"/>
      <c r="AB565" s="1322"/>
      <c r="AC565" s="1323"/>
      <c r="AD565" s="1322"/>
      <c r="AE565" s="1323"/>
      <c r="AF565" s="1322"/>
      <c r="AG565" s="1322"/>
      <c r="AH565" s="1322"/>
      <c r="AI565" s="1322"/>
      <c r="AJ565" s="1322"/>
      <c r="AK565" s="1323"/>
      <c r="AL565" s="1322"/>
      <c r="AM565" s="1322"/>
      <c r="AN565" s="1322"/>
      <c r="AO565" s="1322"/>
      <c r="AP565" s="1322"/>
      <c r="AQ565" s="1322"/>
      <c r="AR565" s="1322"/>
      <c r="AS565" s="1322"/>
      <c r="AT565" s="1322"/>
      <c r="AU565" s="1322"/>
      <c r="AV565" s="1322"/>
      <c r="AW565" s="1322"/>
      <c r="AX565" s="1322"/>
      <c r="AY565" s="1322"/>
      <c r="AZ565" s="1322"/>
      <c r="BA565" s="1322"/>
      <c r="BB565" s="1322"/>
      <c r="BC565" s="1322"/>
      <c r="BD565" s="1322"/>
      <c r="BE565" s="1322"/>
      <c r="BF565" s="1322"/>
    </row>
    <row r="566" spans="1:58" ht="54.75" customHeight="1">
      <c r="A566" s="1322"/>
      <c r="B566" s="1322"/>
      <c r="C566" s="1322"/>
      <c r="D566" s="1322"/>
      <c r="E566" s="1322"/>
      <c r="F566" s="1322"/>
      <c r="G566" s="1322"/>
      <c r="H566" s="1322"/>
      <c r="I566" s="1322"/>
      <c r="J566" s="1322"/>
      <c r="K566" s="1322"/>
      <c r="L566" s="1322"/>
      <c r="M566" s="1322"/>
      <c r="N566" s="1323"/>
      <c r="O566" s="1322"/>
      <c r="P566" s="1324"/>
      <c r="Q566" s="1323"/>
      <c r="R566" s="1322"/>
      <c r="S566" s="1322"/>
      <c r="T566" s="1322"/>
      <c r="U566" s="1322"/>
      <c r="V566" s="1322"/>
      <c r="W566" s="1322"/>
      <c r="X566" s="1322"/>
      <c r="Y566" s="1322"/>
      <c r="Z566" s="1322"/>
      <c r="AA566" s="1322"/>
      <c r="AB566" s="1322"/>
      <c r="AC566" s="1323"/>
      <c r="AD566" s="1322"/>
      <c r="AE566" s="1323"/>
      <c r="AF566" s="1322"/>
      <c r="AG566" s="1322"/>
      <c r="AH566" s="1322"/>
      <c r="AI566" s="1322"/>
      <c r="AJ566" s="1322"/>
      <c r="AK566" s="1323"/>
      <c r="AL566" s="1322"/>
      <c r="AM566" s="1322"/>
      <c r="AN566" s="1322"/>
      <c r="AO566" s="1322"/>
      <c r="AP566" s="1322"/>
      <c r="AQ566" s="1322"/>
      <c r="AR566" s="1322"/>
      <c r="AS566" s="1322"/>
      <c r="AT566" s="1322"/>
      <c r="AU566" s="1322"/>
      <c r="AV566" s="1322"/>
      <c r="AW566" s="1322"/>
      <c r="AX566" s="1322"/>
      <c r="AY566" s="1322"/>
      <c r="AZ566" s="1322"/>
      <c r="BA566" s="1322"/>
      <c r="BB566" s="1322"/>
      <c r="BC566" s="1322"/>
      <c r="BD566" s="1322"/>
      <c r="BE566" s="1322"/>
      <c r="BF566" s="1322"/>
    </row>
    <row r="567" spans="1:58" ht="54.75" customHeight="1">
      <c r="A567" s="1322"/>
      <c r="B567" s="1322"/>
      <c r="C567" s="1322"/>
      <c r="D567" s="1322"/>
      <c r="E567" s="1322"/>
      <c r="F567" s="1322"/>
      <c r="G567" s="1322"/>
      <c r="H567" s="1322"/>
      <c r="I567" s="1322"/>
      <c r="J567" s="1322"/>
      <c r="K567" s="1322"/>
      <c r="L567" s="1322"/>
      <c r="M567" s="1322"/>
      <c r="N567" s="1323"/>
      <c r="O567" s="1322"/>
      <c r="P567" s="1324"/>
      <c r="Q567" s="1323"/>
      <c r="R567" s="1322"/>
      <c r="S567" s="1322"/>
      <c r="T567" s="1322"/>
      <c r="U567" s="1322"/>
      <c r="V567" s="1322"/>
      <c r="W567" s="1322"/>
      <c r="X567" s="1322"/>
      <c r="Y567" s="1322"/>
      <c r="Z567" s="1322"/>
      <c r="AA567" s="1322"/>
      <c r="AB567" s="1322"/>
      <c r="AC567" s="1323"/>
      <c r="AD567" s="1322"/>
      <c r="AE567" s="1323"/>
      <c r="AF567" s="1322"/>
      <c r="AG567" s="1322"/>
      <c r="AH567" s="1322"/>
      <c r="AI567" s="1322"/>
      <c r="AJ567" s="1322"/>
      <c r="AK567" s="1323"/>
      <c r="AL567" s="1322"/>
      <c r="AM567" s="1322"/>
      <c r="AN567" s="1322"/>
      <c r="AO567" s="1322"/>
      <c r="AP567" s="1322"/>
      <c r="AQ567" s="1322"/>
      <c r="AR567" s="1322"/>
      <c r="AS567" s="1322"/>
      <c r="AT567" s="1322"/>
      <c r="AU567" s="1322"/>
      <c r="AV567" s="1322"/>
      <c r="AW567" s="1322"/>
      <c r="AX567" s="1322"/>
      <c r="AY567" s="1322"/>
      <c r="AZ567" s="1322"/>
      <c r="BA567" s="1322"/>
      <c r="BB567" s="1322"/>
      <c r="BC567" s="1322"/>
      <c r="BD567" s="1322"/>
      <c r="BE567" s="1322"/>
      <c r="BF567" s="1322"/>
    </row>
    <row r="568" spans="1:58" ht="54.75" customHeight="1">
      <c r="A568" s="1322"/>
      <c r="B568" s="1322"/>
      <c r="C568" s="1322"/>
      <c r="D568" s="1322"/>
      <c r="E568" s="1322"/>
      <c r="F568" s="1322"/>
      <c r="G568" s="1322"/>
      <c r="H568" s="1322"/>
      <c r="I568" s="1322"/>
      <c r="J568" s="1322"/>
      <c r="K568" s="1322"/>
      <c r="L568" s="1322"/>
      <c r="M568" s="1322"/>
      <c r="N568" s="1323"/>
      <c r="O568" s="1322"/>
      <c r="P568" s="1324"/>
      <c r="Q568" s="1323"/>
      <c r="R568" s="1322"/>
      <c r="S568" s="1322"/>
      <c r="T568" s="1322"/>
      <c r="U568" s="1322"/>
      <c r="V568" s="1322"/>
      <c r="W568" s="1322"/>
      <c r="X568" s="1322"/>
      <c r="Y568" s="1322"/>
      <c r="Z568" s="1322"/>
      <c r="AA568" s="1322"/>
      <c r="AB568" s="1322"/>
      <c r="AC568" s="1323"/>
      <c r="AD568" s="1322"/>
      <c r="AE568" s="1323"/>
      <c r="AF568" s="1322"/>
      <c r="AG568" s="1322"/>
      <c r="AH568" s="1322"/>
      <c r="AI568" s="1322"/>
      <c r="AJ568" s="1322"/>
      <c r="AK568" s="1323"/>
      <c r="AL568" s="1322"/>
      <c r="AM568" s="1322"/>
      <c r="AN568" s="1322"/>
      <c r="AO568" s="1322"/>
      <c r="AP568" s="1322"/>
      <c r="AQ568" s="1322"/>
      <c r="AR568" s="1322"/>
      <c r="AS568" s="1322"/>
      <c r="AT568" s="1322"/>
      <c r="AU568" s="1322"/>
      <c r="AV568" s="1322"/>
      <c r="AW568" s="1322"/>
      <c r="AX568" s="1322"/>
      <c r="AY568" s="1322"/>
      <c r="AZ568" s="1322"/>
      <c r="BA568" s="1322"/>
      <c r="BB568" s="1322"/>
      <c r="BC568" s="1322"/>
      <c r="BD568" s="1322"/>
      <c r="BE568" s="1322"/>
      <c r="BF568" s="1322"/>
    </row>
    <row r="569" spans="1:58" ht="54.75" customHeight="1">
      <c r="A569" s="1322"/>
      <c r="B569" s="1322"/>
      <c r="C569" s="1322"/>
      <c r="D569" s="1322"/>
      <c r="E569" s="1322"/>
      <c r="F569" s="1322"/>
      <c r="G569" s="1322"/>
      <c r="H569" s="1322"/>
      <c r="I569" s="1322"/>
      <c r="J569" s="1322"/>
      <c r="K569" s="1322"/>
      <c r="L569" s="1322"/>
      <c r="M569" s="1322"/>
      <c r="N569" s="1323"/>
      <c r="O569" s="1322"/>
      <c r="P569" s="1324"/>
      <c r="Q569" s="1323"/>
      <c r="R569" s="1322"/>
      <c r="S569" s="1322"/>
      <c r="T569" s="1322"/>
      <c r="U569" s="1322"/>
      <c r="V569" s="1322"/>
      <c r="W569" s="1322"/>
      <c r="X569" s="1322"/>
      <c r="Y569" s="1322"/>
      <c r="Z569" s="1322"/>
      <c r="AA569" s="1322"/>
      <c r="AB569" s="1322"/>
      <c r="AC569" s="1323"/>
      <c r="AD569" s="1322"/>
      <c r="AE569" s="1323"/>
      <c r="AF569" s="1322"/>
      <c r="AG569" s="1322"/>
      <c r="AH569" s="1322"/>
      <c r="AI569" s="1322"/>
      <c r="AJ569" s="1322"/>
      <c r="AK569" s="1323"/>
      <c r="AL569" s="1322"/>
      <c r="AM569" s="1322"/>
      <c r="AN569" s="1322"/>
      <c r="AO569" s="1322"/>
      <c r="AP569" s="1322"/>
      <c r="AQ569" s="1322"/>
      <c r="AR569" s="1322"/>
      <c r="AS569" s="1322"/>
      <c r="AT569" s="1322"/>
      <c r="AU569" s="1322"/>
      <c r="AV569" s="1322"/>
      <c r="AW569" s="1322"/>
      <c r="AX569" s="1322"/>
      <c r="AY569" s="1322"/>
      <c r="AZ569" s="1322"/>
      <c r="BA569" s="1322"/>
      <c r="BB569" s="1322"/>
      <c r="BC569" s="1322"/>
      <c r="BD569" s="1322"/>
      <c r="BE569" s="1322"/>
      <c r="BF569" s="1322"/>
    </row>
    <row r="570" spans="1:58" ht="54.75" customHeight="1">
      <c r="A570" s="1322"/>
      <c r="B570" s="1322"/>
      <c r="C570" s="1322"/>
      <c r="D570" s="1322"/>
      <c r="E570" s="1322"/>
      <c r="F570" s="1322"/>
      <c r="G570" s="1322"/>
      <c r="H570" s="1322"/>
      <c r="I570" s="1322"/>
      <c r="J570" s="1322"/>
      <c r="K570" s="1322"/>
      <c r="L570" s="1322"/>
      <c r="M570" s="1322"/>
      <c r="N570" s="1323"/>
      <c r="O570" s="1322"/>
      <c r="P570" s="1324"/>
      <c r="Q570" s="1323"/>
      <c r="R570" s="1322"/>
      <c r="S570" s="1322"/>
      <c r="T570" s="1322"/>
      <c r="U570" s="1322"/>
      <c r="V570" s="1322"/>
      <c r="W570" s="1322"/>
      <c r="X570" s="1322"/>
      <c r="Y570" s="1322"/>
      <c r="Z570" s="1322"/>
      <c r="AA570" s="1322"/>
      <c r="AB570" s="1322"/>
      <c r="AC570" s="1323"/>
      <c r="AD570" s="1322"/>
      <c r="AE570" s="1323"/>
      <c r="AF570" s="1322"/>
      <c r="AG570" s="1322"/>
      <c r="AH570" s="1322"/>
      <c r="AI570" s="1322"/>
      <c r="AJ570" s="1322"/>
      <c r="AK570" s="1323"/>
      <c r="AL570" s="1322"/>
      <c r="AM570" s="1322"/>
      <c r="AN570" s="1322"/>
      <c r="AO570" s="1322"/>
      <c r="AP570" s="1322"/>
      <c r="AQ570" s="1322"/>
      <c r="AR570" s="1322"/>
      <c r="AS570" s="1322"/>
      <c r="AT570" s="1322"/>
      <c r="AU570" s="1322"/>
      <c r="AV570" s="1322"/>
      <c r="AW570" s="1322"/>
      <c r="AX570" s="1322"/>
      <c r="AY570" s="1322"/>
      <c r="AZ570" s="1322"/>
      <c r="BA570" s="1322"/>
      <c r="BB570" s="1322"/>
      <c r="BC570" s="1322"/>
      <c r="BD570" s="1322"/>
      <c r="BE570" s="1322"/>
      <c r="BF570" s="1322"/>
    </row>
    <row r="571" spans="1:58" ht="54.75" customHeight="1">
      <c r="A571" s="1322"/>
      <c r="B571" s="1322"/>
      <c r="C571" s="1322"/>
      <c r="D571" s="1322"/>
      <c r="E571" s="1322"/>
      <c r="F571" s="1322"/>
      <c r="G571" s="1322"/>
      <c r="H571" s="1322"/>
      <c r="I571" s="1322"/>
      <c r="J571" s="1322"/>
      <c r="K571" s="1322"/>
      <c r="L571" s="1322"/>
      <c r="M571" s="1322"/>
      <c r="N571" s="1323"/>
      <c r="O571" s="1322"/>
      <c r="P571" s="1324"/>
      <c r="Q571" s="1323"/>
      <c r="R571" s="1322"/>
      <c r="S571" s="1322"/>
      <c r="T571" s="1322"/>
      <c r="U571" s="1322"/>
      <c r="V571" s="1322"/>
      <c r="W571" s="1322"/>
      <c r="X571" s="1322"/>
      <c r="Y571" s="1322"/>
      <c r="Z571" s="1322"/>
      <c r="AA571" s="1322"/>
      <c r="AB571" s="1322"/>
      <c r="AC571" s="1323"/>
      <c r="AD571" s="1322"/>
      <c r="AE571" s="1323"/>
      <c r="AF571" s="1322"/>
      <c r="AG571" s="1322"/>
      <c r="AH571" s="1322"/>
      <c r="AI571" s="1322"/>
      <c r="AJ571" s="1322"/>
      <c r="AK571" s="1323"/>
      <c r="AL571" s="1322"/>
      <c r="AM571" s="1322"/>
      <c r="AN571" s="1322"/>
      <c r="AO571" s="1322"/>
      <c r="AP571" s="1322"/>
      <c r="AQ571" s="1322"/>
      <c r="AR571" s="1322"/>
      <c r="AS571" s="1322"/>
      <c r="AT571" s="1322"/>
      <c r="AU571" s="1322"/>
      <c r="AV571" s="1322"/>
      <c r="AW571" s="1322"/>
      <c r="AX571" s="1322"/>
      <c r="AY571" s="1322"/>
      <c r="AZ571" s="1322"/>
      <c r="BA571" s="1322"/>
      <c r="BB571" s="1322"/>
      <c r="BC571" s="1322"/>
      <c r="BD571" s="1322"/>
      <c r="BE571" s="1322"/>
      <c r="BF571" s="1322"/>
    </row>
    <row r="572" spans="1:58" ht="54.75" customHeight="1">
      <c r="A572" s="1322"/>
      <c r="B572" s="1322"/>
      <c r="C572" s="1322"/>
      <c r="D572" s="1322"/>
      <c r="E572" s="1322"/>
      <c r="F572" s="1322"/>
      <c r="G572" s="1322"/>
      <c r="H572" s="1322"/>
      <c r="I572" s="1322"/>
      <c r="J572" s="1322"/>
      <c r="K572" s="1322"/>
      <c r="L572" s="1322"/>
      <c r="M572" s="1322"/>
      <c r="N572" s="1323"/>
      <c r="O572" s="1322"/>
      <c r="P572" s="1324"/>
      <c r="Q572" s="1323"/>
      <c r="R572" s="1322"/>
      <c r="S572" s="1322"/>
      <c r="T572" s="1322"/>
      <c r="U572" s="1322"/>
      <c r="V572" s="1322"/>
      <c r="W572" s="1322"/>
      <c r="X572" s="1322"/>
      <c r="Y572" s="1322"/>
      <c r="Z572" s="1322"/>
      <c r="AA572" s="1322"/>
      <c r="AB572" s="1322"/>
      <c r="AC572" s="1323"/>
      <c r="AD572" s="1322"/>
      <c r="AE572" s="1323"/>
      <c r="AF572" s="1322"/>
      <c r="AG572" s="1322"/>
      <c r="AH572" s="1322"/>
      <c r="AI572" s="1322"/>
      <c r="AJ572" s="1322"/>
      <c r="AK572" s="1323"/>
      <c r="AL572" s="1322"/>
      <c r="AM572" s="1322"/>
      <c r="AN572" s="1322"/>
      <c r="AO572" s="1322"/>
      <c r="AP572" s="1322"/>
      <c r="AQ572" s="1322"/>
      <c r="AR572" s="1322"/>
      <c r="AS572" s="1322"/>
      <c r="AT572" s="1322"/>
      <c r="AU572" s="1322"/>
      <c r="AV572" s="1322"/>
      <c r="AW572" s="1322"/>
      <c r="AX572" s="1322"/>
      <c r="AY572" s="1322"/>
      <c r="AZ572" s="1322"/>
      <c r="BA572" s="1322"/>
      <c r="BB572" s="1322"/>
      <c r="BC572" s="1322"/>
      <c r="BD572" s="1322"/>
      <c r="BE572" s="1322"/>
      <c r="BF572" s="1322"/>
    </row>
    <row r="573" spans="1:58" ht="54.75" customHeight="1">
      <c r="A573" s="1322"/>
      <c r="B573" s="1322"/>
      <c r="C573" s="1322"/>
      <c r="D573" s="1322"/>
      <c r="E573" s="1322"/>
      <c r="F573" s="1322"/>
      <c r="G573" s="1322"/>
      <c r="H573" s="1322"/>
      <c r="I573" s="1322"/>
      <c r="J573" s="1322"/>
      <c r="K573" s="1322"/>
      <c r="L573" s="1322"/>
      <c r="M573" s="1322"/>
      <c r="N573" s="1323"/>
      <c r="O573" s="1322"/>
      <c r="P573" s="1324"/>
      <c r="Q573" s="1323"/>
      <c r="R573" s="1322"/>
      <c r="S573" s="1322"/>
      <c r="T573" s="1322"/>
      <c r="U573" s="1322"/>
      <c r="V573" s="1322"/>
      <c r="W573" s="1322"/>
      <c r="X573" s="1322"/>
      <c r="Y573" s="1322"/>
      <c r="Z573" s="1322"/>
      <c r="AA573" s="1322"/>
      <c r="AB573" s="1322"/>
      <c r="AC573" s="1323"/>
      <c r="AD573" s="1322"/>
      <c r="AE573" s="1323"/>
      <c r="AF573" s="1322"/>
      <c r="AG573" s="1322"/>
      <c r="AH573" s="1322"/>
      <c r="AI573" s="1322"/>
      <c r="AJ573" s="1322"/>
      <c r="AK573" s="1323"/>
      <c r="AL573" s="1322"/>
      <c r="AM573" s="1322"/>
      <c r="AN573" s="1322"/>
      <c r="AO573" s="1322"/>
      <c r="AP573" s="1322"/>
      <c r="AQ573" s="1322"/>
      <c r="AR573" s="1322"/>
      <c r="AS573" s="1322"/>
      <c r="AT573" s="1322"/>
      <c r="AU573" s="1322"/>
      <c r="AV573" s="1322"/>
      <c r="AW573" s="1322"/>
      <c r="AX573" s="1322"/>
      <c r="AY573" s="1322"/>
      <c r="AZ573" s="1322"/>
      <c r="BA573" s="1322"/>
      <c r="BB573" s="1322"/>
      <c r="BC573" s="1322"/>
      <c r="BD573" s="1322"/>
      <c r="BE573" s="1322"/>
      <c r="BF573" s="1322"/>
    </row>
    <row r="574" spans="1:58" ht="54.75" customHeight="1">
      <c r="A574" s="1322"/>
      <c r="B574" s="1322"/>
      <c r="C574" s="1322"/>
      <c r="D574" s="1322"/>
      <c r="E574" s="1322"/>
      <c r="F574" s="1322"/>
      <c r="G574" s="1322"/>
      <c r="H574" s="1322"/>
      <c r="I574" s="1322"/>
      <c r="J574" s="1322"/>
      <c r="K574" s="1322"/>
      <c r="L574" s="1322"/>
      <c r="M574" s="1322"/>
      <c r="N574" s="1323"/>
      <c r="O574" s="1322"/>
      <c r="P574" s="1324"/>
      <c r="Q574" s="1323"/>
      <c r="R574" s="1322"/>
      <c r="S574" s="1322"/>
      <c r="T574" s="1322"/>
      <c r="U574" s="1322"/>
      <c r="V574" s="1322"/>
      <c r="W574" s="1322"/>
      <c r="X574" s="1322"/>
      <c r="Y574" s="1322"/>
      <c r="Z574" s="1322"/>
      <c r="AA574" s="1322"/>
      <c r="AB574" s="1322"/>
      <c r="AC574" s="1323"/>
      <c r="AD574" s="1322"/>
      <c r="AE574" s="1323"/>
      <c r="AF574" s="1322"/>
      <c r="AG574" s="1322"/>
      <c r="AH574" s="1322"/>
      <c r="AI574" s="1322"/>
      <c r="AJ574" s="1322"/>
      <c r="AK574" s="1323"/>
      <c r="AL574" s="1322"/>
      <c r="AM574" s="1322"/>
      <c r="AN574" s="1322"/>
      <c r="AO574" s="1322"/>
      <c r="AP574" s="1322"/>
      <c r="AQ574" s="1322"/>
      <c r="AR574" s="1322"/>
      <c r="AS574" s="1322"/>
      <c r="AT574" s="1322"/>
      <c r="AU574" s="1322"/>
      <c r="AV574" s="1322"/>
      <c r="AW574" s="1322"/>
      <c r="AX574" s="1322"/>
      <c r="AY574" s="1322"/>
      <c r="AZ574" s="1322"/>
      <c r="BA574" s="1322"/>
      <c r="BB574" s="1322"/>
      <c r="BC574" s="1322"/>
      <c r="BD574" s="1322"/>
      <c r="BE574" s="1322"/>
      <c r="BF574" s="1322"/>
    </row>
    <row r="575" spans="1:58" ht="54.75" customHeight="1">
      <c r="A575" s="1322"/>
      <c r="B575" s="1322"/>
      <c r="C575" s="1322"/>
      <c r="D575" s="1322"/>
      <c r="E575" s="1322"/>
      <c r="F575" s="1322"/>
      <c r="G575" s="1322"/>
      <c r="H575" s="1322"/>
      <c r="I575" s="1322"/>
      <c r="J575" s="1322"/>
      <c r="K575" s="1322"/>
      <c r="L575" s="1322"/>
      <c r="M575" s="1322"/>
      <c r="N575" s="1323"/>
      <c r="O575" s="1322"/>
      <c r="P575" s="1324"/>
      <c r="Q575" s="1323"/>
      <c r="R575" s="1322"/>
      <c r="S575" s="1322"/>
      <c r="T575" s="1322"/>
      <c r="U575" s="1322"/>
      <c r="V575" s="1322"/>
      <c r="W575" s="1322"/>
      <c r="X575" s="1322"/>
      <c r="Y575" s="1322"/>
      <c r="Z575" s="1322"/>
      <c r="AA575" s="1322"/>
      <c r="AB575" s="1322"/>
      <c r="AC575" s="1323"/>
      <c r="AD575" s="1322"/>
      <c r="AE575" s="1323"/>
      <c r="AF575" s="1322"/>
      <c r="AG575" s="1322"/>
      <c r="AH575" s="1322"/>
      <c r="AI575" s="1322"/>
      <c r="AJ575" s="1322"/>
      <c r="AK575" s="1323"/>
      <c r="AL575" s="1322"/>
      <c r="AM575" s="1322"/>
      <c r="AN575" s="1322"/>
      <c r="AO575" s="1322"/>
      <c r="AP575" s="1322"/>
      <c r="AQ575" s="1322"/>
      <c r="AR575" s="1322"/>
      <c r="AS575" s="1322"/>
      <c r="AT575" s="1322"/>
      <c r="AU575" s="1322"/>
      <c r="AV575" s="1322"/>
      <c r="AW575" s="1322"/>
      <c r="AX575" s="1322"/>
      <c r="AY575" s="1322"/>
      <c r="AZ575" s="1322"/>
      <c r="BA575" s="1322"/>
      <c r="BB575" s="1322"/>
      <c r="BC575" s="1322"/>
      <c r="BD575" s="1322"/>
      <c r="BE575" s="1322"/>
      <c r="BF575" s="1322"/>
    </row>
    <row r="576" spans="1:58" ht="54.75" customHeight="1">
      <c r="A576" s="1322"/>
      <c r="B576" s="1322"/>
      <c r="C576" s="1322"/>
      <c r="D576" s="1322"/>
      <c r="E576" s="1322"/>
      <c r="F576" s="1322"/>
      <c r="G576" s="1322"/>
      <c r="H576" s="1322"/>
      <c r="I576" s="1322"/>
      <c r="J576" s="1322"/>
      <c r="K576" s="1322"/>
      <c r="L576" s="1322"/>
      <c r="M576" s="1322"/>
      <c r="N576" s="1323"/>
      <c r="O576" s="1322"/>
      <c r="P576" s="1324"/>
      <c r="Q576" s="1323"/>
      <c r="R576" s="1322"/>
      <c r="S576" s="1322"/>
      <c r="T576" s="1322"/>
      <c r="U576" s="1322"/>
      <c r="V576" s="1322"/>
      <c r="W576" s="1322"/>
      <c r="X576" s="1322"/>
      <c r="Y576" s="1322"/>
      <c r="Z576" s="1322"/>
      <c r="AA576" s="1322"/>
      <c r="AB576" s="1322"/>
      <c r="AC576" s="1323"/>
      <c r="AD576" s="1322"/>
      <c r="AE576" s="1323"/>
      <c r="AF576" s="1322"/>
      <c r="AG576" s="1322"/>
      <c r="AH576" s="1322"/>
      <c r="AI576" s="1322"/>
      <c r="AJ576" s="1322"/>
      <c r="AK576" s="1323"/>
      <c r="AL576" s="1322"/>
      <c r="AM576" s="1322"/>
      <c r="AN576" s="1322"/>
      <c r="AO576" s="1322"/>
      <c r="AP576" s="1322"/>
      <c r="AQ576" s="1322"/>
      <c r="AR576" s="1322"/>
      <c r="AS576" s="1322"/>
      <c r="AT576" s="1322"/>
      <c r="AU576" s="1322"/>
      <c r="AV576" s="1322"/>
      <c r="AW576" s="1322"/>
      <c r="AX576" s="1322"/>
      <c r="AY576" s="1322"/>
      <c r="AZ576" s="1322"/>
      <c r="BA576" s="1322"/>
      <c r="BB576" s="1322"/>
      <c r="BC576" s="1322"/>
      <c r="BD576" s="1322"/>
      <c r="BE576" s="1322"/>
      <c r="BF576" s="1322"/>
    </row>
    <row r="577" spans="1:58" ht="54.75" customHeight="1">
      <c r="A577" s="1322"/>
      <c r="B577" s="1322"/>
      <c r="C577" s="1322"/>
      <c r="D577" s="1322"/>
      <c r="E577" s="1322"/>
      <c r="F577" s="1322"/>
      <c r="G577" s="1322"/>
      <c r="H577" s="1322"/>
      <c r="I577" s="1322"/>
      <c r="J577" s="1322"/>
      <c r="K577" s="1322"/>
      <c r="L577" s="1322"/>
      <c r="M577" s="1322"/>
      <c r="N577" s="1323"/>
      <c r="O577" s="1322"/>
      <c r="P577" s="1324"/>
      <c r="Q577" s="1323"/>
      <c r="R577" s="1322"/>
      <c r="S577" s="1322"/>
      <c r="T577" s="1322"/>
      <c r="U577" s="1322"/>
      <c r="V577" s="1322"/>
      <c r="W577" s="1322"/>
      <c r="X577" s="1322"/>
      <c r="Y577" s="1322"/>
      <c r="Z577" s="1322"/>
      <c r="AA577" s="1322"/>
      <c r="AB577" s="1322"/>
      <c r="AC577" s="1323"/>
      <c r="AD577" s="1322"/>
      <c r="AE577" s="1323"/>
      <c r="AF577" s="1322"/>
      <c r="AG577" s="1322"/>
      <c r="AH577" s="1322"/>
      <c r="AI577" s="1322"/>
      <c r="AJ577" s="1322"/>
      <c r="AK577" s="1323"/>
      <c r="AL577" s="1322"/>
      <c r="AM577" s="1322"/>
      <c r="AN577" s="1322"/>
      <c r="AO577" s="1322"/>
      <c r="AP577" s="1322"/>
      <c r="AQ577" s="1322"/>
      <c r="AR577" s="1322"/>
      <c r="AS577" s="1322"/>
      <c r="AT577" s="1322"/>
      <c r="AU577" s="1322"/>
      <c r="AV577" s="1322"/>
      <c r="AW577" s="1322"/>
      <c r="AX577" s="1322"/>
      <c r="AY577" s="1322"/>
      <c r="AZ577" s="1322"/>
      <c r="BA577" s="1322"/>
      <c r="BB577" s="1322"/>
      <c r="BC577" s="1322"/>
      <c r="BD577" s="1322"/>
      <c r="BE577" s="1322"/>
      <c r="BF577" s="1322"/>
    </row>
    <row r="578" spans="1:58" ht="54.75" customHeight="1">
      <c r="A578" s="1322"/>
      <c r="B578" s="1322"/>
      <c r="C578" s="1322"/>
      <c r="D578" s="1322"/>
      <c r="E578" s="1322"/>
      <c r="F578" s="1322"/>
      <c r="G578" s="1322"/>
      <c r="H578" s="1322"/>
      <c r="I578" s="1322"/>
      <c r="J578" s="1322"/>
      <c r="K578" s="1322"/>
      <c r="L578" s="1322"/>
      <c r="M578" s="1322"/>
      <c r="N578" s="1323"/>
      <c r="O578" s="1322"/>
      <c r="P578" s="1324"/>
      <c r="Q578" s="1323"/>
      <c r="R578" s="1322"/>
      <c r="S578" s="1322"/>
      <c r="T578" s="1322"/>
      <c r="U578" s="1322"/>
      <c r="V578" s="1322"/>
      <c r="W578" s="1322"/>
      <c r="X578" s="1322"/>
      <c r="Y578" s="1322"/>
      <c r="Z578" s="1322"/>
      <c r="AA578" s="1322"/>
      <c r="AB578" s="1322"/>
      <c r="AC578" s="1323"/>
      <c r="AD578" s="1322"/>
      <c r="AE578" s="1323"/>
      <c r="AF578" s="1322"/>
      <c r="AG578" s="1322"/>
      <c r="AH578" s="1322"/>
      <c r="AI578" s="1322"/>
      <c r="AJ578" s="1322"/>
      <c r="AK578" s="1323"/>
      <c r="AL578" s="1322"/>
      <c r="AM578" s="1322"/>
      <c r="AN578" s="1322"/>
      <c r="AO578" s="1322"/>
      <c r="AP578" s="1322"/>
      <c r="AQ578" s="1322"/>
      <c r="AR578" s="1322"/>
      <c r="AS578" s="1322"/>
      <c r="AT578" s="1322"/>
      <c r="AU578" s="1322"/>
      <c r="AV578" s="1322"/>
      <c r="AW578" s="1322"/>
      <c r="AX578" s="1322"/>
      <c r="AY578" s="1322"/>
      <c r="AZ578" s="1322"/>
      <c r="BA578" s="1322"/>
      <c r="BB578" s="1322"/>
      <c r="BC578" s="1322"/>
      <c r="BD578" s="1322"/>
      <c r="BE578" s="1322"/>
      <c r="BF578" s="1322"/>
    </row>
    <row r="579" spans="1:58" ht="54.75" customHeight="1">
      <c r="A579" s="1322"/>
      <c r="B579" s="1322"/>
      <c r="C579" s="1322"/>
      <c r="D579" s="1322"/>
      <c r="E579" s="1322"/>
      <c r="F579" s="1322"/>
      <c r="G579" s="1322"/>
      <c r="H579" s="1322"/>
      <c r="I579" s="1322"/>
      <c r="J579" s="1322"/>
      <c r="K579" s="1322"/>
      <c r="L579" s="1322"/>
      <c r="M579" s="1322"/>
      <c r="N579" s="1323"/>
      <c r="O579" s="1322"/>
      <c r="P579" s="1324"/>
      <c r="Q579" s="1323"/>
      <c r="R579" s="1322"/>
      <c r="S579" s="1322"/>
      <c r="T579" s="1322"/>
      <c r="U579" s="1322"/>
      <c r="V579" s="1322"/>
      <c r="W579" s="1322"/>
      <c r="X579" s="1322"/>
      <c r="Y579" s="1322"/>
      <c r="Z579" s="1322"/>
      <c r="AA579" s="1322"/>
      <c r="AB579" s="1322"/>
      <c r="AC579" s="1323"/>
      <c r="AD579" s="1322"/>
      <c r="AE579" s="1323"/>
      <c r="AF579" s="1322"/>
      <c r="AG579" s="1322"/>
      <c r="AH579" s="1322"/>
      <c r="AI579" s="1322"/>
      <c r="AJ579" s="1322"/>
      <c r="AK579" s="1323"/>
      <c r="AL579" s="1322"/>
      <c r="AM579" s="1322"/>
      <c r="AN579" s="1322"/>
      <c r="AO579" s="1322"/>
      <c r="AP579" s="1322"/>
      <c r="AQ579" s="1322"/>
      <c r="AR579" s="1322"/>
      <c r="AS579" s="1322"/>
      <c r="AT579" s="1322"/>
      <c r="AU579" s="1322"/>
      <c r="AV579" s="1322"/>
      <c r="AW579" s="1322"/>
      <c r="AX579" s="1322"/>
      <c r="AY579" s="1322"/>
      <c r="AZ579" s="1322"/>
      <c r="BA579" s="1322"/>
      <c r="BB579" s="1322"/>
      <c r="BC579" s="1322"/>
      <c r="BD579" s="1322"/>
      <c r="BE579" s="1322"/>
      <c r="BF579" s="1322"/>
    </row>
    <row r="580" spans="1:58" ht="54.75" customHeight="1">
      <c r="A580" s="1322"/>
      <c r="B580" s="1322"/>
      <c r="C580" s="1322"/>
      <c r="D580" s="1322"/>
      <c r="E580" s="1322"/>
      <c r="F580" s="1322"/>
      <c r="G580" s="1322"/>
      <c r="H580" s="1322"/>
      <c r="I580" s="1322"/>
      <c r="J580" s="1322"/>
      <c r="K580" s="1322"/>
      <c r="L580" s="1322"/>
      <c r="M580" s="1322"/>
      <c r="N580" s="1323"/>
      <c r="O580" s="1322"/>
      <c r="P580" s="1324"/>
      <c r="Q580" s="1323"/>
      <c r="R580" s="1322"/>
      <c r="S580" s="1322"/>
      <c r="T580" s="1322"/>
      <c r="U580" s="1322"/>
      <c r="V580" s="1322"/>
      <c r="W580" s="1322"/>
      <c r="X580" s="1322"/>
      <c r="Y580" s="1322"/>
      <c r="Z580" s="1322"/>
      <c r="AA580" s="1322"/>
      <c r="AB580" s="1322"/>
      <c r="AC580" s="1323"/>
      <c r="AD580" s="1322"/>
      <c r="AE580" s="1323"/>
      <c r="AF580" s="1322"/>
      <c r="AG580" s="1322"/>
      <c r="AH580" s="1322"/>
      <c r="AI580" s="1322"/>
      <c r="AJ580" s="1322"/>
      <c r="AK580" s="1323"/>
      <c r="AL580" s="1322"/>
      <c r="AM580" s="1322"/>
      <c r="AN580" s="1322"/>
      <c r="AO580" s="1322"/>
      <c r="AP580" s="1322"/>
      <c r="AQ580" s="1322"/>
      <c r="AR580" s="1322"/>
      <c r="AS580" s="1322"/>
      <c r="AT580" s="1322"/>
      <c r="AU580" s="1322"/>
      <c r="AV580" s="1322"/>
      <c r="AW580" s="1322"/>
      <c r="AX580" s="1322"/>
      <c r="AY580" s="1322"/>
      <c r="AZ580" s="1322"/>
      <c r="BA580" s="1322"/>
      <c r="BB580" s="1322"/>
      <c r="BC580" s="1322"/>
      <c r="BD580" s="1322"/>
      <c r="BE580" s="1322"/>
      <c r="BF580" s="1322"/>
    </row>
    <row r="581" spans="1:58" ht="54.75" customHeight="1">
      <c r="A581" s="1322"/>
      <c r="B581" s="1322"/>
      <c r="C581" s="1322"/>
      <c r="D581" s="1322"/>
      <c r="E581" s="1322"/>
      <c r="F581" s="1322"/>
      <c r="G581" s="1322"/>
      <c r="H581" s="1322"/>
      <c r="I581" s="1322"/>
      <c r="J581" s="1322"/>
      <c r="K581" s="1322"/>
      <c r="L581" s="1322"/>
      <c r="M581" s="1322"/>
      <c r="N581" s="1323"/>
      <c r="O581" s="1322"/>
      <c r="P581" s="1324"/>
      <c r="Q581" s="1323"/>
      <c r="R581" s="1322"/>
      <c r="S581" s="1322"/>
      <c r="T581" s="1322"/>
      <c r="U581" s="1322"/>
      <c r="V581" s="1322"/>
      <c r="W581" s="1322"/>
      <c r="X581" s="1322"/>
      <c r="Y581" s="1322"/>
      <c r="Z581" s="1322"/>
      <c r="AA581" s="1322"/>
      <c r="AB581" s="1322"/>
      <c r="AC581" s="1323"/>
      <c r="AD581" s="1322"/>
      <c r="AE581" s="1323"/>
      <c r="AF581" s="1322"/>
      <c r="AG581" s="1322"/>
      <c r="AH581" s="1322"/>
      <c r="AI581" s="1322"/>
      <c r="AJ581" s="1322"/>
      <c r="AK581" s="1323"/>
      <c r="AL581" s="1322"/>
      <c r="AM581" s="1322"/>
      <c r="AN581" s="1322"/>
      <c r="AO581" s="1322"/>
      <c r="AP581" s="1322"/>
      <c r="AQ581" s="1322"/>
      <c r="AR581" s="1322"/>
      <c r="AS581" s="1322"/>
      <c r="AT581" s="1322"/>
      <c r="AU581" s="1322"/>
      <c r="AV581" s="1322"/>
      <c r="AW581" s="1322"/>
      <c r="AX581" s="1322"/>
      <c r="AY581" s="1322"/>
      <c r="AZ581" s="1322"/>
      <c r="BA581" s="1322"/>
      <c r="BB581" s="1322"/>
      <c r="BC581" s="1322"/>
      <c r="BD581" s="1322"/>
      <c r="BE581" s="1322"/>
      <c r="BF581" s="1322"/>
    </row>
    <row r="582" spans="1:58" ht="54.75" customHeight="1">
      <c r="A582" s="1322"/>
      <c r="B582" s="1322"/>
      <c r="C582" s="1322"/>
      <c r="D582" s="1322"/>
      <c r="E582" s="1322"/>
      <c r="F582" s="1322"/>
      <c r="G582" s="1322"/>
      <c r="H582" s="1322"/>
      <c r="I582" s="1322"/>
      <c r="J582" s="1322"/>
      <c r="K582" s="1322"/>
      <c r="L582" s="1322"/>
      <c r="M582" s="1322"/>
      <c r="N582" s="1323"/>
      <c r="O582" s="1322"/>
      <c r="P582" s="1324"/>
      <c r="Q582" s="1323"/>
      <c r="R582" s="1322"/>
      <c r="S582" s="1322"/>
      <c r="T582" s="1322"/>
      <c r="U582" s="1322"/>
      <c r="V582" s="1322"/>
      <c r="W582" s="1322"/>
      <c r="X582" s="1322"/>
      <c r="Y582" s="1322"/>
      <c r="Z582" s="1322"/>
      <c r="AA582" s="1322"/>
      <c r="AB582" s="1322"/>
      <c r="AC582" s="1323"/>
      <c r="AD582" s="1322"/>
      <c r="AE582" s="1323"/>
      <c r="AF582" s="1322"/>
      <c r="AG582" s="1322"/>
      <c r="AH582" s="1322"/>
      <c r="AI582" s="1322"/>
      <c r="AJ582" s="1322"/>
      <c r="AK582" s="1323"/>
      <c r="AL582" s="1322"/>
      <c r="AM582" s="1322"/>
      <c r="AN582" s="1322"/>
      <c r="AO582" s="1322"/>
      <c r="AP582" s="1322"/>
      <c r="AQ582" s="1322"/>
      <c r="AR582" s="1322"/>
      <c r="AS582" s="1322"/>
      <c r="AT582" s="1322"/>
      <c r="AU582" s="1322"/>
      <c r="AV582" s="1322"/>
      <c r="AW582" s="1322"/>
      <c r="AX582" s="1322"/>
      <c r="AY582" s="1322"/>
      <c r="AZ582" s="1322"/>
      <c r="BA582" s="1322"/>
      <c r="BB582" s="1322"/>
      <c r="BC582" s="1322"/>
      <c r="BD582" s="1322"/>
      <c r="BE582" s="1322"/>
      <c r="BF582" s="1322"/>
    </row>
    <row r="583" spans="1:58" ht="54.75" customHeight="1">
      <c r="A583" s="1322"/>
      <c r="B583" s="1322"/>
      <c r="C583" s="1322"/>
      <c r="D583" s="1322"/>
      <c r="E583" s="1322"/>
      <c r="F583" s="1322"/>
      <c r="G583" s="1322"/>
      <c r="H583" s="1322"/>
      <c r="I583" s="1322"/>
      <c r="J583" s="1322"/>
      <c r="K583" s="1322"/>
      <c r="L583" s="1322"/>
      <c r="M583" s="1322"/>
      <c r="N583" s="1323"/>
      <c r="O583" s="1322"/>
      <c r="P583" s="1324"/>
      <c r="Q583" s="1323"/>
      <c r="R583" s="1322"/>
      <c r="S583" s="1322"/>
      <c r="T583" s="1322"/>
      <c r="U583" s="1322"/>
      <c r="V583" s="1322"/>
      <c r="W583" s="1322"/>
      <c r="X583" s="1322"/>
      <c r="Y583" s="1322"/>
      <c r="Z583" s="1322"/>
      <c r="AA583" s="1322"/>
      <c r="AB583" s="1322"/>
      <c r="AC583" s="1323"/>
      <c r="AD583" s="1322"/>
      <c r="AE583" s="1323"/>
      <c r="AF583" s="1322"/>
      <c r="AG583" s="1322"/>
      <c r="AH583" s="1322"/>
      <c r="AI583" s="1322"/>
      <c r="AJ583" s="1322"/>
      <c r="AK583" s="1323"/>
      <c r="AL583" s="1322"/>
      <c r="AM583" s="1322"/>
      <c r="AN583" s="1322"/>
      <c r="AO583" s="1322"/>
      <c r="AP583" s="1322"/>
      <c r="AQ583" s="1322"/>
      <c r="AR583" s="1322"/>
      <c r="AS583" s="1322"/>
      <c r="AT583" s="1322"/>
      <c r="AU583" s="1322"/>
      <c r="AV583" s="1322"/>
      <c r="AW583" s="1322"/>
      <c r="AX583" s="1322"/>
      <c r="AY583" s="1322"/>
      <c r="AZ583" s="1322"/>
      <c r="BA583" s="1322"/>
      <c r="BB583" s="1322"/>
      <c r="BC583" s="1322"/>
      <c r="BD583" s="1322"/>
      <c r="BE583" s="1322"/>
      <c r="BF583" s="1322"/>
    </row>
    <row r="584" spans="1:58" ht="54.75" customHeight="1">
      <c r="A584" s="1322"/>
      <c r="B584" s="1322"/>
      <c r="C584" s="1322"/>
      <c r="D584" s="1322"/>
      <c r="E584" s="1322"/>
      <c r="F584" s="1322"/>
      <c r="G584" s="1322"/>
      <c r="H584" s="1322"/>
      <c r="I584" s="1322"/>
      <c r="J584" s="1322"/>
      <c r="K584" s="1322"/>
      <c r="L584" s="1322"/>
      <c r="M584" s="1322"/>
      <c r="N584" s="1323"/>
      <c r="O584" s="1322"/>
      <c r="P584" s="1324"/>
      <c r="Q584" s="1323"/>
      <c r="R584" s="1322"/>
      <c r="S584" s="1322"/>
      <c r="T584" s="1322"/>
      <c r="U584" s="1322"/>
      <c r="V584" s="1322"/>
      <c r="W584" s="1322"/>
      <c r="X584" s="1322"/>
      <c r="Y584" s="1322"/>
      <c r="Z584" s="1322"/>
      <c r="AA584" s="1322"/>
      <c r="AB584" s="1322"/>
      <c r="AC584" s="1323"/>
      <c r="AD584" s="1322"/>
      <c r="AE584" s="1323"/>
      <c r="AF584" s="1322"/>
      <c r="AG584" s="1322"/>
      <c r="AH584" s="1322"/>
      <c r="AI584" s="1322"/>
      <c r="AJ584" s="1322"/>
      <c r="AK584" s="1323"/>
      <c r="AL584" s="1322"/>
      <c r="AM584" s="1322"/>
      <c r="AN584" s="1322"/>
      <c r="AO584" s="1322"/>
      <c r="AP584" s="1322"/>
      <c r="AQ584" s="1322"/>
      <c r="AR584" s="1322"/>
      <c r="AS584" s="1322"/>
      <c r="AT584" s="1322"/>
      <c r="AU584" s="1322"/>
      <c r="AV584" s="1322"/>
      <c r="AW584" s="1322"/>
      <c r="AX584" s="1322"/>
      <c r="AY584" s="1322"/>
      <c r="AZ584" s="1322"/>
      <c r="BA584" s="1322"/>
      <c r="BB584" s="1322"/>
      <c r="BC584" s="1322"/>
      <c r="BD584" s="1322"/>
      <c r="BE584" s="1322"/>
      <c r="BF584" s="1322"/>
    </row>
    <row r="585" spans="1:58" ht="54.75" customHeight="1">
      <c r="A585" s="1322"/>
      <c r="B585" s="1322"/>
      <c r="C585" s="1322"/>
      <c r="D585" s="1322"/>
      <c r="E585" s="1322"/>
      <c r="F585" s="1322"/>
      <c r="G585" s="1322"/>
      <c r="H585" s="1322"/>
      <c r="I585" s="1322"/>
      <c r="J585" s="1322"/>
      <c r="K585" s="1322"/>
      <c r="L585" s="1322"/>
      <c r="M585" s="1322"/>
      <c r="N585" s="1323"/>
      <c r="O585" s="1322"/>
      <c r="P585" s="1324"/>
      <c r="Q585" s="1323"/>
      <c r="R585" s="1322"/>
      <c r="S585" s="1322"/>
      <c r="T585" s="1322"/>
      <c r="U585" s="1322"/>
      <c r="V585" s="1322"/>
      <c r="W585" s="1322"/>
      <c r="X585" s="1322"/>
      <c r="Y585" s="1322"/>
      <c r="Z585" s="1322"/>
      <c r="AA585" s="1322"/>
      <c r="AB585" s="1322"/>
      <c r="AC585" s="1323"/>
      <c r="AD585" s="1322"/>
      <c r="AE585" s="1323"/>
      <c r="AF585" s="1322"/>
      <c r="AG585" s="1322"/>
      <c r="AH585" s="1322"/>
      <c r="AI585" s="1322"/>
      <c r="AJ585" s="1322"/>
      <c r="AK585" s="1323"/>
      <c r="AL585" s="1322"/>
      <c r="AM585" s="1322"/>
      <c r="AN585" s="1322"/>
      <c r="AO585" s="1322"/>
      <c r="AP585" s="1322"/>
      <c r="AQ585" s="1322"/>
      <c r="AR585" s="1322"/>
      <c r="AS585" s="1322"/>
      <c r="AT585" s="1322"/>
      <c r="AU585" s="1322"/>
      <c r="AV585" s="1322"/>
      <c r="AW585" s="1322"/>
      <c r="AX585" s="1322"/>
      <c r="AY585" s="1322"/>
      <c r="AZ585" s="1322"/>
      <c r="BA585" s="1322"/>
      <c r="BB585" s="1322"/>
      <c r="BC585" s="1322"/>
      <c r="BD585" s="1322"/>
      <c r="BE585" s="1322"/>
      <c r="BF585" s="1322"/>
    </row>
    <row r="586" spans="1:58" ht="54.75" customHeight="1">
      <c r="A586" s="1322"/>
      <c r="B586" s="1322"/>
      <c r="C586" s="1322"/>
      <c r="D586" s="1322"/>
      <c r="E586" s="1322"/>
      <c r="F586" s="1322"/>
      <c r="G586" s="1322"/>
      <c r="H586" s="1322"/>
      <c r="I586" s="1322"/>
      <c r="J586" s="1322"/>
      <c r="K586" s="1322"/>
      <c r="L586" s="1322"/>
      <c r="M586" s="1322"/>
      <c r="N586" s="1323"/>
      <c r="O586" s="1322"/>
      <c r="P586" s="1324"/>
      <c r="Q586" s="1323"/>
      <c r="R586" s="1322"/>
      <c r="S586" s="1322"/>
      <c r="T586" s="1322"/>
      <c r="U586" s="1322"/>
      <c r="V586" s="1322"/>
      <c r="W586" s="1322"/>
      <c r="X586" s="1322"/>
      <c r="Y586" s="1322"/>
      <c r="Z586" s="1322"/>
      <c r="AA586" s="1322"/>
      <c r="AB586" s="1322"/>
      <c r="AC586" s="1323"/>
      <c r="AD586" s="1322"/>
      <c r="AE586" s="1323"/>
      <c r="AF586" s="1322"/>
      <c r="AG586" s="1322"/>
      <c r="AH586" s="1322"/>
      <c r="AI586" s="1322"/>
      <c r="AJ586" s="1322"/>
      <c r="AK586" s="1323"/>
      <c r="AL586" s="1322"/>
      <c r="AM586" s="1322"/>
      <c r="AN586" s="1322"/>
      <c r="AO586" s="1322"/>
      <c r="AP586" s="1322"/>
      <c r="AQ586" s="1322"/>
      <c r="AR586" s="1322"/>
      <c r="AS586" s="1322"/>
      <c r="AT586" s="1322"/>
      <c r="AU586" s="1322"/>
      <c r="AV586" s="1322"/>
      <c r="AW586" s="1322"/>
      <c r="AX586" s="1322"/>
      <c r="AY586" s="1322"/>
      <c r="AZ586" s="1322"/>
      <c r="BA586" s="1322"/>
      <c r="BB586" s="1322"/>
      <c r="BC586" s="1322"/>
      <c r="BD586" s="1322"/>
      <c r="BE586" s="1322"/>
      <c r="BF586" s="1322"/>
    </row>
    <row r="587" spans="1:58" ht="54.75" customHeight="1">
      <c r="A587" s="1322"/>
      <c r="B587" s="1322"/>
      <c r="C587" s="1322"/>
      <c r="D587" s="1322"/>
      <c r="E587" s="1322"/>
      <c r="F587" s="1322"/>
      <c r="G587" s="1322"/>
      <c r="H587" s="1322"/>
      <c r="I587" s="1322"/>
      <c r="J587" s="1322"/>
      <c r="K587" s="1322"/>
      <c r="L587" s="1322"/>
      <c r="M587" s="1322"/>
      <c r="N587" s="1323"/>
      <c r="O587" s="1322"/>
      <c r="P587" s="1324"/>
      <c r="Q587" s="1323"/>
      <c r="R587" s="1322"/>
      <c r="S587" s="1322"/>
      <c r="T587" s="1322"/>
      <c r="U587" s="1322"/>
      <c r="V587" s="1322"/>
      <c r="W587" s="1322"/>
      <c r="X587" s="1322"/>
      <c r="Y587" s="1322"/>
      <c r="Z587" s="1322"/>
      <c r="AA587" s="1322"/>
      <c r="AB587" s="1322"/>
      <c r="AC587" s="1323"/>
      <c r="AD587" s="1322"/>
      <c r="AE587" s="1323"/>
      <c r="AF587" s="1322"/>
      <c r="AG587" s="1322"/>
      <c r="AH587" s="1322"/>
      <c r="AI587" s="1322"/>
      <c r="AJ587" s="1322"/>
      <c r="AK587" s="1323"/>
      <c r="AL587" s="1322"/>
      <c r="AM587" s="1322"/>
      <c r="AN587" s="1322"/>
      <c r="AO587" s="1322"/>
      <c r="AP587" s="1322"/>
      <c r="AQ587" s="1322"/>
      <c r="AR587" s="1322"/>
      <c r="AS587" s="1322"/>
      <c r="AT587" s="1322"/>
      <c r="AU587" s="1322"/>
      <c r="AV587" s="1322"/>
      <c r="AW587" s="1322"/>
      <c r="AX587" s="1322"/>
      <c r="AY587" s="1322"/>
      <c r="AZ587" s="1322"/>
      <c r="BA587" s="1322"/>
      <c r="BB587" s="1322"/>
      <c r="BC587" s="1322"/>
      <c r="BD587" s="1322"/>
      <c r="BE587" s="1322"/>
      <c r="BF587" s="1322"/>
    </row>
    <row r="588" spans="1:58" ht="54.75" customHeight="1">
      <c r="A588" s="1322"/>
      <c r="B588" s="1322"/>
      <c r="C588" s="1322"/>
      <c r="D588" s="1322"/>
      <c r="E588" s="1322"/>
      <c r="F588" s="1322"/>
      <c r="G588" s="1322"/>
      <c r="H588" s="1322"/>
      <c r="I588" s="1322"/>
      <c r="J588" s="1322"/>
      <c r="K588" s="1322"/>
      <c r="L588" s="1322"/>
      <c r="M588" s="1322"/>
      <c r="N588" s="1323"/>
      <c r="O588" s="1322"/>
      <c r="P588" s="1324"/>
      <c r="Q588" s="1323"/>
      <c r="R588" s="1322"/>
      <c r="S588" s="1322"/>
      <c r="T588" s="1322"/>
      <c r="U588" s="1322"/>
      <c r="V588" s="1322"/>
      <c r="W588" s="1322"/>
      <c r="X588" s="1322"/>
      <c r="Y588" s="1322"/>
      <c r="Z588" s="1322"/>
      <c r="AA588" s="1322"/>
      <c r="AB588" s="1322"/>
      <c r="AC588" s="1323"/>
      <c r="AD588" s="1322"/>
      <c r="AE588" s="1323"/>
      <c r="AF588" s="1322"/>
      <c r="AG588" s="1322"/>
      <c r="AH588" s="1322"/>
      <c r="AI588" s="1322"/>
      <c r="AJ588" s="1322"/>
      <c r="AK588" s="1323"/>
      <c r="AL588" s="1322"/>
      <c r="AM588" s="1322"/>
      <c r="AN588" s="1322"/>
      <c r="AO588" s="1322"/>
      <c r="AP588" s="1322"/>
      <c r="AQ588" s="1322"/>
      <c r="AR588" s="1322"/>
      <c r="AS588" s="1322"/>
      <c r="AT588" s="1322"/>
      <c r="AU588" s="1322"/>
      <c r="AV588" s="1322"/>
      <c r="AW588" s="1322"/>
      <c r="AX588" s="1322"/>
      <c r="AY588" s="1322"/>
      <c r="AZ588" s="1322"/>
      <c r="BA588" s="1322"/>
      <c r="BB588" s="1322"/>
      <c r="BC588" s="1322"/>
      <c r="BD588" s="1322"/>
      <c r="BE588" s="1322"/>
      <c r="BF588" s="1322"/>
    </row>
    <row r="589" spans="1:58" ht="54.75" customHeight="1">
      <c r="A589" s="1322"/>
      <c r="B589" s="1322"/>
      <c r="C589" s="1322"/>
      <c r="D589" s="1322"/>
      <c r="E589" s="1322"/>
      <c r="F589" s="1322"/>
      <c r="G589" s="1322"/>
      <c r="H589" s="1322"/>
      <c r="I589" s="1322"/>
      <c r="J589" s="1322"/>
      <c r="K589" s="1322"/>
      <c r="L589" s="1322"/>
      <c r="M589" s="1322"/>
      <c r="N589" s="1323"/>
      <c r="O589" s="1322"/>
      <c r="P589" s="1324"/>
      <c r="Q589" s="1323"/>
      <c r="R589" s="1322"/>
      <c r="S589" s="1322"/>
      <c r="T589" s="1322"/>
      <c r="U589" s="1322"/>
      <c r="V589" s="1322"/>
      <c r="W589" s="1322"/>
      <c r="X589" s="1322"/>
      <c r="Y589" s="1322"/>
      <c r="Z589" s="1322"/>
      <c r="AA589" s="1322"/>
      <c r="AB589" s="1322"/>
      <c r="AC589" s="1323"/>
      <c r="AD589" s="1322"/>
      <c r="AE589" s="1323"/>
      <c r="AF589" s="1322"/>
      <c r="AG589" s="1322"/>
      <c r="AH589" s="1322"/>
      <c r="AI589" s="1322"/>
      <c r="AJ589" s="1322"/>
      <c r="AK589" s="1323"/>
      <c r="AL589" s="1322"/>
      <c r="AM589" s="1322"/>
      <c r="AN589" s="1322"/>
      <c r="AO589" s="1322"/>
      <c r="AP589" s="1322"/>
      <c r="AQ589" s="1322"/>
      <c r="AR589" s="1322"/>
      <c r="AS589" s="1322"/>
      <c r="AT589" s="1322"/>
      <c r="AU589" s="1322"/>
      <c r="AV589" s="1322"/>
      <c r="AW589" s="1322"/>
      <c r="AX589" s="1322"/>
      <c r="AY589" s="1322"/>
      <c r="AZ589" s="1322"/>
      <c r="BA589" s="1322"/>
      <c r="BB589" s="1322"/>
      <c r="BC589" s="1322"/>
      <c r="BD589" s="1322"/>
      <c r="BE589" s="1322"/>
      <c r="BF589" s="1322"/>
    </row>
    <row r="590" spans="1:58" ht="54.75" customHeight="1">
      <c r="A590" s="1322"/>
      <c r="B590" s="1322"/>
      <c r="C590" s="1322"/>
      <c r="D590" s="1322"/>
      <c r="E590" s="1322"/>
      <c r="F590" s="1322"/>
      <c r="G590" s="1322"/>
      <c r="H590" s="1322"/>
      <c r="I590" s="1322"/>
      <c r="J590" s="1322"/>
      <c r="K590" s="1322"/>
      <c r="L590" s="1322"/>
      <c r="M590" s="1322"/>
      <c r="N590" s="1323"/>
      <c r="O590" s="1322"/>
      <c r="P590" s="1324"/>
      <c r="Q590" s="1323"/>
      <c r="R590" s="1322"/>
      <c r="S590" s="1322"/>
      <c r="T590" s="1322"/>
      <c r="U590" s="1322"/>
      <c r="V590" s="1322"/>
      <c r="W590" s="1322"/>
      <c r="X590" s="1322"/>
      <c r="Y590" s="1322"/>
      <c r="Z590" s="1322"/>
      <c r="AA590" s="1322"/>
      <c r="AB590" s="1322"/>
      <c r="AC590" s="1323"/>
      <c r="AD590" s="1322"/>
      <c r="AE590" s="1323"/>
      <c r="AF590" s="1322"/>
      <c r="AG590" s="1322"/>
      <c r="AH590" s="1322"/>
      <c r="AI590" s="1322"/>
      <c r="AJ590" s="1322"/>
      <c r="AK590" s="1323"/>
      <c r="AL590" s="1322"/>
      <c r="AM590" s="1322"/>
      <c r="AN590" s="1322"/>
      <c r="AO590" s="1322"/>
      <c r="AP590" s="1322"/>
      <c r="AQ590" s="1322"/>
      <c r="AR590" s="1322"/>
      <c r="AS590" s="1322"/>
      <c r="AT590" s="1322"/>
      <c r="AU590" s="1322"/>
      <c r="AV590" s="1322"/>
      <c r="AW590" s="1322"/>
      <c r="AX590" s="1322"/>
      <c r="AY590" s="1322"/>
      <c r="AZ590" s="1322"/>
      <c r="BA590" s="1322"/>
      <c r="BB590" s="1322"/>
      <c r="BC590" s="1322"/>
      <c r="BD590" s="1322"/>
      <c r="BE590" s="1322"/>
      <c r="BF590" s="1322"/>
    </row>
    <row r="591" spans="1:58" ht="54.75" customHeight="1">
      <c r="A591" s="1322"/>
      <c r="B591" s="1322"/>
      <c r="C591" s="1322"/>
      <c r="D591" s="1322"/>
      <c r="E591" s="1322"/>
      <c r="F591" s="1322"/>
      <c r="G591" s="1322"/>
      <c r="H591" s="1322"/>
      <c r="I591" s="1322"/>
      <c r="J591" s="1322"/>
      <c r="K591" s="1322"/>
      <c r="L591" s="1322"/>
      <c r="M591" s="1322"/>
      <c r="N591" s="1323"/>
      <c r="O591" s="1322"/>
      <c r="P591" s="1324"/>
      <c r="Q591" s="1323"/>
      <c r="R591" s="1322"/>
      <c r="S591" s="1322"/>
      <c r="T591" s="1322"/>
      <c r="U591" s="1322"/>
      <c r="V591" s="1322"/>
      <c r="W591" s="1322"/>
      <c r="X591" s="1322"/>
      <c r="Y591" s="1322"/>
      <c r="Z591" s="1322"/>
      <c r="AA591" s="1322"/>
      <c r="AB591" s="1322"/>
      <c r="AC591" s="1323"/>
      <c r="AD591" s="1322"/>
      <c r="AE591" s="1323"/>
      <c r="AF591" s="1322"/>
      <c r="AG591" s="1322"/>
      <c r="AH591" s="1322"/>
      <c r="AI591" s="1322"/>
      <c r="AJ591" s="1322"/>
      <c r="AK591" s="1323"/>
      <c r="AL591" s="1322"/>
      <c r="AM591" s="1322"/>
      <c r="AN591" s="1322"/>
      <c r="AO591" s="1322"/>
      <c r="AP591" s="1322"/>
      <c r="AQ591" s="1322"/>
      <c r="AR591" s="1322"/>
      <c r="AS591" s="1322"/>
      <c r="AT591" s="1322"/>
      <c r="AU591" s="1322"/>
      <c r="AV591" s="1322"/>
      <c r="AW591" s="1322"/>
      <c r="AX591" s="1322"/>
      <c r="AY591" s="1322"/>
      <c r="AZ591" s="1322"/>
      <c r="BA591" s="1322"/>
      <c r="BB591" s="1322"/>
      <c r="BC591" s="1322"/>
      <c r="BD591" s="1322"/>
      <c r="BE591" s="1322"/>
      <c r="BF591" s="1322"/>
    </row>
    <row r="592" spans="1:58" ht="54.75" customHeight="1">
      <c r="A592" s="1322"/>
      <c r="B592" s="1322"/>
      <c r="C592" s="1322"/>
      <c r="D592" s="1322"/>
      <c r="E592" s="1322"/>
      <c r="F592" s="1322"/>
      <c r="G592" s="1322"/>
      <c r="H592" s="1322"/>
      <c r="I592" s="1322"/>
      <c r="J592" s="1322"/>
      <c r="K592" s="1322"/>
      <c r="L592" s="1322"/>
      <c r="M592" s="1322"/>
      <c r="N592" s="1323"/>
      <c r="O592" s="1322"/>
      <c r="P592" s="1324"/>
      <c r="Q592" s="1323"/>
      <c r="R592" s="1322"/>
      <c r="S592" s="1322"/>
      <c r="T592" s="1322"/>
      <c r="U592" s="1322"/>
      <c r="V592" s="1322"/>
      <c r="W592" s="1322"/>
      <c r="X592" s="1322"/>
      <c r="Y592" s="1322"/>
      <c r="Z592" s="1322"/>
      <c r="AA592" s="1322"/>
      <c r="AB592" s="1322"/>
      <c r="AC592" s="1323"/>
      <c r="AD592" s="1322"/>
      <c r="AE592" s="1323"/>
      <c r="AF592" s="1322"/>
      <c r="AG592" s="1322"/>
      <c r="AH592" s="1322"/>
      <c r="AI592" s="1322"/>
      <c r="AJ592" s="1322"/>
      <c r="AK592" s="1323"/>
      <c r="AL592" s="1322"/>
      <c r="AM592" s="1322"/>
      <c r="AN592" s="1322"/>
      <c r="AO592" s="1322"/>
      <c r="AP592" s="1322"/>
      <c r="AQ592" s="1322"/>
      <c r="AR592" s="1322"/>
      <c r="AS592" s="1322"/>
      <c r="AT592" s="1322"/>
      <c r="AU592" s="1322"/>
      <c r="AV592" s="1322"/>
      <c r="AW592" s="1322"/>
      <c r="AX592" s="1322"/>
      <c r="AY592" s="1322"/>
      <c r="AZ592" s="1322"/>
      <c r="BA592" s="1322"/>
      <c r="BB592" s="1322"/>
      <c r="BC592" s="1322"/>
      <c r="BD592" s="1322"/>
      <c r="BE592" s="1322"/>
      <c r="BF592" s="1322"/>
    </row>
    <row r="593" spans="1:58" ht="54.75" customHeight="1">
      <c r="A593" s="1322"/>
      <c r="B593" s="1322"/>
      <c r="C593" s="1322"/>
      <c r="D593" s="1322"/>
      <c r="E593" s="1322"/>
      <c r="F593" s="1322"/>
      <c r="G593" s="1322"/>
      <c r="H593" s="1322"/>
      <c r="I593" s="1322"/>
      <c r="J593" s="1322"/>
      <c r="K593" s="1322"/>
      <c r="L593" s="1322"/>
      <c r="M593" s="1322"/>
      <c r="N593" s="1323"/>
      <c r="O593" s="1322"/>
      <c r="P593" s="1324"/>
      <c r="Q593" s="1323"/>
      <c r="R593" s="1322"/>
      <c r="S593" s="1322"/>
      <c r="T593" s="1322"/>
      <c r="U593" s="1322"/>
      <c r="V593" s="1322"/>
      <c r="W593" s="1322"/>
      <c r="X593" s="1322"/>
      <c r="Y593" s="1322"/>
      <c r="Z593" s="1322"/>
      <c r="AA593" s="1322"/>
      <c r="AB593" s="1322"/>
      <c r="AC593" s="1323"/>
      <c r="AD593" s="1322"/>
      <c r="AE593" s="1323"/>
      <c r="AF593" s="1322"/>
      <c r="AG593" s="1322"/>
      <c r="AH593" s="1322"/>
      <c r="AI593" s="1322"/>
      <c r="AJ593" s="1322"/>
      <c r="AK593" s="1323"/>
      <c r="AL593" s="1322"/>
      <c r="AM593" s="1322"/>
      <c r="AN593" s="1322"/>
      <c r="AO593" s="1322"/>
      <c r="AP593" s="1322"/>
      <c r="AQ593" s="1322"/>
      <c r="AR593" s="1322"/>
      <c r="AS593" s="1322"/>
      <c r="AT593" s="1322"/>
      <c r="AU593" s="1322"/>
      <c r="AV593" s="1322"/>
      <c r="AW593" s="1322"/>
      <c r="AX593" s="1322"/>
      <c r="AY593" s="1322"/>
      <c r="AZ593" s="1322"/>
      <c r="BA593" s="1322"/>
      <c r="BB593" s="1322"/>
      <c r="BC593" s="1322"/>
      <c r="BD593" s="1322"/>
      <c r="BE593" s="1322"/>
      <c r="BF593" s="1322"/>
    </row>
    <row r="594" spans="1:58" ht="54.75" customHeight="1">
      <c r="A594" s="1322"/>
      <c r="B594" s="1322"/>
      <c r="C594" s="1322"/>
      <c r="D594" s="1322"/>
      <c r="E594" s="1322"/>
      <c r="F594" s="1322"/>
      <c r="G594" s="1322"/>
      <c r="H594" s="1322"/>
      <c r="I594" s="1322"/>
      <c r="J594" s="1322"/>
      <c r="K594" s="1322"/>
      <c r="L594" s="1322"/>
      <c r="M594" s="1322"/>
      <c r="N594" s="1323"/>
      <c r="O594" s="1322"/>
      <c r="P594" s="1324"/>
      <c r="Q594" s="1323"/>
      <c r="R594" s="1322"/>
      <c r="S594" s="1322"/>
      <c r="T594" s="1322"/>
      <c r="U594" s="1322"/>
      <c r="V594" s="1322"/>
      <c r="W594" s="1322"/>
      <c r="X594" s="1322"/>
      <c r="Y594" s="1322"/>
      <c r="Z594" s="1322"/>
      <c r="AA594" s="1322"/>
      <c r="AB594" s="1322"/>
      <c r="AC594" s="1323"/>
      <c r="AD594" s="1322"/>
      <c r="AE594" s="1323"/>
      <c r="AF594" s="1322"/>
      <c r="AG594" s="1322"/>
      <c r="AH594" s="1322"/>
      <c r="AI594" s="1322"/>
      <c r="AJ594" s="1322"/>
      <c r="AK594" s="1323"/>
      <c r="AL594" s="1322"/>
      <c r="AM594" s="1322"/>
      <c r="AN594" s="1322"/>
      <c r="AO594" s="1322"/>
      <c r="AP594" s="1322"/>
      <c r="AQ594" s="1322"/>
      <c r="AR594" s="1322"/>
      <c r="AS594" s="1322"/>
      <c r="AT594" s="1322"/>
      <c r="AU594" s="1322"/>
      <c r="AV594" s="1322"/>
      <c r="AW594" s="1322"/>
      <c r="AX594" s="1322"/>
      <c r="AY594" s="1322"/>
      <c r="AZ594" s="1322"/>
      <c r="BA594" s="1322"/>
      <c r="BB594" s="1322"/>
      <c r="BC594" s="1322"/>
      <c r="BD594" s="1322"/>
      <c r="BE594" s="1322"/>
      <c r="BF594" s="1322"/>
    </row>
    <row r="595" spans="1:58" ht="54.75" customHeight="1">
      <c r="A595" s="1322"/>
      <c r="B595" s="1322"/>
      <c r="C595" s="1322"/>
      <c r="D595" s="1322"/>
      <c r="E595" s="1322"/>
      <c r="F595" s="1322"/>
      <c r="G595" s="1322"/>
      <c r="H595" s="1322"/>
      <c r="I595" s="1322"/>
      <c r="J595" s="1322"/>
      <c r="K595" s="1322"/>
      <c r="L595" s="1322"/>
      <c r="M595" s="1322"/>
      <c r="N595" s="1323"/>
      <c r="O595" s="1322"/>
      <c r="P595" s="1324"/>
      <c r="Q595" s="1323"/>
      <c r="R595" s="1322"/>
      <c r="S595" s="1322"/>
      <c r="T595" s="1322"/>
      <c r="U595" s="1322"/>
      <c r="V595" s="1322"/>
      <c r="W595" s="1322"/>
      <c r="X595" s="1322"/>
      <c r="Y595" s="1322"/>
      <c r="Z595" s="1322"/>
      <c r="AA595" s="1322"/>
      <c r="AB595" s="1322"/>
      <c r="AC595" s="1323"/>
      <c r="AD595" s="1322"/>
      <c r="AE595" s="1323"/>
      <c r="AF595" s="1322"/>
      <c r="AG595" s="1322"/>
      <c r="AH595" s="1322"/>
      <c r="AI595" s="1322"/>
      <c r="AJ595" s="1322"/>
      <c r="AK595" s="1323"/>
      <c r="AL595" s="1322"/>
      <c r="AM595" s="1322"/>
      <c r="AN595" s="1322"/>
      <c r="AO595" s="1322"/>
      <c r="AP595" s="1322"/>
      <c r="AQ595" s="1322"/>
      <c r="AR595" s="1322"/>
      <c r="AS595" s="1322"/>
      <c r="AT595" s="1322"/>
      <c r="AU595" s="1322"/>
      <c r="AV595" s="1322"/>
      <c r="AW595" s="1322"/>
      <c r="AX595" s="1322"/>
      <c r="AY595" s="1322"/>
      <c r="AZ595" s="1322"/>
      <c r="BA595" s="1322"/>
      <c r="BB595" s="1322"/>
      <c r="BC595" s="1322"/>
      <c r="BD595" s="1322"/>
      <c r="BE595" s="1322"/>
      <c r="BF595" s="1322"/>
    </row>
    <row r="596" spans="1:58" ht="54.75" customHeight="1">
      <c r="A596" s="1322"/>
      <c r="B596" s="1322"/>
      <c r="C596" s="1322"/>
      <c r="D596" s="1322"/>
      <c r="E596" s="1322"/>
      <c r="F596" s="1322"/>
      <c r="G596" s="1322"/>
      <c r="H596" s="1322"/>
      <c r="I596" s="1322"/>
      <c r="J596" s="1322"/>
      <c r="K596" s="1322"/>
      <c r="L596" s="1322"/>
      <c r="M596" s="1322"/>
      <c r="N596" s="1323"/>
      <c r="O596" s="1322"/>
      <c r="P596" s="1324"/>
      <c r="Q596" s="1323"/>
      <c r="R596" s="1322"/>
      <c r="S596" s="1322"/>
      <c r="T596" s="1322"/>
      <c r="U596" s="1322"/>
      <c r="V596" s="1322"/>
      <c r="W596" s="1322"/>
      <c r="X596" s="1322"/>
      <c r="Y596" s="1322"/>
      <c r="Z596" s="1322"/>
      <c r="AA596" s="1322"/>
      <c r="AB596" s="1322"/>
      <c r="AC596" s="1323"/>
      <c r="AD596" s="1322"/>
      <c r="AE596" s="1323"/>
      <c r="AF596" s="1322"/>
      <c r="AG596" s="1322"/>
      <c r="AH596" s="1322"/>
      <c r="AI596" s="1322"/>
      <c r="AJ596" s="1322"/>
      <c r="AK596" s="1323"/>
      <c r="AL596" s="1322"/>
      <c r="AM596" s="1322"/>
      <c r="AN596" s="1322"/>
      <c r="AO596" s="1322"/>
      <c r="AP596" s="1322"/>
      <c r="AQ596" s="1322"/>
      <c r="AR596" s="1322"/>
      <c r="AS596" s="1322"/>
      <c r="AT596" s="1322"/>
      <c r="AU596" s="1322"/>
      <c r="AV596" s="1322"/>
      <c r="AW596" s="1322"/>
      <c r="AX596" s="1322"/>
      <c r="AY596" s="1322"/>
      <c r="AZ596" s="1322"/>
      <c r="BA596" s="1322"/>
      <c r="BB596" s="1322"/>
      <c r="BC596" s="1322"/>
      <c r="BD596" s="1322"/>
      <c r="BE596" s="1322"/>
      <c r="BF596" s="1322"/>
    </row>
    <row r="597" spans="1:58" ht="54.75" customHeight="1">
      <c r="A597" s="1322"/>
      <c r="B597" s="1322"/>
      <c r="C597" s="1322"/>
      <c r="D597" s="1322"/>
      <c r="E597" s="1322"/>
      <c r="F597" s="1322"/>
      <c r="G597" s="1322"/>
      <c r="H597" s="1322"/>
      <c r="I597" s="1322"/>
      <c r="J597" s="1322"/>
      <c r="K597" s="1322"/>
      <c r="L597" s="1322"/>
      <c r="M597" s="1322"/>
      <c r="N597" s="1323"/>
      <c r="O597" s="1322"/>
      <c r="P597" s="1324"/>
      <c r="Q597" s="1323"/>
      <c r="R597" s="1322"/>
      <c r="S597" s="1322"/>
      <c r="T597" s="1322"/>
      <c r="U597" s="1322"/>
      <c r="V597" s="1322"/>
      <c r="W597" s="1322"/>
      <c r="X597" s="1322"/>
      <c r="Y597" s="1322"/>
      <c r="Z597" s="1322"/>
      <c r="AA597" s="1322"/>
      <c r="AB597" s="1322"/>
      <c r="AC597" s="1323"/>
      <c r="AD597" s="1322"/>
      <c r="AE597" s="1323"/>
      <c r="AF597" s="1322"/>
      <c r="AG597" s="1322"/>
      <c r="AH597" s="1322"/>
      <c r="AI597" s="1322"/>
      <c r="AJ597" s="1322"/>
      <c r="AK597" s="1323"/>
      <c r="AL597" s="1322"/>
      <c r="AM597" s="1322"/>
      <c r="AN597" s="1322"/>
      <c r="AO597" s="1322"/>
      <c r="AP597" s="1322"/>
      <c r="AQ597" s="1322"/>
      <c r="AR597" s="1322"/>
      <c r="AS597" s="1322"/>
      <c r="AT597" s="1322"/>
      <c r="AU597" s="1322"/>
      <c r="AV597" s="1322"/>
      <c r="AW597" s="1322"/>
      <c r="AX597" s="1322"/>
      <c r="AY597" s="1322"/>
      <c r="AZ597" s="1322"/>
      <c r="BA597" s="1322"/>
      <c r="BB597" s="1322"/>
      <c r="BC597" s="1322"/>
      <c r="BD597" s="1322"/>
      <c r="BE597" s="1322"/>
      <c r="BF597" s="1322"/>
    </row>
    <row r="598" spans="1:58" ht="54.75" customHeight="1">
      <c r="A598" s="1322"/>
      <c r="B598" s="1322"/>
      <c r="C598" s="1322"/>
      <c r="D598" s="1322"/>
      <c r="E598" s="1322"/>
      <c r="F598" s="1322"/>
      <c r="G598" s="1322"/>
      <c r="H598" s="1322"/>
      <c r="I598" s="1322"/>
      <c r="J598" s="1322"/>
      <c r="K598" s="1322"/>
      <c r="L598" s="1322"/>
      <c r="M598" s="1322"/>
      <c r="N598" s="1323"/>
      <c r="O598" s="1322"/>
      <c r="P598" s="1324"/>
      <c r="Q598" s="1323"/>
      <c r="R598" s="1322"/>
      <c r="S598" s="1322"/>
      <c r="T598" s="1322"/>
      <c r="U598" s="1322"/>
      <c r="V598" s="1322"/>
      <c r="W598" s="1322"/>
      <c r="X598" s="1322"/>
      <c r="Y598" s="1322"/>
      <c r="Z598" s="1322"/>
      <c r="AA598" s="1322"/>
      <c r="AB598" s="1322"/>
      <c r="AC598" s="1323"/>
      <c r="AD598" s="1322"/>
      <c r="AE598" s="1323"/>
      <c r="AF598" s="1322"/>
      <c r="AG598" s="1322"/>
      <c r="AH598" s="1322"/>
      <c r="AI598" s="1322"/>
      <c r="AJ598" s="1322"/>
      <c r="AK598" s="1323"/>
      <c r="AL598" s="1322"/>
      <c r="AM598" s="1322"/>
      <c r="AN598" s="1322"/>
      <c r="AO598" s="1322"/>
      <c r="AP598" s="1322"/>
      <c r="AQ598" s="1322"/>
      <c r="AR598" s="1322"/>
      <c r="AS598" s="1322"/>
      <c r="AT598" s="1322"/>
      <c r="AU598" s="1322"/>
      <c r="AV598" s="1322"/>
      <c r="AW598" s="1322"/>
      <c r="AX598" s="1322"/>
      <c r="AY598" s="1322"/>
      <c r="AZ598" s="1322"/>
      <c r="BA598" s="1322"/>
      <c r="BB598" s="1322"/>
      <c r="BC598" s="1322"/>
      <c r="BD598" s="1322"/>
      <c r="BE598" s="1322"/>
      <c r="BF598" s="1322"/>
    </row>
    <row r="599" spans="1:58" ht="54.75" customHeight="1">
      <c r="A599" s="1322"/>
      <c r="B599" s="1322"/>
      <c r="C599" s="1322"/>
      <c r="D599" s="1322"/>
      <c r="E599" s="1322"/>
      <c r="F599" s="1322"/>
      <c r="G599" s="1322"/>
      <c r="H599" s="1322"/>
      <c r="I599" s="1322"/>
      <c r="J599" s="1322"/>
      <c r="K599" s="1322"/>
      <c r="L599" s="1322"/>
      <c r="M599" s="1322"/>
      <c r="N599" s="1323"/>
      <c r="O599" s="1322"/>
      <c r="P599" s="1324"/>
      <c r="Q599" s="1323"/>
      <c r="R599" s="1322"/>
      <c r="S599" s="1322"/>
      <c r="T599" s="1322"/>
      <c r="U599" s="1322"/>
      <c r="V599" s="1322"/>
      <c r="W599" s="1322"/>
      <c r="X599" s="1322"/>
      <c r="Y599" s="1322"/>
      <c r="Z599" s="1322"/>
      <c r="AA599" s="1322"/>
      <c r="AB599" s="1322"/>
      <c r="AC599" s="1323"/>
      <c r="AD599" s="1322"/>
      <c r="AE599" s="1323"/>
      <c r="AF599" s="1322"/>
      <c r="AG599" s="1322"/>
      <c r="AH599" s="1322"/>
      <c r="AI599" s="1322"/>
      <c r="AJ599" s="1322"/>
      <c r="AK599" s="1323"/>
      <c r="AL599" s="1322"/>
      <c r="AM599" s="1322"/>
      <c r="AN599" s="1322"/>
      <c r="AO599" s="1322"/>
      <c r="AP599" s="1322"/>
      <c r="AQ599" s="1322"/>
      <c r="AR599" s="1322"/>
      <c r="AS599" s="1322"/>
      <c r="AT599" s="1322"/>
      <c r="AU599" s="1322"/>
      <c r="AV599" s="1322"/>
      <c r="AW599" s="1322"/>
      <c r="AX599" s="1322"/>
      <c r="AY599" s="1322"/>
      <c r="AZ599" s="1322"/>
      <c r="BA599" s="1322"/>
      <c r="BB599" s="1322"/>
      <c r="BC599" s="1322"/>
      <c r="BD599" s="1322"/>
      <c r="BE599" s="1322"/>
      <c r="BF599" s="1322"/>
    </row>
    <row r="600" spans="1:58" ht="54.75" customHeight="1">
      <c r="A600" s="1322"/>
      <c r="B600" s="1322"/>
      <c r="C600" s="1322"/>
      <c r="D600" s="1322"/>
      <c r="E600" s="1322"/>
      <c r="F600" s="1322"/>
      <c r="G600" s="1322"/>
      <c r="H600" s="1322"/>
      <c r="I600" s="1322"/>
      <c r="J600" s="1322"/>
      <c r="K600" s="1322"/>
      <c r="L600" s="1322"/>
      <c r="M600" s="1322"/>
      <c r="N600" s="1323"/>
      <c r="O600" s="1322"/>
      <c r="P600" s="1324"/>
      <c r="Q600" s="1323"/>
      <c r="R600" s="1322"/>
      <c r="S600" s="1322"/>
      <c r="T600" s="1322"/>
      <c r="U600" s="1322"/>
      <c r="V600" s="1322"/>
      <c r="W600" s="1322"/>
      <c r="X600" s="1322"/>
      <c r="Y600" s="1322"/>
      <c r="Z600" s="1322"/>
      <c r="AA600" s="1322"/>
      <c r="AB600" s="1322"/>
      <c r="AC600" s="1323"/>
      <c r="AD600" s="1322"/>
      <c r="AE600" s="1323"/>
      <c r="AF600" s="1322"/>
      <c r="AG600" s="1322"/>
      <c r="AH600" s="1322"/>
      <c r="AI600" s="1322"/>
      <c r="AJ600" s="1322"/>
      <c r="AK600" s="1323"/>
      <c r="AL600" s="1322"/>
      <c r="AM600" s="1322"/>
      <c r="AN600" s="1322"/>
      <c r="AO600" s="1322"/>
      <c r="AP600" s="1322"/>
      <c r="AQ600" s="1322"/>
      <c r="AR600" s="1322"/>
      <c r="AS600" s="1322"/>
      <c r="AT600" s="1322"/>
      <c r="AU600" s="1322"/>
      <c r="AV600" s="1322"/>
      <c r="AW600" s="1322"/>
      <c r="AX600" s="1322"/>
      <c r="AY600" s="1322"/>
      <c r="AZ600" s="1322"/>
      <c r="BA600" s="1322"/>
      <c r="BB600" s="1322"/>
      <c r="BC600" s="1322"/>
      <c r="BD600" s="1322"/>
      <c r="BE600" s="1322"/>
      <c r="BF600" s="1322"/>
    </row>
    <row r="601" spans="1:58" ht="54.75" customHeight="1">
      <c r="A601" s="1322"/>
      <c r="B601" s="1322"/>
      <c r="C601" s="1322"/>
      <c r="D601" s="1322"/>
      <c r="E601" s="1322"/>
      <c r="F601" s="1322"/>
      <c r="G601" s="1322"/>
      <c r="H601" s="1322"/>
      <c r="I601" s="1322"/>
      <c r="J601" s="1322"/>
      <c r="K601" s="1322"/>
      <c r="L601" s="1322"/>
      <c r="M601" s="1322"/>
      <c r="N601" s="1323"/>
      <c r="O601" s="1322"/>
      <c r="P601" s="1324"/>
      <c r="Q601" s="1323"/>
      <c r="R601" s="1322"/>
      <c r="S601" s="1322"/>
      <c r="T601" s="1322"/>
      <c r="U601" s="1322"/>
      <c r="V601" s="1322"/>
      <c r="W601" s="1322"/>
      <c r="X601" s="1322"/>
      <c r="Y601" s="1322"/>
      <c r="Z601" s="1322"/>
      <c r="AA601" s="1322"/>
      <c r="AB601" s="1322"/>
      <c r="AC601" s="1323"/>
      <c r="AD601" s="1322"/>
      <c r="AE601" s="1323"/>
      <c r="AF601" s="1322"/>
      <c r="AG601" s="1322"/>
      <c r="AH601" s="1322"/>
      <c r="AI601" s="1322"/>
      <c r="AJ601" s="1322"/>
      <c r="AK601" s="1323"/>
      <c r="AL601" s="1322"/>
      <c r="AM601" s="1322"/>
      <c r="AN601" s="1322"/>
      <c r="AO601" s="1322"/>
      <c r="AP601" s="1322"/>
      <c r="AQ601" s="1322"/>
      <c r="AR601" s="1322"/>
      <c r="AS601" s="1322"/>
      <c r="AT601" s="1322"/>
      <c r="AU601" s="1322"/>
      <c r="AV601" s="1322"/>
      <c r="AW601" s="1322"/>
      <c r="AX601" s="1322"/>
      <c r="AY601" s="1322"/>
      <c r="AZ601" s="1322"/>
      <c r="BA601" s="1322"/>
      <c r="BB601" s="1322"/>
      <c r="BC601" s="1322"/>
      <c r="BD601" s="1322"/>
      <c r="BE601" s="1322"/>
      <c r="BF601" s="1322"/>
    </row>
    <row r="602" spans="1:58" ht="54.75" customHeight="1">
      <c r="A602" s="1322"/>
      <c r="B602" s="1322"/>
      <c r="C602" s="1322"/>
      <c r="D602" s="1322"/>
      <c r="E602" s="1322"/>
      <c r="F602" s="1322"/>
      <c r="G602" s="1322"/>
      <c r="H602" s="1322"/>
      <c r="I602" s="1322"/>
      <c r="J602" s="1322"/>
      <c r="K602" s="1322"/>
      <c r="L602" s="1322"/>
      <c r="M602" s="1322"/>
      <c r="N602" s="1323"/>
      <c r="O602" s="1322"/>
      <c r="P602" s="1324"/>
      <c r="Q602" s="1323"/>
      <c r="R602" s="1322"/>
      <c r="S602" s="1322"/>
      <c r="T602" s="1322"/>
      <c r="U602" s="1322"/>
      <c r="V602" s="1322"/>
      <c r="W602" s="1322"/>
      <c r="X602" s="1322"/>
      <c r="Y602" s="1322"/>
      <c r="Z602" s="1322"/>
      <c r="AA602" s="1322"/>
      <c r="AB602" s="1322"/>
      <c r="AC602" s="1323"/>
      <c r="AD602" s="1322"/>
      <c r="AE602" s="1323"/>
      <c r="AF602" s="1322"/>
      <c r="AG602" s="1322"/>
      <c r="AH602" s="1322"/>
      <c r="AI602" s="1322"/>
      <c r="AJ602" s="1322"/>
      <c r="AK602" s="1323"/>
      <c r="AL602" s="1322"/>
      <c r="AM602" s="1322"/>
      <c r="AN602" s="1322"/>
      <c r="AO602" s="1322"/>
      <c r="AP602" s="1322"/>
      <c r="AQ602" s="1322"/>
      <c r="AR602" s="1322"/>
      <c r="AS602" s="1322"/>
      <c r="AT602" s="1322"/>
      <c r="AU602" s="1322"/>
      <c r="AV602" s="1322"/>
      <c r="AW602" s="1322"/>
      <c r="AX602" s="1322"/>
      <c r="AY602" s="1322"/>
      <c r="AZ602" s="1322"/>
      <c r="BA602" s="1322"/>
      <c r="BB602" s="1322"/>
      <c r="BC602" s="1322"/>
      <c r="BD602" s="1322"/>
      <c r="BE602" s="1322"/>
      <c r="BF602" s="1322"/>
    </row>
    <row r="603" spans="1:58" ht="54.75" customHeight="1">
      <c r="A603" s="1322"/>
      <c r="B603" s="1322"/>
      <c r="C603" s="1322"/>
      <c r="D603" s="1322"/>
      <c r="E603" s="1322"/>
      <c r="F603" s="1322"/>
      <c r="G603" s="1322"/>
      <c r="H603" s="1322"/>
      <c r="I603" s="1322"/>
      <c r="J603" s="1322"/>
      <c r="K603" s="1322"/>
      <c r="L603" s="1322"/>
      <c r="M603" s="1322"/>
      <c r="N603" s="1323"/>
      <c r="O603" s="1322"/>
      <c r="P603" s="1324"/>
      <c r="Q603" s="1323"/>
      <c r="R603" s="1322"/>
      <c r="S603" s="1322"/>
      <c r="T603" s="1322"/>
      <c r="U603" s="1322"/>
      <c r="V603" s="1322"/>
      <c r="W603" s="1322"/>
      <c r="X603" s="1322"/>
      <c r="Y603" s="1322"/>
      <c r="Z603" s="1322"/>
      <c r="AA603" s="1322"/>
      <c r="AB603" s="1322"/>
      <c r="AC603" s="1323"/>
      <c r="AD603" s="1322"/>
      <c r="AE603" s="1323"/>
      <c r="AF603" s="1322"/>
      <c r="AG603" s="1322"/>
      <c r="AH603" s="1322"/>
      <c r="AI603" s="1322"/>
      <c r="AJ603" s="1322"/>
      <c r="AK603" s="1323"/>
      <c r="AL603" s="1322"/>
      <c r="AM603" s="1322"/>
      <c r="AN603" s="1322"/>
      <c r="AO603" s="1322"/>
      <c r="AP603" s="1322"/>
      <c r="AQ603" s="1322"/>
      <c r="AR603" s="1322"/>
      <c r="AS603" s="1322"/>
      <c r="AT603" s="1322"/>
      <c r="AU603" s="1322"/>
      <c r="AV603" s="1322"/>
      <c r="AW603" s="1322"/>
      <c r="AX603" s="1322"/>
      <c r="AY603" s="1322"/>
      <c r="AZ603" s="1322"/>
      <c r="BA603" s="1322"/>
      <c r="BB603" s="1322"/>
      <c r="BC603" s="1322"/>
      <c r="BD603" s="1322"/>
      <c r="BE603" s="1322"/>
      <c r="BF603" s="1322"/>
    </row>
    <row r="604" spans="1:58" ht="54.75" customHeight="1">
      <c r="A604" s="1322"/>
      <c r="B604" s="1322"/>
      <c r="C604" s="1322"/>
      <c r="D604" s="1322"/>
      <c r="E604" s="1322"/>
      <c r="F604" s="1322"/>
      <c r="G604" s="1322"/>
      <c r="H604" s="1322"/>
      <c r="I604" s="1322"/>
      <c r="J604" s="1322"/>
      <c r="K604" s="1322"/>
      <c r="L604" s="1322"/>
      <c r="M604" s="1322"/>
      <c r="N604" s="1323"/>
      <c r="O604" s="1322"/>
      <c r="P604" s="1324"/>
      <c r="Q604" s="1323"/>
      <c r="R604" s="1322"/>
      <c r="S604" s="1322"/>
      <c r="T604" s="1322"/>
      <c r="U604" s="1322"/>
      <c r="V604" s="1322"/>
      <c r="W604" s="1322"/>
      <c r="X604" s="1322"/>
      <c r="Y604" s="1322"/>
      <c r="Z604" s="1322"/>
      <c r="AA604" s="1322"/>
      <c r="AB604" s="1322"/>
      <c r="AC604" s="1323"/>
      <c r="AD604" s="1322"/>
      <c r="AE604" s="1323"/>
      <c r="AF604" s="1322"/>
      <c r="AG604" s="1322"/>
      <c r="AH604" s="1322"/>
      <c r="AI604" s="1322"/>
      <c r="AJ604" s="1322"/>
      <c r="AK604" s="1323"/>
      <c r="AL604" s="1322"/>
      <c r="AM604" s="1322"/>
      <c r="AN604" s="1322"/>
      <c r="AO604" s="1322"/>
      <c r="AP604" s="1322"/>
      <c r="AQ604" s="1322"/>
      <c r="AR604" s="1322"/>
      <c r="AS604" s="1322"/>
      <c r="AT604" s="1322"/>
      <c r="AU604" s="1322"/>
      <c r="AV604" s="1322"/>
      <c r="AW604" s="1322"/>
      <c r="AX604" s="1322"/>
      <c r="AY604" s="1322"/>
      <c r="AZ604" s="1322"/>
      <c r="BA604" s="1322"/>
      <c r="BB604" s="1322"/>
      <c r="BC604" s="1322"/>
      <c r="BD604" s="1322"/>
      <c r="BE604" s="1322"/>
      <c r="BF604" s="1322"/>
    </row>
    <row r="605" spans="1:58" ht="54.75" customHeight="1">
      <c r="A605" s="1322"/>
      <c r="B605" s="1322"/>
      <c r="C605" s="1322"/>
      <c r="D605" s="1322"/>
      <c r="E605" s="1322"/>
      <c r="F605" s="1322"/>
      <c r="G605" s="1322"/>
      <c r="H605" s="1322"/>
      <c r="I605" s="1322"/>
      <c r="J605" s="1322"/>
      <c r="K605" s="1322"/>
      <c r="L605" s="1322"/>
      <c r="M605" s="1322"/>
      <c r="N605" s="1323"/>
      <c r="O605" s="1322"/>
      <c r="P605" s="1324"/>
      <c r="Q605" s="1323"/>
      <c r="R605" s="1322"/>
      <c r="S605" s="1322"/>
      <c r="T605" s="1322"/>
      <c r="U605" s="1322"/>
      <c r="V605" s="1322"/>
      <c r="W605" s="1322"/>
      <c r="X605" s="1322"/>
      <c r="Y605" s="1322"/>
      <c r="Z605" s="1322"/>
      <c r="AA605" s="1322"/>
      <c r="AB605" s="1322"/>
      <c r="AC605" s="1323"/>
      <c r="AD605" s="1322"/>
      <c r="AE605" s="1323"/>
      <c r="AF605" s="1322"/>
      <c r="AG605" s="1322"/>
      <c r="AH605" s="1322"/>
      <c r="AI605" s="1322"/>
      <c r="AJ605" s="1322"/>
      <c r="AK605" s="1323"/>
      <c r="AL605" s="1322"/>
      <c r="AM605" s="1322"/>
      <c r="AN605" s="1322"/>
      <c r="AO605" s="1322"/>
      <c r="AP605" s="1322"/>
      <c r="AQ605" s="1322"/>
      <c r="AR605" s="1322"/>
      <c r="AS605" s="1322"/>
      <c r="AT605" s="1322"/>
      <c r="AU605" s="1322"/>
      <c r="AV605" s="1322"/>
      <c r="AW605" s="1322"/>
      <c r="AX605" s="1322"/>
      <c r="AY605" s="1322"/>
      <c r="AZ605" s="1322"/>
      <c r="BA605" s="1322"/>
      <c r="BB605" s="1322"/>
      <c r="BC605" s="1322"/>
      <c r="BD605" s="1322"/>
      <c r="BE605" s="1322"/>
      <c r="BF605" s="1322"/>
    </row>
    <row r="606" spans="1:58" ht="54.75" customHeight="1">
      <c r="A606" s="1322"/>
      <c r="B606" s="1322"/>
      <c r="C606" s="1322"/>
      <c r="D606" s="1322"/>
      <c r="E606" s="1322"/>
      <c r="F606" s="1322"/>
      <c r="G606" s="1322"/>
      <c r="H606" s="1322"/>
      <c r="I606" s="1322"/>
      <c r="J606" s="1322"/>
      <c r="K606" s="1322"/>
      <c r="L606" s="1322"/>
      <c r="M606" s="1322"/>
      <c r="N606" s="1323"/>
      <c r="O606" s="1322"/>
      <c r="P606" s="1324"/>
      <c r="Q606" s="1323"/>
      <c r="R606" s="1322"/>
      <c r="S606" s="1322"/>
      <c r="T606" s="1322"/>
      <c r="U606" s="1322"/>
      <c r="V606" s="1322"/>
      <c r="W606" s="1322"/>
      <c r="X606" s="1322"/>
      <c r="Y606" s="1322"/>
      <c r="Z606" s="1322"/>
      <c r="AA606" s="1322"/>
      <c r="AB606" s="1322"/>
      <c r="AC606" s="1323"/>
      <c r="AD606" s="1322"/>
      <c r="AE606" s="1323"/>
      <c r="AF606" s="1322"/>
      <c r="AG606" s="1322"/>
      <c r="AH606" s="1322"/>
      <c r="AI606" s="1322"/>
      <c r="AJ606" s="1322"/>
      <c r="AK606" s="1323"/>
      <c r="AL606" s="1322"/>
      <c r="AM606" s="1322"/>
      <c r="AN606" s="1322"/>
      <c r="AO606" s="1322"/>
      <c r="AP606" s="1322"/>
      <c r="AQ606" s="1322"/>
      <c r="AR606" s="1322"/>
      <c r="AS606" s="1322"/>
      <c r="AT606" s="1322"/>
      <c r="AU606" s="1322"/>
      <c r="AV606" s="1322"/>
      <c r="AW606" s="1322"/>
      <c r="AX606" s="1322"/>
      <c r="AY606" s="1322"/>
      <c r="AZ606" s="1322"/>
      <c r="BA606" s="1322"/>
      <c r="BB606" s="1322"/>
      <c r="BC606" s="1322"/>
      <c r="BD606" s="1322"/>
      <c r="BE606" s="1322"/>
      <c r="BF606" s="1322"/>
    </row>
    <row r="607" spans="1:58" ht="54.75" customHeight="1">
      <c r="A607" s="1322"/>
      <c r="B607" s="1322"/>
      <c r="C607" s="1322"/>
      <c r="D607" s="1322"/>
      <c r="E607" s="1322"/>
      <c r="F607" s="1322"/>
      <c r="G607" s="1322"/>
      <c r="H607" s="1322"/>
      <c r="I607" s="1322"/>
      <c r="J607" s="1322"/>
      <c r="K607" s="1322"/>
      <c r="L607" s="1322"/>
      <c r="M607" s="1322"/>
      <c r="N607" s="1323"/>
      <c r="O607" s="1322"/>
      <c r="P607" s="1324"/>
      <c r="Q607" s="1323"/>
      <c r="R607" s="1322"/>
      <c r="S607" s="1322"/>
      <c r="T607" s="1322"/>
      <c r="U607" s="1322"/>
      <c r="V607" s="1322"/>
      <c r="W607" s="1322"/>
      <c r="X607" s="1322"/>
      <c r="Y607" s="1322"/>
      <c r="Z607" s="1322"/>
      <c r="AA607" s="1322"/>
      <c r="AB607" s="1322"/>
      <c r="AC607" s="1323"/>
      <c r="AD607" s="1322"/>
      <c r="AE607" s="1323"/>
      <c r="AF607" s="1322"/>
      <c r="AG607" s="1322"/>
      <c r="AH607" s="1322"/>
      <c r="AI607" s="1322"/>
      <c r="AJ607" s="1322"/>
      <c r="AK607" s="1323"/>
      <c r="AL607" s="1322"/>
      <c r="AM607" s="1322"/>
      <c r="AN607" s="1322"/>
      <c r="AO607" s="1322"/>
      <c r="AP607" s="1322"/>
      <c r="AQ607" s="1322"/>
      <c r="AR607" s="1322"/>
      <c r="AS607" s="1322"/>
      <c r="AT607" s="1322"/>
      <c r="AU607" s="1322"/>
      <c r="AV607" s="1322"/>
      <c r="AW607" s="1322"/>
      <c r="AX607" s="1322"/>
      <c r="AY607" s="1322"/>
      <c r="AZ607" s="1322"/>
      <c r="BA607" s="1322"/>
      <c r="BB607" s="1322"/>
      <c r="BC607" s="1322"/>
      <c r="BD607" s="1322"/>
      <c r="BE607" s="1322"/>
      <c r="BF607" s="1322"/>
    </row>
    <row r="608" spans="1:58" ht="54.75" customHeight="1">
      <c r="A608" s="1322"/>
      <c r="B608" s="1322"/>
      <c r="C608" s="1322"/>
      <c r="D608" s="1322"/>
      <c r="E608" s="1322"/>
      <c r="F608" s="1322"/>
      <c r="G608" s="1322"/>
      <c r="H608" s="1322"/>
      <c r="I608" s="1322"/>
      <c r="J608" s="1322"/>
      <c r="K608" s="1322"/>
      <c r="L608" s="1322"/>
      <c r="M608" s="1322"/>
      <c r="N608" s="1323"/>
      <c r="O608" s="1322"/>
      <c r="P608" s="1324"/>
      <c r="Q608" s="1323"/>
      <c r="R608" s="1322"/>
      <c r="S608" s="1322"/>
      <c r="T608" s="1322"/>
      <c r="U608" s="1322"/>
      <c r="V608" s="1322"/>
      <c r="W608" s="1322"/>
      <c r="X608" s="1322"/>
      <c r="Y608" s="1322"/>
      <c r="Z608" s="1322"/>
      <c r="AA608" s="1322"/>
      <c r="AB608" s="1322"/>
      <c r="AC608" s="1323"/>
      <c r="AD608" s="1322"/>
      <c r="AE608" s="1323"/>
      <c r="AF608" s="1322"/>
      <c r="AG608" s="1322"/>
      <c r="AH608" s="1322"/>
      <c r="AI608" s="1322"/>
      <c r="AJ608" s="1322"/>
      <c r="AK608" s="1323"/>
      <c r="AL608" s="1322"/>
      <c r="AM608" s="1322"/>
      <c r="AN608" s="1322"/>
      <c r="AO608" s="1322"/>
      <c r="AP608" s="1322"/>
      <c r="AQ608" s="1322"/>
      <c r="AR608" s="1322"/>
      <c r="AS608" s="1322"/>
      <c r="AT608" s="1322"/>
      <c r="AU608" s="1322"/>
      <c r="AV608" s="1322"/>
      <c r="AW608" s="1322"/>
      <c r="AX608" s="1322"/>
      <c r="AY608" s="1322"/>
      <c r="AZ608" s="1322"/>
      <c r="BA608" s="1322"/>
      <c r="BB608" s="1322"/>
      <c r="BC608" s="1322"/>
      <c r="BD608" s="1322"/>
      <c r="BE608" s="1322"/>
      <c r="BF608" s="1322"/>
    </row>
    <row r="609" spans="1:58" ht="54.75" customHeight="1">
      <c r="A609" s="1322"/>
      <c r="B609" s="1322"/>
      <c r="C609" s="1322"/>
      <c r="D609" s="1322"/>
      <c r="E609" s="1322"/>
      <c r="F609" s="1322"/>
      <c r="G609" s="1322"/>
      <c r="H609" s="1322"/>
      <c r="I609" s="1322"/>
      <c r="J609" s="1322"/>
      <c r="K609" s="1322"/>
      <c r="L609" s="1322"/>
      <c r="M609" s="1322"/>
      <c r="N609" s="1323"/>
      <c r="O609" s="1322"/>
      <c r="P609" s="1324"/>
      <c r="Q609" s="1323"/>
      <c r="R609" s="1322"/>
      <c r="S609" s="1322"/>
      <c r="T609" s="1322"/>
      <c r="U609" s="1322"/>
      <c r="V609" s="1322"/>
      <c r="W609" s="1322"/>
      <c r="X609" s="1322"/>
      <c r="Y609" s="1322"/>
      <c r="Z609" s="1322"/>
      <c r="AA609" s="1322"/>
      <c r="AB609" s="1322"/>
      <c r="AC609" s="1323"/>
      <c r="AD609" s="1322"/>
      <c r="AE609" s="1323"/>
      <c r="AF609" s="1322"/>
      <c r="AG609" s="1322"/>
      <c r="AH609" s="1322"/>
      <c r="AI609" s="1322"/>
      <c r="AJ609" s="1322"/>
      <c r="AK609" s="1323"/>
      <c r="AL609" s="1322"/>
      <c r="AM609" s="1322"/>
      <c r="AN609" s="1322"/>
      <c r="AO609" s="1322"/>
      <c r="AP609" s="1322"/>
      <c r="AQ609" s="1322"/>
      <c r="AR609" s="1322"/>
      <c r="AS609" s="1322"/>
      <c r="AT609" s="1322"/>
      <c r="AU609" s="1322"/>
      <c r="AV609" s="1322"/>
      <c r="AW609" s="1322"/>
      <c r="AX609" s="1322"/>
      <c r="AY609" s="1322"/>
      <c r="AZ609" s="1322"/>
      <c r="BA609" s="1322"/>
      <c r="BB609" s="1322"/>
      <c r="BC609" s="1322"/>
      <c r="BD609" s="1322"/>
      <c r="BE609" s="1322"/>
      <c r="BF609" s="1322"/>
    </row>
    <row r="610" spans="1:58" ht="54.75" customHeight="1">
      <c r="A610" s="1322"/>
      <c r="B610" s="1322"/>
      <c r="C610" s="1322"/>
      <c r="D610" s="1322"/>
      <c r="E610" s="1322"/>
      <c r="F610" s="1322"/>
      <c r="G610" s="1322"/>
      <c r="H610" s="1322"/>
      <c r="I610" s="1322"/>
      <c r="J610" s="1322"/>
      <c r="K610" s="1322"/>
      <c r="L610" s="1322"/>
      <c r="M610" s="1322"/>
      <c r="N610" s="1323"/>
      <c r="O610" s="1322"/>
      <c r="P610" s="1324"/>
      <c r="Q610" s="1323"/>
      <c r="R610" s="1322"/>
      <c r="S610" s="1322"/>
      <c r="T610" s="1322"/>
      <c r="U610" s="1322"/>
      <c r="V610" s="1322"/>
      <c r="W610" s="1322"/>
      <c r="X610" s="1322"/>
      <c r="Y610" s="1322"/>
      <c r="Z610" s="1322"/>
      <c r="AA610" s="1322"/>
      <c r="AB610" s="1322"/>
      <c r="AC610" s="1323"/>
      <c r="AD610" s="1322"/>
      <c r="AE610" s="1323"/>
      <c r="AF610" s="1322"/>
      <c r="AG610" s="1322"/>
      <c r="AH610" s="1322"/>
      <c r="AI610" s="1322"/>
      <c r="AJ610" s="1322"/>
      <c r="AK610" s="1323"/>
      <c r="AL610" s="1322"/>
      <c r="AM610" s="1322"/>
      <c r="AN610" s="1322"/>
      <c r="AO610" s="1322"/>
      <c r="AP610" s="1322"/>
      <c r="AQ610" s="1322"/>
      <c r="AR610" s="1322"/>
      <c r="AS610" s="1322"/>
      <c r="AT610" s="1322"/>
      <c r="AU610" s="1322"/>
      <c r="AV610" s="1322"/>
      <c r="AW610" s="1322"/>
      <c r="AX610" s="1322"/>
      <c r="AY610" s="1322"/>
      <c r="AZ610" s="1322"/>
      <c r="BA610" s="1322"/>
      <c r="BB610" s="1322"/>
      <c r="BC610" s="1322"/>
      <c r="BD610" s="1322"/>
      <c r="BE610" s="1322"/>
      <c r="BF610" s="1322"/>
    </row>
    <row r="611" spans="1:58" ht="54.75" customHeight="1">
      <c r="A611" s="1322"/>
      <c r="B611" s="1322"/>
      <c r="C611" s="1322"/>
      <c r="D611" s="1322"/>
      <c r="E611" s="1322"/>
      <c r="F611" s="1322"/>
      <c r="G611" s="1322"/>
      <c r="H611" s="1322"/>
      <c r="I611" s="1322"/>
      <c r="J611" s="1322"/>
      <c r="K611" s="1322"/>
      <c r="L611" s="1322"/>
      <c r="M611" s="1322"/>
      <c r="N611" s="1323"/>
      <c r="O611" s="1322"/>
      <c r="P611" s="1324"/>
      <c r="Q611" s="1323"/>
      <c r="R611" s="1322"/>
      <c r="S611" s="1322"/>
      <c r="T611" s="1322"/>
      <c r="U611" s="1322"/>
      <c r="V611" s="1322"/>
      <c r="W611" s="1322"/>
      <c r="X611" s="1322"/>
      <c r="Y611" s="1322"/>
      <c r="Z611" s="1322"/>
      <c r="AA611" s="1322"/>
      <c r="AB611" s="1322"/>
      <c r="AC611" s="1323"/>
      <c r="AD611" s="1322"/>
      <c r="AE611" s="1323"/>
      <c r="AF611" s="1322"/>
      <c r="AG611" s="1322"/>
      <c r="AH611" s="1322"/>
      <c r="AI611" s="1322"/>
      <c r="AJ611" s="1322"/>
      <c r="AK611" s="1323"/>
      <c r="AL611" s="1322"/>
      <c r="AM611" s="1322"/>
      <c r="AN611" s="1322"/>
      <c r="AO611" s="1322"/>
      <c r="AP611" s="1322"/>
      <c r="AQ611" s="1322"/>
      <c r="AR611" s="1322"/>
      <c r="AS611" s="1322"/>
      <c r="AT611" s="1322"/>
      <c r="AU611" s="1322"/>
      <c r="AV611" s="1322"/>
      <c r="AW611" s="1322"/>
      <c r="AX611" s="1322"/>
      <c r="AY611" s="1322"/>
      <c r="AZ611" s="1322"/>
      <c r="BA611" s="1322"/>
      <c r="BB611" s="1322"/>
      <c r="BC611" s="1322"/>
      <c r="BD611" s="1322"/>
      <c r="BE611" s="1322"/>
      <c r="BF611" s="1322"/>
    </row>
    <row r="612" spans="1:58" ht="54.75" customHeight="1">
      <c r="A612" s="1322"/>
      <c r="B612" s="1322"/>
      <c r="C612" s="1322"/>
      <c r="D612" s="1322"/>
      <c r="E612" s="1322"/>
      <c r="F612" s="1322"/>
      <c r="G612" s="1322"/>
      <c r="H612" s="1322"/>
      <c r="I612" s="1322"/>
      <c r="J612" s="1322"/>
      <c r="K612" s="1322"/>
      <c r="L612" s="1322"/>
      <c r="M612" s="1322"/>
      <c r="N612" s="1323"/>
      <c r="O612" s="1322"/>
      <c r="P612" s="1324"/>
      <c r="Q612" s="1323"/>
      <c r="R612" s="1322"/>
      <c r="S612" s="1322"/>
      <c r="T612" s="1322"/>
      <c r="U612" s="1322"/>
      <c r="V612" s="1322"/>
      <c r="W612" s="1322"/>
      <c r="X612" s="1322"/>
      <c r="Y612" s="1322"/>
      <c r="Z612" s="1322"/>
      <c r="AA612" s="1322"/>
      <c r="AB612" s="1322"/>
      <c r="AC612" s="1323"/>
      <c r="AD612" s="1322"/>
      <c r="AE612" s="1323"/>
      <c r="AF612" s="1322"/>
      <c r="AG612" s="1322"/>
      <c r="AH612" s="1322"/>
      <c r="AI612" s="1322"/>
      <c r="AJ612" s="1322"/>
      <c r="AK612" s="1323"/>
      <c r="AL612" s="1322"/>
      <c r="AM612" s="1322"/>
      <c r="AN612" s="1322"/>
      <c r="AO612" s="1322"/>
      <c r="AP612" s="1322"/>
      <c r="AQ612" s="1322"/>
      <c r="AR612" s="1322"/>
      <c r="AS612" s="1322"/>
      <c r="AT612" s="1322"/>
      <c r="AU612" s="1322"/>
      <c r="AV612" s="1322"/>
      <c r="AW612" s="1322"/>
      <c r="AX612" s="1322"/>
      <c r="AY612" s="1322"/>
      <c r="AZ612" s="1322"/>
      <c r="BA612" s="1322"/>
      <c r="BB612" s="1322"/>
      <c r="BC612" s="1322"/>
      <c r="BD612" s="1322"/>
      <c r="BE612" s="1322"/>
      <c r="BF612" s="1322"/>
    </row>
    <row r="613" spans="1:58" ht="54.75" customHeight="1">
      <c r="A613" s="1322"/>
      <c r="B613" s="1322"/>
      <c r="C613" s="1322"/>
      <c r="D613" s="1322"/>
      <c r="E613" s="1322"/>
      <c r="F613" s="1322"/>
      <c r="G613" s="1322"/>
      <c r="H613" s="1322"/>
      <c r="I613" s="1322"/>
      <c r="J613" s="1322"/>
      <c r="K613" s="1322"/>
      <c r="L613" s="1322"/>
      <c r="M613" s="1322"/>
      <c r="N613" s="1323"/>
      <c r="O613" s="1322"/>
      <c r="P613" s="1324"/>
      <c r="Q613" s="1323"/>
      <c r="R613" s="1322"/>
      <c r="S613" s="1322"/>
      <c r="T613" s="1322"/>
      <c r="U613" s="1322"/>
      <c r="V613" s="1322"/>
      <c r="W613" s="1322"/>
      <c r="X613" s="1322"/>
      <c r="Y613" s="1322"/>
      <c r="Z613" s="1322"/>
      <c r="AA613" s="1322"/>
      <c r="AB613" s="1322"/>
      <c r="AC613" s="1323"/>
      <c r="AD613" s="1322"/>
      <c r="AE613" s="1323"/>
      <c r="AF613" s="1322"/>
      <c r="AG613" s="1322"/>
      <c r="AH613" s="1322"/>
      <c r="AI613" s="1322"/>
      <c r="AJ613" s="1322"/>
      <c r="AK613" s="1323"/>
      <c r="AL613" s="1322"/>
      <c r="AM613" s="1322"/>
      <c r="AN613" s="1322"/>
      <c r="AO613" s="1322"/>
      <c r="AP613" s="1322"/>
      <c r="AQ613" s="1322"/>
      <c r="AR613" s="1322"/>
      <c r="AS613" s="1322"/>
      <c r="AT613" s="1322"/>
      <c r="AU613" s="1322"/>
      <c r="AV613" s="1322"/>
      <c r="AW613" s="1322"/>
      <c r="AX613" s="1322"/>
      <c r="AY613" s="1322"/>
      <c r="AZ613" s="1322"/>
      <c r="BA613" s="1322"/>
      <c r="BB613" s="1322"/>
      <c r="BC613" s="1322"/>
      <c r="BD613" s="1322"/>
      <c r="BE613" s="1322"/>
      <c r="BF613" s="1322"/>
    </row>
    <row r="614" spans="1:58" ht="54.75" customHeight="1">
      <c r="A614" s="1322"/>
      <c r="B614" s="1322"/>
      <c r="C614" s="1322"/>
      <c r="D614" s="1322"/>
      <c r="E614" s="1322"/>
      <c r="F614" s="1322"/>
      <c r="G614" s="1322"/>
      <c r="H614" s="1322"/>
      <c r="I614" s="1322"/>
      <c r="J614" s="1322"/>
      <c r="K614" s="1322"/>
      <c r="L614" s="1322"/>
      <c r="M614" s="1322"/>
      <c r="N614" s="1323"/>
      <c r="O614" s="1322"/>
      <c r="P614" s="1324"/>
      <c r="Q614" s="1323"/>
      <c r="R614" s="1322"/>
      <c r="S614" s="1322"/>
      <c r="T614" s="1322"/>
      <c r="U614" s="1322"/>
      <c r="V614" s="1322"/>
      <c r="W614" s="1322"/>
      <c r="X614" s="1322"/>
      <c r="Y614" s="1322"/>
      <c r="Z614" s="1322"/>
      <c r="AA614" s="1322"/>
      <c r="AB614" s="1322"/>
      <c r="AC614" s="1323"/>
      <c r="AD614" s="1322"/>
      <c r="AE614" s="1323"/>
      <c r="AF614" s="1322"/>
      <c r="AG614" s="1322"/>
      <c r="AH614" s="1322"/>
      <c r="AI614" s="1322"/>
      <c r="AJ614" s="1322"/>
      <c r="AK614" s="1323"/>
      <c r="AL614" s="1322"/>
      <c r="AM614" s="1322"/>
      <c r="AN614" s="1322"/>
      <c r="AO614" s="1322"/>
      <c r="AP614" s="1322"/>
      <c r="AQ614" s="1322"/>
      <c r="AR614" s="1322"/>
      <c r="AS614" s="1322"/>
      <c r="AT614" s="1322"/>
      <c r="AU614" s="1322"/>
      <c r="AV614" s="1322"/>
      <c r="AW614" s="1322"/>
      <c r="AX614" s="1322"/>
      <c r="AY614" s="1322"/>
      <c r="AZ614" s="1322"/>
      <c r="BA614" s="1322"/>
      <c r="BB614" s="1322"/>
      <c r="BC614" s="1322"/>
      <c r="BD614" s="1322"/>
      <c r="BE614" s="1322"/>
      <c r="BF614" s="1322"/>
    </row>
    <row r="615" spans="1:58" ht="54.75" customHeight="1">
      <c r="A615" s="1322"/>
      <c r="B615" s="1322"/>
      <c r="C615" s="1322"/>
      <c r="D615" s="1322"/>
      <c r="E615" s="1322"/>
      <c r="F615" s="1322"/>
      <c r="G615" s="1322"/>
      <c r="H615" s="1322"/>
      <c r="I615" s="1322"/>
      <c r="J615" s="1322"/>
      <c r="K615" s="1322"/>
      <c r="L615" s="1322"/>
      <c r="M615" s="1322"/>
      <c r="N615" s="1323"/>
      <c r="O615" s="1322"/>
      <c r="P615" s="1324"/>
      <c r="Q615" s="1323"/>
      <c r="R615" s="1322"/>
      <c r="S615" s="1322"/>
      <c r="T615" s="1322"/>
      <c r="U615" s="1322"/>
      <c r="V615" s="1322"/>
      <c r="W615" s="1322"/>
      <c r="X615" s="1322"/>
      <c r="Y615" s="1322"/>
      <c r="Z615" s="1322"/>
      <c r="AA615" s="1322"/>
      <c r="AB615" s="1322"/>
      <c r="AC615" s="1323"/>
      <c r="AD615" s="1322"/>
      <c r="AE615" s="1323"/>
      <c r="AF615" s="1322"/>
      <c r="AG615" s="1322"/>
      <c r="AH615" s="1322"/>
      <c r="AI615" s="1322"/>
      <c r="AJ615" s="1322"/>
      <c r="AK615" s="1323"/>
      <c r="AL615" s="1322"/>
      <c r="AM615" s="1322"/>
      <c r="AN615" s="1322"/>
      <c r="AO615" s="1322"/>
      <c r="AP615" s="1322"/>
      <c r="AQ615" s="1322"/>
      <c r="AR615" s="1322"/>
      <c r="AS615" s="1322"/>
      <c r="AT615" s="1322"/>
      <c r="AU615" s="1322"/>
      <c r="AV615" s="1322"/>
      <c r="AW615" s="1322"/>
      <c r="AX615" s="1322"/>
      <c r="AY615" s="1322"/>
      <c r="AZ615" s="1322"/>
      <c r="BA615" s="1322"/>
      <c r="BB615" s="1322"/>
      <c r="BC615" s="1322"/>
      <c r="BD615" s="1322"/>
      <c r="BE615" s="1322"/>
      <c r="BF615" s="1322"/>
    </row>
    <row r="616" spans="1:58" ht="54.75" customHeight="1">
      <c r="A616" s="1322"/>
      <c r="B616" s="1322"/>
      <c r="C616" s="1322"/>
      <c r="D616" s="1322"/>
      <c r="E616" s="1322"/>
      <c r="F616" s="1322"/>
      <c r="G616" s="1322"/>
      <c r="H616" s="1322"/>
      <c r="I616" s="1322"/>
      <c r="J616" s="1322"/>
      <c r="K616" s="1322"/>
      <c r="L616" s="1322"/>
      <c r="M616" s="1322"/>
      <c r="N616" s="1323"/>
      <c r="O616" s="1322"/>
      <c r="P616" s="1324"/>
      <c r="Q616" s="1323"/>
      <c r="R616" s="1322"/>
      <c r="S616" s="1322"/>
      <c r="T616" s="1322"/>
      <c r="U616" s="1322"/>
      <c r="V616" s="1322"/>
      <c r="W616" s="1322"/>
      <c r="X616" s="1322"/>
      <c r="Y616" s="1322"/>
      <c r="Z616" s="1322"/>
      <c r="AA616" s="1322"/>
      <c r="AB616" s="1322"/>
      <c r="AC616" s="1323"/>
      <c r="AD616" s="1322"/>
      <c r="AE616" s="1323"/>
      <c r="AF616" s="1322"/>
      <c r="AG616" s="1322"/>
      <c r="AH616" s="1322"/>
      <c r="AI616" s="1322"/>
      <c r="AJ616" s="1322"/>
      <c r="AK616" s="1323"/>
      <c r="AL616" s="1322"/>
      <c r="AM616" s="1322"/>
      <c r="AN616" s="1322"/>
      <c r="AO616" s="1322"/>
      <c r="AP616" s="1322"/>
      <c r="AQ616" s="1322"/>
      <c r="AR616" s="1322"/>
      <c r="AS616" s="1322"/>
      <c r="AT616" s="1322"/>
      <c r="AU616" s="1322"/>
      <c r="AV616" s="1322"/>
      <c r="AW616" s="1322"/>
      <c r="AX616" s="1322"/>
      <c r="AY616" s="1322"/>
      <c r="AZ616" s="1322"/>
      <c r="BA616" s="1322"/>
      <c r="BB616" s="1322"/>
      <c r="BC616" s="1322"/>
      <c r="BD616" s="1322"/>
      <c r="BE616" s="1322"/>
      <c r="BF616" s="1322"/>
    </row>
    <row r="617" spans="1:58" ht="54.75" customHeight="1">
      <c r="A617" s="1322"/>
      <c r="B617" s="1322"/>
      <c r="C617" s="1322"/>
      <c r="D617" s="1322"/>
      <c r="E617" s="1322"/>
      <c r="F617" s="1322"/>
      <c r="G617" s="1322"/>
      <c r="H617" s="1322"/>
      <c r="I617" s="1322"/>
      <c r="J617" s="1322"/>
      <c r="K617" s="1322"/>
      <c r="L617" s="1322"/>
      <c r="M617" s="1322"/>
      <c r="N617" s="1323"/>
      <c r="O617" s="1322"/>
      <c r="P617" s="1324"/>
      <c r="Q617" s="1323"/>
      <c r="R617" s="1322"/>
      <c r="S617" s="1322"/>
      <c r="T617" s="1322"/>
      <c r="U617" s="1322"/>
      <c r="V617" s="1322"/>
      <c r="W617" s="1322"/>
      <c r="X617" s="1322"/>
      <c r="Y617" s="1322"/>
      <c r="Z617" s="1322"/>
      <c r="AA617" s="1322"/>
      <c r="AB617" s="1322"/>
      <c r="AC617" s="1323"/>
      <c r="AD617" s="1322"/>
      <c r="AE617" s="1323"/>
      <c r="AF617" s="1322"/>
      <c r="AG617" s="1322"/>
      <c r="AH617" s="1322"/>
      <c r="AI617" s="1322"/>
      <c r="AJ617" s="1322"/>
      <c r="AK617" s="1323"/>
      <c r="AL617" s="1322"/>
      <c r="AM617" s="1322"/>
      <c r="AN617" s="1322"/>
      <c r="AO617" s="1322"/>
      <c r="AP617" s="1322"/>
      <c r="AQ617" s="1322"/>
      <c r="AR617" s="1322"/>
      <c r="AS617" s="1322"/>
      <c r="AT617" s="1322"/>
      <c r="AU617" s="1322"/>
      <c r="AV617" s="1322"/>
      <c r="AW617" s="1322"/>
      <c r="AX617" s="1322"/>
      <c r="AY617" s="1322"/>
      <c r="AZ617" s="1322"/>
      <c r="BA617" s="1322"/>
      <c r="BB617" s="1322"/>
      <c r="BC617" s="1322"/>
      <c r="BD617" s="1322"/>
      <c r="BE617" s="1322"/>
      <c r="BF617" s="1322"/>
    </row>
    <row r="618" spans="1:58" ht="54.75" customHeight="1">
      <c r="A618" s="1322"/>
      <c r="B618" s="1322"/>
      <c r="C618" s="1322"/>
      <c r="D618" s="1322"/>
      <c r="E618" s="1322"/>
      <c r="F618" s="1322"/>
      <c r="G618" s="1322"/>
      <c r="H618" s="1322"/>
      <c r="I618" s="1322"/>
      <c r="J618" s="1322"/>
      <c r="K618" s="1322"/>
      <c r="L618" s="1322"/>
      <c r="M618" s="1322"/>
      <c r="N618" s="1323"/>
      <c r="O618" s="1322"/>
      <c r="P618" s="1324"/>
      <c r="Q618" s="1323"/>
      <c r="R618" s="1322"/>
      <c r="S618" s="1322"/>
      <c r="T618" s="1322"/>
      <c r="U618" s="1322"/>
      <c r="V618" s="1322"/>
      <c r="W618" s="1322"/>
      <c r="X618" s="1322"/>
      <c r="Y618" s="1322"/>
      <c r="Z618" s="1322"/>
      <c r="AA618" s="1322"/>
      <c r="AB618" s="1322"/>
      <c r="AC618" s="1323"/>
      <c r="AD618" s="1322"/>
      <c r="AE618" s="1323"/>
      <c r="AF618" s="1322"/>
      <c r="AG618" s="1322"/>
      <c r="AH618" s="1322"/>
      <c r="AI618" s="1322"/>
      <c r="AJ618" s="1322"/>
      <c r="AK618" s="1323"/>
      <c r="AL618" s="1322"/>
      <c r="AM618" s="1322"/>
      <c r="AN618" s="1322"/>
      <c r="AO618" s="1322"/>
      <c r="AP618" s="1322"/>
      <c r="AQ618" s="1322"/>
      <c r="AR618" s="1322"/>
      <c r="AS618" s="1322"/>
      <c r="AT618" s="1322"/>
      <c r="AU618" s="1322"/>
      <c r="AV618" s="1322"/>
      <c r="AW618" s="1322"/>
      <c r="AX618" s="1322"/>
      <c r="AY618" s="1322"/>
      <c r="AZ618" s="1322"/>
      <c r="BA618" s="1322"/>
      <c r="BB618" s="1322"/>
      <c r="BC618" s="1322"/>
      <c r="BD618" s="1322"/>
      <c r="BE618" s="1322"/>
      <c r="BF618" s="1322"/>
    </row>
    <row r="619" spans="1:58" ht="54.75" customHeight="1">
      <c r="A619" s="1322"/>
      <c r="B619" s="1322"/>
      <c r="C619" s="1322"/>
      <c r="D619" s="1322"/>
      <c r="E619" s="1322"/>
      <c r="F619" s="1322"/>
      <c r="G619" s="1322"/>
      <c r="H619" s="1322"/>
      <c r="I619" s="1322"/>
      <c r="J619" s="1322"/>
      <c r="K619" s="1322"/>
      <c r="L619" s="1322"/>
      <c r="M619" s="1322"/>
      <c r="N619" s="1323"/>
      <c r="O619" s="1322"/>
      <c r="P619" s="1324"/>
      <c r="Q619" s="1323"/>
      <c r="R619" s="1322"/>
      <c r="S619" s="1322"/>
      <c r="T619" s="1322"/>
      <c r="U619" s="1322"/>
      <c r="V619" s="1322"/>
      <c r="W619" s="1322"/>
      <c r="X619" s="1322"/>
      <c r="Y619" s="1322"/>
      <c r="Z619" s="1322"/>
      <c r="AA619" s="1322"/>
      <c r="AB619" s="1322"/>
      <c r="AC619" s="1323"/>
      <c r="AD619" s="1322"/>
      <c r="AE619" s="1323"/>
      <c r="AF619" s="1322"/>
      <c r="AG619" s="1322"/>
      <c r="AH619" s="1322"/>
      <c r="AI619" s="1322"/>
      <c r="AJ619" s="1322"/>
      <c r="AK619" s="1323"/>
      <c r="AL619" s="1322"/>
      <c r="AM619" s="1322"/>
      <c r="AN619" s="1322"/>
      <c r="AO619" s="1322"/>
      <c r="AP619" s="1322"/>
      <c r="AQ619" s="1322"/>
      <c r="AR619" s="1322"/>
      <c r="AS619" s="1322"/>
      <c r="AT619" s="1322"/>
      <c r="AU619" s="1322"/>
      <c r="AV619" s="1322"/>
      <c r="AW619" s="1322"/>
      <c r="AX619" s="1322"/>
      <c r="AY619" s="1322"/>
      <c r="AZ619" s="1322"/>
      <c r="BA619" s="1322"/>
      <c r="BB619" s="1322"/>
      <c r="BC619" s="1322"/>
      <c r="BD619" s="1322"/>
      <c r="BE619" s="1322"/>
      <c r="BF619" s="1322"/>
    </row>
    <row r="620" spans="1:58" ht="54.75" customHeight="1">
      <c r="A620" s="1322"/>
      <c r="B620" s="1322"/>
      <c r="C620" s="1322"/>
      <c r="D620" s="1322"/>
      <c r="E620" s="1322"/>
      <c r="F620" s="1322"/>
      <c r="G620" s="1322"/>
      <c r="H620" s="1322"/>
      <c r="I620" s="1322"/>
      <c r="J620" s="1322"/>
      <c r="K620" s="1322"/>
      <c r="L620" s="1322"/>
      <c r="M620" s="1322"/>
      <c r="N620" s="1323"/>
      <c r="O620" s="1322"/>
      <c r="P620" s="1324"/>
      <c r="Q620" s="1323"/>
      <c r="R620" s="1322"/>
      <c r="S620" s="1322"/>
      <c r="T620" s="1322"/>
      <c r="U620" s="1322"/>
      <c r="V620" s="1322"/>
      <c r="W620" s="1322"/>
      <c r="X620" s="1322"/>
      <c r="Y620" s="1322"/>
      <c r="Z620" s="1322"/>
      <c r="AA620" s="1322"/>
      <c r="AB620" s="1322"/>
      <c r="AC620" s="1323"/>
      <c r="AD620" s="1322"/>
      <c r="AE620" s="1323"/>
      <c r="AF620" s="1322"/>
      <c r="AG620" s="1322"/>
      <c r="AH620" s="1322"/>
      <c r="AI620" s="1322"/>
      <c r="AJ620" s="1322"/>
      <c r="AK620" s="1323"/>
      <c r="AL620" s="1322"/>
      <c r="AM620" s="1322"/>
      <c r="AN620" s="1322"/>
      <c r="AO620" s="1322"/>
      <c r="AP620" s="1322"/>
      <c r="AQ620" s="1322"/>
      <c r="AR620" s="1322"/>
      <c r="AS620" s="1322"/>
      <c r="AT620" s="1322"/>
      <c r="AU620" s="1322"/>
      <c r="AV620" s="1322"/>
      <c r="AW620" s="1322"/>
      <c r="AX620" s="1322"/>
      <c r="AY620" s="1322"/>
      <c r="AZ620" s="1322"/>
      <c r="BA620" s="1322"/>
      <c r="BB620" s="1322"/>
      <c r="BC620" s="1322"/>
      <c r="BD620" s="1322"/>
      <c r="BE620" s="1322"/>
      <c r="BF620" s="1322"/>
    </row>
    <row r="621" spans="1:58" ht="54.75" customHeight="1">
      <c r="A621" s="1322"/>
      <c r="B621" s="1322"/>
      <c r="C621" s="1322"/>
      <c r="D621" s="1322"/>
      <c r="E621" s="1322"/>
      <c r="F621" s="1322"/>
      <c r="G621" s="1322"/>
      <c r="H621" s="1322"/>
      <c r="I621" s="1322"/>
      <c r="J621" s="1322"/>
      <c r="K621" s="1322"/>
      <c r="L621" s="1322"/>
      <c r="M621" s="1322"/>
      <c r="N621" s="1323"/>
      <c r="O621" s="1322"/>
      <c r="P621" s="1324"/>
      <c r="Q621" s="1323"/>
      <c r="R621" s="1322"/>
      <c r="S621" s="1322"/>
      <c r="T621" s="1322"/>
      <c r="U621" s="1322"/>
      <c r="V621" s="1322"/>
      <c r="W621" s="1322"/>
      <c r="X621" s="1322"/>
      <c r="Y621" s="1322"/>
      <c r="Z621" s="1322"/>
      <c r="AA621" s="1322"/>
      <c r="AB621" s="1322"/>
      <c r="AC621" s="1323"/>
      <c r="AD621" s="1322"/>
      <c r="AE621" s="1323"/>
      <c r="AF621" s="1322"/>
      <c r="AG621" s="1322"/>
      <c r="AH621" s="1322"/>
      <c r="AI621" s="1322"/>
      <c r="AJ621" s="1322"/>
      <c r="AK621" s="1323"/>
      <c r="AL621" s="1322"/>
      <c r="AM621" s="1322"/>
      <c r="AN621" s="1322"/>
      <c r="AO621" s="1322"/>
      <c r="AP621" s="1322"/>
      <c r="AQ621" s="1322"/>
      <c r="AR621" s="1322"/>
      <c r="AS621" s="1322"/>
      <c r="AT621" s="1322"/>
      <c r="AU621" s="1322"/>
      <c r="AV621" s="1322"/>
      <c r="AW621" s="1322"/>
      <c r="AX621" s="1322"/>
      <c r="AY621" s="1322"/>
      <c r="AZ621" s="1322"/>
      <c r="BA621" s="1322"/>
      <c r="BB621" s="1322"/>
      <c r="BC621" s="1322"/>
      <c r="BD621" s="1322"/>
      <c r="BE621" s="1322"/>
      <c r="BF621" s="1322"/>
    </row>
    <row r="622" spans="1:58" ht="54.75" customHeight="1">
      <c r="A622" s="1322"/>
      <c r="B622" s="1322"/>
      <c r="C622" s="1322"/>
      <c r="D622" s="1322"/>
      <c r="E622" s="1322"/>
      <c r="F622" s="1322"/>
      <c r="G622" s="1322"/>
      <c r="H622" s="1322"/>
      <c r="I622" s="1322"/>
      <c r="J622" s="1322"/>
      <c r="K622" s="1322"/>
      <c r="L622" s="1322"/>
      <c r="M622" s="1322"/>
      <c r="N622" s="1323"/>
      <c r="O622" s="1322"/>
      <c r="P622" s="1324"/>
      <c r="Q622" s="1323"/>
      <c r="R622" s="1322"/>
      <c r="S622" s="1322"/>
      <c r="T622" s="1322"/>
      <c r="U622" s="1322"/>
      <c r="V622" s="1322"/>
      <c r="W622" s="1322"/>
      <c r="X622" s="1322"/>
      <c r="Y622" s="1322"/>
      <c r="Z622" s="1322"/>
      <c r="AA622" s="1322"/>
      <c r="AB622" s="1322"/>
      <c r="AC622" s="1323"/>
      <c r="AD622" s="1322"/>
      <c r="AE622" s="1323"/>
      <c r="AF622" s="1322"/>
      <c r="AG622" s="1322"/>
      <c r="AH622" s="1322"/>
      <c r="AI622" s="1322"/>
      <c r="AJ622" s="1322"/>
      <c r="AK622" s="1323"/>
      <c r="AL622" s="1322"/>
      <c r="AM622" s="1322"/>
      <c r="AN622" s="1322"/>
      <c r="AO622" s="1322"/>
      <c r="AP622" s="1322"/>
      <c r="AQ622" s="1322"/>
      <c r="AR622" s="1322"/>
      <c r="AS622" s="1322"/>
      <c r="AT622" s="1322"/>
      <c r="AU622" s="1322"/>
      <c r="AV622" s="1322"/>
      <c r="AW622" s="1322"/>
      <c r="AX622" s="1322"/>
      <c r="AY622" s="1322"/>
      <c r="AZ622" s="1322"/>
      <c r="BA622" s="1322"/>
      <c r="BB622" s="1322"/>
      <c r="BC622" s="1322"/>
      <c r="BD622" s="1322"/>
      <c r="BE622" s="1322"/>
      <c r="BF622" s="1322"/>
    </row>
    <row r="623" spans="1:58" ht="54.75" customHeight="1">
      <c r="A623" s="1322"/>
      <c r="B623" s="1322"/>
      <c r="C623" s="1322"/>
      <c r="D623" s="1322"/>
      <c r="E623" s="1322"/>
      <c r="F623" s="1322"/>
      <c r="G623" s="1322"/>
      <c r="H623" s="1322"/>
      <c r="I623" s="1322"/>
      <c r="J623" s="1322"/>
      <c r="K623" s="1322"/>
      <c r="L623" s="1322"/>
      <c r="M623" s="1322"/>
      <c r="N623" s="1323"/>
      <c r="O623" s="1322"/>
      <c r="P623" s="1324"/>
      <c r="Q623" s="1323"/>
      <c r="R623" s="1322"/>
      <c r="S623" s="1322"/>
      <c r="T623" s="1322"/>
      <c r="U623" s="1322"/>
      <c r="V623" s="1322"/>
      <c r="W623" s="1322"/>
      <c r="X623" s="1322"/>
      <c r="Y623" s="1322"/>
      <c r="Z623" s="1322"/>
      <c r="AA623" s="1322"/>
      <c r="AB623" s="1322"/>
      <c r="AC623" s="1323"/>
      <c r="AD623" s="1322"/>
      <c r="AE623" s="1323"/>
      <c r="AF623" s="1322"/>
      <c r="AG623" s="1322"/>
      <c r="AH623" s="1322"/>
      <c r="AI623" s="1322"/>
      <c r="AJ623" s="1322"/>
      <c r="AK623" s="1323"/>
      <c r="AL623" s="1322"/>
      <c r="AM623" s="1322"/>
      <c r="AN623" s="1322"/>
      <c r="AO623" s="1322"/>
      <c r="AP623" s="1322"/>
      <c r="AQ623" s="1322"/>
      <c r="AR623" s="1322"/>
      <c r="AS623" s="1322"/>
      <c r="AT623" s="1322"/>
      <c r="AU623" s="1322"/>
      <c r="AV623" s="1322"/>
      <c r="AW623" s="1322"/>
      <c r="AX623" s="1322"/>
      <c r="AY623" s="1322"/>
      <c r="AZ623" s="1322"/>
      <c r="BA623" s="1322"/>
      <c r="BB623" s="1322"/>
      <c r="BC623" s="1322"/>
      <c r="BD623" s="1322"/>
      <c r="BE623" s="1322"/>
      <c r="BF623" s="1322"/>
    </row>
    <row r="624" spans="1:58" ht="54.75" customHeight="1">
      <c r="A624" s="1322"/>
      <c r="B624" s="1322"/>
      <c r="C624" s="1322"/>
      <c r="D624" s="1322"/>
      <c r="E624" s="1322"/>
      <c r="F624" s="1322"/>
      <c r="G624" s="1322"/>
      <c r="H624" s="1322"/>
      <c r="I624" s="1322"/>
      <c r="J624" s="1322"/>
      <c r="K624" s="1322"/>
      <c r="L624" s="1322"/>
      <c r="M624" s="1322"/>
      <c r="N624" s="1323"/>
      <c r="O624" s="1322"/>
      <c r="P624" s="1324"/>
      <c r="Q624" s="1323"/>
      <c r="R624" s="1322"/>
      <c r="S624" s="1322"/>
      <c r="T624" s="1322"/>
      <c r="U624" s="1322"/>
      <c r="V624" s="1322"/>
      <c r="W624" s="1322"/>
      <c r="X624" s="1322"/>
      <c r="Y624" s="1322"/>
      <c r="Z624" s="1322"/>
      <c r="AA624" s="1322"/>
      <c r="AB624" s="1322"/>
      <c r="AC624" s="1323"/>
      <c r="AD624" s="1322"/>
      <c r="AE624" s="1323"/>
      <c r="AF624" s="1322"/>
      <c r="AG624" s="1322"/>
      <c r="AH624" s="1322"/>
      <c r="AI624" s="1322"/>
      <c r="AJ624" s="1322"/>
      <c r="AK624" s="1323"/>
      <c r="AL624" s="1322"/>
      <c r="AM624" s="1322"/>
      <c r="AN624" s="1322"/>
      <c r="AO624" s="1322"/>
      <c r="AP624" s="1322"/>
      <c r="AQ624" s="1322"/>
      <c r="AR624" s="1322"/>
      <c r="AS624" s="1322"/>
      <c r="AT624" s="1322"/>
      <c r="AU624" s="1322"/>
      <c r="AV624" s="1322"/>
      <c r="AW624" s="1322"/>
      <c r="AX624" s="1322"/>
      <c r="AY624" s="1322"/>
      <c r="AZ624" s="1322"/>
      <c r="BA624" s="1322"/>
      <c r="BB624" s="1322"/>
      <c r="BC624" s="1322"/>
      <c r="BD624" s="1322"/>
      <c r="BE624" s="1322"/>
      <c r="BF624" s="1322"/>
    </row>
    <row r="625" spans="1:58" ht="54.75" customHeight="1">
      <c r="A625" s="1322"/>
      <c r="B625" s="1322"/>
      <c r="C625" s="1322"/>
      <c r="D625" s="1322"/>
      <c r="E625" s="1322"/>
      <c r="F625" s="1322"/>
      <c r="G625" s="1322"/>
      <c r="H625" s="1322"/>
      <c r="I625" s="1322"/>
      <c r="J625" s="1322"/>
      <c r="K625" s="1322"/>
      <c r="L625" s="1322"/>
      <c r="M625" s="1322"/>
      <c r="N625" s="1323"/>
      <c r="O625" s="1322"/>
      <c r="P625" s="1324"/>
      <c r="Q625" s="1323"/>
      <c r="R625" s="1322"/>
      <c r="S625" s="1322"/>
      <c r="T625" s="1322"/>
      <c r="U625" s="1322"/>
      <c r="V625" s="1322"/>
      <c r="W625" s="1322"/>
      <c r="X625" s="1322"/>
      <c r="Y625" s="1322"/>
      <c r="Z625" s="1322"/>
      <c r="AA625" s="1322"/>
      <c r="AB625" s="1322"/>
      <c r="AC625" s="1323"/>
      <c r="AD625" s="1322"/>
      <c r="AE625" s="1323"/>
      <c r="AF625" s="1322"/>
      <c r="AG625" s="1322"/>
      <c r="AH625" s="1322"/>
      <c r="AI625" s="1322"/>
      <c r="AJ625" s="1322"/>
      <c r="AK625" s="1323"/>
      <c r="AL625" s="1322"/>
      <c r="AM625" s="1322"/>
      <c r="AN625" s="1322"/>
      <c r="AO625" s="1322"/>
      <c r="AP625" s="1322"/>
      <c r="AQ625" s="1322"/>
      <c r="AR625" s="1322"/>
      <c r="AS625" s="1322"/>
      <c r="AT625" s="1322"/>
      <c r="AU625" s="1322"/>
      <c r="AV625" s="1322"/>
      <c r="AW625" s="1322"/>
      <c r="AX625" s="1322"/>
      <c r="AY625" s="1322"/>
      <c r="AZ625" s="1322"/>
      <c r="BA625" s="1322"/>
      <c r="BB625" s="1322"/>
      <c r="BC625" s="1322"/>
      <c r="BD625" s="1322"/>
      <c r="BE625" s="1322"/>
      <c r="BF625" s="1322"/>
    </row>
    <row r="626" spans="1:58" ht="54.75" customHeight="1">
      <c r="A626" s="1322"/>
      <c r="B626" s="1322"/>
      <c r="C626" s="1322"/>
      <c r="D626" s="1322"/>
      <c r="E626" s="1322"/>
      <c r="F626" s="1322"/>
      <c r="G626" s="1322"/>
      <c r="H626" s="1322"/>
      <c r="I626" s="1322"/>
      <c r="J626" s="1322"/>
      <c r="K626" s="1322"/>
      <c r="L626" s="1322"/>
      <c r="M626" s="1322"/>
      <c r="N626" s="1323"/>
      <c r="O626" s="1322"/>
      <c r="P626" s="1324"/>
      <c r="Q626" s="1323"/>
      <c r="R626" s="1322"/>
      <c r="S626" s="1322"/>
      <c r="T626" s="1322"/>
      <c r="U626" s="1322"/>
      <c r="V626" s="1322"/>
      <c r="W626" s="1322"/>
      <c r="X626" s="1322"/>
      <c r="Y626" s="1322"/>
      <c r="Z626" s="1322"/>
      <c r="AA626" s="1322"/>
      <c r="AB626" s="1322"/>
      <c r="AC626" s="1323"/>
      <c r="AD626" s="1322"/>
      <c r="AE626" s="1323"/>
      <c r="AF626" s="1322"/>
      <c r="AG626" s="1322"/>
      <c r="AH626" s="1322"/>
      <c r="AI626" s="1322"/>
      <c r="AJ626" s="1322"/>
      <c r="AK626" s="1323"/>
      <c r="AL626" s="1322"/>
      <c r="AM626" s="1322"/>
      <c r="AN626" s="1322"/>
      <c r="AO626" s="1322"/>
      <c r="AP626" s="1322"/>
      <c r="AQ626" s="1322"/>
      <c r="AR626" s="1322"/>
      <c r="AS626" s="1322"/>
      <c r="AT626" s="1322"/>
      <c r="AU626" s="1322"/>
      <c r="AV626" s="1322"/>
      <c r="AW626" s="1322"/>
      <c r="AX626" s="1322"/>
      <c r="AY626" s="1322"/>
      <c r="AZ626" s="1322"/>
      <c r="BA626" s="1322"/>
      <c r="BB626" s="1322"/>
      <c r="BC626" s="1322"/>
      <c r="BD626" s="1322"/>
      <c r="BE626" s="1322"/>
      <c r="BF626" s="1322"/>
    </row>
    <row r="627" spans="1:58" ht="54.75" customHeight="1">
      <c r="A627" s="1322"/>
      <c r="B627" s="1322"/>
      <c r="C627" s="1322"/>
      <c r="D627" s="1322"/>
      <c r="E627" s="1322"/>
      <c r="F627" s="1322"/>
      <c r="G627" s="1322"/>
      <c r="H627" s="1322"/>
      <c r="I627" s="1322"/>
      <c r="J627" s="1322"/>
      <c r="K627" s="1322"/>
      <c r="L627" s="1322"/>
      <c r="M627" s="1322"/>
      <c r="N627" s="1323"/>
      <c r="O627" s="1322"/>
      <c r="P627" s="1324"/>
      <c r="Q627" s="1323"/>
      <c r="R627" s="1322"/>
      <c r="S627" s="1322"/>
      <c r="T627" s="1322"/>
      <c r="U627" s="1322"/>
      <c r="V627" s="1322"/>
      <c r="W627" s="1322"/>
      <c r="X627" s="1322"/>
      <c r="Y627" s="1322"/>
      <c r="Z627" s="1322"/>
      <c r="AA627" s="1322"/>
      <c r="AB627" s="1322"/>
      <c r="AC627" s="1323"/>
      <c r="AD627" s="1322"/>
      <c r="AE627" s="1323"/>
      <c r="AF627" s="1322"/>
      <c r="AG627" s="1322"/>
      <c r="AH627" s="1322"/>
      <c r="AI627" s="1322"/>
      <c r="AJ627" s="1322"/>
      <c r="AK627" s="1323"/>
      <c r="AL627" s="1322"/>
      <c r="AM627" s="1322"/>
      <c r="AN627" s="1322"/>
      <c r="AO627" s="1322"/>
      <c r="AP627" s="1322"/>
      <c r="AQ627" s="1322"/>
      <c r="AR627" s="1322"/>
      <c r="AS627" s="1322"/>
      <c r="AT627" s="1322"/>
      <c r="AU627" s="1322"/>
      <c r="AV627" s="1322"/>
      <c r="AW627" s="1322"/>
      <c r="AX627" s="1322"/>
      <c r="AY627" s="1322"/>
      <c r="AZ627" s="1322"/>
      <c r="BA627" s="1322"/>
      <c r="BB627" s="1322"/>
      <c r="BC627" s="1322"/>
      <c r="BD627" s="1322"/>
      <c r="BE627" s="1322"/>
      <c r="BF627" s="1322"/>
    </row>
    <row r="628" spans="1:58" ht="54.75" customHeight="1">
      <c r="A628" s="1322"/>
      <c r="B628" s="1322"/>
      <c r="C628" s="1322"/>
      <c r="D628" s="1322"/>
      <c r="E628" s="1322"/>
      <c r="F628" s="1322"/>
      <c r="G628" s="1322"/>
      <c r="H628" s="1322"/>
      <c r="I628" s="1322"/>
      <c r="J628" s="1322"/>
      <c r="K628" s="1322"/>
      <c r="L628" s="1322"/>
      <c r="M628" s="1322"/>
      <c r="N628" s="1323"/>
      <c r="O628" s="1322"/>
      <c r="P628" s="1324"/>
      <c r="Q628" s="1323"/>
      <c r="R628" s="1322"/>
      <c r="S628" s="1322"/>
      <c r="T628" s="1322"/>
      <c r="U628" s="1322"/>
      <c r="V628" s="1322"/>
      <c r="W628" s="1322"/>
      <c r="X628" s="1322"/>
      <c r="Y628" s="1322"/>
      <c r="Z628" s="1322"/>
      <c r="AA628" s="1322"/>
      <c r="AB628" s="1322"/>
      <c r="AC628" s="1323"/>
      <c r="AD628" s="1322"/>
      <c r="AE628" s="1323"/>
      <c r="AF628" s="1322"/>
      <c r="AG628" s="1322"/>
      <c r="AH628" s="1322"/>
      <c r="AI628" s="1322"/>
      <c r="AJ628" s="1322"/>
      <c r="AK628" s="1323"/>
      <c r="AL628" s="1322"/>
      <c r="AM628" s="1322"/>
      <c r="AN628" s="1322"/>
      <c r="AO628" s="1322"/>
      <c r="AP628" s="1322"/>
      <c r="AQ628" s="1322"/>
      <c r="AR628" s="1322"/>
      <c r="AS628" s="1322"/>
      <c r="AT628" s="1322"/>
      <c r="AU628" s="1322"/>
      <c r="AV628" s="1322"/>
      <c r="AW628" s="1322"/>
      <c r="AX628" s="1322"/>
      <c r="AY628" s="1322"/>
      <c r="AZ628" s="1322"/>
      <c r="BA628" s="1322"/>
      <c r="BB628" s="1322"/>
      <c r="BC628" s="1322"/>
      <c r="BD628" s="1322"/>
      <c r="BE628" s="1322"/>
      <c r="BF628" s="1322"/>
    </row>
    <row r="629" spans="1:58" ht="54.75" customHeight="1">
      <c r="A629" s="1322"/>
      <c r="B629" s="1322"/>
      <c r="C629" s="1322"/>
      <c r="D629" s="1322"/>
      <c r="E629" s="1322"/>
      <c r="F629" s="1322"/>
      <c r="G629" s="1322"/>
      <c r="H629" s="1322"/>
      <c r="I629" s="1322"/>
      <c r="J629" s="1322"/>
      <c r="K629" s="1322"/>
      <c r="L629" s="1322"/>
      <c r="M629" s="1322"/>
      <c r="N629" s="1323"/>
      <c r="O629" s="1322"/>
      <c r="P629" s="1324"/>
      <c r="Q629" s="1323"/>
      <c r="R629" s="1322"/>
      <c r="S629" s="1322"/>
      <c r="T629" s="1322"/>
      <c r="U629" s="1322"/>
      <c r="V629" s="1322"/>
      <c r="W629" s="1322"/>
      <c r="X629" s="1322"/>
      <c r="Y629" s="1322"/>
      <c r="Z629" s="1322"/>
      <c r="AA629" s="1322"/>
      <c r="AB629" s="1322"/>
      <c r="AC629" s="1323"/>
      <c r="AD629" s="1322"/>
      <c r="AE629" s="1323"/>
      <c r="AF629" s="1322"/>
      <c r="AG629" s="1322"/>
      <c r="AH629" s="1322"/>
      <c r="AI629" s="1322"/>
      <c r="AJ629" s="1322"/>
      <c r="AK629" s="1323"/>
      <c r="AL629" s="1322"/>
      <c r="AM629" s="1322"/>
      <c r="AN629" s="1322"/>
      <c r="AO629" s="1322"/>
      <c r="AP629" s="1322"/>
      <c r="AQ629" s="1322"/>
      <c r="AR629" s="1322"/>
      <c r="AS629" s="1322"/>
      <c r="AT629" s="1322"/>
      <c r="AU629" s="1322"/>
      <c r="AV629" s="1322"/>
      <c r="AW629" s="1322"/>
      <c r="AX629" s="1322"/>
      <c r="AY629" s="1322"/>
      <c r="AZ629" s="1322"/>
      <c r="BA629" s="1322"/>
      <c r="BB629" s="1322"/>
      <c r="BC629" s="1322"/>
      <c r="BD629" s="1322"/>
      <c r="BE629" s="1322"/>
      <c r="BF629" s="1322"/>
    </row>
    <row r="630" spans="1:58" ht="54.75" customHeight="1">
      <c r="A630" s="1322"/>
      <c r="B630" s="1322"/>
      <c r="C630" s="1322"/>
      <c r="D630" s="1322"/>
      <c r="E630" s="1322"/>
      <c r="F630" s="1322"/>
      <c r="G630" s="1322"/>
      <c r="H630" s="1322"/>
      <c r="I630" s="1322"/>
      <c r="J630" s="1322"/>
      <c r="K630" s="1322"/>
      <c r="L630" s="1322"/>
      <c r="M630" s="1322"/>
      <c r="N630" s="1323"/>
      <c r="O630" s="1322"/>
      <c r="P630" s="1324"/>
      <c r="Q630" s="1323"/>
      <c r="R630" s="1322"/>
      <c r="S630" s="1322"/>
      <c r="T630" s="1322"/>
      <c r="U630" s="1322"/>
      <c r="V630" s="1322"/>
      <c r="W630" s="1322"/>
      <c r="X630" s="1322"/>
      <c r="Y630" s="1322"/>
      <c r="Z630" s="1322"/>
      <c r="AA630" s="1322"/>
      <c r="AB630" s="1322"/>
      <c r="AC630" s="1323"/>
      <c r="AD630" s="1322"/>
      <c r="AE630" s="1323"/>
      <c r="AF630" s="1322"/>
      <c r="AG630" s="1322"/>
      <c r="AH630" s="1322"/>
      <c r="AI630" s="1322"/>
      <c r="AJ630" s="1322"/>
      <c r="AK630" s="1323"/>
      <c r="AL630" s="1322"/>
      <c r="AM630" s="1322"/>
      <c r="AN630" s="1322"/>
      <c r="AO630" s="1322"/>
      <c r="AP630" s="1322"/>
      <c r="AQ630" s="1322"/>
      <c r="AR630" s="1322"/>
      <c r="AS630" s="1322"/>
      <c r="AT630" s="1322"/>
      <c r="AU630" s="1322"/>
      <c r="AV630" s="1322"/>
      <c r="AW630" s="1322"/>
      <c r="AX630" s="1322"/>
      <c r="AY630" s="1322"/>
      <c r="AZ630" s="1322"/>
      <c r="BA630" s="1322"/>
      <c r="BB630" s="1322"/>
      <c r="BC630" s="1322"/>
      <c r="BD630" s="1322"/>
      <c r="BE630" s="1322"/>
      <c r="BF630" s="1322"/>
    </row>
    <row r="631" spans="1:58" ht="54.75" customHeight="1">
      <c r="A631" s="1322"/>
      <c r="B631" s="1322"/>
      <c r="C631" s="1322"/>
      <c r="D631" s="1322"/>
      <c r="E631" s="1322"/>
      <c r="F631" s="1322"/>
      <c r="G631" s="1322"/>
      <c r="H631" s="1322"/>
      <c r="I631" s="1322"/>
      <c r="J631" s="1322"/>
      <c r="K631" s="1322"/>
      <c r="L631" s="1322"/>
      <c r="M631" s="1322"/>
      <c r="N631" s="1323"/>
      <c r="O631" s="1322"/>
      <c r="P631" s="1324"/>
      <c r="Q631" s="1323"/>
      <c r="R631" s="1322"/>
      <c r="S631" s="1322"/>
      <c r="T631" s="1322"/>
      <c r="U631" s="1322"/>
      <c r="V631" s="1322"/>
      <c r="W631" s="1322"/>
      <c r="X631" s="1322"/>
      <c r="Y631" s="1322"/>
      <c r="Z631" s="1322"/>
      <c r="AA631" s="1322"/>
      <c r="AB631" s="1322"/>
      <c r="AC631" s="1323"/>
      <c r="AD631" s="1322"/>
      <c r="AE631" s="1323"/>
      <c r="AF631" s="1322"/>
      <c r="AG631" s="1322"/>
      <c r="AH631" s="1322"/>
      <c r="AI631" s="1322"/>
      <c r="AJ631" s="1322"/>
      <c r="AK631" s="1323"/>
      <c r="AL631" s="1322"/>
      <c r="AM631" s="1322"/>
      <c r="AN631" s="1322"/>
      <c r="AO631" s="1322"/>
      <c r="AP631" s="1322"/>
      <c r="AQ631" s="1322"/>
      <c r="AR631" s="1322"/>
      <c r="AS631" s="1322"/>
      <c r="AT631" s="1322"/>
      <c r="AU631" s="1322"/>
      <c r="AV631" s="1322"/>
      <c r="AW631" s="1322"/>
      <c r="AX631" s="1322"/>
      <c r="AY631" s="1322"/>
      <c r="AZ631" s="1322"/>
      <c r="BA631" s="1322"/>
      <c r="BB631" s="1322"/>
      <c r="BC631" s="1322"/>
      <c r="BD631" s="1322"/>
      <c r="BE631" s="1322"/>
      <c r="BF631" s="1322"/>
    </row>
    <row r="632" spans="1:58" ht="54.75" customHeight="1">
      <c r="A632" s="1322"/>
      <c r="B632" s="1322"/>
      <c r="C632" s="1322"/>
      <c r="D632" s="1322"/>
      <c r="E632" s="1322"/>
      <c r="F632" s="1322"/>
      <c r="G632" s="1322"/>
      <c r="H632" s="1322"/>
      <c r="I632" s="1322"/>
      <c r="J632" s="1322"/>
      <c r="K632" s="1322"/>
      <c r="L632" s="1322"/>
      <c r="M632" s="1322"/>
      <c r="N632" s="1323"/>
      <c r="O632" s="1322"/>
      <c r="P632" s="1324"/>
      <c r="Q632" s="1323"/>
      <c r="R632" s="1322"/>
      <c r="S632" s="1322"/>
      <c r="T632" s="1322"/>
      <c r="U632" s="1322"/>
      <c r="V632" s="1322"/>
      <c r="W632" s="1322"/>
      <c r="X632" s="1322"/>
      <c r="Y632" s="1322"/>
      <c r="Z632" s="1322"/>
      <c r="AA632" s="1322"/>
      <c r="AB632" s="1322"/>
      <c r="AC632" s="1323"/>
      <c r="AD632" s="1322"/>
      <c r="AE632" s="1323"/>
      <c r="AF632" s="1322"/>
      <c r="AG632" s="1322"/>
      <c r="AH632" s="1322"/>
      <c r="AI632" s="1322"/>
      <c r="AJ632" s="1322"/>
      <c r="AK632" s="1323"/>
      <c r="AL632" s="1322"/>
      <c r="AM632" s="1322"/>
      <c r="AN632" s="1322"/>
      <c r="AO632" s="1322"/>
      <c r="AP632" s="1322"/>
      <c r="AQ632" s="1322"/>
      <c r="AR632" s="1322"/>
      <c r="AS632" s="1322"/>
      <c r="AT632" s="1322"/>
      <c r="AU632" s="1322"/>
      <c r="AV632" s="1322"/>
      <c r="AW632" s="1322"/>
      <c r="AX632" s="1322"/>
      <c r="AY632" s="1322"/>
      <c r="AZ632" s="1322"/>
      <c r="BA632" s="1322"/>
      <c r="BB632" s="1322"/>
      <c r="BC632" s="1322"/>
      <c r="BD632" s="1322"/>
      <c r="BE632" s="1322"/>
      <c r="BF632" s="1322"/>
    </row>
    <row r="633" spans="1:58" ht="54.75" customHeight="1">
      <c r="A633" s="1322"/>
      <c r="B633" s="1322"/>
      <c r="C633" s="1322"/>
      <c r="D633" s="1322"/>
      <c r="E633" s="1322"/>
      <c r="F633" s="1322"/>
      <c r="G633" s="1322"/>
      <c r="H633" s="1322"/>
      <c r="I633" s="1322"/>
      <c r="J633" s="1322"/>
      <c r="K633" s="1322"/>
      <c r="L633" s="1322"/>
      <c r="M633" s="1322"/>
      <c r="N633" s="1323"/>
      <c r="O633" s="1322"/>
      <c r="P633" s="1324"/>
      <c r="Q633" s="1323"/>
      <c r="R633" s="1322"/>
      <c r="S633" s="1322"/>
      <c r="T633" s="1322"/>
      <c r="U633" s="1322"/>
      <c r="V633" s="1322"/>
      <c r="W633" s="1322"/>
      <c r="X633" s="1322"/>
      <c r="Y633" s="1322"/>
      <c r="Z633" s="1322"/>
      <c r="AA633" s="1322"/>
      <c r="AB633" s="1322"/>
      <c r="AC633" s="1323"/>
      <c r="AD633" s="1322"/>
      <c r="AE633" s="1323"/>
      <c r="AF633" s="1322"/>
      <c r="AG633" s="1322"/>
      <c r="AH633" s="1322"/>
      <c r="AI633" s="1322"/>
      <c r="AJ633" s="1322"/>
      <c r="AK633" s="1323"/>
      <c r="AL633" s="1322"/>
      <c r="AM633" s="1322"/>
      <c r="AN633" s="1322"/>
      <c r="AO633" s="1322"/>
      <c r="AP633" s="1322"/>
      <c r="AQ633" s="1322"/>
      <c r="AR633" s="1322"/>
      <c r="AS633" s="1322"/>
      <c r="AT633" s="1322"/>
      <c r="AU633" s="1322"/>
      <c r="AV633" s="1322"/>
      <c r="AW633" s="1322"/>
      <c r="AX633" s="1322"/>
      <c r="AY633" s="1322"/>
      <c r="AZ633" s="1322"/>
      <c r="BA633" s="1322"/>
      <c r="BB633" s="1322"/>
      <c r="BC633" s="1322"/>
      <c r="BD633" s="1322"/>
      <c r="BE633" s="1322"/>
      <c r="BF633" s="1322"/>
    </row>
    <row r="634" spans="1:58" ht="54.75" customHeight="1">
      <c r="A634" s="1322"/>
      <c r="B634" s="1322"/>
      <c r="C634" s="1322"/>
      <c r="D634" s="1322"/>
      <c r="E634" s="1322"/>
      <c r="F634" s="1322"/>
      <c r="G634" s="1322"/>
      <c r="H634" s="1322"/>
      <c r="I634" s="1322"/>
      <c r="J634" s="1322"/>
      <c r="K634" s="1322"/>
      <c r="L634" s="1322"/>
      <c r="M634" s="1322"/>
      <c r="N634" s="1323"/>
      <c r="O634" s="1322"/>
      <c r="P634" s="1324"/>
      <c r="Q634" s="1323"/>
      <c r="R634" s="1322"/>
      <c r="S634" s="1322"/>
      <c r="T634" s="1322"/>
      <c r="U634" s="1322"/>
      <c r="V634" s="1322"/>
      <c r="W634" s="1322"/>
      <c r="X634" s="1322"/>
      <c r="Y634" s="1322"/>
      <c r="Z634" s="1322"/>
      <c r="AA634" s="1322"/>
      <c r="AB634" s="1322"/>
      <c r="AC634" s="1323"/>
      <c r="AD634" s="1322"/>
      <c r="AE634" s="1323"/>
      <c r="AF634" s="1322"/>
      <c r="AG634" s="1322"/>
      <c r="AH634" s="1322"/>
      <c r="AI634" s="1322"/>
      <c r="AJ634" s="1322"/>
      <c r="AK634" s="1323"/>
      <c r="AL634" s="1322"/>
      <c r="AM634" s="1322"/>
      <c r="AN634" s="1322"/>
      <c r="AO634" s="1322"/>
      <c r="AP634" s="1322"/>
      <c r="AQ634" s="1322"/>
      <c r="AR634" s="1322"/>
      <c r="AS634" s="1322"/>
      <c r="AT634" s="1322"/>
      <c r="AU634" s="1322"/>
      <c r="AV634" s="1322"/>
      <c r="AW634" s="1322"/>
      <c r="AX634" s="1322"/>
      <c r="AY634" s="1322"/>
      <c r="AZ634" s="1322"/>
      <c r="BA634" s="1322"/>
      <c r="BB634" s="1322"/>
      <c r="BC634" s="1322"/>
      <c r="BD634" s="1322"/>
      <c r="BE634" s="1322"/>
      <c r="BF634" s="1322"/>
    </row>
    <row r="635" spans="1:58" ht="54.75" customHeight="1">
      <c r="A635" s="1322"/>
      <c r="B635" s="1322"/>
      <c r="C635" s="1322"/>
      <c r="D635" s="1322"/>
      <c r="E635" s="1322"/>
      <c r="F635" s="1322"/>
      <c r="G635" s="1322"/>
      <c r="H635" s="1322"/>
      <c r="I635" s="1322"/>
      <c r="J635" s="1322"/>
      <c r="K635" s="1322"/>
      <c r="L635" s="1322"/>
      <c r="M635" s="1322"/>
      <c r="N635" s="1323"/>
      <c r="O635" s="1322"/>
      <c r="P635" s="1324"/>
      <c r="Q635" s="1323"/>
      <c r="R635" s="1322"/>
      <c r="S635" s="1322"/>
      <c r="T635" s="1322"/>
      <c r="U635" s="1322"/>
      <c r="V635" s="1322"/>
      <c r="W635" s="1322"/>
      <c r="X635" s="1322"/>
      <c r="Y635" s="1322"/>
      <c r="Z635" s="1322"/>
      <c r="AA635" s="1322"/>
      <c r="AB635" s="1322"/>
      <c r="AC635" s="1323"/>
      <c r="AD635" s="1322"/>
      <c r="AE635" s="1323"/>
      <c r="AF635" s="1322"/>
      <c r="AG635" s="1322"/>
      <c r="AH635" s="1322"/>
      <c r="AI635" s="1322"/>
      <c r="AJ635" s="1322"/>
      <c r="AK635" s="1323"/>
      <c r="AL635" s="1322"/>
      <c r="AM635" s="1322"/>
      <c r="AN635" s="1322"/>
      <c r="AO635" s="1322"/>
      <c r="AP635" s="1322"/>
      <c r="AQ635" s="1322"/>
      <c r="AR635" s="1322"/>
      <c r="AS635" s="1322"/>
      <c r="AT635" s="1322"/>
      <c r="AU635" s="1322"/>
      <c r="AV635" s="1322"/>
      <c r="AW635" s="1322"/>
      <c r="AX635" s="1322"/>
      <c r="AY635" s="1322"/>
      <c r="AZ635" s="1322"/>
      <c r="BA635" s="1322"/>
      <c r="BB635" s="1322"/>
      <c r="BC635" s="1322"/>
      <c r="BD635" s="1322"/>
      <c r="BE635" s="1322"/>
      <c r="BF635" s="1322"/>
    </row>
    <row r="636" spans="1:58" ht="54.75" customHeight="1">
      <c r="A636" s="1322"/>
      <c r="B636" s="1322"/>
      <c r="C636" s="1322"/>
      <c r="D636" s="1322"/>
      <c r="E636" s="1322"/>
      <c r="F636" s="1322"/>
      <c r="G636" s="1322"/>
      <c r="H636" s="1322"/>
      <c r="I636" s="1322"/>
      <c r="J636" s="1322"/>
      <c r="K636" s="1322"/>
      <c r="L636" s="1322"/>
      <c r="M636" s="1322"/>
      <c r="N636" s="1323"/>
      <c r="O636" s="1322"/>
      <c r="P636" s="1324"/>
      <c r="Q636" s="1323"/>
      <c r="R636" s="1322"/>
      <c r="S636" s="1322"/>
      <c r="T636" s="1322"/>
      <c r="U636" s="1322"/>
      <c r="V636" s="1322"/>
      <c r="W636" s="1322"/>
      <c r="X636" s="1322"/>
      <c r="Y636" s="1322"/>
      <c r="Z636" s="1322"/>
      <c r="AA636" s="1322"/>
      <c r="AB636" s="1322"/>
      <c r="AC636" s="1323"/>
      <c r="AD636" s="1322"/>
      <c r="AE636" s="1323"/>
      <c r="AF636" s="1322"/>
      <c r="AG636" s="1322"/>
      <c r="AH636" s="1322"/>
      <c r="AI636" s="1322"/>
      <c r="AJ636" s="1322"/>
      <c r="AK636" s="1323"/>
      <c r="AL636" s="1322"/>
      <c r="AM636" s="1322"/>
      <c r="AN636" s="1322"/>
      <c r="AO636" s="1322"/>
      <c r="AP636" s="1322"/>
      <c r="AQ636" s="1322"/>
      <c r="AR636" s="1322"/>
      <c r="AS636" s="1322"/>
      <c r="AT636" s="1322"/>
      <c r="AU636" s="1322"/>
      <c r="AV636" s="1322"/>
      <c r="AW636" s="1322"/>
      <c r="AX636" s="1322"/>
      <c r="AY636" s="1322"/>
      <c r="AZ636" s="1322"/>
      <c r="BA636" s="1322"/>
      <c r="BB636" s="1322"/>
      <c r="BC636" s="1322"/>
      <c r="BD636" s="1322"/>
      <c r="BE636" s="1322"/>
      <c r="BF636" s="1322"/>
    </row>
    <row r="637" spans="1:58" ht="54.75" customHeight="1">
      <c r="A637" s="1322"/>
      <c r="B637" s="1322"/>
      <c r="C637" s="1322"/>
      <c r="D637" s="1322"/>
      <c r="E637" s="1322"/>
      <c r="F637" s="1322"/>
      <c r="G637" s="1322"/>
      <c r="H637" s="1322"/>
      <c r="I637" s="1322"/>
      <c r="J637" s="1322"/>
      <c r="K637" s="1322"/>
      <c r="L637" s="1322"/>
      <c r="M637" s="1322"/>
      <c r="N637" s="1323"/>
      <c r="O637" s="1322"/>
      <c r="P637" s="1324"/>
      <c r="Q637" s="1323"/>
      <c r="R637" s="1322"/>
      <c r="S637" s="1322"/>
      <c r="T637" s="1322"/>
      <c r="U637" s="1322"/>
      <c r="V637" s="1322"/>
      <c r="W637" s="1322"/>
      <c r="X637" s="1322"/>
      <c r="Y637" s="1322"/>
      <c r="Z637" s="1322"/>
      <c r="AA637" s="1322"/>
      <c r="AB637" s="1322"/>
      <c r="AC637" s="1323"/>
      <c r="AD637" s="1322"/>
      <c r="AE637" s="1323"/>
      <c r="AF637" s="1322"/>
      <c r="AG637" s="1322"/>
      <c r="AH637" s="1322"/>
      <c r="AI637" s="1322"/>
      <c r="AJ637" s="1322"/>
      <c r="AK637" s="1323"/>
      <c r="AL637" s="1322"/>
      <c r="AM637" s="1322"/>
      <c r="AN637" s="1322"/>
      <c r="AO637" s="1322"/>
      <c r="AP637" s="1322"/>
      <c r="AQ637" s="1322"/>
      <c r="AR637" s="1322"/>
      <c r="AS637" s="1322"/>
      <c r="AT637" s="1322"/>
      <c r="AU637" s="1322"/>
      <c r="AV637" s="1322"/>
      <c r="AW637" s="1322"/>
      <c r="AX637" s="1322"/>
      <c r="AY637" s="1322"/>
      <c r="AZ637" s="1322"/>
      <c r="BA637" s="1322"/>
      <c r="BB637" s="1322"/>
      <c r="BC637" s="1322"/>
      <c r="BD637" s="1322"/>
      <c r="BE637" s="1322"/>
      <c r="BF637" s="1322"/>
    </row>
    <row r="638" spans="1:58" ht="54.75" customHeight="1">
      <c r="A638" s="1322"/>
      <c r="B638" s="1322"/>
      <c r="C638" s="1322"/>
      <c r="D638" s="1322"/>
      <c r="E638" s="1322"/>
      <c r="F638" s="1322"/>
      <c r="G638" s="1322"/>
      <c r="H638" s="1322"/>
      <c r="I638" s="1322"/>
      <c r="J638" s="1322"/>
      <c r="K638" s="1322"/>
      <c r="L638" s="1322"/>
      <c r="M638" s="1322"/>
      <c r="N638" s="1323"/>
      <c r="O638" s="1322"/>
      <c r="P638" s="1324"/>
      <c r="Q638" s="1323"/>
      <c r="R638" s="1322"/>
      <c r="S638" s="1322"/>
      <c r="T638" s="1322"/>
      <c r="U638" s="1322"/>
      <c r="V638" s="1322"/>
      <c r="W638" s="1322"/>
      <c r="X638" s="1322"/>
      <c r="Y638" s="1322"/>
      <c r="Z638" s="1322"/>
      <c r="AA638" s="1322"/>
      <c r="AB638" s="1322"/>
      <c r="AC638" s="1323"/>
      <c r="AD638" s="1322"/>
      <c r="AE638" s="1323"/>
      <c r="AF638" s="1322"/>
      <c r="AG638" s="1322"/>
      <c r="AH638" s="1322"/>
      <c r="AI638" s="1322"/>
      <c r="AJ638" s="1322"/>
      <c r="AK638" s="1323"/>
      <c r="AL638" s="1322"/>
      <c r="AM638" s="1322"/>
      <c r="AN638" s="1322"/>
      <c r="AO638" s="1322"/>
      <c r="AP638" s="1322"/>
      <c r="AQ638" s="1322"/>
      <c r="AR638" s="1322"/>
      <c r="AS638" s="1322"/>
      <c r="AT638" s="1322"/>
      <c r="AU638" s="1322"/>
      <c r="AV638" s="1322"/>
      <c r="AW638" s="1322"/>
      <c r="AX638" s="1322"/>
      <c r="AY638" s="1322"/>
      <c r="AZ638" s="1322"/>
      <c r="BA638" s="1322"/>
      <c r="BB638" s="1322"/>
      <c r="BC638" s="1322"/>
      <c r="BD638" s="1322"/>
      <c r="BE638" s="1322"/>
      <c r="BF638" s="1322"/>
    </row>
    <row r="639" spans="1:58" ht="54.75" customHeight="1">
      <c r="A639" s="1322"/>
      <c r="B639" s="1322"/>
      <c r="C639" s="1322"/>
      <c r="D639" s="1322"/>
      <c r="E639" s="1322"/>
      <c r="F639" s="1322"/>
      <c r="G639" s="1322"/>
      <c r="H639" s="1322"/>
      <c r="I639" s="1322"/>
      <c r="J639" s="1322"/>
      <c r="K639" s="1322"/>
      <c r="L639" s="1322"/>
      <c r="M639" s="1322"/>
      <c r="N639" s="1323"/>
      <c r="O639" s="1322"/>
      <c r="P639" s="1324"/>
      <c r="Q639" s="1323"/>
      <c r="R639" s="1322"/>
      <c r="S639" s="1322"/>
      <c r="T639" s="1322"/>
      <c r="U639" s="1322"/>
      <c r="V639" s="1322"/>
      <c r="W639" s="1322"/>
      <c r="X639" s="1322"/>
      <c r="Y639" s="1322"/>
      <c r="Z639" s="1322"/>
      <c r="AA639" s="1322"/>
      <c r="AB639" s="1322"/>
      <c r="AC639" s="1323"/>
      <c r="AD639" s="1322"/>
      <c r="AE639" s="1323"/>
      <c r="AF639" s="1322"/>
      <c r="AG639" s="1322"/>
      <c r="AH639" s="1322"/>
      <c r="AI639" s="1322"/>
      <c r="AJ639" s="1322"/>
      <c r="AK639" s="1323"/>
      <c r="AL639" s="1322"/>
      <c r="AM639" s="1322"/>
      <c r="AN639" s="1322"/>
      <c r="AO639" s="1322"/>
      <c r="AP639" s="1322"/>
      <c r="AQ639" s="1322"/>
      <c r="AR639" s="1322"/>
      <c r="AS639" s="1322"/>
      <c r="AT639" s="1322"/>
      <c r="AU639" s="1322"/>
      <c r="AV639" s="1322"/>
      <c r="AW639" s="1322"/>
      <c r="AX639" s="1322"/>
      <c r="AY639" s="1322"/>
      <c r="AZ639" s="1322"/>
      <c r="BA639" s="1322"/>
      <c r="BB639" s="1322"/>
      <c r="BC639" s="1322"/>
      <c r="BD639" s="1322"/>
      <c r="BE639" s="1322"/>
      <c r="BF639" s="1322"/>
    </row>
    <row r="640" spans="1:58" ht="54.75" customHeight="1">
      <c r="A640" s="1322"/>
      <c r="B640" s="1322"/>
      <c r="C640" s="1322"/>
      <c r="D640" s="1322"/>
      <c r="E640" s="1322"/>
      <c r="F640" s="1322"/>
      <c r="G640" s="1322"/>
      <c r="H640" s="1322"/>
      <c r="I640" s="1322"/>
      <c r="J640" s="1322"/>
      <c r="K640" s="1322"/>
      <c r="L640" s="1322"/>
      <c r="M640" s="1322"/>
      <c r="N640" s="1323"/>
      <c r="O640" s="1322"/>
      <c r="P640" s="1324"/>
      <c r="Q640" s="1323"/>
      <c r="R640" s="1322"/>
      <c r="S640" s="1322"/>
      <c r="T640" s="1322"/>
      <c r="U640" s="1322"/>
      <c r="V640" s="1322"/>
      <c r="W640" s="1322"/>
      <c r="X640" s="1322"/>
      <c r="Y640" s="1322"/>
      <c r="Z640" s="1322"/>
      <c r="AA640" s="1322"/>
      <c r="AB640" s="1322"/>
      <c r="AC640" s="1323"/>
      <c r="AD640" s="1322"/>
      <c r="AE640" s="1323"/>
      <c r="AF640" s="1322"/>
      <c r="AG640" s="1322"/>
      <c r="AH640" s="1322"/>
      <c r="AI640" s="1322"/>
      <c r="AJ640" s="1322"/>
      <c r="AK640" s="1323"/>
      <c r="AL640" s="1322"/>
      <c r="AM640" s="1322"/>
      <c r="AN640" s="1322"/>
      <c r="AO640" s="1322"/>
      <c r="AP640" s="1322"/>
      <c r="AQ640" s="1322"/>
      <c r="AR640" s="1322"/>
      <c r="AS640" s="1322"/>
      <c r="AT640" s="1322"/>
      <c r="AU640" s="1322"/>
      <c r="AV640" s="1322"/>
      <c r="AW640" s="1322"/>
      <c r="AX640" s="1322"/>
      <c r="AY640" s="1322"/>
      <c r="AZ640" s="1322"/>
      <c r="BA640" s="1322"/>
      <c r="BB640" s="1322"/>
      <c r="BC640" s="1322"/>
      <c r="BD640" s="1322"/>
      <c r="BE640" s="1322"/>
      <c r="BF640" s="1322"/>
    </row>
    <row r="641" spans="1:58" ht="54.75" customHeight="1">
      <c r="A641" s="1322"/>
      <c r="B641" s="1322"/>
      <c r="C641" s="1322"/>
      <c r="D641" s="1322"/>
      <c r="E641" s="1322"/>
      <c r="F641" s="1322"/>
      <c r="G641" s="1322"/>
      <c r="H641" s="1322"/>
      <c r="I641" s="1322"/>
      <c r="J641" s="1322"/>
      <c r="K641" s="1322"/>
      <c r="L641" s="1322"/>
      <c r="M641" s="1322"/>
      <c r="N641" s="1323"/>
      <c r="O641" s="1322"/>
      <c r="P641" s="1324"/>
      <c r="Q641" s="1323"/>
      <c r="R641" s="1322"/>
      <c r="S641" s="1322"/>
      <c r="T641" s="1322"/>
      <c r="U641" s="1322"/>
      <c r="V641" s="1322"/>
      <c r="W641" s="1322"/>
      <c r="X641" s="1322"/>
      <c r="Y641" s="1322"/>
      <c r="Z641" s="1322"/>
      <c r="AA641" s="1322"/>
      <c r="AB641" s="1322"/>
      <c r="AC641" s="1323"/>
      <c r="AD641" s="1322"/>
      <c r="AE641" s="1323"/>
      <c r="AF641" s="1322"/>
      <c r="AG641" s="1322"/>
      <c r="AH641" s="1322"/>
      <c r="AI641" s="1322"/>
      <c r="AJ641" s="1322"/>
      <c r="AK641" s="1323"/>
      <c r="AL641" s="1322"/>
      <c r="AM641" s="1322"/>
      <c r="AN641" s="1322"/>
      <c r="AO641" s="1322"/>
      <c r="AP641" s="1322"/>
      <c r="AQ641" s="1322"/>
      <c r="AR641" s="1322"/>
      <c r="AS641" s="1322"/>
      <c r="AT641" s="1322"/>
      <c r="AU641" s="1322"/>
      <c r="AV641" s="1322"/>
      <c r="AW641" s="1322"/>
      <c r="AX641" s="1322"/>
      <c r="AY641" s="1322"/>
      <c r="AZ641" s="1322"/>
      <c r="BA641" s="1322"/>
      <c r="BB641" s="1322"/>
      <c r="BC641" s="1322"/>
      <c r="BD641" s="1322"/>
      <c r="BE641" s="1322"/>
      <c r="BF641" s="1322"/>
    </row>
    <row r="642" spans="1:58" ht="54.75" customHeight="1">
      <c r="A642" s="1322"/>
      <c r="B642" s="1322"/>
      <c r="C642" s="1322"/>
      <c r="D642" s="1322"/>
      <c r="E642" s="1322"/>
      <c r="F642" s="1322"/>
      <c r="G642" s="1322"/>
      <c r="H642" s="1322"/>
      <c r="I642" s="1322"/>
      <c r="J642" s="1322"/>
      <c r="K642" s="1322"/>
      <c r="L642" s="1322"/>
      <c r="M642" s="1322"/>
      <c r="N642" s="1323"/>
      <c r="O642" s="1322"/>
      <c r="P642" s="1324"/>
      <c r="Q642" s="1323"/>
      <c r="R642" s="1322"/>
      <c r="S642" s="1322"/>
      <c r="T642" s="1322"/>
      <c r="U642" s="1322"/>
      <c r="V642" s="1322"/>
      <c r="W642" s="1322"/>
      <c r="X642" s="1322"/>
      <c r="Y642" s="1322"/>
      <c r="Z642" s="1322"/>
      <c r="AA642" s="1322"/>
      <c r="AB642" s="1322"/>
      <c r="AC642" s="1323"/>
      <c r="AD642" s="1322"/>
      <c r="AE642" s="1323"/>
      <c r="AF642" s="1322"/>
      <c r="AG642" s="1322"/>
      <c r="AH642" s="1322"/>
      <c r="AI642" s="1322"/>
      <c r="AJ642" s="1322"/>
      <c r="AK642" s="1323"/>
      <c r="AL642" s="1322"/>
      <c r="AM642" s="1322"/>
      <c r="AN642" s="1322"/>
      <c r="AO642" s="1322"/>
      <c r="AP642" s="1322"/>
      <c r="AQ642" s="1322"/>
      <c r="AR642" s="1322"/>
      <c r="AS642" s="1322"/>
      <c r="AT642" s="1322"/>
      <c r="AU642" s="1322"/>
      <c r="AV642" s="1322"/>
      <c r="AW642" s="1322"/>
      <c r="AX642" s="1322"/>
      <c r="AY642" s="1322"/>
      <c r="AZ642" s="1322"/>
      <c r="BA642" s="1322"/>
      <c r="BB642" s="1322"/>
      <c r="BC642" s="1322"/>
      <c r="BD642" s="1322"/>
      <c r="BE642" s="1322"/>
      <c r="BF642" s="1322"/>
    </row>
    <row r="643" spans="1:58" ht="54.75" customHeight="1">
      <c r="A643" s="1322"/>
      <c r="B643" s="1322"/>
      <c r="C643" s="1322"/>
      <c r="D643" s="1322"/>
      <c r="E643" s="1322"/>
      <c r="F643" s="1322"/>
      <c r="G643" s="1322"/>
      <c r="H643" s="1322"/>
      <c r="I643" s="1322"/>
      <c r="J643" s="1322"/>
      <c r="K643" s="1322"/>
      <c r="L643" s="1322"/>
      <c r="M643" s="1322"/>
      <c r="N643" s="1323"/>
      <c r="O643" s="1322"/>
      <c r="P643" s="1324"/>
      <c r="Q643" s="1323"/>
      <c r="R643" s="1322"/>
      <c r="S643" s="1322"/>
      <c r="T643" s="1322"/>
      <c r="U643" s="1322"/>
      <c r="V643" s="1322"/>
      <c r="W643" s="1322"/>
      <c r="X643" s="1322"/>
      <c r="Y643" s="1322"/>
      <c r="Z643" s="1322"/>
      <c r="AA643" s="1322"/>
      <c r="AB643" s="1322"/>
      <c r="AC643" s="1323"/>
      <c r="AD643" s="1322"/>
      <c r="AE643" s="1323"/>
      <c r="AF643" s="1322"/>
      <c r="AG643" s="1322"/>
      <c r="AH643" s="1322"/>
      <c r="AI643" s="1322"/>
      <c r="AJ643" s="1322"/>
      <c r="AK643" s="1323"/>
      <c r="AL643" s="1322"/>
      <c r="AM643" s="1322"/>
      <c r="AN643" s="1322"/>
      <c r="AO643" s="1322"/>
      <c r="AP643" s="1322"/>
      <c r="AQ643" s="1322"/>
      <c r="AR643" s="1322"/>
      <c r="AS643" s="1322"/>
      <c r="AT643" s="1322"/>
      <c r="AU643" s="1322"/>
      <c r="AV643" s="1322"/>
      <c r="AW643" s="1322"/>
      <c r="AX643" s="1322"/>
      <c r="AY643" s="1322"/>
      <c r="AZ643" s="1322"/>
      <c r="BA643" s="1322"/>
      <c r="BB643" s="1322"/>
      <c r="BC643" s="1322"/>
      <c r="BD643" s="1322"/>
      <c r="BE643" s="1322"/>
      <c r="BF643" s="1322"/>
    </row>
    <row r="644" spans="1:58" ht="54.75" customHeight="1">
      <c r="A644" s="1322"/>
      <c r="B644" s="1322"/>
      <c r="C644" s="1322"/>
      <c r="D644" s="1322"/>
      <c r="E644" s="1322"/>
      <c r="F644" s="1322"/>
      <c r="G644" s="1322"/>
      <c r="H644" s="1322"/>
      <c r="I644" s="1322"/>
      <c r="J644" s="1322"/>
      <c r="K644" s="1322"/>
      <c r="L644" s="1322"/>
      <c r="M644" s="1322"/>
      <c r="N644" s="1323"/>
      <c r="O644" s="1322"/>
      <c r="P644" s="1324"/>
      <c r="Q644" s="1323"/>
      <c r="R644" s="1322"/>
      <c r="S644" s="1322"/>
      <c r="T644" s="1322"/>
      <c r="U644" s="1322"/>
      <c r="V644" s="1322"/>
      <c r="W644" s="1322"/>
      <c r="X644" s="1322"/>
      <c r="Y644" s="1322"/>
      <c r="Z644" s="1322"/>
      <c r="AA644" s="1322"/>
      <c r="AB644" s="1322"/>
      <c r="AC644" s="1323"/>
      <c r="AD644" s="1322"/>
      <c r="AE644" s="1323"/>
      <c r="AF644" s="1322"/>
      <c r="AG644" s="1322"/>
      <c r="AH644" s="1322"/>
      <c r="AI644" s="1322"/>
      <c r="AJ644" s="1322"/>
      <c r="AK644" s="1323"/>
      <c r="AL644" s="1322"/>
      <c r="AM644" s="1322"/>
      <c r="AN644" s="1322"/>
      <c r="AO644" s="1322"/>
      <c r="AP644" s="1322"/>
      <c r="AQ644" s="1322"/>
      <c r="AR644" s="1322"/>
      <c r="AS644" s="1322"/>
      <c r="AT644" s="1322"/>
      <c r="AU644" s="1322"/>
      <c r="AV644" s="1322"/>
      <c r="AW644" s="1322"/>
      <c r="AX644" s="1322"/>
      <c r="AY644" s="1322"/>
      <c r="AZ644" s="1322"/>
      <c r="BA644" s="1322"/>
      <c r="BB644" s="1322"/>
      <c r="BC644" s="1322"/>
      <c r="BD644" s="1322"/>
      <c r="BE644" s="1322"/>
      <c r="BF644" s="1322"/>
    </row>
    <row r="645" spans="1:58" ht="54.75" customHeight="1">
      <c r="A645" s="1322"/>
      <c r="B645" s="1322"/>
      <c r="C645" s="1322"/>
      <c r="D645" s="1322"/>
      <c r="E645" s="1322"/>
      <c r="F645" s="1322"/>
      <c r="G645" s="1322"/>
      <c r="H645" s="1322"/>
      <c r="I645" s="1322"/>
      <c r="J645" s="1322"/>
      <c r="K645" s="1322"/>
      <c r="L645" s="1322"/>
      <c r="M645" s="1322"/>
      <c r="N645" s="1323"/>
      <c r="O645" s="1322"/>
      <c r="P645" s="1324"/>
      <c r="Q645" s="1323"/>
      <c r="R645" s="1322"/>
      <c r="S645" s="1322"/>
      <c r="T645" s="1322"/>
      <c r="U645" s="1322"/>
      <c r="V645" s="1322"/>
      <c r="W645" s="1322"/>
      <c r="X645" s="1322"/>
      <c r="Y645" s="1322"/>
      <c r="Z645" s="1322"/>
      <c r="AA645" s="1322"/>
      <c r="AB645" s="1322"/>
      <c r="AC645" s="1323"/>
      <c r="AD645" s="1322"/>
      <c r="AE645" s="1323"/>
      <c r="AF645" s="1322"/>
      <c r="AG645" s="1322"/>
      <c r="AH645" s="1322"/>
      <c r="AI645" s="1322"/>
      <c r="AJ645" s="1322"/>
      <c r="AK645" s="1323"/>
      <c r="AL645" s="1322"/>
      <c r="AM645" s="1322"/>
      <c r="AN645" s="1322"/>
      <c r="AO645" s="1322"/>
      <c r="AP645" s="1322"/>
      <c r="AQ645" s="1322"/>
      <c r="AR645" s="1322"/>
      <c r="AS645" s="1322"/>
      <c r="AT645" s="1322"/>
      <c r="AU645" s="1322"/>
      <c r="AV645" s="1322"/>
      <c r="AW645" s="1322"/>
      <c r="AX645" s="1322"/>
      <c r="AY645" s="1322"/>
      <c r="AZ645" s="1322"/>
      <c r="BA645" s="1322"/>
      <c r="BB645" s="1322"/>
      <c r="BC645" s="1322"/>
      <c r="BD645" s="1322"/>
      <c r="BE645" s="1322"/>
      <c r="BF645" s="1322"/>
    </row>
    <row r="646" spans="1:58" ht="54.75" customHeight="1">
      <c r="A646" s="1322"/>
      <c r="B646" s="1322"/>
      <c r="C646" s="1322"/>
      <c r="D646" s="1322"/>
      <c r="E646" s="1322"/>
      <c r="F646" s="1322"/>
      <c r="G646" s="1322"/>
      <c r="H646" s="1322"/>
      <c r="I646" s="1322"/>
      <c r="J646" s="1322"/>
      <c r="K646" s="1322"/>
      <c r="L646" s="1322"/>
      <c r="M646" s="1322"/>
      <c r="N646" s="1323"/>
      <c r="O646" s="1322"/>
      <c r="P646" s="1324"/>
      <c r="Q646" s="1323"/>
      <c r="R646" s="1322"/>
      <c r="S646" s="1322"/>
      <c r="T646" s="1322"/>
      <c r="U646" s="1322"/>
      <c r="V646" s="1322"/>
      <c r="W646" s="1322"/>
      <c r="X646" s="1322"/>
      <c r="Y646" s="1322"/>
      <c r="Z646" s="1322"/>
      <c r="AA646" s="1322"/>
      <c r="AB646" s="1322"/>
      <c r="AC646" s="1323"/>
      <c r="AD646" s="1322"/>
      <c r="AE646" s="1323"/>
      <c r="AF646" s="1322"/>
      <c r="AG646" s="1322"/>
      <c r="AH646" s="1322"/>
      <c r="AI646" s="1322"/>
      <c r="AJ646" s="1322"/>
      <c r="AK646" s="1323"/>
      <c r="AL646" s="1322"/>
      <c r="AM646" s="1322"/>
      <c r="AN646" s="1322"/>
      <c r="AO646" s="1322"/>
      <c r="AP646" s="1322"/>
      <c r="AQ646" s="1322"/>
      <c r="AR646" s="1322"/>
      <c r="AS646" s="1322"/>
      <c r="AT646" s="1322"/>
      <c r="AU646" s="1322"/>
      <c r="AV646" s="1322"/>
      <c r="AW646" s="1322"/>
      <c r="AX646" s="1322"/>
      <c r="AY646" s="1322"/>
      <c r="AZ646" s="1322"/>
      <c r="BA646" s="1322"/>
      <c r="BB646" s="1322"/>
      <c r="BC646" s="1322"/>
      <c r="BD646" s="1322"/>
      <c r="BE646" s="1322"/>
      <c r="BF646" s="1322"/>
    </row>
    <row r="647" spans="1:58" ht="54.75" customHeight="1">
      <c r="A647" s="1322"/>
      <c r="B647" s="1322"/>
      <c r="C647" s="1322"/>
      <c r="D647" s="1322"/>
      <c r="E647" s="1322"/>
      <c r="F647" s="1322"/>
      <c r="G647" s="1322"/>
      <c r="H647" s="1322"/>
      <c r="I647" s="1322"/>
      <c r="J647" s="1322"/>
      <c r="K647" s="1322"/>
      <c r="L647" s="1322"/>
      <c r="M647" s="1322"/>
      <c r="N647" s="1323"/>
      <c r="O647" s="1322"/>
      <c r="P647" s="1324"/>
      <c r="Q647" s="1323"/>
      <c r="R647" s="1322"/>
      <c r="S647" s="1322"/>
      <c r="T647" s="1322"/>
      <c r="U647" s="1322"/>
      <c r="V647" s="1322"/>
      <c r="W647" s="1322"/>
      <c r="X647" s="1322"/>
      <c r="Y647" s="1322"/>
      <c r="Z647" s="1322"/>
      <c r="AA647" s="1322"/>
      <c r="AB647" s="1322"/>
      <c r="AC647" s="1323"/>
      <c r="AD647" s="1322"/>
      <c r="AE647" s="1323"/>
      <c r="AF647" s="1322"/>
      <c r="AG647" s="1322"/>
      <c r="AH647" s="1322"/>
      <c r="AI647" s="1322"/>
      <c r="AJ647" s="1322"/>
      <c r="AK647" s="1323"/>
      <c r="AL647" s="1322"/>
      <c r="AM647" s="1322"/>
      <c r="AN647" s="1322"/>
      <c r="AO647" s="1322"/>
      <c r="AP647" s="1322"/>
      <c r="AQ647" s="1322"/>
      <c r="AR647" s="1322"/>
      <c r="AS647" s="1322"/>
      <c r="AT647" s="1322"/>
      <c r="AU647" s="1322"/>
      <c r="AV647" s="1322"/>
      <c r="AW647" s="1322"/>
      <c r="AX647" s="1322"/>
      <c r="AY647" s="1322"/>
      <c r="AZ647" s="1322"/>
      <c r="BA647" s="1322"/>
      <c r="BB647" s="1322"/>
      <c r="BC647" s="1322"/>
      <c r="BD647" s="1322"/>
      <c r="BE647" s="1322"/>
      <c r="BF647" s="1322"/>
    </row>
    <row r="648" spans="1:58" ht="54.75" customHeight="1">
      <c r="A648" s="1322"/>
      <c r="B648" s="1322"/>
      <c r="C648" s="1322"/>
      <c r="D648" s="1322"/>
      <c r="E648" s="1322"/>
      <c r="F648" s="1322"/>
      <c r="G648" s="1322"/>
      <c r="H648" s="1322"/>
      <c r="I648" s="1322"/>
      <c r="J648" s="1322"/>
      <c r="K648" s="1322"/>
      <c r="L648" s="1322"/>
      <c r="M648" s="1322"/>
      <c r="N648" s="1323"/>
      <c r="O648" s="1322"/>
      <c r="P648" s="1324"/>
      <c r="Q648" s="1323"/>
      <c r="R648" s="1322"/>
      <c r="S648" s="1322"/>
      <c r="T648" s="1322"/>
      <c r="U648" s="1322"/>
      <c r="V648" s="1322"/>
      <c r="W648" s="1322"/>
      <c r="X648" s="1322"/>
      <c r="Y648" s="1322"/>
      <c r="Z648" s="1322"/>
      <c r="AA648" s="1322"/>
      <c r="AB648" s="1322"/>
      <c r="AC648" s="1323"/>
      <c r="AD648" s="1322"/>
      <c r="AE648" s="1323"/>
      <c r="AF648" s="1322"/>
      <c r="AG648" s="1322"/>
      <c r="AH648" s="1322"/>
      <c r="AI648" s="1322"/>
      <c r="AJ648" s="1322"/>
      <c r="AK648" s="1323"/>
      <c r="AL648" s="1322"/>
      <c r="AM648" s="1322"/>
      <c r="AN648" s="1322"/>
      <c r="AO648" s="1322"/>
      <c r="AP648" s="1322"/>
      <c r="AQ648" s="1322"/>
      <c r="AR648" s="1322"/>
      <c r="AS648" s="1322"/>
      <c r="AT648" s="1322"/>
      <c r="AU648" s="1322"/>
      <c r="AV648" s="1322"/>
      <c r="AW648" s="1322"/>
      <c r="AX648" s="1322"/>
      <c r="AY648" s="1322"/>
      <c r="AZ648" s="1322"/>
      <c r="BA648" s="1322"/>
      <c r="BB648" s="1322"/>
      <c r="BC648" s="1322"/>
      <c r="BD648" s="1322"/>
      <c r="BE648" s="1322"/>
      <c r="BF648" s="1322"/>
    </row>
    <row r="649" spans="1:58" ht="54.75" customHeight="1">
      <c r="A649" s="1322"/>
      <c r="B649" s="1322"/>
      <c r="C649" s="1322"/>
      <c r="D649" s="1322"/>
      <c r="E649" s="1322"/>
      <c r="F649" s="1322"/>
      <c r="G649" s="1322"/>
      <c r="H649" s="1322"/>
      <c r="I649" s="1322"/>
      <c r="J649" s="1322"/>
      <c r="K649" s="1322"/>
      <c r="L649" s="1322"/>
      <c r="M649" s="1322"/>
      <c r="N649" s="1323"/>
      <c r="O649" s="1322"/>
      <c r="P649" s="1324"/>
      <c r="Q649" s="1323"/>
      <c r="R649" s="1322"/>
      <c r="S649" s="1322"/>
      <c r="T649" s="1322"/>
      <c r="U649" s="1322"/>
      <c r="V649" s="1322"/>
      <c r="W649" s="1322"/>
      <c r="X649" s="1322"/>
      <c r="Y649" s="1322"/>
      <c r="Z649" s="1322"/>
      <c r="AA649" s="1322"/>
      <c r="AB649" s="1322"/>
      <c r="AC649" s="1323"/>
      <c r="AD649" s="1322"/>
      <c r="AE649" s="1323"/>
      <c r="AF649" s="1322"/>
      <c r="AG649" s="1322"/>
      <c r="AH649" s="1322"/>
      <c r="AI649" s="1322"/>
      <c r="AJ649" s="1322"/>
      <c r="AK649" s="1323"/>
      <c r="AL649" s="1322"/>
      <c r="AM649" s="1322"/>
      <c r="AN649" s="1322"/>
      <c r="AO649" s="1322"/>
      <c r="AP649" s="1322"/>
      <c r="AQ649" s="1322"/>
      <c r="AR649" s="1322"/>
      <c r="AS649" s="1322"/>
      <c r="AT649" s="1322"/>
      <c r="AU649" s="1322"/>
      <c r="AV649" s="1322"/>
      <c r="AW649" s="1322"/>
      <c r="AX649" s="1322"/>
      <c r="AY649" s="1322"/>
      <c r="AZ649" s="1322"/>
      <c r="BA649" s="1322"/>
      <c r="BB649" s="1322"/>
      <c r="BC649" s="1322"/>
      <c r="BD649" s="1322"/>
      <c r="BE649" s="1322"/>
      <c r="BF649" s="1322"/>
    </row>
    <row r="650" spans="1:58" ht="54.75" customHeight="1">
      <c r="A650" s="1322"/>
      <c r="B650" s="1322"/>
      <c r="C650" s="1322"/>
      <c r="D650" s="1322"/>
      <c r="E650" s="1322"/>
      <c r="F650" s="1322"/>
      <c r="G650" s="1322"/>
      <c r="H650" s="1322"/>
      <c r="I650" s="1322"/>
      <c r="J650" s="1322"/>
      <c r="K650" s="1322"/>
      <c r="L650" s="1322"/>
      <c r="M650" s="1322"/>
      <c r="N650" s="1323"/>
      <c r="O650" s="1322"/>
      <c r="P650" s="1324"/>
      <c r="Q650" s="1323"/>
      <c r="R650" s="1322"/>
      <c r="S650" s="1322"/>
      <c r="T650" s="1322"/>
      <c r="U650" s="1322"/>
      <c r="V650" s="1322"/>
      <c r="W650" s="1322"/>
      <c r="X650" s="1322"/>
      <c r="Y650" s="1322"/>
      <c r="Z650" s="1322"/>
      <c r="AA650" s="1322"/>
      <c r="AB650" s="1322"/>
      <c r="AC650" s="1323"/>
      <c r="AD650" s="1322"/>
      <c r="AE650" s="1323"/>
      <c r="AF650" s="1322"/>
      <c r="AG650" s="1322"/>
      <c r="AH650" s="1322"/>
      <c r="AI650" s="1322"/>
      <c r="AJ650" s="1322"/>
      <c r="AK650" s="1323"/>
      <c r="AL650" s="1322"/>
      <c r="AM650" s="1322"/>
      <c r="AN650" s="1322"/>
      <c r="AO650" s="1322"/>
      <c r="AP650" s="1322"/>
      <c r="AQ650" s="1322"/>
      <c r="AR650" s="1322"/>
      <c r="AS650" s="1322"/>
      <c r="AT650" s="1322"/>
      <c r="AU650" s="1322"/>
      <c r="AV650" s="1322"/>
      <c r="AW650" s="1322"/>
      <c r="AX650" s="1322"/>
      <c r="AY650" s="1322"/>
      <c r="AZ650" s="1322"/>
      <c r="BA650" s="1322"/>
      <c r="BB650" s="1322"/>
      <c r="BC650" s="1322"/>
      <c r="BD650" s="1322"/>
      <c r="BE650" s="1322"/>
      <c r="BF650" s="1322"/>
    </row>
    <row r="651" spans="1:58" ht="54.75" customHeight="1">
      <c r="A651" s="1322"/>
      <c r="B651" s="1322"/>
      <c r="C651" s="1322"/>
      <c r="D651" s="1322"/>
      <c r="E651" s="1322"/>
      <c r="F651" s="1322"/>
      <c r="G651" s="1322"/>
      <c r="H651" s="1322"/>
      <c r="I651" s="1322"/>
      <c r="J651" s="1322"/>
      <c r="K651" s="1322"/>
      <c r="L651" s="1322"/>
      <c r="M651" s="1322"/>
      <c r="N651" s="1323"/>
      <c r="O651" s="1322"/>
      <c r="P651" s="1324"/>
      <c r="Q651" s="1323"/>
      <c r="R651" s="1322"/>
      <c r="S651" s="1322"/>
      <c r="T651" s="1322"/>
      <c r="U651" s="1322"/>
      <c r="V651" s="1322"/>
      <c r="W651" s="1322"/>
      <c r="X651" s="1322"/>
      <c r="Y651" s="1322"/>
      <c r="Z651" s="1322"/>
      <c r="AA651" s="1322"/>
      <c r="AB651" s="1322"/>
      <c r="AC651" s="1323"/>
      <c r="AD651" s="1322"/>
      <c r="AE651" s="1323"/>
      <c r="AF651" s="1322"/>
      <c r="AG651" s="1322"/>
      <c r="AH651" s="1322"/>
      <c r="AI651" s="1322"/>
      <c r="AJ651" s="1322"/>
      <c r="AK651" s="1323"/>
      <c r="AL651" s="1322"/>
      <c r="AM651" s="1322"/>
      <c r="AN651" s="1322"/>
      <c r="AO651" s="1322"/>
      <c r="AP651" s="1322"/>
      <c r="AQ651" s="1322"/>
      <c r="AR651" s="1322"/>
      <c r="AS651" s="1322"/>
      <c r="AT651" s="1322"/>
      <c r="AU651" s="1322"/>
      <c r="AV651" s="1322"/>
      <c r="AW651" s="1322"/>
      <c r="AX651" s="1322"/>
      <c r="AY651" s="1322"/>
      <c r="AZ651" s="1322"/>
      <c r="BA651" s="1322"/>
      <c r="BB651" s="1322"/>
      <c r="BC651" s="1322"/>
      <c r="BD651" s="1322"/>
      <c r="BE651" s="1322"/>
      <c r="BF651" s="1322"/>
    </row>
    <row r="652" spans="1:58" ht="54.75" customHeight="1">
      <c r="A652" s="1322"/>
      <c r="B652" s="1322"/>
      <c r="C652" s="1322"/>
      <c r="D652" s="1322"/>
      <c r="E652" s="1322"/>
      <c r="F652" s="1322"/>
      <c r="G652" s="1322"/>
      <c r="H652" s="1322"/>
      <c r="I652" s="1322"/>
      <c r="J652" s="1322"/>
      <c r="K652" s="1322"/>
      <c r="L652" s="1322"/>
      <c r="M652" s="1322"/>
      <c r="N652" s="1323"/>
      <c r="O652" s="1322"/>
      <c r="P652" s="1324"/>
      <c r="Q652" s="1323"/>
      <c r="R652" s="1322"/>
      <c r="S652" s="1322"/>
      <c r="T652" s="1322"/>
      <c r="U652" s="1322"/>
      <c r="V652" s="1322"/>
      <c r="W652" s="1322"/>
      <c r="X652" s="1322"/>
      <c r="Y652" s="1322"/>
      <c r="Z652" s="1322"/>
      <c r="AA652" s="1322"/>
      <c r="AB652" s="1322"/>
      <c r="AC652" s="1323"/>
      <c r="AD652" s="1322"/>
      <c r="AE652" s="1323"/>
      <c r="AF652" s="1322"/>
      <c r="AG652" s="1322"/>
      <c r="AH652" s="1322"/>
      <c r="AI652" s="1322"/>
      <c r="AJ652" s="1322"/>
      <c r="AK652" s="1323"/>
      <c r="AL652" s="1322"/>
      <c r="AM652" s="1322"/>
      <c r="AN652" s="1322"/>
      <c r="AO652" s="1322"/>
      <c r="AP652" s="1322"/>
      <c r="AQ652" s="1322"/>
      <c r="AR652" s="1322"/>
      <c r="AS652" s="1322"/>
      <c r="AT652" s="1322"/>
      <c r="AU652" s="1322"/>
      <c r="AV652" s="1322"/>
      <c r="AW652" s="1322"/>
      <c r="AX652" s="1322"/>
      <c r="AY652" s="1322"/>
      <c r="AZ652" s="1322"/>
      <c r="BA652" s="1322"/>
      <c r="BB652" s="1322"/>
      <c r="BC652" s="1322"/>
      <c r="BD652" s="1322"/>
      <c r="BE652" s="1322"/>
      <c r="BF652" s="1322"/>
    </row>
    <row r="653" spans="1:58" ht="54.75" customHeight="1">
      <c r="A653" s="1322"/>
      <c r="B653" s="1322"/>
      <c r="C653" s="1322"/>
      <c r="D653" s="1322"/>
      <c r="E653" s="1322"/>
      <c r="F653" s="1322"/>
      <c r="G653" s="1322"/>
      <c r="H653" s="1322"/>
      <c r="I653" s="1322"/>
      <c r="J653" s="1322"/>
      <c r="K653" s="1322"/>
      <c r="L653" s="1322"/>
      <c r="M653" s="1322"/>
      <c r="N653" s="1323"/>
      <c r="O653" s="1322"/>
      <c r="P653" s="1324"/>
      <c r="Q653" s="1323"/>
      <c r="R653" s="1322"/>
      <c r="S653" s="1322"/>
      <c r="T653" s="1322"/>
      <c r="U653" s="1322"/>
      <c r="V653" s="1322"/>
      <c r="W653" s="1322"/>
      <c r="X653" s="1322"/>
      <c r="Y653" s="1322"/>
      <c r="Z653" s="1322"/>
      <c r="AA653" s="1322"/>
      <c r="AB653" s="1322"/>
      <c r="AC653" s="1323"/>
      <c r="AD653" s="1322"/>
      <c r="AE653" s="1323"/>
      <c r="AF653" s="1322"/>
      <c r="AG653" s="1322"/>
      <c r="AH653" s="1322"/>
      <c r="AI653" s="1322"/>
      <c r="AJ653" s="1322"/>
      <c r="AK653" s="1323"/>
      <c r="AL653" s="1322"/>
      <c r="AM653" s="1322"/>
      <c r="AN653" s="1322"/>
      <c r="AO653" s="1322"/>
      <c r="AP653" s="1322"/>
      <c r="AQ653" s="1322"/>
      <c r="AR653" s="1322"/>
      <c r="AS653" s="1322"/>
      <c r="AT653" s="1322"/>
      <c r="AU653" s="1322"/>
      <c r="AV653" s="1322"/>
      <c r="AW653" s="1322"/>
      <c r="AX653" s="1322"/>
      <c r="AY653" s="1322"/>
      <c r="AZ653" s="1322"/>
      <c r="BA653" s="1322"/>
      <c r="BB653" s="1322"/>
      <c r="BC653" s="1322"/>
      <c r="BD653" s="1322"/>
      <c r="BE653" s="1322"/>
      <c r="BF653" s="1322"/>
    </row>
    <row r="654" spans="1:58" ht="54.75" customHeight="1">
      <c r="A654" s="1322"/>
      <c r="B654" s="1322"/>
      <c r="C654" s="1322"/>
      <c r="D654" s="1322"/>
      <c r="E654" s="1322"/>
      <c r="F654" s="1322"/>
      <c r="G654" s="1322"/>
      <c r="H654" s="1322"/>
      <c r="I654" s="1322"/>
      <c r="J654" s="1322"/>
      <c r="K654" s="1322"/>
      <c r="L654" s="1322"/>
      <c r="M654" s="1322"/>
      <c r="N654" s="1323"/>
      <c r="O654" s="1322"/>
      <c r="P654" s="1324"/>
      <c r="Q654" s="1323"/>
      <c r="R654" s="1322"/>
      <c r="S654" s="1322"/>
      <c r="T654" s="1322"/>
      <c r="U654" s="1322"/>
      <c r="V654" s="1322"/>
      <c r="W654" s="1322"/>
      <c r="X654" s="1322"/>
      <c r="Y654" s="1322"/>
      <c r="Z654" s="1322"/>
      <c r="AA654" s="1322"/>
      <c r="AB654" s="1322"/>
      <c r="AC654" s="1323"/>
      <c r="AD654" s="1322"/>
      <c r="AE654" s="1323"/>
      <c r="AF654" s="1322"/>
      <c r="AG654" s="1322"/>
      <c r="AH654" s="1322"/>
      <c r="AI654" s="1322"/>
      <c r="AJ654" s="1322"/>
      <c r="AK654" s="1323"/>
      <c r="AL654" s="1322"/>
      <c r="AM654" s="1322"/>
      <c r="AN654" s="1322"/>
      <c r="AO654" s="1322"/>
      <c r="AP654" s="1322"/>
      <c r="AQ654" s="1322"/>
      <c r="AR654" s="1322"/>
      <c r="AS654" s="1322"/>
      <c r="AT654" s="1322"/>
      <c r="AU654" s="1322"/>
      <c r="AV654" s="1322"/>
      <c r="AW654" s="1322"/>
      <c r="AX654" s="1322"/>
      <c r="AY654" s="1322"/>
      <c r="AZ654" s="1322"/>
      <c r="BA654" s="1322"/>
      <c r="BB654" s="1322"/>
      <c r="BC654" s="1322"/>
      <c r="BD654" s="1322"/>
      <c r="BE654" s="1322"/>
      <c r="BF654" s="1322"/>
    </row>
    <row r="655" spans="1:58" ht="54.75" customHeight="1">
      <c r="A655" s="1322"/>
      <c r="B655" s="1322"/>
      <c r="C655" s="1322"/>
      <c r="D655" s="1322"/>
      <c r="E655" s="1322"/>
      <c r="F655" s="1322"/>
      <c r="G655" s="1322"/>
      <c r="H655" s="1322"/>
      <c r="I655" s="1322"/>
      <c r="J655" s="1322"/>
      <c r="K655" s="1322"/>
      <c r="L655" s="1322"/>
      <c r="M655" s="1322"/>
      <c r="N655" s="1323"/>
      <c r="O655" s="1322"/>
      <c r="P655" s="1324"/>
      <c r="Q655" s="1323"/>
      <c r="R655" s="1322"/>
      <c r="S655" s="1322"/>
      <c r="T655" s="1322"/>
      <c r="U655" s="1322"/>
      <c r="V655" s="1322"/>
      <c r="W655" s="1322"/>
      <c r="X655" s="1322"/>
      <c r="Y655" s="1322"/>
      <c r="Z655" s="1322"/>
      <c r="AA655" s="1322"/>
      <c r="AB655" s="1322"/>
      <c r="AC655" s="1323"/>
      <c r="AD655" s="1322"/>
      <c r="AE655" s="1323"/>
      <c r="AF655" s="1322"/>
      <c r="AG655" s="1322"/>
      <c r="AH655" s="1322"/>
      <c r="AI655" s="1322"/>
      <c r="AJ655" s="1322"/>
      <c r="AK655" s="1323"/>
      <c r="AL655" s="1322"/>
      <c r="AM655" s="1322"/>
      <c r="AN655" s="1322"/>
      <c r="AO655" s="1322"/>
      <c r="AP655" s="1322"/>
      <c r="AQ655" s="1322"/>
      <c r="AR655" s="1322"/>
      <c r="AS655" s="1322"/>
      <c r="AT655" s="1322"/>
      <c r="AU655" s="1322"/>
      <c r="AV655" s="1322"/>
      <c r="AW655" s="1322"/>
      <c r="AX655" s="1322"/>
      <c r="AY655" s="1322"/>
      <c r="AZ655" s="1322"/>
      <c r="BA655" s="1322"/>
      <c r="BB655" s="1322"/>
      <c r="BC655" s="1322"/>
      <c r="BD655" s="1322"/>
      <c r="BE655" s="1322"/>
      <c r="BF655" s="1322"/>
    </row>
    <row r="656" spans="1:58" ht="54.75" customHeight="1">
      <c r="A656" s="1322"/>
      <c r="B656" s="1322"/>
      <c r="C656" s="1322"/>
      <c r="D656" s="1322"/>
      <c r="E656" s="1322"/>
      <c r="F656" s="1322"/>
      <c r="G656" s="1322"/>
      <c r="H656" s="1322"/>
      <c r="I656" s="1322"/>
      <c r="J656" s="1322"/>
      <c r="K656" s="1322"/>
      <c r="L656" s="1322"/>
      <c r="M656" s="1322"/>
      <c r="N656" s="1323"/>
      <c r="O656" s="1322"/>
      <c r="P656" s="1324"/>
      <c r="Q656" s="1323"/>
      <c r="R656" s="1322"/>
      <c r="S656" s="1322"/>
      <c r="T656" s="1322"/>
      <c r="U656" s="1322"/>
      <c r="V656" s="1322"/>
      <c r="W656" s="1322"/>
      <c r="X656" s="1322"/>
      <c r="Y656" s="1322"/>
      <c r="Z656" s="1322"/>
      <c r="AA656" s="1322"/>
      <c r="AB656" s="1322"/>
      <c r="AC656" s="1323"/>
      <c r="AD656" s="1322"/>
      <c r="AE656" s="1323"/>
      <c r="AF656" s="1322"/>
      <c r="AG656" s="1322"/>
      <c r="AH656" s="1322"/>
      <c r="AI656" s="1322"/>
      <c r="AJ656" s="1322"/>
      <c r="AK656" s="1323"/>
      <c r="AL656" s="1322"/>
      <c r="AM656" s="1322"/>
      <c r="AN656" s="1322"/>
      <c r="AO656" s="1322"/>
      <c r="AP656" s="1322"/>
      <c r="AQ656" s="1322"/>
      <c r="AR656" s="1322"/>
      <c r="AS656" s="1322"/>
      <c r="AT656" s="1322"/>
      <c r="AU656" s="1322"/>
      <c r="AV656" s="1322"/>
      <c r="AW656" s="1322"/>
      <c r="AX656" s="1322"/>
      <c r="AY656" s="1322"/>
      <c r="AZ656" s="1322"/>
      <c r="BA656" s="1322"/>
      <c r="BB656" s="1322"/>
      <c r="BC656" s="1322"/>
      <c r="BD656" s="1322"/>
      <c r="BE656" s="1322"/>
      <c r="BF656" s="1322"/>
    </row>
    <row r="657" spans="1:58" ht="54.75" customHeight="1">
      <c r="A657" s="1322"/>
      <c r="B657" s="1322"/>
      <c r="C657" s="1322"/>
      <c r="D657" s="1322"/>
      <c r="E657" s="1322"/>
      <c r="F657" s="1322"/>
      <c r="G657" s="1322"/>
      <c r="H657" s="1322"/>
      <c r="I657" s="1322"/>
      <c r="J657" s="1322"/>
      <c r="K657" s="1322"/>
      <c r="L657" s="1322"/>
      <c r="M657" s="1322"/>
      <c r="N657" s="1323"/>
      <c r="O657" s="1322"/>
      <c r="P657" s="1324"/>
      <c r="Q657" s="1323"/>
      <c r="R657" s="1322"/>
      <c r="S657" s="1322"/>
      <c r="T657" s="1322"/>
      <c r="U657" s="1322"/>
      <c r="V657" s="1322"/>
      <c r="W657" s="1322"/>
      <c r="X657" s="1322"/>
      <c r="Y657" s="1322"/>
      <c r="Z657" s="1322"/>
      <c r="AA657" s="1322"/>
      <c r="AB657" s="1322"/>
      <c r="AC657" s="1323"/>
      <c r="AD657" s="1322"/>
      <c r="AE657" s="1323"/>
      <c r="AF657" s="1322"/>
      <c r="AG657" s="1322"/>
      <c r="AH657" s="1322"/>
      <c r="AI657" s="1322"/>
      <c r="AJ657" s="1322"/>
      <c r="AK657" s="1323"/>
      <c r="AL657" s="1322"/>
      <c r="AM657" s="1322"/>
      <c r="AN657" s="1322"/>
      <c r="AO657" s="1322"/>
      <c r="AP657" s="1322"/>
      <c r="AQ657" s="1322"/>
      <c r="AR657" s="1322"/>
      <c r="AS657" s="1322"/>
      <c r="AT657" s="1322"/>
      <c r="AU657" s="1322"/>
      <c r="AV657" s="1322"/>
      <c r="AW657" s="1322"/>
      <c r="AX657" s="1322"/>
      <c r="AY657" s="1322"/>
      <c r="AZ657" s="1322"/>
      <c r="BA657" s="1322"/>
      <c r="BB657" s="1322"/>
      <c r="BC657" s="1322"/>
      <c r="BD657" s="1322"/>
      <c r="BE657" s="1322"/>
      <c r="BF657" s="1322"/>
    </row>
    <row r="658" spans="1:58" ht="54.75" customHeight="1">
      <c r="A658" s="1322"/>
      <c r="B658" s="1322"/>
      <c r="C658" s="1322"/>
      <c r="D658" s="1322"/>
      <c r="E658" s="1322"/>
      <c r="F658" s="1322"/>
      <c r="G658" s="1322"/>
      <c r="H658" s="1322"/>
      <c r="I658" s="1322"/>
      <c r="J658" s="1322"/>
      <c r="K658" s="1322"/>
      <c r="L658" s="1322"/>
      <c r="M658" s="1322"/>
      <c r="N658" s="1323"/>
      <c r="O658" s="1322"/>
      <c r="P658" s="1324"/>
      <c r="Q658" s="1323"/>
      <c r="R658" s="1322"/>
      <c r="S658" s="1322"/>
      <c r="T658" s="1322"/>
      <c r="U658" s="1322"/>
      <c r="V658" s="1322"/>
      <c r="W658" s="1322"/>
      <c r="X658" s="1322"/>
      <c r="Y658" s="1322"/>
      <c r="Z658" s="1322"/>
      <c r="AA658" s="1322"/>
      <c r="AB658" s="1322"/>
      <c r="AC658" s="1323"/>
      <c r="AD658" s="1322"/>
      <c r="AE658" s="1323"/>
      <c r="AF658" s="1322"/>
      <c r="AG658" s="1322"/>
      <c r="AH658" s="1322"/>
      <c r="AI658" s="1322"/>
      <c r="AJ658" s="1322"/>
      <c r="AK658" s="1323"/>
      <c r="AL658" s="1322"/>
      <c r="AM658" s="1322"/>
      <c r="AN658" s="1322"/>
      <c r="AO658" s="1322"/>
      <c r="AP658" s="1322"/>
      <c r="AQ658" s="1322"/>
      <c r="AR658" s="1322"/>
      <c r="AS658" s="1322"/>
      <c r="AT658" s="1322"/>
      <c r="AU658" s="1322"/>
      <c r="AV658" s="1322"/>
      <c r="AW658" s="1322"/>
      <c r="AX658" s="1322"/>
      <c r="AY658" s="1322"/>
      <c r="AZ658" s="1322"/>
      <c r="BA658" s="1322"/>
      <c r="BB658" s="1322"/>
      <c r="BC658" s="1322"/>
      <c r="BD658" s="1322"/>
      <c r="BE658" s="1322"/>
      <c r="BF658" s="1322"/>
    </row>
    <row r="659" spans="1:58" ht="54.75" customHeight="1">
      <c r="A659" s="1322"/>
      <c r="B659" s="1322"/>
      <c r="C659" s="1322"/>
      <c r="D659" s="1322"/>
      <c r="E659" s="1322"/>
      <c r="F659" s="1322"/>
      <c r="G659" s="1322"/>
      <c r="H659" s="1322"/>
      <c r="I659" s="1322"/>
      <c r="J659" s="1322"/>
      <c r="K659" s="1322"/>
      <c r="L659" s="1322"/>
      <c r="M659" s="1322"/>
      <c r="N659" s="1323"/>
      <c r="O659" s="1322"/>
      <c r="P659" s="1324"/>
      <c r="Q659" s="1323"/>
      <c r="R659" s="1322"/>
      <c r="S659" s="1322"/>
      <c r="T659" s="1322"/>
      <c r="U659" s="1322"/>
      <c r="V659" s="1322"/>
      <c r="W659" s="1322"/>
      <c r="X659" s="1322"/>
      <c r="Y659" s="1322"/>
      <c r="Z659" s="1322"/>
      <c r="AA659" s="1322"/>
      <c r="AB659" s="1322"/>
      <c r="AC659" s="1323"/>
      <c r="AD659" s="1322"/>
      <c r="AE659" s="1323"/>
      <c r="AF659" s="1322"/>
      <c r="AG659" s="1322"/>
      <c r="AH659" s="1322"/>
      <c r="AI659" s="1322"/>
      <c r="AJ659" s="1322"/>
      <c r="AK659" s="1323"/>
      <c r="AL659" s="1322"/>
      <c r="AM659" s="1322"/>
      <c r="AN659" s="1322"/>
      <c r="AO659" s="1322"/>
      <c r="AP659" s="1322"/>
      <c r="AQ659" s="1322"/>
      <c r="AR659" s="1322"/>
      <c r="AS659" s="1322"/>
      <c r="AT659" s="1322"/>
      <c r="AU659" s="1322"/>
      <c r="AV659" s="1322"/>
      <c r="AW659" s="1322"/>
      <c r="AX659" s="1322"/>
      <c r="AY659" s="1322"/>
      <c r="AZ659" s="1322"/>
      <c r="BA659" s="1322"/>
      <c r="BB659" s="1322"/>
      <c r="BC659" s="1322"/>
      <c r="BD659" s="1322"/>
      <c r="BE659" s="1322"/>
      <c r="BF659" s="1322"/>
    </row>
    <row r="660" spans="1:58" ht="54.75" customHeight="1">
      <c r="A660" s="1322"/>
      <c r="B660" s="1322"/>
      <c r="C660" s="1322"/>
      <c r="D660" s="1322"/>
      <c r="E660" s="1322"/>
      <c r="F660" s="1322"/>
      <c r="G660" s="1322"/>
      <c r="H660" s="1322"/>
      <c r="I660" s="1322"/>
      <c r="J660" s="1322"/>
      <c r="K660" s="1322"/>
      <c r="L660" s="1322"/>
      <c r="M660" s="1322"/>
      <c r="N660" s="1323"/>
      <c r="O660" s="1322"/>
      <c r="P660" s="1324"/>
      <c r="Q660" s="1323"/>
      <c r="R660" s="1322"/>
      <c r="S660" s="1322"/>
      <c r="T660" s="1322"/>
      <c r="U660" s="1322"/>
      <c r="V660" s="1322"/>
      <c r="W660" s="1322"/>
      <c r="X660" s="1322"/>
      <c r="Y660" s="1322"/>
      <c r="Z660" s="1322"/>
      <c r="AA660" s="1322"/>
      <c r="AB660" s="1322"/>
      <c r="AC660" s="1323"/>
      <c r="AD660" s="1322"/>
      <c r="AE660" s="1323"/>
      <c r="AF660" s="1322"/>
      <c r="AG660" s="1322"/>
      <c r="AH660" s="1322"/>
      <c r="AI660" s="1322"/>
      <c r="AJ660" s="1322"/>
      <c r="AK660" s="1323"/>
      <c r="AL660" s="1322"/>
      <c r="AM660" s="1322"/>
      <c r="AN660" s="1322"/>
      <c r="AO660" s="1322"/>
      <c r="AP660" s="1322"/>
      <c r="AQ660" s="1322"/>
      <c r="AR660" s="1322"/>
      <c r="AS660" s="1322"/>
      <c r="AT660" s="1322"/>
      <c r="AU660" s="1322"/>
      <c r="AV660" s="1322"/>
      <c r="AW660" s="1322"/>
      <c r="AX660" s="1322"/>
      <c r="AY660" s="1322"/>
      <c r="AZ660" s="1322"/>
      <c r="BA660" s="1322"/>
      <c r="BB660" s="1322"/>
      <c r="BC660" s="1322"/>
      <c r="BD660" s="1322"/>
      <c r="BE660" s="1322"/>
      <c r="BF660" s="1322"/>
    </row>
    <row r="661" spans="1:58" ht="54.75" customHeight="1">
      <c r="A661" s="1322"/>
      <c r="B661" s="1322"/>
      <c r="C661" s="1322"/>
      <c r="D661" s="1322"/>
      <c r="E661" s="1322"/>
      <c r="F661" s="1322"/>
      <c r="G661" s="1322"/>
      <c r="H661" s="1322"/>
      <c r="I661" s="1322"/>
      <c r="J661" s="1322"/>
      <c r="K661" s="1322"/>
      <c r="L661" s="1322"/>
      <c r="M661" s="1322"/>
      <c r="N661" s="1323"/>
      <c r="O661" s="1322"/>
      <c r="P661" s="1324"/>
      <c r="Q661" s="1323"/>
      <c r="R661" s="1322"/>
      <c r="S661" s="1322"/>
      <c r="T661" s="1322"/>
      <c r="U661" s="1322"/>
      <c r="V661" s="1322"/>
      <c r="W661" s="1322"/>
      <c r="X661" s="1322"/>
      <c r="Y661" s="1322"/>
      <c r="Z661" s="1322"/>
      <c r="AA661" s="1322"/>
      <c r="AB661" s="1322"/>
      <c r="AC661" s="1323"/>
      <c r="AD661" s="1322"/>
      <c r="AE661" s="1323"/>
      <c r="AF661" s="1322"/>
      <c r="AG661" s="1322"/>
      <c r="AH661" s="1322"/>
      <c r="AI661" s="1322"/>
      <c r="AJ661" s="1322"/>
      <c r="AK661" s="1323"/>
      <c r="AL661" s="1322"/>
      <c r="AM661" s="1322"/>
      <c r="AN661" s="1322"/>
      <c r="AO661" s="1322"/>
      <c r="AP661" s="1322"/>
      <c r="AQ661" s="1322"/>
      <c r="AR661" s="1322"/>
      <c r="AS661" s="1322"/>
      <c r="AT661" s="1322"/>
      <c r="AU661" s="1322"/>
      <c r="AV661" s="1322"/>
      <c r="AW661" s="1322"/>
      <c r="AX661" s="1322"/>
      <c r="AY661" s="1322"/>
      <c r="AZ661" s="1322"/>
      <c r="BA661" s="1322"/>
      <c r="BB661" s="1322"/>
      <c r="BC661" s="1322"/>
      <c r="BD661" s="1322"/>
      <c r="BE661" s="1322"/>
      <c r="BF661" s="1322"/>
    </row>
    <row r="662" spans="1:58" ht="54.75" customHeight="1">
      <c r="A662" s="1322"/>
      <c r="B662" s="1322"/>
      <c r="C662" s="1322"/>
      <c r="D662" s="1322"/>
      <c r="E662" s="1322"/>
      <c r="F662" s="1322"/>
      <c r="G662" s="1322"/>
      <c r="H662" s="1322"/>
      <c r="I662" s="1322"/>
      <c r="J662" s="1322"/>
      <c r="K662" s="1322"/>
      <c r="L662" s="1322"/>
      <c r="M662" s="1322"/>
      <c r="N662" s="1323"/>
      <c r="O662" s="1322"/>
      <c r="P662" s="1324"/>
      <c r="Q662" s="1323"/>
      <c r="R662" s="1322"/>
      <c r="S662" s="1322"/>
      <c r="T662" s="1322"/>
      <c r="U662" s="1322"/>
      <c r="V662" s="1322"/>
      <c r="W662" s="1322"/>
      <c r="X662" s="1322"/>
      <c r="Y662" s="1322"/>
      <c r="Z662" s="1322"/>
      <c r="AA662" s="1322"/>
      <c r="AB662" s="1322"/>
      <c r="AC662" s="1323"/>
      <c r="AD662" s="1322"/>
      <c r="AE662" s="1323"/>
      <c r="AF662" s="1322"/>
      <c r="AG662" s="1322"/>
      <c r="AH662" s="1322"/>
      <c r="AI662" s="1322"/>
      <c r="AJ662" s="1322"/>
      <c r="AK662" s="1323"/>
      <c r="AL662" s="1322"/>
      <c r="AM662" s="1322"/>
      <c r="AN662" s="1322"/>
      <c r="AO662" s="1322"/>
      <c r="AP662" s="1322"/>
      <c r="AQ662" s="1322"/>
      <c r="AR662" s="1322"/>
      <c r="AS662" s="1322"/>
      <c r="AT662" s="1322"/>
      <c r="AU662" s="1322"/>
      <c r="AV662" s="1322"/>
      <c r="AW662" s="1322"/>
      <c r="AX662" s="1322"/>
      <c r="AY662" s="1322"/>
      <c r="AZ662" s="1322"/>
      <c r="BA662" s="1322"/>
      <c r="BB662" s="1322"/>
      <c r="BC662" s="1322"/>
      <c r="BD662" s="1322"/>
      <c r="BE662" s="1322"/>
      <c r="BF662" s="1322"/>
    </row>
    <row r="663" spans="1:58" ht="54.75" customHeight="1">
      <c r="A663" s="1322"/>
      <c r="B663" s="1322"/>
      <c r="C663" s="1322"/>
      <c r="D663" s="1322"/>
      <c r="E663" s="1322"/>
      <c r="F663" s="1322"/>
      <c r="G663" s="1322"/>
      <c r="H663" s="1322"/>
      <c r="I663" s="1322"/>
      <c r="J663" s="1322"/>
      <c r="K663" s="1322"/>
      <c r="L663" s="1322"/>
      <c r="M663" s="1322"/>
      <c r="N663" s="1323"/>
      <c r="O663" s="1322"/>
      <c r="P663" s="1324"/>
      <c r="Q663" s="1323"/>
      <c r="R663" s="1322"/>
      <c r="S663" s="1322"/>
      <c r="T663" s="1322"/>
      <c r="U663" s="1322"/>
      <c r="V663" s="1322"/>
      <c r="W663" s="1322"/>
      <c r="X663" s="1322"/>
      <c r="Y663" s="1322"/>
      <c r="Z663" s="1322"/>
      <c r="AA663" s="1322"/>
      <c r="AB663" s="1322"/>
      <c r="AC663" s="1323"/>
      <c r="AD663" s="1322"/>
      <c r="AE663" s="1323"/>
      <c r="AF663" s="1322"/>
      <c r="AG663" s="1322"/>
      <c r="AH663" s="1322"/>
      <c r="AI663" s="1322"/>
      <c r="AJ663" s="1322"/>
      <c r="AK663" s="1323"/>
      <c r="AL663" s="1322"/>
      <c r="AM663" s="1322"/>
      <c r="AN663" s="1322"/>
      <c r="AO663" s="1322"/>
      <c r="AP663" s="1322"/>
      <c r="AQ663" s="1322"/>
      <c r="AR663" s="1322"/>
      <c r="AS663" s="1322"/>
      <c r="AT663" s="1322"/>
      <c r="AU663" s="1322"/>
      <c r="AV663" s="1322"/>
      <c r="AW663" s="1322"/>
      <c r="AX663" s="1322"/>
      <c r="AY663" s="1322"/>
      <c r="AZ663" s="1322"/>
      <c r="BA663" s="1322"/>
      <c r="BB663" s="1322"/>
      <c r="BC663" s="1322"/>
      <c r="BD663" s="1322"/>
      <c r="BE663" s="1322"/>
      <c r="BF663" s="1322"/>
    </row>
    <row r="664" spans="1:58" ht="54.75" customHeight="1">
      <c r="A664" s="1322"/>
      <c r="B664" s="1322"/>
      <c r="C664" s="1322"/>
      <c r="D664" s="1322"/>
      <c r="E664" s="1322"/>
      <c r="F664" s="1322"/>
      <c r="G664" s="1322"/>
      <c r="H664" s="1322"/>
      <c r="I664" s="1322"/>
      <c r="J664" s="1322"/>
      <c r="K664" s="1322"/>
      <c r="L664" s="1322"/>
      <c r="M664" s="1322"/>
      <c r="N664" s="1323"/>
      <c r="O664" s="1322"/>
      <c r="P664" s="1324"/>
      <c r="Q664" s="1323"/>
      <c r="R664" s="1322"/>
      <c r="S664" s="1322"/>
      <c r="T664" s="1322"/>
      <c r="U664" s="1322"/>
      <c r="V664" s="1322"/>
      <c r="W664" s="1322"/>
      <c r="X664" s="1322"/>
      <c r="Y664" s="1322"/>
      <c r="Z664" s="1322"/>
      <c r="AA664" s="1322"/>
      <c r="AB664" s="1322"/>
      <c r="AC664" s="1323"/>
      <c r="AD664" s="1322"/>
      <c r="AE664" s="1323"/>
      <c r="AF664" s="1322"/>
      <c r="AG664" s="1322"/>
      <c r="AH664" s="1322"/>
      <c r="AI664" s="1322"/>
      <c r="AJ664" s="1322"/>
      <c r="AK664" s="1323"/>
      <c r="AL664" s="1322"/>
      <c r="AM664" s="1322"/>
      <c r="AN664" s="1322"/>
      <c r="AO664" s="1322"/>
      <c r="AP664" s="1322"/>
      <c r="AQ664" s="1322"/>
      <c r="AR664" s="1322"/>
      <c r="AS664" s="1322"/>
      <c r="AT664" s="1322"/>
      <c r="AU664" s="1322"/>
      <c r="AV664" s="1322"/>
      <c r="AW664" s="1322"/>
      <c r="AX664" s="1322"/>
      <c r="AY664" s="1322"/>
      <c r="AZ664" s="1322"/>
      <c r="BA664" s="1322"/>
      <c r="BB664" s="1322"/>
      <c r="BC664" s="1322"/>
      <c r="BD664" s="1322"/>
      <c r="BE664" s="1322"/>
      <c r="BF664" s="1322"/>
    </row>
    <row r="665" spans="1:58" ht="54.75" customHeight="1">
      <c r="A665" s="1322"/>
      <c r="B665" s="1322"/>
      <c r="C665" s="1322"/>
      <c r="D665" s="1322"/>
      <c r="E665" s="1322"/>
      <c r="F665" s="1322"/>
      <c r="G665" s="1322"/>
      <c r="H665" s="1322"/>
      <c r="I665" s="1322"/>
      <c r="J665" s="1322"/>
      <c r="K665" s="1322"/>
      <c r="L665" s="1322"/>
      <c r="M665" s="1322"/>
      <c r="N665" s="1323"/>
      <c r="O665" s="1322"/>
      <c r="P665" s="1324"/>
      <c r="Q665" s="1323"/>
      <c r="R665" s="1322"/>
      <c r="S665" s="1322"/>
      <c r="T665" s="1322"/>
      <c r="U665" s="1322"/>
      <c r="V665" s="1322"/>
      <c r="W665" s="1322"/>
      <c r="X665" s="1322"/>
      <c r="Y665" s="1322"/>
      <c r="Z665" s="1322"/>
      <c r="AA665" s="1322"/>
      <c r="AB665" s="1322"/>
      <c r="AC665" s="1323"/>
      <c r="AD665" s="1322"/>
      <c r="AE665" s="1323"/>
      <c r="AF665" s="1322"/>
      <c r="AG665" s="1322"/>
      <c r="AH665" s="1322"/>
      <c r="AI665" s="1322"/>
      <c r="AJ665" s="1322"/>
      <c r="AK665" s="1323"/>
      <c r="AL665" s="1322"/>
      <c r="AM665" s="1322"/>
      <c r="AN665" s="1322"/>
      <c r="AO665" s="1322"/>
      <c r="AP665" s="1322"/>
      <c r="AQ665" s="1322"/>
      <c r="AR665" s="1322"/>
      <c r="AS665" s="1322"/>
      <c r="AT665" s="1322"/>
      <c r="AU665" s="1322"/>
      <c r="AV665" s="1322"/>
      <c r="AW665" s="1322"/>
      <c r="AX665" s="1322"/>
      <c r="AY665" s="1322"/>
      <c r="AZ665" s="1322"/>
      <c r="BA665" s="1322"/>
      <c r="BB665" s="1322"/>
      <c r="BC665" s="1322"/>
      <c r="BD665" s="1322"/>
      <c r="BE665" s="1322"/>
      <c r="BF665" s="1322"/>
    </row>
    <row r="666" spans="1:58" ht="54.75" customHeight="1">
      <c r="A666" s="1322"/>
      <c r="B666" s="1322"/>
      <c r="C666" s="1322"/>
      <c r="D666" s="1322"/>
      <c r="E666" s="1322"/>
      <c r="F666" s="1322"/>
      <c r="G666" s="1322"/>
      <c r="H666" s="1322"/>
      <c r="I666" s="1322"/>
      <c r="J666" s="1322"/>
      <c r="K666" s="1322"/>
      <c r="L666" s="1322"/>
      <c r="M666" s="1322"/>
      <c r="N666" s="1323"/>
      <c r="O666" s="1322"/>
      <c r="P666" s="1324"/>
      <c r="Q666" s="1323"/>
      <c r="R666" s="1322"/>
      <c r="S666" s="1322"/>
      <c r="T666" s="1322"/>
      <c r="U666" s="1322"/>
      <c r="V666" s="1322"/>
      <c r="W666" s="1322"/>
      <c r="X666" s="1322"/>
      <c r="Y666" s="1322"/>
      <c r="Z666" s="1322"/>
      <c r="AA666" s="1322"/>
      <c r="AB666" s="1322"/>
      <c r="AC666" s="1323"/>
      <c r="AD666" s="1322"/>
      <c r="AE666" s="1323"/>
      <c r="AF666" s="1322"/>
      <c r="AG666" s="1322"/>
      <c r="AH666" s="1322"/>
      <c r="AI666" s="1322"/>
      <c r="AJ666" s="1322"/>
      <c r="AK666" s="1323"/>
      <c r="AL666" s="1322"/>
      <c r="AM666" s="1322"/>
      <c r="AN666" s="1322"/>
      <c r="AO666" s="1322"/>
      <c r="AP666" s="1322"/>
      <c r="AQ666" s="1322"/>
      <c r="AR666" s="1322"/>
      <c r="AS666" s="1322"/>
      <c r="AT666" s="1322"/>
      <c r="AU666" s="1322"/>
      <c r="AV666" s="1322"/>
      <c r="AW666" s="1322"/>
      <c r="AX666" s="1322"/>
      <c r="AY666" s="1322"/>
      <c r="AZ666" s="1322"/>
      <c r="BA666" s="1322"/>
      <c r="BB666" s="1322"/>
      <c r="BC666" s="1322"/>
      <c r="BD666" s="1322"/>
      <c r="BE666" s="1322"/>
      <c r="BF666" s="1322"/>
    </row>
    <row r="667" spans="1:58" ht="54.75" customHeight="1">
      <c r="A667" s="1322"/>
      <c r="B667" s="1322"/>
      <c r="C667" s="1322"/>
      <c r="D667" s="1322"/>
      <c r="E667" s="1322"/>
      <c r="F667" s="1322"/>
      <c r="G667" s="1322"/>
      <c r="H667" s="1322"/>
      <c r="I667" s="1322"/>
      <c r="J667" s="1322"/>
      <c r="K667" s="1322"/>
      <c r="L667" s="1322"/>
      <c r="M667" s="1322"/>
      <c r="N667" s="1323"/>
      <c r="O667" s="1322"/>
      <c r="P667" s="1324"/>
      <c r="Q667" s="1323"/>
      <c r="R667" s="1322"/>
      <c r="S667" s="1322"/>
      <c r="T667" s="1322"/>
      <c r="U667" s="1322"/>
      <c r="V667" s="1322"/>
      <c r="W667" s="1322"/>
      <c r="X667" s="1322"/>
      <c r="Y667" s="1322"/>
      <c r="Z667" s="1322"/>
      <c r="AA667" s="1322"/>
      <c r="AB667" s="1322"/>
      <c r="AC667" s="1323"/>
      <c r="AD667" s="1322"/>
      <c r="AE667" s="1323"/>
      <c r="AF667" s="1322"/>
      <c r="AG667" s="1322"/>
      <c r="AH667" s="1322"/>
      <c r="AI667" s="1322"/>
      <c r="AJ667" s="1322"/>
      <c r="AK667" s="1323"/>
      <c r="AL667" s="1322"/>
      <c r="AM667" s="1322"/>
      <c r="AN667" s="1322"/>
      <c r="AO667" s="1322"/>
      <c r="AP667" s="1322"/>
      <c r="AQ667" s="1322"/>
      <c r="AR667" s="1322"/>
      <c r="AS667" s="1322"/>
      <c r="AT667" s="1322"/>
      <c r="AU667" s="1322"/>
      <c r="AV667" s="1322"/>
      <c r="AW667" s="1322"/>
      <c r="AX667" s="1322"/>
      <c r="AY667" s="1322"/>
      <c r="AZ667" s="1322"/>
      <c r="BA667" s="1322"/>
      <c r="BB667" s="1322"/>
      <c r="BC667" s="1322"/>
      <c r="BD667" s="1322"/>
      <c r="BE667" s="1322"/>
      <c r="BF667" s="1322"/>
    </row>
    <row r="668" spans="1:58" ht="54.75" customHeight="1">
      <c r="A668" s="1322"/>
      <c r="B668" s="1322"/>
      <c r="C668" s="1322"/>
      <c r="D668" s="1322"/>
      <c r="E668" s="1322"/>
      <c r="F668" s="1322"/>
      <c r="G668" s="1322"/>
      <c r="H668" s="1322"/>
      <c r="I668" s="1322"/>
      <c r="J668" s="1322"/>
      <c r="K668" s="1322"/>
      <c r="L668" s="1322"/>
      <c r="M668" s="1322"/>
      <c r="N668" s="1323"/>
      <c r="O668" s="1322"/>
      <c r="P668" s="1324"/>
      <c r="Q668" s="1323"/>
      <c r="R668" s="1322"/>
      <c r="S668" s="1322"/>
      <c r="T668" s="1322"/>
      <c r="U668" s="1322"/>
      <c r="V668" s="1322"/>
      <c r="W668" s="1322"/>
      <c r="X668" s="1322"/>
      <c r="Y668" s="1322"/>
      <c r="Z668" s="1322"/>
      <c r="AA668" s="1322"/>
      <c r="AB668" s="1322"/>
      <c r="AC668" s="1323"/>
      <c r="AD668" s="1322"/>
      <c r="AE668" s="1323"/>
      <c r="AF668" s="1322"/>
      <c r="AG668" s="1322"/>
      <c r="AH668" s="1322"/>
      <c r="AI668" s="1322"/>
      <c r="AJ668" s="1322"/>
      <c r="AK668" s="1323"/>
      <c r="AL668" s="1322"/>
      <c r="AM668" s="1322"/>
      <c r="AN668" s="1322"/>
      <c r="AO668" s="1322"/>
      <c r="AP668" s="1322"/>
      <c r="AQ668" s="1322"/>
      <c r="AR668" s="1322"/>
      <c r="AS668" s="1322"/>
      <c r="AT668" s="1322"/>
      <c r="AU668" s="1322"/>
      <c r="AV668" s="1322"/>
      <c r="AW668" s="1322"/>
      <c r="AX668" s="1322"/>
      <c r="AY668" s="1322"/>
      <c r="AZ668" s="1322"/>
      <c r="BA668" s="1322"/>
      <c r="BB668" s="1322"/>
      <c r="BC668" s="1322"/>
      <c r="BD668" s="1322"/>
      <c r="BE668" s="1322"/>
      <c r="BF668" s="1322"/>
    </row>
    <row r="669" spans="1:58" ht="54.75" customHeight="1">
      <c r="A669" s="1322"/>
      <c r="B669" s="1322"/>
      <c r="C669" s="1322"/>
      <c r="D669" s="1322"/>
      <c r="E669" s="1322"/>
      <c r="F669" s="1322"/>
      <c r="G669" s="1322"/>
      <c r="H669" s="1322"/>
      <c r="I669" s="1322"/>
      <c r="J669" s="1322"/>
      <c r="K669" s="1322"/>
      <c r="L669" s="1322"/>
      <c r="M669" s="1322"/>
      <c r="N669" s="1323"/>
      <c r="O669" s="1322"/>
      <c r="P669" s="1324"/>
      <c r="Q669" s="1323"/>
      <c r="R669" s="1322"/>
      <c r="S669" s="1322"/>
      <c r="T669" s="1322"/>
      <c r="U669" s="1322"/>
      <c r="V669" s="1322"/>
      <c r="W669" s="1322"/>
      <c r="X669" s="1322"/>
      <c r="Y669" s="1322"/>
      <c r="Z669" s="1322"/>
      <c r="AA669" s="1322"/>
      <c r="AB669" s="1322"/>
      <c r="AC669" s="1323"/>
      <c r="AD669" s="1322"/>
      <c r="AE669" s="1323"/>
      <c r="AF669" s="1322"/>
      <c r="AG669" s="1322"/>
      <c r="AH669" s="1322"/>
      <c r="AI669" s="1322"/>
      <c r="AJ669" s="1322"/>
      <c r="AK669" s="1323"/>
      <c r="AL669" s="1322"/>
      <c r="AM669" s="1322"/>
      <c r="AN669" s="1322"/>
      <c r="AO669" s="1322"/>
      <c r="AP669" s="1322"/>
      <c r="AQ669" s="1322"/>
      <c r="AR669" s="1322"/>
      <c r="AS669" s="1322"/>
      <c r="AT669" s="1322"/>
      <c r="AU669" s="1322"/>
      <c r="AV669" s="1322"/>
      <c r="AW669" s="1322"/>
      <c r="AX669" s="1322"/>
      <c r="AY669" s="1322"/>
      <c r="AZ669" s="1322"/>
      <c r="BA669" s="1322"/>
      <c r="BB669" s="1322"/>
      <c r="BC669" s="1322"/>
      <c r="BD669" s="1322"/>
      <c r="BE669" s="1322"/>
      <c r="BF669" s="1322"/>
    </row>
    <row r="670" spans="1:58" ht="54.75" customHeight="1">
      <c r="A670" s="1322"/>
      <c r="B670" s="1322"/>
      <c r="C670" s="1322"/>
      <c r="D670" s="1322"/>
      <c r="E670" s="1322"/>
      <c r="F670" s="1322"/>
      <c r="G670" s="1322"/>
      <c r="H670" s="1322"/>
      <c r="I670" s="1322"/>
      <c r="J670" s="1322"/>
      <c r="K670" s="1322"/>
      <c r="L670" s="1322"/>
      <c r="M670" s="1322"/>
      <c r="N670" s="1323"/>
      <c r="O670" s="1322"/>
      <c r="P670" s="1324"/>
      <c r="Q670" s="1323"/>
      <c r="R670" s="1322"/>
      <c r="S670" s="1322"/>
      <c r="T670" s="1322"/>
      <c r="U670" s="1322"/>
      <c r="V670" s="1322"/>
      <c r="W670" s="1322"/>
      <c r="X670" s="1322"/>
      <c r="Y670" s="1322"/>
      <c r="Z670" s="1322"/>
      <c r="AA670" s="1322"/>
      <c r="AB670" s="1322"/>
      <c r="AC670" s="1323"/>
      <c r="AD670" s="1322"/>
      <c r="AE670" s="1323"/>
      <c r="AF670" s="1322"/>
      <c r="AG670" s="1322"/>
      <c r="AH670" s="1322"/>
      <c r="AI670" s="1322"/>
      <c r="AJ670" s="1322"/>
      <c r="AK670" s="1323"/>
      <c r="AL670" s="1322"/>
      <c r="AM670" s="1322"/>
      <c r="AN670" s="1322"/>
      <c r="AO670" s="1322"/>
      <c r="AP670" s="1322"/>
      <c r="AQ670" s="1322"/>
      <c r="AR670" s="1322"/>
      <c r="AS670" s="1322"/>
      <c r="AT670" s="1322"/>
      <c r="AU670" s="1322"/>
      <c r="AV670" s="1322"/>
      <c r="AW670" s="1322"/>
      <c r="AX670" s="1322"/>
      <c r="AY670" s="1322"/>
      <c r="AZ670" s="1322"/>
      <c r="BA670" s="1322"/>
      <c r="BB670" s="1322"/>
      <c r="BC670" s="1322"/>
      <c r="BD670" s="1322"/>
      <c r="BE670" s="1322"/>
      <c r="BF670" s="1322"/>
    </row>
    <row r="671" spans="1:58" ht="54.75" customHeight="1">
      <c r="A671" s="1322"/>
      <c r="B671" s="1322"/>
      <c r="C671" s="1322"/>
      <c r="D671" s="1322"/>
      <c r="E671" s="1322"/>
      <c r="F671" s="1322"/>
      <c r="G671" s="1322"/>
      <c r="H671" s="1322"/>
      <c r="I671" s="1322"/>
      <c r="J671" s="1322"/>
      <c r="K671" s="1322"/>
      <c r="L671" s="1322"/>
      <c r="M671" s="1322"/>
      <c r="N671" s="1323"/>
      <c r="O671" s="1322"/>
      <c r="P671" s="1324"/>
      <c r="Q671" s="1323"/>
      <c r="R671" s="1322"/>
      <c r="S671" s="1322"/>
      <c r="T671" s="1322"/>
      <c r="U671" s="1322"/>
      <c r="V671" s="1322"/>
      <c r="W671" s="1322"/>
      <c r="X671" s="1322"/>
      <c r="Y671" s="1322"/>
      <c r="Z671" s="1322"/>
      <c r="AA671" s="1322"/>
      <c r="AB671" s="1322"/>
      <c r="AC671" s="1323"/>
      <c r="AD671" s="1322"/>
      <c r="AE671" s="1323"/>
      <c r="AF671" s="1322"/>
      <c r="AG671" s="1322"/>
      <c r="AH671" s="1322"/>
      <c r="AI671" s="1322"/>
      <c r="AJ671" s="1322"/>
      <c r="AK671" s="1323"/>
      <c r="AL671" s="1322"/>
      <c r="AM671" s="1322"/>
      <c r="AN671" s="1322"/>
      <c r="AO671" s="1322"/>
      <c r="AP671" s="1322"/>
      <c r="AQ671" s="1322"/>
      <c r="AR671" s="1322"/>
      <c r="AS671" s="1322"/>
      <c r="AT671" s="1322"/>
      <c r="AU671" s="1322"/>
      <c r="AV671" s="1322"/>
      <c r="AW671" s="1322"/>
      <c r="AX671" s="1322"/>
      <c r="AY671" s="1322"/>
      <c r="AZ671" s="1322"/>
      <c r="BA671" s="1322"/>
      <c r="BB671" s="1322"/>
      <c r="BC671" s="1322"/>
      <c r="BD671" s="1322"/>
      <c r="BE671" s="1322"/>
      <c r="BF671" s="1322"/>
    </row>
    <row r="672" spans="1:58" ht="54.75" customHeight="1">
      <c r="A672" s="1322"/>
      <c r="B672" s="1322"/>
      <c r="C672" s="1322"/>
      <c r="D672" s="1322"/>
      <c r="E672" s="1322"/>
      <c r="F672" s="1322"/>
      <c r="G672" s="1322"/>
      <c r="H672" s="1322"/>
      <c r="I672" s="1322"/>
      <c r="J672" s="1322"/>
      <c r="K672" s="1322"/>
      <c r="L672" s="1322"/>
      <c r="M672" s="1322"/>
      <c r="N672" s="1323"/>
      <c r="O672" s="1322"/>
      <c r="P672" s="1324"/>
      <c r="Q672" s="1323"/>
      <c r="R672" s="1322"/>
      <c r="S672" s="1322"/>
      <c r="T672" s="1322"/>
      <c r="U672" s="1322"/>
      <c r="V672" s="1322"/>
      <c r="W672" s="1322"/>
      <c r="X672" s="1322"/>
      <c r="Y672" s="1322"/>
      <c r="Z672" s="1322"/>
      <c r="AA672" s="1322"/>
      <c r="AB672" s="1322"/>
      <c r="AC672" s="1323"/>
      <c r="AD672" s="1322"/>
      <c r="AE672" s="1323"/>
      <c r="AF672" s="1322"/>
      <c r="AG672" s="1322"/>
      <c r="AH672" s="1322"/>
      <c r="AI672" s="1322"/>
      <c r="AJ672" s="1322"/>
      <c r="AK672" s="1323"/>
      <c r="AL672" s="1322"/>
      <c r="AM672" s="1322"/>
      <c r="AN672" s="1322"/>
      <c r="AO672" s="1322"/>
      <c r="AP672" s="1322"/>
      <c r="AQ672" s="1322"/>
      <c r="AR672" s="1322"/>
      <c r="AS672" s="1322"/>
      <c r="AT672" s="1322"/>
      <c r="AU672" s="1322"/>
      <c r="AV672" s="1322"/>
      <c r="AW672" s="1322"/>
      <c r="AX672" s="1322"/>
      <c r="AY672" s="1322"/>
      <c r="AZ672" s="1322"/>
      <c r="BA672" s="1322"/>
      <c r="BB672" s="1322"/>
      <c r="BC672" s="1322"/>
      <c r="BD672" s="1322"/>
      <c r="BE672" s="1322"/>
      <c r="BF672" s="1322"/>
    </row>
    <row r="673" spans="1:58" ht="54.75" customHeight="1">
      <c r="A673" s="1322"/>
      <c r="B673" s="1322"/>
      <c r="C673" s="1322"/>
      <c r="D673" s="1322"/>
      <c r="E673" s="1322"/>
      <c r="F673" s="1322"/>
      <c r="G673" s="1322"/>
      <c r="H673" s="1322"/>
      <c r="I673" s="1322"/>
      <c r="J673" s="1322"/>
      <c r="K673" s="1322"/>
      <c r="L673" s="1322"/>
      <c r="M673" s="1322"/>
      <c r="N673" s="1323"/>
      <c r="O673" s="1322"/>
      <c r="P673" s="1324"/>
      <c r="Q673" s="1323"/>
      <c r="R673" s="1322"/>
      <c r="S673" s="1322"/>
      <c r="T673" s="1322"/>
      <c r="U673" s="1322"/>
      <c r="V673" s="1322"/>
      <c r="W673" s="1322"/>
      <c r="X673" s="1322"/>
      <c r="Y673" s="1322"/>
      <c r="Z673" s="1322"/>
      <c r="AA673" s="1322"/>
      <c r="AB673" s="1322"/>
      <c r="AC673" s="1323"/>
      <c r="AD673" s="1322"/>
      <c r="AE673" s="1323"/>
      <c r="AF673" s="1322"/>
      <c r="AG673" s="1322"/>
      <c r="AH673" s="1322"/>
      <c r="AI673" s="1322"/>
      <c r="AJ673" s="1322"/>
      <c r="AK673" s="1323"/>
      <c r="AL673" s="1322"/>
      <c r="AM673" s="1322"/>
      <c r="AN673" s="1322"/>
      <c r="AO673" s="1322"/>
      <c r="AP673" s="1322"/>
      <c r="AQ673" s="1322"/>
      <c r="AR673" s="1322"/>
      <c r="AS673" s="1322"/>
      <c r="AT673" s="1322"/>
      <c r="AU673" s="1322"/>
      <c r="AV673" s="1322"/>
      <c r="AW673" s="1322"/>
      <c r="AX673" s="1322"/>
      <c r="AY673" s="1322"/>
      <c r="AZ673" s="1322"/>
      <c r="BA673" s="1322"/>
      <c r="BB673" s="1322"/>
      <c r="BC673" s="1322"/>
      <c r="BD673" s="1322"/>
      <c r="BE673" s="1322"/>
      <c r="BF673" s="1322"/>
    </row>
    <row r="674" spans="1:58" ht="54.75" customHeight="1">
      <c r="A674" s="1322"/>
      <c r="B674" s="1322"/>
      <c r="C674" s="1322"/>
      <c r="D674" s="1322"/>
      <c r="E674" s="1322"/>
      <c r="F674" s="1322"/>
      <c r="G674" s="1322"/>
      <c r="H674" s="1322"/>
      <c r="I674" s="1322"/>
      <c r="J674" s="1322"/>
      <c r="K674" s="1322"/>
      <c r="L674" s="1322"/>
      <c r="M674" s="1322"/>
      <c r="N674" s="1323"/>
      <c r="O674" s="1322"/>
      <c r="P674" s="1324"/>
      <c r="Q674" s="1323"/>
      <c r="R674" s="1322"/>
      <c r="S674" s="1322"/>
      <c r="T674" s="1322"/>
      <c r="U674" s="1322"/>
      <c r="V674" s="1322"/>
      <c r="W674" s="1322"/>
      <c r="X674" s="1322"/>
      <c r="Y674" s="1322"/>
      <c r="Z674" s="1322"/>
      <c r="AA674" s="1322"/>
      <c r="AB674" s="1322"/>
      <c r="AC674" s="1323"/>
      <c r="AD674" s="1322"/>
      <c r="AE674" s="1323"/>
      <c r="AF674" s="1322"/>
      <c r="AG674" s="1322"/>
      <c r="AH674" s="1322"/>
      <c r="AI674" s="1322"/>
      <c r="AJ674" s="1322"/>
      <c r="AK674" s="1323"/>
      <c r="AL674" s="1322"/>
      <c r="AM674" s="1322"/>
      <c r="AN674" s="1322"/>
      <c r="AO674" s="1322"/>
      <c r="AP674" s="1322"/>
      <c r="AQ674" s="1322"/>
      <c r="AR674" s="1322"/>
      <c r="AS674" s="1322"/>
      <c r="AT674" s="1322"/>
      <c r="AU674" s="1322"/>
      <c r="AV674" s="1322"/>
      <c r="AW674" s="1322"/>
      <c r="AX674" s="1322"/>
      <c r="AY674" s="1322"/>
      <c r="AZ674" s="1322"/>
      <c r="BA674" s="1322"/>
      <c r="BB674" s="1322"/>
      <c r="BC674" s="1322"/>
      <c r="BD674" s="1322"/>
      <c r="BE674" s="1322"/>
      <c r="BF674" s="1322"/>
    </row>
    <row r="675" spans="1:58" ht="54.75" customHeight="1">
      <c r="A675" s="1322"/>
      <c r="B675" s="1322"/>
      <c r="C675" s="1322"/>
      <c r="D675" s="1322"/>
      <c r="E675" s="1322"/>
      <c r="F675" s="1322"/>
      <c r="G675" s="1322"/>
      <c r="H675" s="1322"/>
      <c r="I675" s="1322"/>
      <c r="J675" s="1322"/>
      <c r="K675" s="1322"/>
      <c r="L675" s="1322"/>
      <c r="M675" s="1322"/>
      <c r="N675" s="1323"/>
      <c r="O675" s="1322"/>
      <c r="P675" s="1324"/>
      <c r="Q675" s="1323"/>
      <c r="R675" s="1322"/>
      <c r="S675" s="1322"/>
      <c r="T675" s="1322"/>
      <c r="U675" s="1322"/>
      <c r="V675" s="1322"/>
      <c r="W675" s="1322"/>
      <c r="X675" s="1322"/>
      <c r="Y675" s="1322"/>
      <c r="Z675" s="1322"/>
      <c r="AA675" s="1322"/>
      <c r="AB675" s="1322"/>
      <c r="AC675" s="1323"/>
      <c r="AD675" s="1322"/>
      <c r="AE675" s="1323"/>
      <c r="AF675" s="1322"/>
      <c r="AG675" s="1322"/>
      <c r="AH675" s="1322"/>
      <c r="AI675" s="1322"/>
      <c r="AJ675" s="1322"/>
      <c r="AK675" s="1323"/>
      <c r="AL675" s="1322"/>
      <c r="AM675" s="1322"/>
      <c r="AN675" s="1322"/>
      <c r="AO675" s="1322"/>
      <c r="AP675" s="1322"/>
      <c r="AQ675" s="1322"/>
      <c r="AR675" s="1322"/>
      <c r="AS675" s="1322"/>
      <c r="AT675" s="1322"/>
      <c r="AU675" s="1322"/>
      <c r="AV675" s="1322"/>
      <c r="AW675" s="1322"/>
      <c r="AX675" s="1322"/>
      <c r="AY675" s="1322"/>
      <c r="AZ675" s="1322"/>
      <c r="BA675" s="1322"/>
      <c r="BB675" s="1322"/>
      <c r="BC675" s="1322"/>
      <c r="BD675" s="1322"/>
      <c r="BE675" s="1322"/>
      <c r="BF675" s="1322"/>
    </row>
    <row r="676" spans="1:58" ht="54.75" customHeight="1">
      <c r="A676" s="1322"/>
      <c r="B676" s="1322"/>
      <c r="C676" s="1322"/>
      <c r="D676" s="1322"/>
      <c r="E676" s="1322"/>
      <c r="F676" s="1322"/>
      <c r="G676" s="1322"/>
      <c r="H676" s="1322"/>
      <c r="I676" s="1322"/>
      <c r="J676" s="1322"/>
      <c r="K676" s="1322"/>
      <c r="L676" s="1322"/>
      <c r="M676" s="1322"/>
      <c r="N676" s="1323"/>
      <c r="O676" s="1322"/>
      <c r="P676" s="1324"/>
      <c r="Q676" s="1323"/>
      <c r="R676" s="1322"/>
      <c r="S676" s="1322"/>
      <c r="T676" s="1322"/>
      <c r="U676" s="1322"/>
      <c r="V676" s="1322"/>
      <c r="W676" s="1322"/>
      <c r="X676" s="1322"/>
      <c r="Y676" s="1322"/>
      <c r="Z676" s="1322"/>
      <c r="AA676" s="1322"/>
      <c r="AB676" s="1322"/>
      <c r="AC676" s="1323"/>
      <c r="AD676" s="1322"/>
      <c r="AE676" s="1323"/>
      <c r="AF676" s="1322"/>
      <c r="AG676" s="1322"/>
      <c r="AH676" s="1322"/>
      <c r="AI676" s="1322"/>
      <c r="AJ676" s="1322"/>
      <c r="AK676" s="1323"/>
      <c r="AL676" s="1322"/>
      <c r="AM676" s="1322"/>
      <c r="AN676" s="1322"/>
      <c r="AO676" s="1322"/>
      <c r="AP676" s="1322"/>
      <c r="AQ676" s="1322"/>
      <c r="AR676" s="1322"/>
      <c r="AS676" s="1322"/>
      <c r="AT676" s="1322"/>
      <c r="AU676" s="1322"/>
      <c r="AV676" s="1322"/>
      <c r="AW676" s="1322"/>
      <c r="AX676" s="1322"/>
      <c r="AY676" s="1322"/>
      <c r="AZ676" s="1322"/>
      <c r="BA676" s="1322"/>
      <c r="BB676" s="1322"/>
      <c r="BC676" s="1322"/>
      <c r="BD676" s="1322"/>
      <c r="BE676" s="1322"/>
      <c r="BF676" s="1322"/>
    </row>
    <row r="677" spans="1:58" ht="54.75" customHeight="1">
      <c r="A677" s="1322"/>
      <c r="B677" s="1322"/>
      <c r="C677" s="1322"/>
      <c r="D677" s="1322"/>
      <c r="E677" s="1322"/>
      <c r="F677" s="1322"/>
      <c r="G677" s="1322"/>
      <c r="H677" s="1322"/>
      <c r="I677" s="1322"/>
      <c r="J677" s="1322"/>
      <c r="K677" s="1322"/>
      <c r="L677" s="1322"/>
      <c r="M677" s="1322"/>
      <c r="N677" s="1323"/>
      <c r="O677" s="1322"/>
      <c r="P677" s="1324"/>
      <c r="Q677" s="1323"/>
      <c r="R677" s="1322"/>
      <c r="S677" s="1322"/>
      <c r="T677" s="1322"/>
      <c r="U677" s="1322"/>
      <c r="V677" s="1322"/>
      <c r="W677" s="1322"/>
      <c r="X677" s="1322"/>
      <c r="Y677" s="1322"/>
      <c r="Z677" s="1322"/>
      <c r="AA677" s="1322"/>
      <c r="AB677" s="1322"/>
      <c r="AC677" s="1323"/>
      <c r="AD677" s="1322"/>
      <c r="AE677" s="1323"/>
      <c r="AF677" s="1322"/>
      <c r="AG677" s="1322"/>
      <c r="AH677" s="1322"/>
      <c r="AI677" s="1322"/>
      <c r="AJ677" s="1322"/>
      <c r="AK677" s="1323"/>
      <c r="AL677" s="1322"/>
      <c r="AM677" s="1322"/>
      <c r="AN677" s="1322"/>
      <c r="AO677" s="1322"/>
      <c r="AP677" s="1322"/>
      <c r="AQ677" s="1322"/>
      <c r="AR677" s="1322"/>
      <c r="AS677" s="1322"/>
      <c r="AT677" s="1322"/>
      <c r="AU677" s="1322"/>
      <c r="AV677" s="1322"/>
      <c r="AW677" s="1322"/>
      <c r="AX677" s="1322"/>
      <c r="AY677" s="1322"/>
      <c r="AZ677" s="1322"/>
      <c r="BA677" s="1322"/>
      <c r="BB677" s="1322"/>
      <c r="BC677" s="1322"/>
      <c r="BD677" s="1322"/>
      <c r="BE677" s="1322"/>
      <c r="BF677" s="1322"/>
    </row>
    <row r="678" spans="1:58" ht="54.75" customHeight="1">
      <c r="A678" s="1322"/>
      <c r="B678" s="1322"/>
      <c r="C678" s="1322"/>
      <c r="D678" s="1322"/>
      <c r="E678" s="1322"/>
      <c r="F678" s="1322"/>
      <c r="G678" s="1322"/>
      <c r="H678" s="1322"/>
      <c r="I678" s="1322"/>
      <c r="J678" s="1322"/>
      <c r="K678" s="1322"/>
      <c r="L678" s="1322"/>
      <c r="M678" s="1322"/>
      <c r="N678" s="1323"/>
      <c r="O678" s="1322"/>
      <c r="P678" s="1324"/>
      <c r="Q678" s="1323"/>
      <c r="R678" s="1322"/>
      <c r="S678" s="1322"/>
      <c r="T678" s="1322"/>
      <c r="U678" s="1322"/>
      <c r="V678" s="1322"/>
      <c r="W678" s="1322"/>
      <c r="X678" s="1322"/>
      <c r="Y678" s="1322"/>
      <c r="Z678" s="1322"/>
      <c r="AA678" s="1322"/>
      <c r="AB678" s="1322"/>
      <c r="AC678" s="1323"/>
      <c r="AD678" s="1322"/>
      <c r="AE678" s="1323"/>
      <c r="AF678" s="1322"/>
      <c r="AG678" s="1322"/>
      <c r="AH678" s="1322"/>
      <c r="AI678" s="1322"/>
      <c r="AJ678" s="1322"/>
      <c r="AK678" s="1323"/>
      <c r="AL678" s="1322"/>
      <c r="AM678" s="1322"/>
      <c r="AN678" s="1322"/>
      <c r="AO678" s="1322"/>
      <c r="AP678" s="1322"/>
      <c r="AQ678" s="1322"/>
      <c r="AR678" s="1322"/>
      <c r="AS678" s="1322"/>
      <c r="AT678" s="1322"/>
      <c r="AU678" s="1322"/>
      <c r="AV678" s="1322"/>
      <c r="AW678" s="1322"/>
      <c r="AX678" s="1322"/>
      <c r="AY678" s="1322"/>
      <c r="AZ678" s="1322"/>
      <c r="BA678" s="1322"/>
      <c r="BB678" s="1322"/>
      <c r="BC678" s="1322"/>
      <c r="BD678" s="1322"/>
      <c r="BE678" s="1322"/>
      <c r="BF678" s="1322"/>
    </row>
    <row r="679" spans="1:58" ht="54.75" customHeight="1">
      <c r="A679" s="1322"/>
      <c r="B679" s="1322"/>
      <c r="C679" s="1322"/>
      <c r="D679" s="1322"/>
      <c r="E679" s="1322"/>
      <c r="F679" s="1322"/>
      <c r="G679" s="1322"/>
      <c r="H679" s="1322"/>
      <c r="I679" s="1322"/>
      <c r="J679" s="1322"/>
      <c r="K679" s="1322"/>
      <c r="L679" s="1322"/>
      <c r="M679" s="1322"/>
      <c r="N679" s="1323"/>
      <c r="O679" s="1322"/>
      <c r="P679" s="1324"/>
      <c r="Q679" s="1323"/>
      <c r="R679" s="1322"/>
      <c r="S679" s="1322"/>
      <c r="T679" s="1322"/>
      <c r="U679" s="1322"/>
      <c r="V679" s="1322"/>
      <c r="W679" s="1322"/>
      <c r="X679" s="1322"/>
      <c r="Y679" s="1322"/>
      <c r="Z679" s="1322"/>
      <c r="AA679" s="1322"/>
      <c r="AB679" s="1322"/>
      <c r="AC679" s="1323"/>
      <c r="AD679" s="1322"/>
      <c r="AE679" s="1323"/>
      <c r="AF679" s="1322"/>
      <c r="AG679" s="1322"/>
      <c r="AH679" s="1322"/>
      <c r="AI679" s="1322"/>
      <c r="AJ679" s="1322"/>
      <c r="AK679" s="1323"/>
      <c r="AL679" s="1322"/>
      <c r="AM679" s="1322"/>
      <c r="AN679" s="1322"/>
      <c r="AO679" s="1322"/>
      <c r="AP679" s="1322"/>
      <c r="AQ679" s="1322"/>
      <c r="AR679" s="1322"/>
      <c r="AS679" s="1322"/>
      <c r="AT679" s="1322"/>
      <c r="AU679" s="1322"/>
      <c r="AV679" s="1322"/>
      <c r="AW679" s="1322"/>
      <c r="AX679" s="1322"/>
      <c r="AY679" s="1322"/>
      <c r="AZ679" s="1322"/>
      <c r="BA679" s="1322"/>
      <c r="BB679" s="1322"/>
      <c r="BC679" s="1322"/>
      <c r="BD679" s="1322"/>
      <c r="BE679" s="1322"/>
      <c r="BF679" s="1322"/>
    </row>
    <row r="680" spans="1:58" ht="54.75" customHeight="1">
      <c r="A680" s="1322"/>
      <c r="B680" s="1322"/>
      <c r="C680" s="1322"/>
      <c r="D680" s="1322"/>
      <c r="E680" s="1322"/>
      <c r="F680" s="1322"/>
      <c r="G680" s="1322"/>
      <c r="H680" s="1322"/>
      <c r="I680" s="1322"/>
      <c r="J680" s="1322"/>
      <c r="K680" s="1322"/>
      <c r="L680" s="1322"/>
      <c r="M680" s="1322"/>
      <c r="N680" s="1323"/>
      <c r="O680" s="1322"/>
      <c r="P680" s="1324"/>
      <c r="Q680" s="1323"/>
      <c r="R680" s="1322"/>
      <c r="S680" s="1322"/>
      <c r="T680" s="1322"/>
      <c r="U680" s="1322"/>
      <c r="V680" s="1322"/>
      <c r="W680" s="1322"/>
      <c r="X680" s="1322"/>
      <c r="Y680" s="1322"/>
      <c r="Z680" s="1322"/>
      <c r="AA680" s="1322"/>
      <c r="AB680" s="1322"/>
      <c r="AC680" s="1323"/>
      <c r="AD680" s="1322"/>
      <c r="AE680" s="1323"/>
      <c r="AF680" s="1322"/>
      <c r="AG680" s="1322"/>
      <c r="AH680" s="1322"/>
      <c r="AI680" s="1322"/>
      <c r="AJ680" s="1322"/>
      <c r="AK680" s="1323"/>
      <c r="AL680" s="1322"/>
      <c r="AM680" s="1322"/>
      <c r="AN680" s="1322"/>
      <c r="AO680" s="1322"/>
      <c r="AP680" s="1322"/>
      <c r="AQ680" s="1322"/>
      <c r="AR680" s="1322"/>
      <c r="AS680" s="1322"/>
      <c r="AT680" s="1322"/>
      <c r="AU680" s="1322"/>
      <c r="AV680" s="1322"/>
      <c r="AW680" s="1322"/>
      <c r="AX680" s="1322"/>
      <c r="AY680" s="1322"/>
      <c r="AZ680" s="1322"/>
      <c r="BA680" s="1322"/>
      <c r="BB680" s="1322"/>
      <c r="BC680" s="1322"/>
      <c r="BD680" s="1322"/>
      <c r="BE680" s="1322"/>
      <c r="BF680" s="1322"/>
    </row>
    <row r="681" spans="1:58" ht="54.75" customHeight="1">
      <c r="A681" s="1322"/>
      <c r="B681" s="1322"/>
      <c r="C681" s="1322"/>
      <c r="D681" s="1322"/>
      <c r="E681" s="1322"/>
      <c r="F681" s="1322"/>
      <c r="G681" s="1322"/>
      <c r="H681" s="1322"/>
      <c r="I681" s="1322"/>
      <c r="J681" s="1322"/>
      <c r="K681" s="1322"/>
      <c r="L681" s="1322"/>
      <c r="M681" s="1322"/>
      <c r="N681" s="1323"/>
      <c r="O681" s="1322"/>
      <c r="P681" s="1324"/>
      <c r="Q681" s="1323"/>
      <c r="R681" s="1322"/>
      <c r="S681" s="1322"/>
      <c r="T681" s="1322"/>
      <c r="U681" s="1322"/>
      <c r="V681" s="1322"/>
      <c r="W681" s="1322"/>
      <c r="X681" s="1322"/>
      <c r="Y681" s="1322"/>
      <c r="Z681" s="1322"/>
      <c r="AA681" s="1322"/>
      <c r="AB681" s="1322"/>
      <c r="AC681" s="1323"/>
      <c r="AD681" s="1322"/>
      <c r="AE681" s="1323"/>
      <c r="AF681" s="1322"/>
      <c r="AG681" s="1322"/>
      <c r="AH681" s="1322"/>
      <c r="AI681" s="1322"/>
      <c r="AJ681" s="1322"/>
      <c r="AK681" s="1323"/>
      <c r="AL681" s="1322"/>
      <c r="AM681" s="1322"/>
      <c r="AN681" s="1322"/>
      <c r="AO681" s="1322"/>
      <c r="AP681" s="1322"/>
      <c r="AQ681" s="1322"/>
      <c r="AR681" s="1322"/>
      <c r="AS681" s="1322"/>
      <c r="AT681" s="1322"/>
      <c r="AU681" s="1322"/>
      <c r="AV681" s="1322"/>
      <c r="AW681" s="1322"/>
      <c r="AX681" s="1322"/>
      <c r="AY681" s="1322"/>
      <c r="AZ681" s="1322"/>
      <c r="BA681" s="1322"/>
      <c r="BB681" s="1322"/>
      <c r="BC681" s="1322"/>
      <c r="BD681" s="1322"/>
      <c r="BE681" s="1322"/>
      <c r="BF681" s="1322"/>
    </row>
    <row r="682" spans="1:58" ht="54.75" customHeight="1">
      <c r="A682" s="1322"/>
      <c r="B682" s="1322"/>
      <c r="C682" s="1322"/>
      <c r="D682" s="1322"/>
      <c r="E682" s="1322"/>
      <c r="F682" s="1322"/>
      <c r="G682" s="1322"/>
      <c r="H682" s="1322"/>
      <c r="I682" s="1322"/>
      <c r="J682" s="1322"/>
      <c r="K682" s="1322"/>
      <c r="L682" s="1322"/>
      <c r="M682" s="1322"/>
      <c r="N682" s="1323"/>
      <c r="O682" s="1322"/>
      <c r="P682" s="1324"/>
      <c r="Q682" s="1323"/>
      <c r="R682" s="1322"/>
      <c r="S682" s="1322"/>
      <c r="T682" s="1322"/>
      <c r="U682" s="1322"/>
      <c r="V682" s="1322"/>
      <c r="W682" s="1322"/>
      <c r="X682" s="1322"/>
      <c r="Y682" s="1322"/>
      <c r="Z682" s="1322"/>
      <c r="AA682" s="1322"/>
      <c r="AB682" s="1322"/>
      <c r="AC682" s="1323"/>
      <c r="AD682" s="1322"/>
      <c r="AE682" s="1323"/>
      <c r="AF682" s="1322"/>
      <c r="AG682" s="1322"/>
      <c r="AH682" s="1322"/>
      <c r="AI682" s="1322"/>
      <c r="AJ682" s="1322"/>
      <c r="AK682" s="1323"/>
      <c r="AL682" s="1322"/>
      <c r="AM682" s="1322"/>
      <c r="AN682" s="1322"/>
      <c r="AO682" s="1322"/>
      <c r="AP682" s="1322"/>
      <c r="AQ682" s="1322"/>
      <c r="AR682" s="1322"/>
      <c r="AS682" s="1322"/>
      <c r="AT682" s="1322"/>
      <c r="AU682" s="1322"/>
      <c r="AV682" s="1322"/>
      <c r="AW682" s="1322"/>
      <c r="AX682" s="1322"/>
      <c r="AY682" s="1322"/>
      <c r="AZ682" s="1322"/>
      <c r="BA682" s="1322"/>
      <c r="BB682" s="1322"/>
      <c r="BC682" s="1322"/>
      <c r="BD682" s="1322"/>
      <c r="BE682" s="1322"/>
      <c r="BF682" s="1322"/>
    </row>
    <row r="683" spans="1:58" ht="54.75" customHeight="1">
      <c r="A683" s="1322"/>
      <c r="B683" s="1322"/>
      <c r="C683" s="1322"/>
      <c r="D683" s="1322"/>
      <c r="E683" s="1322"/>
      <c r="F683" s="1322"/>
      <c r="G683" s="1322"/>
      <c r="H683" s="1322"/>
      <c r="I683" s="1322"/>
      <c r="J683" s="1322"/>
      <c r="K683" s="1322"/>
      <c r="L683" s="1322"/>
      <c r="M683" s="1322"/>
      <c r="N683" s="1323"/>
      <c r="O683" s="1322"/>
      <c r="P683" s="1324"/>
      <c r="Q683" s="1323"/>
      <c r="R683" s="1322"/>
      <c r="S683" s="1322"/>
      <c r="T683" s="1322"/>
      <c r="U683" s="1322"/>
      <c r="V683" s="1322"/>
      <c r="W683" s="1322"/>
      <c r="X683" s="1322"/>
      <c r="Y683" s="1322"/>
      <c r="Z683" s="1322"/>
      <c r="AA683" s="1322"/>
      <c r="AB683" s="1322"/>
      <c r="AC683" s="1323"/>
      <c r="AD683" s="1322"/>
      <c r="AE683" s="1323"/>
      <c r="AF683" s="1322"/>
      <c r="AG683" s="1322"/>
      <c r="AH683" s="1322"/>
      <c r="AI683" s="1322"/>
      <c r="AJ683" s="1322"/>
      <c r="AK683" s="1323"/>
      <c r="AL683" s="1322"/>
      <c r="AM683" s="1322"/>
      <c r="AN683" s="1322"/>
      <c r="AO683" s="1322"/>
      <c r="AP683" s="1322"/>
      <c r="AQ683" s="1322"/>
      <c r="AR683" s="1322"/>
      <c r="AS683" s="1322"/>
      <c r="AT683" s="1322"/>
      <c r="AU683" s="1322"/>
      <c r="AV683" s="1322"/>
      <c r="AW683" s="1322"/>
      <c r="AX683" s="1322"/>
      <c r="AY683" s="1322"/>
      <c r="AZ683" s="1322"/>
      <c r="BA683" s="1322"/>
      <c r="BB683" s="1322"/>
      <c r="BC683" s="1322"/>
      <c r="BD683" s="1322"/>
      <c r="BE683" s="1322"/>
      <c r="BF683" s="1322"/>
    </row>
    <row r="684" spans="1:58" ht="54.75" customHeight="1">
      <c r="A684" s="1322"/>
      <c r="B684" s="1322"/>
      <c r="C684" s="1322"/>
      <c r="D684" s="1322"/>
      <c r="E684" s="1322"/>
      <c r="F684" s="1322"/>
      <c r="G684" s="1322"/>
      <c r="H684" s="1322"/>
      <c r="I684" s="1322"/>
      <c r="J684" s="1322"/>
      <c r="K684" s="1322"/>
      <c r="L684" s="1322"/>
      <c r="M684" s="1322"/>
      <c r="N684" s="1323"/>
      <c r="O684" s="1322"/>
      <c r="P684" s="1324"/>
      <c r="Q684" s="1323"/>
      <c r="R684" s="1322"/>
      <c r="S684" s="1322"/>
      <c r="T684" s="1322"/>
      <c r="U684" s="1322"/>
      <c r="V684" s="1322"/>
      <c r="W684" s="1322"/>
      <c r="X684" s="1322"/>
      <c r="Y684" s="1322"/>
      <c r="Z684" s="1322"/>
      <c r="AA684" s="1322"/>
      <c r="AB684" s="1322"/>
      <c r="AC684" s="1323"/>
      <c r="AD684" s="1322"/>
      <c r="AE684" s="1323"/>
      <c r="AF684" s="1322"/>
      <c r="AG684" s="1322"/>
      <c r="AH684" s="1322"/>
      <c r="AI684" s="1322"/>
      <c r="AJ684" s="1322"/>
      <c r="AK684" s="1323"/>
      <c r="AL684" s="1322"/>
      <c r="AM684" s="1322"/>
      <c r="AN684" s="1322"/>
      <c r="AO684" s="1322"/>
      <c r="AP684" s="1322"/>
      <c r="AQ684" s="1322"/>
      <c r="AR684" s="1322"/>
      <c r="AS684" s="1322"/>
      <c r="AT684" s="1322"/>
      <c r="AU684" s="1322"/>
      <c r="AV684" s="1322"/>
      <c r="AW684" s="1322"/>
      <c r="AX684" s="1322"/>
      <c r="AY684" s="1322"/>
      <c r="AZ684" s="1322"/>
      <c r="BA684" s="1322"/>
      <c r="BB684" s="1322"/>
      <c r="BC684" s="1322"/>
      <c r="BD684" s="1322"/>
      <c r="BE684" s="1322"/>
      <c r="BF684" s="1322"/>
    </row>
    <row r="685" spans="1:58" ht="54.75" customHeight="1">
      <c r="A685" s="1322"/>
      <c r="B685" s="1322"/>
      <c r="C685" s="1322"/>
      <c r="D685" s="1322"/>
      <c r="E685" s="1322"/>
      <c r="F685" s="1322"/>
      <c r="G685" s="1322"/>
      <c r="H685" s="1322"/>
      <c r="I685" s="1322"/>
      <c r="J685" s="1322"/>
      <c r="K685" s="1322"/>
      <c r="L685" s="1322"/>
      <c r="M685" s="1322"/>
      <c r="N685" s="1323"/>
      <c r="O685" s="1322"/>
      <c r="P685" s="1324"/>
      <c r="Q685" s="1323"/>
      <c r="R685" s="1322"/>
      <c r="S685" s="1322"/>
      <c r="T685" s="1322"/>
      <c r="U685" s="1322"/>
      <c r="V685" s="1322"/>
      <c r="W685" s="1322"/>
      <c r="X685" s="1322"/>
      <c r="Y685" s="1322"/>
      <c r="Z685" s="1322"/>
      <c r="AA685" s="1322"/>
      <c r="AB685" s="1322"/>
      <c r="AC685" s="1323"/>
      <c r="AD685" s="1322"/>
      <c r="AE685" s="1323"/>
      <c r="AF685" s="1322"/>
      <c r="AG685" s="1322"/>
      <c r="AH685" s="1322"/>
      <c r="AI685" s="1322"/>
      <c r="AJ685" s="1322"/>
      <c r="AK685" s="1323"/>
      <c r="AL685" s="1322"/>
      <c r="AM685" s="1322"/>
      <c r="AN685" s="1322"/>
      <c r="AO685" s="1322"/>
      <c r="AP685" s="1322"/>
      <c r="AQ685" s="1322"/>
      <c r="AR685" s="1322"/>
      <c r="AS685" s="1322"/>
      <c r="AT685" s="1322"/>
      <c r="AU685" s="1322"/>
      <c r="AV685" s="1322"/>
      <c r="AW685" s="1322"/>
      <c r="AX685" s="1322"/>
      <c r="AY685" s="1322"/>
      <c r="AZ685" s="1322"/>
      <c r="BA685" s="1322"/>
      <c r="BB685" s="1322"/>
      <c r="BC685" s="1322"/>
      <c r="BD685" s="1322"/>
      <c r="BE685" s="1322"/>
      <c r="BF685" s="1322"/>
    </row>
    <row r="686" spans="1:58" ht="54.75" customHeight="1">
      <c r="A686" s="1322"/>
      <c r="B686" s="1322"/>
      <c r="C686" s="1322"/>
      <c r="D686" s="1322"/>
      <c r="E686" s="1322"/>
      <c r="F686" s="1322"/>
      <c r="G686" s="1322"/>
      <c r="H686" s="1322"/>
      <c r="I686" s="1322"/>
      <c r="J686" s="1322"/>
      <c r="K686" s="1322"/>
      <c r="L686" s="1322"/>
      <c r="M686" s="1322"/>
      <c r="N686" s="1323"/>
      <c r="O686" s="1322"/>
      <c r="P686" s="1324"/>
      <c r="Q686" s="1323"/>
      <c r="R686" s="1322"/>
      <c r="S686" s="1322"/>
      <c r="T686" s="1322"/>
      <c r="U686" s="1322"/>
      <c r="V686" s="1322"/>
      <c r="W686" s="1322"/>
      <c r="X686" s="1322"/>
      <c r="Y686" s="1322"/>
      <c r="Z686" s="1322"/>
      <c r="AA686" s="1322"/>
      <c r="AB686" s="1322"/>
      <c r="AC686" s="1323"/>
      <c r="AD686" s="1322"/>
      <c r="AE686" s="1323"/>
      <c r="AF686" s="1322"/>
      <c r="AG686" s="1322"/>
      <c r="AH686" s="1322"/>
      <c r="AI686" s="1322"/>
      <c r="AJ686" s="1322"/>
      <c r="AK686" s="1323"/>
      <c r="AL686" s="1322"/>
      <c r="AM686" s="1322"/>
      <c r="AN686" s="1322"/>
      <c r="AO686" s="1322"/>
      <c r="AP686" s="1322"/>
      <c r="AQ686" s="1322"/>
      <c r="AR686" s="1322"/>
      <c r="AS686" s="1322"/>
      <c r="AT686" s="1322"/>
      <c r="AU686" s="1322"/>
      <c r="AV686" s="1322"/>
      <c r="AW686" s="1322"/>
      <c r="AX686" s="1322"/>
      <c r="AY686" s="1322"/>
      <c r="AZ686" s="1322"/>
      <c r="BA686" s="1322"/>
      <c r="BB686" s="1322"/>
      <c r="BC686" s="1322"/>
      <c r="BD686" s="1322"/>
      <c r="BE686" s="1322"/>
      <c r="BF686" s="1322"/>
    </row>
    <row r="687" spans="1:58" ht="54.75" customHeight="1">
      <c r="A687" s="1322"/>
      <c r="B687" s="1322"/>
      <c r="C687" s="1322"/>
      <c r="D687" s="1322"/>
      <c r="E687" s="1322"/>
      <c r="F687" s="1322"/>
      <c r="G687" s="1322"/>
      <c r="H687" s="1322"/>
      <c r="I687" s="1322"/>
      <c r="J687" s="1322"/>
      <c r="K687" s="1322"/>
      <c r="L687" s="1322"/>
      <c r="M687" s="1322"/>
      <c r="N687" s="1323"/>
      <c r="O687" s="1322"/>
      <c r="P687" s="1324"/>
      <c r="Q687" s="1323"/>
      <c r="R687" s="1322"/>
      <c r="S687" s="1322"/>
      <c r="T687" s="1322"/>
      <c r="U687" s="1322"/>
      <c r="V687" s="1322"/>
      <c r="W687" s="1322"/>
      <c r="X687" s="1322"/>
      <c r="Y687" s="1322"/>
      <c r="Z687" s="1322"/>
      <c r="AA687" s="1322"/>
      <c r="AB687" s="1322"/>
      <c r="AC687" s="1323"/>
      <c r="AD687" s="1322"/>
      <c r="AE687" s="1323"/>
      <c r="AF687" s="1322"/>
      <c r="AG687" s="1322"/>
      <c r="AH687" s="1322"/>
      <c r="AI687" s="1322"/>
      <c r="AJ687" s="1322"/>
      <c r="AK687" s="1323"/>
      <c r="AL687" s="1322"/>
      <c r="AM687" s="1322"/>
      <c r="AN687" s="1322"/>
      <c r="AO687" s="1322"/>
      <c r="AP687" s="1322"/>
      <c r="AQ687" s="1322"/>
      <c r="AR687" s="1322"/>
      <c r="AS687" s="1322"/>
      <c r="AT687" s="1322"/>
      <c r="AU687" s="1322"/>
      <c r="AV687" s="1322"/>
      <c r="AW687" s="1322"/>
      <c r="AX687" s="1322"/>
      <c r="AY687" s="1322"/>
      <c r="AZ687" s="1322"/>
      <c r="BA687" s="1322"/>
      <c r="BB687" s="1322"/>
      <c r="BC687" s="1322"/>
      <c r="BD687" s="1322"/>
      <c r="BE687" s="1322"/>
      <c r="BF687" s="1322"/>
    </row>
    <row r="688" spans="1:58" ht="54.75" customHeight="1">
      <c r="A688" s="1322"/>
      <c r="B688" s="1322"/>
      <c r="C688" s="1322"/>
      <c r="D688" s="1322"/>
      <c r="E688" s="1322"/>
      <c r="F688" s="1322"/>
      <c r="G688" s="1322"/>
      <c r="H688" s="1322"/>
      <c r="I688" s="1322"/>
      <c r="J688" s="1322"/>
      <c r="K688" s="1322"/>
      <c r="L688" s="1322"/>
      <c r="M688" s="1322"/>
      <c r="N688" s="1323"/>
      <c r="O688" s="1322"/>
      <c r="P688" s="1324"/>
      <c r="Q688" s="1323"/>
      <c r="R688" s="1322"/>
      <c r="S688" s="1322"/>
      <c r="T688" s="1322"/>
      <c r="U688" s="1322"/>
      <c r="V688" s="1322"/>
      <c r="W688" s="1322"/>
      <c r="X688" s="1322"/>
      <c r="Y688" s="1322"/>
      <c r="Z688" s="1322"/>
      <c r="AA688" s="1322"/>
      <c r="AB688" s="1322"/>
      <c r="AC688" s="1323"/>
      <c r="AD688" s="1322"/>
      <c r="AE688" s="1323"/>
      <c r="AF688" s="1322"/>
      <c r="AG688" s="1322"/>
      <c r="AH688" s="1322"/>
      <c r="AI688" s="1322"/>
      <c r="AJ688" s="1322"/>
      <c r="AK688" s="1323"/>
      <c r="AL688" s="1322"/>
      <c r="AM688" s="1322"/>
      <c r="AN688" s="1322"/>
      <c r="AO688" s="1322"/>
      <c r="AP688" s="1322"/>
      <c r="AQ688" s="1322"/>
      <c r="AR688" s="1322"/>
      <c r="AS688" s="1322"/>
      <c r="AT688" s="1322"/>
      <c r="AU688" s="1322"/>
      <c r="AV688" s="1322"/>
      <c r="AW688" s="1322"/>
      <c r="AX688" s="1322"/>
      <c r="AY688" s="1322"/>
      <c r="AZ688" s="1322"/>
      <c r="BA688" s="1322"/>
      <c r="BB688" s="1322"/>
      <c r="BC688" s="1322"/>
      <c r="BD688" s="1322"/>
      <c r="BE688" s="1322"/>
      <c r="BF688" s="1322"/>
    </row>
    <row r="689" spans="1:58" ht="54.75" customHeight="1">
      <c r="A689" s="1322"/>
      <c r="B689" s="1322"/>
      <c r="C689" s="1322"/>
      <c r="D689" s="1322"/>
      <c r="E689" s="1322"/>
      <c r="F689" s="1322"/>
      <c r="G689" s="1322"/>
      <c r="H689" s="1322"/>
      <c r="I689" s="1322"/>
      <c r="J689" s="1322"/>
      <c r="K689" s="1322"/>
      <c r="L689" s="1322"/>
      <c r="M689" s="1322"/>
      <c r="N689" s="1323"/>
      <c r="O689" s="1322"/>
      <c r="P689" s="1324"/>
      <c r="Q689" s="1323"/>
      <c r="R689" s="1322"/>
      <c r="S689" s="1322"/>
      <c r="T689" s="1322"/>
      <c r="U689" s="1322"/>
      <c r="V689" s="1322"/>
      <c r="W689" s="1322"/>
      <c r="X689" s="1322"/>
      <c r="Y689" s="1322"/>
      <c r="Z689" s="1322"/>
      <c r="AA689" s="1322"/>
      <c r="AB689" s="1322"/>
      <c r="AC689" s="1323"/>
      <c r="AD689" s="1322"/>
      <c r="AE689" s="1323"/>
      <c r="AF689" s="1322"/>
      <c r="AG689" s="1322"/>
      <c r="AH689" s="1322"/>
      <c r="AI689" s="1322"/>
      <c r="AJ689" s="1322"/>
      <c r="AK689" s="1323"/>
      <c r="AL689" s="1322"/>
      <c r="AM689" s="1322"/>
      <c r="AN689" s="1322"/>
      <c r="AO689" s="1322"/>
      <c r="AP689" s="1322"/>
      <c r="AQ689" s="1322"/>
      <c r="AR689" s="1322"/>
      <c r="AS689" s="1322"/>
      <c r="AT689" s="1322"/>
      <c r="AU689" s="1322"/>
      <c r="AV689" s="1322"/>
      <c r="AW689" s="1322"/>
      <c r="AX689" s="1322"/>
      <c r="AY689" s="1322"/>
      <c r="AZ689" s="1322"/>
      <c r="BA689" s="1322"/>
      <c r="BB689" s="1322"/>
      <c r="BC689" s="1322"/>
      <c r="BD689" s="1322"/>
      <c r="BE689" s="1322"/>
      <c r="BF689" s="1322"/>
    </row>
    <row r="690" spans="1:58" ht="54.75" customHeight="1">
      <c r="A690" s="1322"/>
      <c r="B690" s="1322"/>
      <c r="C690" s="1322"/>
      <c r="D690" s="1322"/>
      <c r="E690" s="1322"/>
      <c r="F690" s="1322"/>
      <c r="G690" s="1322"/>
      <c r="H690" s="1322"/>
      <c r="I690" s="1322"/>
      <c r="J690" s="1322"/>
      <c r="K690" s="1322"/>
      <c r="L690" s="1322"/>
      <c r="M690" s="1322"/>
      <c r="N690" s="1323"/>
      <c r="O690" s="1322"/>
      <c r="P690" s="1324"/>
      <c r="Q690" s="1323"/>
      <c r="R690" s="1322"/>
      <c r="S690" s="1322"/>
      <c r="T690" s="1322"/>
      <c r="U690" s="1322"/>
      <c r="V690" s="1322"/>
      <c r="W690" s="1322"/>
      <c r="X690" s="1322"/>
      <c r="Y690" s="1322"/>
      <c r="Z690" s="1322"/>
      <c r="AA690" s="1322"/>
      <c r="AB690" s="1322"/>
      <c r="AC690" s="1323"/>
      <c r="AD690" s="1322"/>
      <c r="AE690" s="1323"/>
      <c r="AF690" s="1322"/>
      <c r="AG690" s="1322"/>
      <c r="AH690" s="1322"/>
      <c r="AI690" s="1322"/>
      <c r="AJ690" s="1322"/>
      <c r="AK690" s="1323"/>
      <c r="AL690" s="1322"/>
      <c r="AM690" s="1322"/>
      <c r="AN690" s="1322"/>
      <c r="AO690" s="1322"/>
      <c r="AP690" s="1322"/>
      <c r="AQ690" s="1322"/>
      <c r="AR690" s="1322"/>
      <c r="AS690" s="1322"/>
      <c r="AT690" s="1322"/>
      <c r="AU690" s="1322"/>
      <c r="AV690" s="1322"/>
      <c r="AW690" s="1322"/>
      <c r="AX690" s="1322"/>
      <c r="AY690" s="1322"/>
      <c r="AZ690" s="1322"/>
      <c r="BA690" s="1322"/>
      <c r="BB690" s="1322"/>
      <c r="BC690" s="1322"/>
      <c r="BD690" s="1322"/>
      <c r="BE690" s="1322"/>
      <c r="BF690" s="1322"/>
    </row>
    <row r="691" spans="1:58" ht="54.75" customHeight="1">
      <c r="A691" s="1322"/>
      <c r="B691" s="1322"/>
      <c r="C691" s="1322"/>
      <c r="D691" s="1322"/>
      <c r="E691" s="1322"/>
      <c r="F691" s="1322"/>
      <c r="G691" s="1322"/>
      <c r="H691" s="1322"/>
      <c r="I691" s="1322"/>
      <c r="J691" s="1322"/>
      <c r="K691" s="1322"/>
      <c r="L691" s="1322"/>
      <c r="M691" s="1322"/>
      <c r="N691" s="1323"/>
      <c r="O691" s="1322"/>
      <c r="P691" s="1324"/>
      <c r="Q691" s="1323"/>
      <c r="R691" s="1322"/>
      <c r="S691" s="1322"/>
      <c r="T691" s="1322"/>
      <c r="U691" s="1322"/>
      <c r="V691" s="1322"/>
      <c r="W691" s="1322"/>
      <c r="X691" s="1322"/>
      <c r="Y691" s="1322"/>
      <c r="Z691" s="1322"/>
      <c r="AA691" s="1322"/>
      <c r="AB691" s="1322"/>
      <c r="AC691" s="1323"/>
      <c r="AD691" s="1322"/>
      <c r="AE691" s="1323"/>
      <c r="AF691" s="1322"/>
      <c r="AG691" s="1322"/>
      <c r="AH691" s="1322"/>
      <c r="AI691" s="1322"/>
      <c r="AJ691" s="1322"/>
      <c r="AK691" s="1323"/>
      <c r="AL691" s="1322"/>
      <c r="AM691" s="1322"/>
      <c r="AN691" s="1322"/>
      <c r="AO691" s="1322"/>
      <c r="AP691" s="1322"/>
      <c r="AQ691" s="1322"/>
      <c r="AR691" s="1322"/>
      <c r="AS691" s="1322"/>
      <c r="AT691" s="1322"/>
      <c r="AU691" s="1322"/>
      <c r="AV691" s="1322"/>
      <c r="AW691" s="1322"/>
      <c r="AX691" s="1322"/>
      <c r="AY691" s="1322"/>
      <c r="AZ691" s="1322"/>
      <c r="BA691" s="1322"/>
      <c r="BB691" s="1322"/>
      <c r="BC691" s="1322"/>
      <c r="BD691" s="1322"/>
      <c r="BE691" s="1322"/>
      <c r="BF691" s="1322"/>
    </row>
    <row r="692" spans="1:58" ht="54.75" customHeight="1">
      <c r="A692" s="1322"/>
      <c r="B692" s="1322"/>
      <c r="C692" s="1322"/>
      <c r="D692" s="1322"/>
      <c r="E692" s="1322"/>
      <c r="F692" s="1322"/>
      <c r="G692" s="1322"/>
      <c r="H692" s="1322"/>
      <c r="I692" s="1322"/>
      <c r="J692" s="1322"/>
      <c r="K692" s="1322"/>
      <c r="L692" s="1322"/>
      <c r="M692" s="1322"/>
      <c r="N692" s="1323"/>
      <c r="O692" s="1322"/>
      <c r="P692" s="1324"/>
      <c r="Q692" s="1323"/>
      <c r="R692" s="1322"/>
      <c r="S692" s="1322"/>
      <c r="T692" s="1322"/>
      <c r="U692" s="1322"/>
      <c r="V692" s="1322"/>
      <c r="W692" s="1322"/>
      <c r="X692" s="1322"/>
      <c r="Y692" s="1322"/>
      <c r="Z692" s="1322"/>
      <c r="AA692" s="1322"/>
      <c r="AB692" s="1322"/>
      <c r="AC692" s="1323"/>
      <c r="AD692" s="1322"/>
      <c r="AE692" s="1323"/>
      <c r="AF692" s="1322"/>
      <c r="AG692" s="1322"/>
      <c r="AH692" s="1322"/>
      <c r="AI692" s="1322"/>
      <c r="AJ692" s="1322"/>
      <c r="AK692" s="1323"/>
      <c r="AL692" s="1322"/>
      <c r="AM692" s="1322"/>
      <c r="AN692" s="1322"/>
      <c r="AO692" s="1322"/>
      <c r="AP692" s="1322"/>
      <c r="AQ692" s="1322"/>
      <c r="AR692" s="1322"/>
      <c r="AS692" s="1322"/>
      <c r="AT692" s="1322"/>
      <c r="AU692" s="1322"/>
      <c r="AV692" s="1322"/>
      <c r="AW692" s="1322"/>
      <c r="AX692" s="1322"/>
      <c r="AY692" s="1322"/>
      <c r="AZ692" s="1322"/>
      <c r="BA692" s="1322"/>
      <c r="BB692" s="1322"/>
      <c r="BC692" s="1322"/>
      <c r="BD692" s="1322"/>
      <c r="BE692" s="1322"/>
      <c r="BF692" s="1322"/>
    </row>
    <row r="693" spans="1:58" ht="54.75" customHeight="1">
      <c r="A693" s="1322"/>
      <c r="B693" s="1322"/>
      <c r="C693" s="1322"/>
      <c r="D693" s="1322"/>
      <c r="E693" s="1322"/>
      <c r="F693" s="1322"/>
      <c r="G693" s="1322"/>
      <c r="H693" s="1322"/>
      <c r="I693" s="1322"/>
      <c r="J693" s="1322"/>
      <c r="K693" s="1322"/>
      <c r="L693" s="1322"/>
      <c r="M693" s="1322"/>
      <c r="N693" s="1323"/>
      <c r="O693" s="1322"/>
      <c r="P693" s="1324"/>
      <c r="Q693" s="1323"/>
      <c r="R693" s="1322"/>
      <c r="S693" s="1322"/>
      <c r="T693" s="1322"/>
      <c r="U693" s="1322"/>
      <c r="V693" s="1322"/>
      <c r="W693" s="1322"/>
      <c r="X693" s="1322"/>
      <c r="Y693" s="1322"/>
      <c r="Z693" s="1322"/>
      <c r="AA693" s="1322"/>
      <c r="AB693" s="1322"/>
      <c r="AC693" s="1323"/>
      <c r="AD693" s="1322"/>
      <c r="AE693" s="1323"/>
      <c r="AF693" s="1322"/>
      <c r="AG693" s="1322"/>
      <c r="AH693" s="1322"/>
      <c r="AI693" s="1322"/>
      <c r="AJ693" s="1322"/>
      <c r="AK693" s="1323"/>
      <c r="AL693" s="1322"/>
      <c r="AM693" s="1322"/>
      <c r="AN693" s="1322"/>
      <c r="AO693" s="1322"/>
      <c r="AP693" s="1322"/>
      <c r="AQ693" s="1322"/>
      <c r="AR693" s="1322"/>
      <c r="AS693" s="1322"/>
      <c r="AT693" s="1322"/>
      <c r="AU693" s="1322"/>
      <c r="AV693" s="1322"/>
      <c r="AW693" s="1322"/>
      <c r="AX693" s="1322"/>
      <c r="AY693" s="1322"/>
      <c r="AZ693" s="1322"/>
      <c r="BA693" s="1322"/>
      <c r="BB693" s="1322"/>
      <c r="BC693" s="1322"/>
      <c r="BD693" s="1322"/>
      <c r="BE693" s="1322"/>
      <c r="BF693" s="1322"/>
    </row>
    <row r="694" spans="1:58" ht="54.75" customHeight="1">
      <c r="A694" s="1322"/>
      <c r="B694" s="1322"/>
      <c r="C694" s="1322"/>
      <c r="D694" s="1322"/>
      <c r="E694" s="1322"/>
      <c r="F694" s="1322"/>
      <c r="G694" s="1322"/>
      <c r="H694" s="1322"/>
      <c r="I694" s="1322"/>
      <c r="J694" s="1322"/>
      <c r="K694" s="1322"/>
      <c r="L694" s="1322"/>
      <c r="M694" s="1322"/>
      <c r="N694" s="1323"/>
      <c r="O694" s="1322"/>
      <c r="P694" s="1324"/>
      <c r="Q694" s="1323"/>
      <c r="R694" s="1322"/>
      <c r="S694" s="1322"/>
      <c r="T694" s="1322"/>
      <c r="U694" s="1322"/>
      <c r="V694" s="1322"/>
      <c r="W694" s="1322"/>
      <c r="X694" s="1322"/>
      <c r="Y694" s="1322"/>
      <c r="Z694" s="1322"/>
      <c r="AA694" s="1322"/>
      <c r="AB694" s="1322"/>
      <c r="AC694" s="1323"/>
      <c r="AD694" s="1322"/>
      <c r="AE694" s="1323"/>
      <c r="AF694" s="1322"/>
      <c r="AG694" s="1322"/>
      <c r="AH694" s="1322"/>
      <c r="AI694" s="1322"/>
      <c r="AJ694" s="1322"/>
      <c r="AK694" s="1323"/>
      <c r="AL694" s="1322"/>
      <c r="AM694" s="1322"/>
      <c r="AN694" s="1322"/>
      <c r="AO694" s="1322"/>
      <c r="AP694" s="1322"/>
      <c r="AQ694" s="1322"/>
      <c r="AR694" s="1322"/>
      <c r="AS694" s="1322"/>
      <c r="AT694" s="1322"/>
      <c r="AU694" s="1322"/>
      <c r="AV694" s="1322"/>
      <c r="AW694" s="1322"/>
      <c r="AX694" s="1322"/>
      <c r="AY694" s="1322"/>
      <c r="AZ694" s="1322"/>
      <c r="BA694" s="1322"/>
      <c r="BB694" s="1322"/>
      <c r="BC694" s="1322"/>
      <c r="BD694" s="1322"/>
      <c r="BE694" s="1322"/>
      <c r="BF694" s="1322"/>
    </row>
    <row r="695" spans="1:58" ht="54.75" customHeight="1">
      <c r="A695" s="1322"/>
      <c r="B695" s="1322"/>
      <c r="C695" s="1322"/>
      <c r="D695" s="1322"/>
      <c r="E695" s="1322"/>
      <c r="F695" s="1322"/>
      <c r="G695" s="1322"/>
      <c r="H695" s="1322"/>
      <c r="I695" s="1322"/>
      <c r="J695" s="1322"/>
      <c r="K695" s="1322"/>
      <c r="L695" s="1322"/>
      <c r="M695" s="1322"/>
      <c r="N695" s="1323"/>
      <c r="O695" s="1322"/>
      <c r="P695" s="1324"/>
      <c r="Q695" s="1323"/>
      <c r="R695" s="1322"/>
      <c r="S695" s="1322"/>
      <c r="T695" s="1322"/>
      <c r="U695" s="1322"/>
      <c r="V695" s="1322"/>
      <c r="W695" s="1322"/>
      <c r="X695" s="1322"/>
      <c r="Y695" s="1322"/>
      <c r="Z695" s="1322"/>
      <c r="AA695" s="1322"/>
      <c r="AB695" s="1322"/>
      <c r="AC695" s="1323"/>
      <c r="AD695" s="1322"/>
      <c r="AE695" s="1323"/>
      <c r="AF695" s="1322"/>
      <c r="AG695" s="1322"/>
      <c r="AH695" s="1322"/>
      <c r="AI695" s="1322"/>
      <c r="AJ695" s="1322"/>
      <c r="AK695" s="1323"/>
      <c r="AL695" s="1322"/>
      <c r="AM695" s="1322"/>
      <c r="AN695" s="1322"/>
      <c r="AO695" s="1322"/>
      <c r="AP695" s="1322"/>
      <c r="AQ695" s="1322"/>
      <c r="AR695" s="1322"/>
      <c r="AS695" s="1322"/>
      <c r="AT695" s="1322"/>
      <c r="AU695" s="1322"/>
      <c r="AV695" s="1322"/>
      <c r="AW695" s="1322"/>
      <c r="AX695" s="1322"/>
      <c r="AY695" s="1322"/>
      <c r="AZ695" s="1322"/>
      <c r="BA695" s="1322"/>
      <c r="BB695" s="1322"/>
      <c r="BC695" s="1322"/>
      <c r="BD695" s="1322"/>
      <c r="BE695" s="1322"/>
      <c r="BF695" s="1322"/>
    </row>
    <row r="696" spans="1:58" ht="54.75" customHeight="1">
      <c r="A696" s="1322"/>
      <c r="B696" s="1322"/>
      <c r="C696" s="1322"/>
      <c r="D696" s="1322"/>
      <c r="E696" s="1322"/>
      <c r="F696" s="1322"/>
      <c r="G696" s="1322"/>
      <c r="H696" s="1322"/>
      <c r="I696" s="1322"/>
      <c r="J696" s="1322"/>
      <c r="K696" s="1322"/>
      <c r="L696" s="1322"/>
      <c r="M696" s="1322"/>
      <c r="N696" s="1323"/>
      <c r="O696" s="1322"/>
      <c r="P696" s="1324"/>
      <c r="Q696" s="1323"/>
      <c r="R696" s="1322"/>
      <c r="S696" s="1322"/>
      <c r="T696" s="1322"/>
      <c r="U696" s="1322"/>
      <c r="V696" s="1322"/>
      <c r="W696" s="1322"/>
      <c r="X696" s="1322"/>
      <c r="Y696" s="1322"/>
      <c r="Z696" s="1322"/>
      <c r="AA696" s="1322"/>
      <c r="AB696" s="1322"/>
      <c r="AC696" s="1323"/>
      <c r="AD696" s="1322"/>
      <c r="AE696" s="1323"/>
      <c r="AF696" s="1322"/>
      <c r="AG696" s="1322"/>
      <c r="AH696" s="1322"/>
      <c r="AI696" s="1322"/>
      <c r="AJ696" s="1322"/>
      <c r="AK696" s="1323"/>
      <c r="AL696" s="1322"/>
      <c r="AM696" s="1322"/>
      <c r="AN696" s="1322"/>
      <c r="AO696" s="1322"/>
      <c r="AP696" s="1322"/>
      <c r="AQ696" s="1322"/>
      <c r="AR696" s="1322"/>
      <c r="AS696" s="1322"/>
      <c r="AT696" s="1322"/>
      <c r="AU696" s="1322"/>
      <c r="AV696" s="1322"/>
      <c r="AW696" s="1322"/>
      <c r="AX696" s="1322"/>
      <c r="AY696" s="1322"/>
      <c r="AZ696" s="1322"/>
      <c r="BA696" s="1322"/>
      <c r="BB696" s="1322"/>
      <c r="BC696" s="1322"/>
      <c r="BD696" s="1322"/>
      <c r="BE696" s="1322"/>
      <c r="BF696" s="1322"/>
    </row>
    <row r="697" spans="1:58" ht="54.75" customHeight="1">
      <c r="A697" s="1322"/>
      <c r="B697" s="1322"/>
      <c r="C697" s="1322"/>
      <c r="D697" s="1322"/>
      <c r="E697" s="1322"/>
      <c r="F697" s="1322"/>
      <c r="G697" s="1322"/>
      <c r="H697" s="1322"/>
      <c r="I697" s="1322"/>
      <c r="J697" s="1322"/>
      <c r="K697" s="1322"/>
      <c r="L697" s="1322"/>
      <c r="M697" s="1322"/>
      <c r="N697" s="1323"/>
      <c r="O697" s="1322"/>
      <c r="P697" s="1324"/>
      <c r="Q697" s="1323"/>
      <c r="R697" s="1322"/>
      <c r="S697" s="1322"/>
      <c r="T697" s="1322"/>
      <c r="U697" s="1322"/>
      <c r="V697" s="1322"/>
      <c r="W697" s="1322"/>
      <c r="X697" s="1322"/>
      <c r="Y697" s="1322"/>
      <c r="Z697" s="1322"/>
      <c r="AA697" s="1322"/>
      <c r="AB697" s="1322"/>
      <c r="AC697" s="1323"/>
      <c r="AD697" s="1322"/>
      <c r="AE697" s="1323"/>
      <c r="AF697" s="1322"/>
      <c r="AG697" s="1322"/>
      <c r="AH697" s="1322"/>
      <c r="AI697" s="1322"/>
      <c r="AJ697" s="1322"/>
      <c r="AK697" s="1323"/>
      <c r="AL697" s="1322"/>
      <c r="AM697" s="1322"/>
      <c r="AN697" s="1322"/>
      <c r="AO697" s="1322"/>
      <c r="AP697" s="1322"/>
      <c r="AQ697" s="1322"/>
      <c r="AR697" s="1322"/>
      <c r="AS697" s="1322"/>
      <c r="AT697" s="1322"/>
      <c r="AU697" s="1322"/>
      <c r="AV697" s="1322"/>
      <c r="AW697" s="1322"/>
      <c r="AX697" s="1322"/>
      <c r="AY697" s="1322"/>
      <c r="AZ697" s="1322"/>
      <c r="BA697" s="1322"/>
      <c r="BB697" s="1322"/>
      <c r="BC697" s="1322"/>
      <c r="BD697" s="1322"/>
      <c r="BE697" s="1322"/>
      <c r="BF697" s="1322"/>
    </row>
    <row r="698" spans="1:58" ht="54.75" customHeight="1">
      <c r="A698" s="1322"/>
      <c r="B698" s="1322"/>
      <c r="C698" s="1322"/>
      <c r="D698" s="1322"/>
      <c r="E698" s="1322"/>
      <c r="F698" s="1322"/>
      <c r="G698" s="1322"/>
      <c r="H698" s="1322"/>
      <c r="I698" s="1322"/>
      <c r="J698" s="1322"/>
      <c r="K698" s="1322"/>
      <c r="L698" s="1322"/>
      <c r="M698" s="1322"/>
      <c r="N698" s="1323"/>
      <c r="O698" s="1322"/>
      <c r="P698" s="1324"/>
      <c r="Q698" s="1323"/>
      <c r="R698" s="1322"/>
      <c r="S698" s="1322"/>
      <c r="T698" s="1322"/>
      <c r="U698" s="1322"/>
      <c r="V698" s="1322"/>
      <c r="W698" s="1322"/>
      <c r="X698" s="1322"/>
      <c r="Y698" s="1322"/>
      <c r="Z698" s="1322"/>
      <c r="AA698" s="1322"/>
      <c r="AB698" s="1322"/>
      <c r="AC698" s="1323"/>
      <c r="AD698" s="1322"/>
      <c r="AE698" s="1323"/>
      <c r="AF698" s="1322"/>
      <c r="AG698" s="1322"/>
      <c r="AH698" s="1322"/>
      <c r="AI698" s="1322"/>
      <c r="AJ698" s="1322"/>
      <c r="AK698" s="1323"/>
      <c r="AL698" s="1322"/>
      <c r="AM698" s="1322"/>
      <c r="AN698" s="1322"/>
      <c r="AO698" s="1322"/>
      <c r="AP698" s="1322"/>
      <c r="AQ698" s="1322"/>
      <c r="AR698" s="1322"/>
      <c r="AS698" s="1322"/>
      <c r="AT698" s="1322"/>
      <c r="AU698" s="1322"/>
      <c r="AV698" s="1322"/>
      <c r="AW698" s="1322"/>
      <c r="AX698" s="1322"/>
      <c r="AY698" s="1322"/>
      <c r="AZ698" s="1322"/>
      <c r="BA698" s="1322"/>
      <c r="BB698" s="1322"/>
      <c r="BC698" s="1322"/>
      <c r="BD698" s="1322"/>
      <c r="BE698" s="1322"/>
      <c r="BF698" s="1322"/>
    </row>
    <row r="699" spans="1:58" ht="54.75" customHeight="1">
      <c r="A699" s="1322"/>
      <c r="B699" s="1322"/>
      <c r="C699" s="1322"/>
      <c r="D699" s="1322"/>
      <c r="E699" s="1322"/>
      <c r="F699" s="1322"/>
      <c r="G699" s="1322"/>
      <c r="H699" s="1322"/>
      <c r="I699" s="1322"/>
      <c r="J699" s="1322"/>
      <c r="K699" s="1322"/>
      <c r="L699" s="1322"/>
      <c r="M699" s="1322"/>
      <c r="N699" s="1323"/>
      <c r="O699" s="1322"/>
      <c r="P699" s="1324"/>
      <c r="Q699" s="1323"/>
      <c r="R699" s="1322"/>
      <c r="S699" s="1322"/>
      <c r="T699" s="1322"/>
      <c r="U699" s="1322"/>
      <c r="V699" s="1322"/>
      <c r="W699" s="1322"/>
      <c r="X699" s="1322"/>
      <c r="Y699" s="1322"/>
      <c r="Z699" s="1322"/>
      <c r="AA699" s="1322"/>
      <c r="AB699" s="1322"/>
      <c r="AC699" s="1323"/>
      <c r="AD699" s="1322"/>
      <c r="AE699" s="1323"/>
      <c r="AF699" s="1322"/>
      <c r="AG699" s="1322"/>
      <c r="AH699" s="1322"/>
      <c r="AI699" s="1322"/>
      <c r="AJ699" s="1322"/>
      <c r="AK699" s="1323"/>
      <c r="AL699" s="1322"/>
      <c r="AM699" s="1322"/>
      <c r="AN699" s="1322"/>
      <c r="AO699" s="1322"/>
      <c r="AP699" s="1322"/>
      <c r="AQ699" s="1322"/>
      <c r="AR699" s="1322"/>
      <c r="AS699" s="1322"/>
      <c r="AT699" s="1322"/>
      <c r="AU699" s="1322"/>
      <c r="AV699" s="1322"/>
      <c r="AW699" s="1322"/>
      <c r="AX699" s="1322"/>
      <c r="AY699" s="1322"/>
      <c r="AZ699" s="1322"/>
      <c r="BA699" s="1322"/>
      <c r="BB699" s="1322"/>
      <c r="BC699" s="1322"/>
      <c r="BD699" s="1322"/>
      <c r="BE699" s="1322"/>
      <c r="BF699" s="1322"/>
    </row>
    <row r="700" spans="1:58" ht="54.75" customHeight="1">
      <c r="A700" s="1322"/>
      <c r="B700" s="1322"/>
      <c r="C700" s="1322"/>
      <c r="D700" s="1322"/>
      <c r="E700" s="1322"/>
      <c r="F700" s="1322"/>
      <c r="G700" s="1322"/>
      <c r="H700" s="1322"/>
      <c r="I700" s="1322"/>
      <c r="J700" s="1322"/>
      <c r="K700" s="1322"/>
      <c r="L700" s="1322"/>
      <c r="M700" s="1322"/>
      <c r="N700" s="1323"/>
      <c r="O700" s="1322"/>
      <c r="P700" s="1324"/>
      <c r="Q700" s="1323"/>
      <c r="R700" s="1322"/>
      <c r="S700" s="1322"/>
      <c r="T700" s="1322"/>
      <c r="U700" s="1322"/>
      <c r="V700" s="1322"/>
      <c r="W700" s="1322"/>
      <c r="X700" s="1322"/>
      <c r="Y700" s="1322"/>
      <c r="Z700" s="1322"/>
      <c r="AA700" s="1322"/>
      <c r="AB700" s="1322"/>
      <c r="AC700" s="1323"/>
      <c r="AD700" s="1322"/>
      <c r="AE700" s="1323"/>
      <c r="AF700" s="1322"/>
      <c r="AG700" s="1322"/>
      <c r="AH700" s="1322"/>
      <c r="AI700" s="1322"/>
      <c r="AJ700" s="1322"/>
      <c r="AK700" s="1323"/>
      <c r="AL700" s="1322"/>
      <c r="AM700" s="1322"/>
      <c r="AN700" s="1322"/>
      <c r="AO700" s="1322"/>
      <c r="AP700" s="1322"/>
      <c r="AQ700" s="1322"/>
      <c r="AR700" s="1322"/>
      <c r="AS700" s="1322"/>
      <c r="AT700" s="1322"/>
      <c r="AU700" s="1322"/>
      <c r="AV700" s="1322"/>
      <c r="AW700" s="1322"/>
      <c r="AX700" s="1322"/>
      <c r="AY700" s="1322"/>
      <c r="AZ700" s="1322"/>
      <c r="BA700" s="1322"/>
      <c r="BB700" s="1322"/>
      <c r="BC700" s="1322"/>
      <c r="BD700" s="1322"/>
      <c r="BE700" s="1322"/>
      <c r="BF700" s="1322"/>
    </row>
    <row r="701" spans="1:58" ht="54.75" customHeight="1">
      <c r="A701" s="1322"/>
      <c r="B701" s="1322"/>
      <c r="C701" s="1322"/>
      <c r="D701" s="1322"/>
      <c r="E701" s="1322"/>
      <c r="F701" s="1322"/>
      <c r="G701" s="1322"/>
      <c r="H701" s="1322"/>
      <c r="I701" s="1322"/>
      <c r="J701" s="1322"/>
      <c r="K701" s="1322"/>
      <c r="L701" s="1322"/>
      <c r="M701" s="1322"/>
      <c r="N701" s="1323"/>
      <c r="O701" s="1322"/>
      <c r="P701" s="1324"/>
      <c r="Q701" s="1323"/>
      <c r="R701" s="1322"/>
      <c r="S701" s="1322"/>
      <c r="T701" s="1322"/>
      <c r="U701" s="1322"/>
      <c r="V701" s="1322"/>
      <c r="W701" s="1322"/>
      <c r="X701" s="1322"/>
      <c r="Y701" s="1322"/>
      <c r="Z701" s="1322"/>
      <c r="AA701" s="1322"/>
      <c r="AB701" s="1322"/>
      <c r="AC701" s="1323"/>
      <c r="AD701" s="1322"/>
      <c r="AE701" s="1323"/>
      <c r="AF701" s="1322"/>
      <c r="AG701" s="1322"/>
      <c r="AH701" s="1322"/>
      <c r="AI701" s="1322"/>
      <c r="AJ701" s="1322"/>
      <c r="AK701" s="1323"/>
      <c r="AL701" s="1322"/>
      <c r="AM701" s="1322"/>
      <c r="AN701" s="1322"/>
      <c r="AO701" s="1322"/>
      <c r="AP701" s="1322"/>
      <c r="AQ701" s="1322"/>
      <c r="AR701" s="1322"/>
      <c r="AS701" s="1322"/>
      <c r="AT701" s="1322"/>
      <c r="AU701" s="1322"/>
      <c r="AV701" s="1322"/>
      <c r="AW701" s="1322"/>
      <c r="AX701" s="1322"/>
      <c r="AY701" s="1322"/>
      <c r="AZ701" s="1322"/>
      <c r="BA701" s="1322"/>
      <c r="BB701" s="1322"/>
      <c r="BC701" s="1322"/>
      <c r="BD701" s="1322"/>
      <c r="BE701" s="1322"/>
      <c r="BF701" s="1322"/>
    </row>
    <row r="702" spans="1:58" ht="54.75" customHeight="1">
      <c r="A702" s="1322"/>
      <c r="B702" s="1322"/>
      <c r="C702" s="1322"/>
      <c r="D702" s="1322"/>
      <c r="E702" s="1322"/>
      <c r="F702" s="1322"/>
      <c r="G702" s="1322"/>
      <c r="H702" s="1322"/>
      <c r="I702" s="1322"/>
      <c r="J702" s="1322"/>
      <c r="K702" s="1322"/>
      <c r="L702" s="1322"/>
      <c r="M702" s="1322"/>
      <c r="N702" s="1323"/>
      <c r="O702" s="1322"/>
      <c r="P702" s="1324"/>
      <c r="Q702" s="1323"/>
      <c r="R702" s="1322"/>
      <c r="S702" s="1322"/>
      <c r="T702" s="1322"/>
      <c r="U702" s="1322"/>
      <c r="V702" s="1322"/>
      <c r="W702" s="1322"/>
      <c r="X702" s="1322"/>
      <c r="Y702" s="1322"/>
      <c r="Z702" s="1322"/>
      <c r="AA702" s="1322"/>
      <c r="AB702" s="1322"/>
      <c r="AC702" s="1323"/>
      <c r="AD702" s="1322"/>
      <c r="AE702" s="1323"/>
      <c r="AF702" s="1322"/>
      <c r="AG702" s="1322"/>
      <c r="AH702" s="1322"/>
      <c r="AI702" s="1322"/>
      <c r="AJ702" s="1322"/>
      <c r="AK702" s="1323"/>
      <c r="AL702" s="1322"/>
      <c r="AM702" s="1322"/>
      <c r="AN702" s="1322"/>
      <c r="AO702" s="1322"/>
      <c r="AP702" s="1322"/>
      <c r="AQ702" s="1322"/>
      <c r="AR702" s="1322"/>
      <c r="AS702" s="1322"/>
      <c r="AT702" s="1322"/>
      <c r="AU702" s="1322"/>
      <c r="AV702" s="1322"/>
      <c r="AW702" s="1322"/>
      <c r="AX702" s="1322"/>
      <c r="AY702" s="1322"/>
      <c r="AZ702" s="1322"/>
      <c r="BA702" s="1322"/>
      <c r="BB702" s="1322"/>
      <c r="BC702" s="1322"/>
      <c r="BD702" s="1322"/>
      <c r="BE702" s="1322"/>
      <c r="BF702" s="1322"/>
    </row>
    <row r="703" spans="1:58" ht="54.75" customHeight="1">
      <c r="A703" s="1322"/>
      <c r="B703" s="1322"/>
      <c r="C703" s="1322"/>
      <c r="D703" s="1322"/>
      <c r="E703" s="1322"/>
      <c r="F703" s="1322"/>
      <c r="G703" s="1322"/>
      <c r="H703" s="1322"/>
      <c r="I703" s="1322"/>
      <c r="J703" s="1322"/>
      <c r="K703" s="1322"/>
      <c r="L703" s="1322"/>
      <c r="M703" s="1322"/>
      <c r="N703" s="1323"/>
      <c r="O703" s="1322"/>
      <c r="P703" s="1324"/>
      <c r="Q703" s="1323"/>
      <c r="R703" s="1322"/>
      <c r="S703" s="1322"/>
      <c r="T703" s="1322"/>
      <c r="U703" s="1322"/>
      <c r="V703" s="1322"/>
      <c r="W703" s="1322"/>
      <c r="X703" s="1322"/>
      <c r="Y703" s="1322"/>
      <c r="Z703" s="1322"/>
      <c r="AA703" s="1322"/>
      <c r="AB703" s="1322"/>
      <c r="AC703" s="1323"/>
      <c r="AD703" s="1322"/>
      <c r="AE703" s="1323"/>
      <c r="AF703" s="1322"/>
      <c r="AG703" s="1322"/>
      <c r="AH703" s="1322"/>
      <c r="AI703" s="1322"/>
      <c r="AJ703" s="1322"/>
      <c r="AK703" s="1323"/>
      <c r="AL703" s="1322"/>
      <c r="AM703" s="1322"/>
      <c r="AN703" s="1322"/>
      <c r="AO703" s="1322"/>
      <c r="AP703" s="1322"/>
      <c r="AQ703" s="1322"/>
      <c r="AR703" s="1322"/>
      <c r="AS703" s="1322"/>
      <c r="AT703" s="1322"/>
      <c r="AU703" s="1322"/>
      <c r="AV703" s="1322"/>
      <c r="AW703" s="1322"/>
      <c r="AX703" s="1322"/>
      <c r="AY703" s="1322"/>
      <c r="AZ703" s="1322"/>
      <c r="BA703" s="1322"/>
      <c r="BB703" s="1322"/>
      <c r="BC703" s="1322"/>
      <c r="BD703" s="1322"/>
      <c r="BE703" s="1322"/>
      <c r="BF703" s="1322"/>
    </row>
    <row r="704" spans="1:58" ht="54.75" customHeight="1">
      <c r="A704" s="1322"/>
      <c r="B704" s="1322"/>
      <c r="C704" s="1322"/>
      <c r="D704" s="1322"/>
      <c r="E704" s="1322"/>
      <c r="F704" s="1322"/>
      <c r="G704" s="1322"/>
      <c r="H704" s="1322"/>
      <c r="I704" s="1322"/>
      <c r="J704" s="1322"/>
      <c r="K704" s="1322"/>
      <c r="L704" s="1322"/>
      <c r="M704" s="1322"/>
      <c r="N704" s="1323"/>
      <c r="O704" s="1322"/>
      <c r="P704" s="1324"/>
      <c r="Q704" s="1323"/>
      <c r="R704" s="1322"/>
      <c r="S704" s="1322"/>
      <c r="T704" s="1322"/>
      <c r="U704" s="1322"/>
      <c r="V704" s="1322"/>
      <c r="W704" s="1322"/>
      <c r="X704" s="1322"/>
      <c r="Y704" s="1322"/>
      <c r="Z704" s="1322"/>
      <c r="AA704" s="1322"/>
      <c r="AB704" s="1322"/>
      <c r="AC704" s="1323"/>
      <c r="AD704" s="1322"/>
      <c r="AE704" s="1323"/>
      <c r="AF704" s="1322"/>
      <c r="AG704" s="1322"/>
      <c r="AH704" s="1322"/>
      <c r="AI704" s="1322"/>
      <c r="AJ704" s="1322"/>
      <c r="AK704" s="1323"/>
      <c r="AL704" s="1322"/>
      <c r="AM704" s="1322"/>
      <c r="AN704" s="1322"/>
      <c r="AO704" s="1322"/>
      <c r="AP704" s="1322"/>
      <c r="AQ704" s="1322"/>
      <c r="AR704" s="1322"/>
      <c r="AS704" s="1322"/>
      <c r="AT704" s="1322"/>
      <c r="AU704" s="1322"/>
      <c r="AV704" s="1322"/>
      <c r="AW704" s="1322"/>
      <c r="AX704" s="1322"/>
      <c r="AY704" s="1322"/>
      <c r="AZ704" s="1322"/>
      <c r="BA704" s="1322"/>
      <c r="BB704" s="1322"/>
      <c r="BC704" s="1322"/>
      <c r="BD704" s="1322"/>
      <c r="BE704" s="1322"/>
      <c r="BF704" s="1322"/>
    </row>
    <row r="705" spans="1:58" ht="54.75" customHeight="1">
      <c r="A705" s="1322"/>
      <c r="B705" s="1322"/>
      <c r="C705" s="1322"/>
      <c r="D705" s="1322"/>
      <c r="E705" s="1322"/>
      <c r="F705" s="1322"/>
      <c r="G705" s="1322"/>
      <c r="H705" s="1322"/>
      <c r="I705" s="1322"/>
      <c r="J705" s="1322"/>
      <c r="K705" s="1322"/>
      <c r="L705" s="1322"/>
      <c r="M705" s="1322"/>
      <c r="N705" s="1323"/>
      <c r="O705" s="1322"/>
      <c r="P705" s="1324"/>
      <c r="Q705" s="1323"/>
      <c r="R705" s="1322"/>
      <c r="S705" s="1322"/>
      <c r="T705" s="1322"/>
      <c r="U705" s="1322"/>
      <c r="V705" s="1322"/>
      <c r="W705" s="1322"/>
      <c r="X705" s="1322"/>
      <c r="Y705" s="1322"/>
      <c r="Z705" s="1322"/>
      <c r="AA705" s="1322"/>
      <c r="AB705" s="1322"/>
      <c r="AC705" s="1323"/>
      <c r="AD705" s="1322"/>
      <c r="AE705" s="1323"/>
      <c r="AF705" s="1322"/>
      <c r="AG705" s="1322"/>
      <c r="AH705" s="1322"/>
      <c r="AI705" s="1322"/>
      <c r="AJ705" s="1322"/>
      <c r="AK705" s="1323"/>
      <c r="AL705" s="1322"/>
      <c r="AM705" s="1322"/>
      <c r="AN705" s="1322"/>
      <c r="AO705" s="1322"/>
      <c r="AP705" s="1322"/>
      <c r="AQ705" s="1322"/>
      <c r="AR705" s="1322"/>
      <c r="AS705" s="1322"/>
      <c r="AT705" s="1322"/>
      <c r="AU705" s="1322"/>
      <c r="AV705" s="1322"/>
      <c r="AW705" s="1322"/>
      <c r="AX705" s="1322"/>
      <c r="AY705" s="1322"/>
      <c r="AZ705" s="1322"/>
      <c r="BA705" s="1322"/>
      <c r="BB705" s="1322"/>
      <c r="BC705" s="1322"/>
      <c r="BD705" s="1322"/>
      <c r="BE705" s="1322"/>
      <c r="BF705" s="1322"/>
    </row>
    <row r="706" spans="1:58" ht="54.75" customHeight="1">
      <c r="A706" s="1322"/>
      <c r="B706" s="1322"/>
      <c r="C706" s="1322"/>
      <c r="D706" s="1322"/>
      <c r="E706" s="1322"/>
      <c r="F706" s="1322"/>
      <c r="G706" s="1322"/>
      <c r="H706" s="1322"/>
      <c r="I706" s="1322"/>
      <c r="J706" s="1322"/>
      <c r="K706" s="1322"/>
      <c r="L706" s="1322"/>
      <c r="M706" s="1322"/>
      <c r="N706" s="1323"/>
      <c r="O706" s="1322"/>
      <c r="P706" s="1324"/>
      <c r="Q706" s="1323"/>
      <c r="R706" s="1322"/>
      <c r="S706" s="1322"/>
      <c r="T706" s="1322"/>
      <c r="U706" s="1322"/>
      <c r="V706" s="1322"/>
      <c r="W706" s="1322"/>
      <c r="X706" s="1322"/>
      <c r="Y706" s="1322"/>
      <c r="Z706" s="1322"/>
      <c r="AA706" s="1322"/>
      <c r="AB706" s="1322"/>
      <c r="AC706" s="1323"/>
      <c r="AD706" s="1322"/>
      <c r="AE706" s="1323"/>
      <c r="AF706" s="1322"/>
      <c r="AG706" s="1322"/>
      <c r="AH706" s="1322"/>
      <c r="AI706" s="1322"/>
      <c r="AJ706" s="1322"/>
      <c r="AK706" s="1323"/>
      <c r="AL706" s="1322"/>
      <c r="AM706" s="1322"/>
      <c r="AN706" s="1322"/>
      <c r="AO706" s="1322"/>
      <c r="AP706" s="1322"/>
      <c r="AQ706" s="1322"/>
      <c r="AR706" s="1322"/>
      <c r="AS706" s="1322"/>
      <c r="AT706" s="1322"/>
      <c r="AU706" s="1322"/>
      <c r="AV706" s="1322"/>
      <c r="AW706" s="1322"/>
      <c r="AX706" s="1322"/>
      <c r="AY706" s="1322"/>
      <c r="AZ706" s="1322"/>
      <c r="BA706" s="1322"/>
      <c r="BB706" s="1322"/>
      <c r="BC706" s="1322"/>
      <c r="BD706" s="1322"/>
      <c r="BE706" s="1322"/>
      <c r="BF706" s="1322"/>
    </row>
    <row r="707" spans="1:58" ht="54.75" customHeight="1">
      <c r="A707" s="1322"/>
      <c r="B707" s="1322"/>
      <c r="C707" s="1322"/>
      <c r="D707" s="1322"/>
      <c r="E707" s="1322"/>
      <c r="F707" s="1322"/>
      <c r="G707" s="1322"/>
      <c r="H707" s="1322"/>
      <c r="I707" s="1322"/>
      <c r="J707" s="1322"/>
      <c r="K707" s="1322"/>
      <c r="L707" s="1322"/>
      <c r="M707" s="1322"/>
      <c r="N707" s="1323"/>
      <c r="O707" s="1322"/>
      <c r="P707" s="1324"/>
      <c r="Q707" s="1323"/>
      <c r="R707" s="1322"/>
      <c r="S707" s="1322"/>
      <c r="T707" s="1322"/>
      <c r="U707" s="1322"/>
      <c r="V707" s="1322"/>
      <c r="W707" s="1322"/>
      <c r="X707" s="1322"/>
      <c r="Y707" s="1322"/>
      <c r="Z707" s="1322"/>
      <c r="AA707" s="1322"/>
      <c r="AB707" s="1322"/>
      <c r="AC707" s="1323"/>
      <c r="AD707" s="1322"/>
      <c r="AE707" s="1323"/>
      <c r="AF707" s="1322"/>
      <c r="AG707" s="1322"/>
      <c r="AH707" s="1322"/>
      <c r="AI707" s="1322"/>
      <c r="AJ707" s="1322"/>
      <c r="AK707" s="1323"/>
      <c r="AL707" s="1322"/>
      <c r="AM707" s="1322"/>
      <c r="AN707" s="1322"/>
      <c r="AO707" s="1322"/>
      <c r="AP707" s="1322"/>
      <c r="AQ707" s="1322"/>
      <c r="AR707" s="1322"/>
      <c r="AS707" s="1322"/>
      <c r="AT707" s="1322"/>
      <c r="AU707" s="1322"/>
      <c r="AV707" s="1322"/>
      <c r="AW707" s="1322"/>
      <c r="AX707" s="1322"/>
      <c r="AY707" s="1322"/>
      <c r="AZ707" s="1322"/>
      <c r="BA707" s="1322"/>
      <c r="BB707" s="1322"/>
      <c r="BC707" s="1322"/>
      <c r="BD707" s="1322"/>
      <c r="BE707" s="1322"/>
      <c r="BF707" s="1322"/>
    </row>
    <row r="708" spans="1:58" ht="54.75" customHeight="1">
      <c r="A708" s="1322"/>
      <c r="B708" s="1322"/>
      <c r="C708" s="1322"/>
      <c r="D708" s="1322"/>
      <c r="E708" s="1322"/>
      <c r="F708" s="1322"/>
      <c r="G708" s="1322"/>
      <c r="H708" s="1322"/>
      <c r="I708" s="1322"/>
      <c r="J708" s="1322"/>
      <c r="K708" s="1322"/>
      <c r="L708" s="1322"/>
      <c r="M708" s="1322"/>
      <c r="N708" s="1323"/>
      <c r="O708" s="1322"/>
      <c r="P708" s="1324"/>
      <c r="Q708" s="1323"/>
      <c r="R708" s="1322"/>
      <c r="S708" s="1322"/>
      <c r="T708" s="1322"/>
      <c r="U708" s="1322"/>
      <c r="V708" s="1322"/>
      <c r="W708" s="1322"/>
      <c r="X708" s="1322"/>
      <c r="Y708" s="1322"/>
      <c r="Z708" s="1322"/>
      <c r="AA708" s="1322"/>
      <c r="AB708" s="1322"/>
      <c r="AC708" s="1323"/>
      <c r="AD708" s="1322"/>
      <c r="AE708" s="1323"/>
      <c r="AF708" s="1322"/>
      <c r="AG708" s="1322"/>
      <c r="AH708" s="1322"/>
      <c r="AI708" s="1322"/>
      <c r="AJ708" s="1322"/>
      <c r="AK708" s="1323"/>
      <c r="AL708" s="1322"/>
      <c r="AM708" s="1322"/>
      <c r="AN708" s="1322"/>
      <c r="AO708" s="1322"/>
      <c r="AP708" s="1322"/>
      <c r="AQ708" s="1322"/>
      <c r="AR708" s="1322"/>
      <c r="AS708" s="1322"/>
      <c r="AT708" s="1322"/>
      <c r="AU708" s="1322"/>
      <c r="AV708" s="1322"/>
      <c r="AW708" s="1322"/>
      <c r="AX708" s="1322"/>
      <c r="AY708" s="1322"/>
      <c r="AZ708" s="1322"/>
      <c r="BA708" s="1322"/>
      <c r="BB708" s="1322"/>
      <c r="BC708" s="1322"/>
      <c r="BD708" s="1322"/>
      <c r="BE708" s="1322"/>
      <c r="BF708" s="1322"/>
    </row>
    <row r="709" spans="1:58" ht="54.75" customHeight="1">
      <c r="A709" s="1322"/>
      <c r="B709" s="1322"/>
      <c r="C709" s="1322"/>
      <c r="D709" s="1322"/>
      <c r="E709" s="1322"/>
      <c r="F709" s="1322"/>
      <c r="G709" s="1322"/>
      <c r="H709" s="1322"/>
      <c r="I709" s="1322"/>
      <c r="J709" s="1322"/>
      <c r="K709" s="1322"/>
      <c r="L709" s="1322"/>
      <c r="M709" s="1322"/>
      <c r="N709" s="1323"/>
      <c r="O709" s="1322"/>
      <c r="P709" s="1324"/>
      <c r="Q709" s="1323"/>
      <c r="R709" s="1322"/>
      <c r="S709" s="1322"/>
      <c r="T709" s="1322"/>
      <c r="U709" s="1322"/>
      <c r="V709" s="1322"/>
      <c r="W709" s="1322"/>
      <c r="X709" s="1322"/>
      <c r="Y709" s="1322"/>
      <c r="Z709" s="1322"/>
      <c r="AA709" s="1322"/>
      <c r="AB709" s="1322"/>
      <c r="AC709" s="1323"/>
      <c r="AD709" s="1322"/>
      <c r="AE709" s="1323"/>
      <c r="AF709" s="1322"/>
      <c r="AG709" s="1322"/>
      <c r="AH709" s="1322"/>
      <c r="AI709" s="1322"/>
      <c r="AJ709" s="1322"/>
      <c r="AK709" s="1323"/>
      <c r="AL709" s="1322"/>
      <c r="AM709" s="1322"/>
      <c r="AN709" s="1322"/>
      <c r="AO709" s="1322"/>
      <c r="AP709" s="1322"/>
      <c r="AQ709" s="1322"/>
      <c r="AR709" s="1322"/>
      <c r="AS709" s="1322"/>
      <c r="AT709" s="1322"/>
      <c r="AU709" s="1322"/>
      <c r="AV709" s="1322"/>
      <c r="AW709" s="1322"/>
      <c r="AX709" s="1322"/>
      <c r="AY709" s="1322"/>
      <c r="AZ709" s="1322"/>
      <c r="BA709" s="1322"/>
      <c r="BB709" s="1322"/>
      <c r="BC709" s="1322"/>
      <c r="BD709" s="1322"/>
      <c r="BE709" s="1322"/>
      <c r="BF709" s="1322"/>
    </row>
    <row r="710" spans="1:58" ht="54.75" customHeight="1">
      <c r="A710" s="1322"/>
      <c r="B710" s="1322"/>
      <c r="C710" s="1322"/>
      <c r="D710" s="1322"/>
      <c r="E710" s="1322"/>
      <c r="F710" s="1322"/>
      <c r="G710" s="1322"/>
      <c r="H710" s="1322"/>
      <c r="I710" s="1322"/>
      <c r="J710" s="1322"/>
      <c r="K710" s="1322"/>
      <c r="L710" s="1322"/>
      <c r="M710" s="1322"/>
      <c r="N710" s="1323"/>
      <c r="O710" s="1322"/>
      <c r="P710" s="1324"/>
      <c r="Q710" s="1323"/>
      <c r="R710" s="1322"/>
      <c r="S710" s="1322"/>
      <c r="T710" s="1322"/>
      <c r="U710" s="1322"/>
      <c r="V710" s="1322"/>
      <c r="W710" s="1322"/>
      <c r="X710" s="1322"/>
      <c r="Y710" s="1322"/>
      <c r="Z710" s="1322"/>
      <c r="AA710" s="1322"/>
      <c r="AB710" s="1322"/>
      <c r="AC710" s="1323"/>
      <c r="AD710" s="1322"/>
      <c r="AE710" s="1323"/>
      <c r="AF710" s="1322"/>
      <c r="AG710" s="1322"/>
      <c r="AH710" s="1322"/>
      <c r="AI710" s="1322"/>
      <c r="AJ710" s="1322"/>
      <c r="AK710" s="1323"/>
      <c r="AL710" s="1322"/>
      <c r="AM710" s="1322"/>
      <c r="AN710" s="1322"/>
      <c r="AO710" s="1322"/>
      <c r="AP710" s="1322"/>
      <c r="AQ710" s="1322"/>
      <c r="AR710" s="1322"/>
      <c r="AS710" s="1322"/>
      <c r="AT710" s="1322"/>
      <c r="AU710" s="1322"/>
      <c r="AV710" s="1322"/>
      <c r="AW710" s="1322"/>
      <c r="AX710" s="1322"/>
      <c r="AY710" s="1322"/>
      <c r="AZ710" s="1322"/>
      <c r="BA710" s="1322"/>
      <c r="BB710" s="1322"/>
      <c r="BC710" s="1322"/>
      <c r="BD710" s="1322"/>
      <c r="BE710" s="1322"/>
      <c r="BF710" s="1322"/>
    </row>
    <row r="711" spans="1:58" ht="54.75" customHeight="1">
      <c r="A711" s="1322"/>
      <c r="B711" s="1322"/>
      <c r="C711" s="1322"/>
      <c r="D711" s="1322"/>
      <c r="E711" s="1322"/>
      <c r="F711" s="1322"/>
      <c r="G711" s="1322"/>
      <c r="H711" s="1322"/>
      <c r="I711" s="1322"/>
      <c r="J711" s="1322"/>
      <c r="K711" s="1322"/>
      <c r="L711" s="1322"/>
      <c r="M711" s="1322"/>
      <c r="N711" s="1323"/>
      <c r="O711" s="1322"/>
      <c r="P711" s="1324"/>
      <c r="Q711" s="1323"/>
      <c r="R711" s="1322"/>
      <c r="S711" s="1322"/>
      <c r="T711" s="1322"/>
      <c r="U711" s="1322"/>
      <c r="V711" s="1322"/>
      <c r="W711" s="1322"/>
      <c r="X711" s="1322"/>
      <c r="Y711" s="1322"/>
      <c r="Z711" s="1322"/>
      <c r="AA711" s="1322"/>
      <c r="AB711" s="1322"/>
      <c r="AC711" s="1323"/>
      <c r="AD711" s="1322"/>
      <c r="AE711" s="1323"/>
      <c r="AF711" s="1322"/>
      <c r="AG711" s="1322"/>
      <c r="AH711" s="1322"/>
      <c r="AI711" s="1322"/>
      <c r="AJ711" s="1322"/>
      <c r="AK711" s="1323"/>
      <c r="AL711" s="1322"/>
      <c r="AM711" s="1322"/>
      <c r="AN711" s="1322"/>
      <c r="AO711" s="1322"/>
      <c r="AP711" s="1322"/>
      <c r="AQ711" s="1322"/>
      <c r="AR711" s="1322"/>
      <c r="AS711" s="1322"/>
      <c r="AT711" s="1322"/>
      <c r="AU711" s="1322"/>
      <c r="AV711" s="1322"/>
      <c r="AW711" s="1322"/>
      <c r="AX711" s="1322"/>
      <c r="AY711" s="1322"/>
      <c r="AZ711" s="1322"/>
      <c r="BA711" s="1322"/>
      <c r="BB711" s="1322"/>
      <c r="BC711" s="1322"/>
      <c r="BD711" s="1322"/>
      <c r="BE711" s="1322"/>
      <c r="BF711" s="1322"/>
    </row>
    <row r="712" spans="1:58" ht="54.75" customHeight="1">
      <c r="A712" s="1322"/>
      <c r="B712" s="1322"/>
      <c r="C712" s="1322"/>
      <c r="D712" s="1322"/>
      <c r="E712" s="1322"/>
      <c r="F712" s="1322"/>
      <c r="G712" s="1322"/>
      <c r="H712" s="1322"/>
      <c r="I712" s="1322"/>
      <c r="J712" s="1322"/>
      <c r="K712" s="1322"/>
      <c r="L712" s="1322"/>
      <c r="M712" s="1322"/>
      <c r="N712" s="1323"/>
      <c r="O712" s="1322"/>
      <c r="P712" s="1324"/>
      <c r="Q712" s="1323"/>
      <c r="R712" s="1322"/>
      <c r="S712" s="1322"/>
      <c r="T712" s="1322"/>
      <c r="U712" s="1322"/>
      <c r="V712" s="1322"/>
      <c r="W712" s="1322"/>
      <c r="X712" s="1322"/>
      <c r="Y712" s="1322"/>
      <c r="Z712" s="1322"/>
      <c r="AA712" s="1322"/>
      <c r="AB712" s="1322"/>
      <c r="AC712" s="1323"/>
      <c r="AD712" s="1322"/>
      <c r="AE712" s="1323"/>
      <c r="AF712" s="1322"/>
      <c r="AG712" s="1322"/>
      <c r="AH712" s="1322"/>
      <c r="AI712" s="1322"/>
      <c r="AJ712" s="1322"/>
      <c r="AK712" s="1323"/>
      <c r="AL712" s="1322"/>
      <c r="AM712" s="1322"/>
      <c r="AN712" s="1322"/>
      <c r="AO712" s="1322"/>
      <c r="AP712" s="1322"/>
      <c r="AQ712" s="1322"/>
      <c r="AR712" s="1322"/>
      <c r="AS712" s="1322"/>
      <c r="AT712" s="1322"/>
      <c r="AU712" s="1322"/>
      <c r="AV712" s="1322"/>
      <c r="AW712" s="1322"/>
      <c r="AX712" s="1322"/>
      <c r="AY712" s="1322"/>
      <c r="AZ712" s="1322"/>
      <c r="BA712" s="1322"/>
      <c r="BB712" s="1322"/>
      <c r="BC712" s="1322"/>
      <c r="BD712" s="1322"/>
      <c r="BE712" s="1322"/>
      <c r="BF712" s="1322"/>
    </row>
    <row r="713" spans="1:58" ht="54.75" customHeight="1">
      <c r="A713" s="1322"/>
      <c r="B713" s="1322"/>
      <c r="C713" s="1322"/>
      <c r="D713" s="1322"/>
      <c r="E713" s="1322"/>
      <c r="F713" s="1322"/>
      <c r="G713" s="1322"/>
      <c r="H713" s="1322"/>
      <c r="I713" s="1322"/>
      <c r="J713" s="1322"/>
      <c r="K713" s="1322"/>
      <c r="L713" s="1322"/>
      <c r="M713" s="1322"/>
      <c r="N713" s="1323"/>
      <c r="O713" s="1322"/>
      <c r="P713" s="1324"/>
      <c r="Q713" s="1323"/>
      <c r="R713" s="1322"/>
      <c r="S713" s="1322"/>
      <c r="T713" s="1322"/>
      <c r="U713" s="1322"/>
      <c r="V713" s="1322"/>
      <c r="W713" s="1322"/>
      <c r="X713" s="1322"/>
      <c r="Y713" s="1322"/>
      <c r="Z713" s="1322"/>
      <c r="AA713" s="1322"/>
      <c r="AB713" s="1322"/>
      <c r="AC713" s="1323"/>
      <c r="AD713" s="1322"/>
      <c r="AE713" s="1323"/>
      <c r="AF713" s="1322"/>
      <c r="AG713" s="1322"/>
      <c r="AH713" s="1322"/>
      <c r="AI713" s="1322"/>
      <c r="AJ713" s="1322"/>
      <c r="AK713" s="1323"/>
      <c r="AL713" s="1322"/>
      <c r="AM713" s="1322"/>
      <c r="AN713" s="1322"/>
      <c r="AO713" s="1322"/>
      <c r="AP713" s="1322"/>
      <c r="AQ713" s="1322"/>
      <c r="AR713" s="1322"/>
      <c r="AS713" s="1322"/>
      <c r="AT713" s="1322"/>
      <c r="AU713" s="1322"/>
      <c r="AV713" s="1322"/>
      <c r="AW713" s="1322"/>
      <c r="AX713" s="1322"/>
      <c r="AY713" s="1322"/>
      <c r="AZ713" s="1322"/>
      <c r="BA713" s="1322"/>
      <c r="BB713" s="1322"/>
      <c r="BC713" s="1322"/>
      <c r="BD713" s="1322"/>
      <c r="BE713" s="1322"/>
      <c r="BF713" s="1322"/>
    </row>
    <row r="714" spans="1:58" ht="54.75" customHeight="1">
      <c r="A714" s="1322"/>
      <c r="B714" s="1322"/>
      <c r="C714" s="1322"/>
      <c r="D714" s="1322"/>
      <c r="E714" s="1322"/>
      <c r="F714" s="1322"/>
      <c r="G714" s="1322"/>
      <c r="H714" s="1322"/>
      <c r="I714" s="1322"/>
      <c r="J714" s="1322"/>
      <c r="K714" s="1322"/>
      <c r="L714" s="1322"/>
      <c r="M714" s="1322"/>
      <c r="N714" s="1323"/>
      <c r="O714" s="1322"/>
      <c r="P714" s="1324"/>
      <c r="Q714" s="1323"/>
      <c r="R714" s="1322"/>
      <c r="S714" s="1322"/>
      <c r="T714" s="1322"/>
      <c r="U714" s="1322"/>
      <c r="V714" s="1322"/>
      <c r="W714" s="1322"/>
      <c r="X714" s="1322"/>
      <c r="Y714" s="1322"/>
      <c r="Z714" s="1322"/>
      <c r="AA714" s="1322"/>
      <c r="AB714" s="1322"/>
      <c r="AC714" s="1323"/>
      <c r="AD714" s="1322"/>
      <c r="AE714" s="1323"/>
      <c r="AF714" s="1322"/>
      <c r="AG714" s="1322"/>
      <c r="AH714" s="1322"/>
      <c r="AI714" s="1322"/>
      <c r="AJ714" s="1322"/>
      <c r="AK714" s="1323"/>
      <c r="AL714" s="1322"/>
      <c r="AM714" s="1322"/>
      <c r="AN714" s="1322"/>
      <c r="AO714" s="1322"/>
      <c r="AP714" s="1322"/>
      <c r="AQ714" s="1322"/>
      <c r="AR714" s="1322"/>
      <c r="AS714" s="1322"/>
      <c r="AT714" s="1322"/>
      <c r="AU714" s="1322"/>
      <c r="AV714" s="1322"/>
      <c r="AW714" s="1322"/>
      <c r="AX714" s="1322"/>
      <c r="AY714" s="1322"/>
      <c r="AZ714" s="1322"/>
      <c r="BA714" s="1322"/>
      <c r="BB714" s="1322"/>
      <c r="BC714" s="1322"/>
      <c r="BD714" s="1322"/>
      <c r="BE714" s="1322"/>
      <c r="BF714" s="1322"/>
    </row>
    <row r="715" spans="1:58" ht="54.75" customHeight="1">
      <c r="A715" s="1322"/>
      <c r="B715" s="1322"/>
      <c r="C715" s="1322"/>
      <c r="D715" s="1322"/>
      <c r="E715" s="1322"/>
      <c r="F715" s="1322"/>
      <c r="G715" s="1322"/>
      <c r="H715" s="1322"/>
      <c r="I715" s="1322"/>
      <c r="J715" s="1322"/>
      <c r="K715" s="1322"/>
      <c r="L715" s="1322"/>
      <c r="M715" s="1322"/>
      <c r="N715" s="1323"/>
      <c r="O715" s="1322"/>
      <c r="P715" s="1324"/>
      <c r="Q715" s="1323"/>
      <c r="R715" s="1322"/>
      <c r="S715" s="1322"/>
      <c r="T715" s="1322"/>
      <c r="U715" s="1322"/>
      <c r="V715" s="1322"/>
      <c r="W715" s="1322"/>
      <c r="X715" s="1322"/>
      <c r="Y715" s="1322"/>
      <c r="Z715" s="1322"/>
      <c r="AA715" s="1322"/>
      <c r="AB715" s="1322"/>
      <c r="AC715" s="1323"/>
      <c r="AD715" s="1322"/>
      <c r="AE715" s="1323"/>
      <c r="AF715" s="1322"/>
      <c r="AG715" s="1322"/>
      <c r="AH715" s="1322"/>
      <c r="AI715" s="1322"/>
      <c r="AJ715" s="1322"/>
      <c r="AK715" s="1323"/>
      <c r="AL715" s="1322"/>
      <c r="AM715" s="1322"/>
      <c r="AN715" s="1322"/>
      <c r="AO715" s="1322"/>
      <c r="AP715" s="1322"/>
      <c r="AQ715" s="1322"/>
      <c r="AR715" s="1322"/>
      <c r="AS715" s="1322"/>
      <c r="AT715" s="1322"/>
      <c r="AU715" s="1322"/>
      <c r="AV715" s="1322"/>
      <c r="AW715" s="1322"/>
      <c r="AX715" s="1322"/>
      <c r="AY715" s="1322"/>
      <c r="AZ715" s="1322"/>
      <c r="BA715" s="1322"/>
      <c r="BB715" s="1322"/>
      <c r="BC715" s="1322"/>
      <c r="BD715" s="1322"/>
      <c r="BE715" s="1322"/>
      <c r="BF715" s="1322"/>
    </row>
    <row r="716" spans="1:58" ht="54.75" customHeight="1">
      <c r="A716" s="1322"/>
      <c r="B716" s="1322"/>
      <c r="C716" s="1322"/>
      <c r="D716" s="1322"/>
      <c r="E716" s="1322"/>
      <c r="F716" s="1322"/>
      <c r="G716" s="1322"/>
      <c r="H716" s="1322"/>
      <c r="I716" s="1322"/>
      <c r="J716" s="1322"/>
      <c r="K716" s="1322"/>
      <c r="L716" s="1322"/>
      <c r="M716" s="1322"/>
      <c r="N716" s="1323"/>
      <c r="O716" s="1322"/>
      <c r="P716" s="1324"/>
      <c r="Q716" s="1323"/>
      <c r="R716" s="1322"/>
      <c r="S716" s="1322"/>
      <c r="T716" s="1322"/>
      <c r="U716" s="1322"/>
      <c r="V716" s="1322"/>
      <c r="W716" s="1322"/>
      <c r="X716" s="1322"/>
      <c r="Y716" s="1322"/>
      <c r="Z716" s="1322"/>
      <c r="AA716" s="1322"/>
      <c r="AB716" s="1322"/>
      <c r="AC716" s="1323"/>
      <c r="AD716" s="1322"/>
      <c r="AE716" s="1323"/>
      <c r="AF716" s="1322"/>
      <c r="AG716" s="1322"/>
      <c r="AH716" s="1322"/>
      <c r="AI716" s="1322"/>
      <c r="AJ716" s="1322"/>
      <c r="AK716" s="1323"/>
      <c r="AL716" s="1322"/>
      <c r="AM716" s="1322"/>
      <c r="AN716" s="1322"/>
      <c r="AO716" s="1322"/>
      <c r="AP716" s="1322"/>
      <c r="AQ716" s="1322"/>
      <c r="AR716" s="1322"/>
      <c r="AS716" s="1322"/>
      <c r="AT716" s="1322"/>
      <c r="AU716" s="1322"/>
      <c r="AV716" s="1322"/>
      <c r="AW716" s="1322"/>
      <c r="AX716" s="1322"/>
      <c r="AY716" s="1322"/>
      <c r="AZ716" s="1322"/>
      <c r="BA716" s="1322"/>
      <c r="BB716" s="1322"/>
      <c r="BC716" s="1322"/>
      <c r="BD716" s="1322"/>
      <c r="BE716" s="1322"/>
      <c r="BF716" s="1322"/>
    </row>
    <row r="717" spans="1:58" ht="54.75" customHeight="1">
      <c r="A717" s="1322"/>
      <c r="B717" s="1322"/>
      <c r="C717" s="1322"/>
      <c r="D717" s="1322"/>
      <c r="E717" s="1322"/>
      <c r="F717" s="1322"/>
      <c r="G717" s="1322"/>
      <c r="H717" s="1322"/>
      <c r="I717" s="1322"/>
      <c r="J717" s="1322"/>
      <c r="K717" s="1322"/>
      <c r="L717" s="1322"/>
      <c r="M717" s="1322"/>
      <c r="N717" s="1323"/>
      <c r="O717" s="1322"/>
      <c r="P717" s="1324"/>
      <c r="Q717" s="1323"/>
      <c r="R717" s="1322"/>
      <c r="S717" s="1322"/>
      <c r="T717" s="1322"/>
      <c r="U717" s="1322"/>
      <c r="V717" s="1322"/>
      <c r="W717" s="1322"/>
      <c r="X717" s="1322"/>
      <c r="Y717" s="1322"/>
      <c r="Z717" s="1322"/>
      <c r="AA717" s="1322"/>
      <c r="AB717" s="1322"/>
      <c r="AC717" s="1323"/>
      <c r="AD717" s="1322"/>
      <c r="AE717" s="1323"/>
      <c r="AF717" s="1322"/>
      <c r="AG717" s="1322"/>
      <c r="AH717" s="1322"/>
      <c r="AI717" s="1322"/>
      <c r="AJ717" s="1322"/>
      <c r="AK717" s="1323"/>
      <c r="AL717" s="1322"/>
      <c r="AM717" s="1322"/>
      <c r="AN717" s="1322"/>
      <c r="AO717" s="1322"/>
      <c r="AP717" s="1322"/>
      <c r="AQ717" s="1322"/>
      <c r="AR717" s="1322"/>
      <c r="AS717" s="1322"/>
      <c r="AT717" s="1322"/>
      <c r="AU717" s="1322"/>
      <c r="AV717" s="1322"/>
      <c r="AW717" s="1322"/>
      <c r="AX717" s="1322"/>
      <c r="AY717" s="1322"/>
      <c r="AZ717" s="1322"/>
      <c r="BA717" s="1322"/>
      <c r="BB717" s="1322"/>
      <c r="BC717" s="1322"/>
      <c r="BD717" s="1322"/>
      <c r="BE717" s="1322"/>
      <c r="BF717" s="1322"/>
    </row>
    <row r="718" spans="1:58" ht="54.75" customHeight="1">
      <c r="A718" s="1322"/>
      <c r="B718" s="1322"/>
      <c r="C718" s="1322"/>
      <c r="D718" s="1322"/>
      <c r="E718" s="1322"/>
      <c r="F718" s="1322"/>
      <c r="G718" s="1322"/>
      <c r="H718" s="1322"/>
      <c r="I718" s="1322"/>
      <c r="J718" s="1322"/>
      <c r="K718" s="1322"/>
      <c r="L718" s="1322"/>
      <c r="M718" s="1322"/>
      <c r="N718" s="1323"/>
      <c r="O718" s="1322"/>
      <c r="P718" s="1324"/>
      <c r="Q718" s="1323"/>
      <c r="R718" s="1322"/>
      <c r="S718" s="1322"/>
      <c r="T718" s="1322"/>
      <c r="U718" s="1322"/>
      <c r="V718" s="1322"/>
      <c r="W718" s="1322"/>
      <c r="X718" s="1322"/>
      <c r="Y718" s="1322"/>
      <c r="Z718" s="1322"/>
      <c r="AA718" s="1322"/>
      <c r="AB718" s="1322"/>
      <c r="AC718" s="1323"/>
      <c r="AD718" s="1322"/>
      <c r="AE718" s="1323"/>
      <c r="AF718" s="1322"/>
      <c r="AG718" s="1322"/>
      <c r="AH718" s="1322"/>
      <c r="AI718" s="1322"/>
      <c r="AJ718" s="1322"/>
      <c r="AK718" s="1323"/>
      <c r="AL718" s="1322"/>
      <c r="AM718" s="1322"/>
      <c r="AN718" s="1322"/>
      <c r="AO718" s="1322"/>
      <c r="AP718" s="1322"/>
      <c r="AQ718" s="1322"/>
      <c r="AR718" s="1322"/>
      <c r="AS718" s="1322"/>
      <c r="AT718" s="1322"/>
      <c r="AU718" s="1322"/>
      <c r="AV718" s="1322"/>
      <c r="AW718" s="1322"/>
      <c r="AX718" s="1322"/>
      <c r="AY718" s="1322"/>
      <c r="AZ718" s="1322"/>
      <c r="BA718" s="1322"/>
      <c r="BB718" s="1322"/>
      <c r="BC718" s="1322"/>
      <c r="BD718" s="1322"/>
      <c r="BE718" s="1322"/>
      <c r="BF718" s="1322"/>
    </row>
    <row r="719" spans="1:58" ht="54.75" customHeight="1">
      <c r="A719" s="1322"/>
      <c r="B719" s="1322"/>
      <c r="C719" s="1322"/>
      <c r="D719" s="1322"/>
      <c r="E719" s="1322"/>
      <c r="F719" s="1322"/>
      <c r="G719" s="1322"/>
      <c r="H719" s="1322"/>
      <c r="I719" s="1322"/>
      <c r="J719" s="1322"/>
      <c r="K719" s="1322"/>
      <c r="L719" s="1322"/>
      <c r="M719" s="1322"/>
      <c r="N719" s="1323"/>
      <c r="O719" s="1322"/>
      <c r="P719" s="1324"/>
      <c r="Q719" s="1323"/>
      <c r="R719" s="1322"/>
      <c r="S719" s="1322"/>
      <c r="T719" s="1322"/>
      <c r="U719" s="1322"/>
      <c r="V719" s="1322"/>
      <c r="W719" s="1322"/>
      <c r="X719" s="1322"/>
      <c r="Y719" s="1322"/>
      <c r="Z719" s="1322"/>
      <c r="AA719" s="1322"/>
      <c r="AB719" s="1322"/>
      <c r="AC719" s="1323"/>
      <c r="AD719" s="1322"/>
      <c r="AE719" s="1323"/>
      <c r="AF719" s="1322"/>
      <c r="AG719" s="1322"/>
      <c r="AH719" s="1322"/>
      <c r="AI719" s="1322"/>
      <c r="AJ719" s="1322"/>
      <c r="AK719" s="1323"/>
      <c r="AL719" s="1322"/>
      <c r="AM719" s="1322"/>
      <c r="AN719" s="1322"/>
      <c r="AO719" s="1322"/>
      <c r="AP719" s="1322"/>
      <c r="AQ719" s="1322"/>
      <c r="AR719" s="1322"/>
      <c r="AS719" s="1322"/>
      <c r="AT719" s="1322"/>
      <c r="AU719" s="1322"/>
      <c r="AV719" s="1322"/>
      <c r="AW719" s="1322"/>
      <c r="AX719" s="1322"/>
      <c r="AY719" s="1322"/>
      <c r="AZ719" s="1322"/>
      <c r="BA719" s="1322"/>
      <c r="BB719" s="1322"/>
      <c r="BC719" s="1322"/>
      <c r="BD719" s="1322"/>
      <c r="BE719" s="1322"/>
      <c r="BF719" s="1322"/>
    </row>
    <row r="720" spans="1:58" ht="54.75" customHeight="1">
      <c r="A720" s="1322"/>
      <c r="B720" s="1322"/>
      <c r="C720" s="1322"/>
      <c r="D720" s="1322"/>
      <c r="E720" s="1322"/>
      <c r="F720" s="1322"/>
      <c r="G720" s="1322"/>
      <c r="H720" s="1322"/>
      <c r="I720" s="1322"/>
      <c r="J720" s="1322"/>
      <c r="K720" s="1322"/>
      <c r="L720" s="1322"/>
      <c r="M720" s="1322"/>
      <c r="N720" s="1323"/>
      <c r="O720" s="1322"/>
      <c r="P720" s="1324"/>
      <c r="Q720" s="1323"/>
      <c r="R720" s="1322"/>
      <c r="S720" s="1322"/>
      <c r="T720" s="1322"/>
      <c r="U720" s="1322"/>
      <c r="V720" s="1322"/>
      <c r="W720" s="1322"/>
      <c r="X720" s="1322"/>
      <c r="Y720" s="1322"/>
      <c r="Z720" s="1322"/>
      <c r="AA720" s="1322"/>
      <c r="AB720" s="1322"/>
      <c r="AC720" s="1323"/>
      <c r="AD720" s="1322"/>
      <c r="AE720" s="1323"/>
      <c r="AF720" s="1322"/>
      <c r="AG720" s="1322"/>
      <c r="AH720" s="1322"/>
      <c r="AI720" s="1322"/>
      <c r="AJ720" s="1322"/>
      <c r="AK720" s="1323"/>
      <c r="AL720" s="1322"/>
      <c r="AM720" s="1322"/>
      <c r="AN720" s="1322"/>
      <c r="AO720" s="1322"/>
      <c r="AP720" s="1322"/>
      <c r="AQ720" s="1322"/>
      <c r="AR720" s="1322"/>
      <c r="AS720" s="1322"/>
      <c r="AT720" s="1322"/>
      <c r="AU720" s="1322"/>
      <c r="AV720" s="1322"/>
      <c r="AW720" s="1322"/>
      <c r="AX720" s="1322"/>
      <c r="AY720" s="1322"/>
      <c r="AZ720" s="1322"/>
      <c r="BA720" s="1322"/>
      <c r="BB720" s="1322"/>
      <c r="BC720" s="1322"/>
      <c r="BD720" s="1322"/>
      <c r="BE720" s="1322"/>
      <c r="BF720" s="1322"/>
    </row>
    <row r="721" spans="1:58" ht="54.75" customHeight="1">
      <c r="A721" s="1322"/>
      <c r="B721" s="1322"/>
      <c r="C721" s="1322"/>
      <c r="D721" s="1322"/>
      <c r="E721" s="1322"/>
      <c r="F721" s="1322"/>
      <c r="G721" s="1322"/>
      <c r="H721" s="1322"/>
      <c r="I721" s="1322"/>
      <c r="J721" s="1322"/>
      <c r="K721" s="1322"/>
      <c r="L721" s="1322"/>
      <c r="M721" s="1322"/>
      <c r="N721" s="1323"/>
      <c r="O721" s="1322"/>
      <c r="P721" s="1324"/>
      <c r="Q721" s="1323"/>
      <c r="R721" s="1322"/>
      <c r="S721" s="1322"/>
      <c r="T721" s="1322"/>
      <c r="U721" s="1322"/>
      <c r="V721" s="1322"/>
      <c r="W721" s="1322"/>
      <c r="X721" s="1322"/>
      <c r="Y721" s="1322"/>
      <c r="Z721" s="1322"/>
      <c r="AA721" s="1322"/>
      <c r="AB721" s="1322"/>
      <c r="AC721" s="1323"/>
      <c r="AD721" s="1322"/>
      <c r="AE721" s="1323"/>
      <c r="AF721" s="1322"/>
      <c r="AG721" s="1322"/>
      <c r="AH721" s="1322"/>
      <c r="AI721" s="1322"/>
      <c r="AJ721" s="1322"/>
      <c r="AK721" s="1323"/>
      <c r="AL721" s="1322"/>
      <c r="AM721" s="1322"/>
      <c r="AN721" s="1322"/>
      <c r="AO721" s="1322"/>
      <c r="AP721" s="1322"/>
      <c r="AQ721" s="1322"/>
      <c r="AR721" s="1322"/>
      <c r="AS721" s="1322"/>
      <c r="AT721" s="1322"/>
      <c r="AU721" s="1322"/>
      <c r="AV721" s="1322"/>
      <c r="AW721" s="1322"/>
      <c r="AX721" s="1322"/>
      <c r="AY721" s="1322"/>
      <c r="AZ721" s="1322"/>
      <c r="BA721" s="1322"/>
      <c r="BB721" s="1322"/>
      <c r="BC721" s="1322"/>
      <c r="BD721" s="1322"/>
      <c r="BE721" s="1322"/>
      <c r="BF721" s="1322"/>
    </row>
    <row r="722" spans="1:58" ht="54.75" customHeight="1">
      <c r="A722" s="1322"/>
      <c r="B722" s="1322"/>
      <c r="C722" s="1322"/>
      <c r="D722" s="1322"/>
      <c r="E722" s="1322"/>
      <c r="F722" s="1322"/>
      <c r="G722" s="1322"/>
      <c r="H722" s="1322"/>
      <c r="I722" s="1322"/>
      <c r="J722" s="1322"/>
      <c r="K722" s="1322"/>
      <c r="L722" s="1322"/>
      <c r="M722" s="1322"/>
      <c r="N722" s="1323"/>
      <c r="O722" s="1322"/>
      <c r="P722" s="1324"/>
      <c r="Q722" s="1323"/>
      <c r="R722" s="1322"/>
      <c r="S722" s="1322"/>
      <c r="T722" s="1322"/>
      <c r="U722" s="1322"/>
      <c r="V722" s="1322"/>
      <c r="W722" s="1322"/>
      <c r="X722" s="1322"/>
      <c r="Y722" s="1322"/>
      <c r="Z722" s="1322"/>
      <c r="AA722" s="1322"/>
      <c r="AB722" s="1322"/>
      <c r="AC722" s="1323"/>
      <c r="AD722" s="1322"/>
      <c r="AE722" s="1323"/>
      <c r="AF722" s="1322"/>
      <c r="AG722" s="1322"/>
      <c r="AH722" s="1322"/>
      <c r="AI722" s="1322"/>
      <c r="AJ722" s="1322"/>
      <c r="AK722" s="1323"/>
      <c r="AL722" s="1322"/>
      <c r="AM722" s="1322"/>
      <c r="AN722" s="1322"/>
      <c r="AO722" s="1322"/>
      <c r="AP722" s="1322"/>
      <c r="AQ722" s="1322"/>
      <c r="AR722" s="1322"/>
      <c r="AS722" s="1322"/>
      <c r="AT722" s="1322"/>
      <c r="AU722" s="1322"/>
      <c r="AV722" s="1322"/>
      <c r="AW722" s="1322"/>
      <c r="AX722" s="1322"/>
      <c r="AY722" s="1322"/>
      <c r="AZ722" s="1322"/>
      <c r="BA722" s="1322"/>
      <c r="BB722" s="1322"/>
      <c r="BC722" s="1322"/>
      <c r="BD722" s="1322"/>
      <c r="BE722" s="1322"/>
      <c r="BF722" s="1322"/>
    </row>
    <row r="723" spans="1:58" ht="54.75" customHeight="1">
      <c r="A723" s="1322"/>
      <c r="B723" s="1322"/>
      <c r="C723" s="1322"/>
      <c r="D723" s="1322"/>
      <c r="E723" s="1322"/>
      <c r="F723" s="1322"/>
      <c r="G723" s="1322"/>
      <c r="H723" s="1322"/>
      <c r="I723" s="1322"/>
      <c r="J723" s="1322"/>
      <c r="K723" s="1322"/>
      <c r="L723" s="1322"/>
      <c r="M723" s="1322"/>
      <c r="N723" s="1323"/>
      <c r="O723" s="1322"/>
      <c r="P723" s="1324"/>
      <c r="Q723" s="1323"/>
      <c r="R723" s="1322"/>
      <c r="S723" s="1322"/>
      <c r="T723" s="1322"/>
      <c r="U723" s="1322"/>
      <c r="V723" s="1322"/>
      <c r="W723" s="1322"/>
      <c r="X723" s="1322"/>
      <c r="Y723" s="1322"/>
      <c r="Z723" s="1322"/>
      <c r="AA723" s="1322"/>
      <c r="AB723" s="1322"/>
      <c r="AC723" s="1323"/>
      <c r="AD723" s="1322"/>
      <c r="AE723" s="1323"/>
      <c r="AF723" s="1322"/>
      <c r="AG723" s="1322"/>
      <c r="AH723" s="1322"/>
      <c r="AI723" s="1322"/>
      <c r="AJ723" s="1322"/>
      <c r="AK723" s="1323"/>
      <c r="AL723" s="1322"/>
      <c r="AM723" s="1322"/>
      <c r="AN723" s="1322"/>
      <c r="AO723" s="1322"/>
      <c r="AP723" s="1322"/>
      <c r="AQ723" s="1322"/>
      <c r="AR723" s="1322"/>
      <c r="AS723" s="1322"/>
      <c r="AT723" s="1322"/>
      <c r="AU723" s="1322"/>
      <c r="AV723" s="1322"/>
      <c r="AW723" s="1322"/>
      <c r="AX723" s="1322"/>
      <c r="AY723" s="1322"/>
      <c r="AZ723" s="1322"/>
      <c r="BA723" s="1322"/>
      <c r="BB723" s="1322"/>
      <c r="BC723" s="1322"/>
      <c r="BD723" s="1322"/>
      <c r="BE723" s="1322"/>
      <c r="BF723" s="1322"/>
    </row>
    <row r="724" spans="1:58" ht="54.75" customHeight="1">
      <c r="A724" s="1322"/>
      <c r="B724" s="1322"/>
      <c r="C724" s="1322"/>
      <c r="D724" s="1322"/>
      <c r="E724" s="1322"/>
      <c r="F724" s="1322"/>
      <c r="G724" s="1322"/>
      <c r="H724" s="1322"/>
      <c r="I724" s="1322"/>
      <c r="J724" s="1322"/>
      <c r="K724" s="1322"/>
      <c r="L724" s="1322"/>
      <c r="M724" s="1322"/>
      <c r="N724" s="1323"/>
      <c r="O724" s="1322"/>
      <c r="P724" s="1324"/>
      <c r="Q724" s="1323"/>
      <c r="R724" s="1322"/>
      <c r="S724" s="1322"/>
      <c r="T724" s="1322"/>
      <c r="U724" s="1322"/>
      <c r="V724" s="1322"/>
      <c r="W724" s="1322"/>
      <c r="X724" s="1322"/>
      <c r="Y724" s="1322"/>
      <c r="Z724" s="1322"/>
      <c r="AA724" s="1322"/>
      <c r="AB724" s="1322"/>
      <c r="AC724" s="1323"/>
      <c r="AD724" s="1322"/>
      <c r="AE724" s="1323"/>
      <c r="AF724" s="1322"/>
      <c r="AG724" s="1322"/>
      <c r="AH724" s="1322"/>
      <c r="AI724" s="1322"/>
      <c r="AJ724" s="1322"/>
      <c r="AK724" s="1323"/>
      <c r="AL724" s="1322"/>
      <c r="AM724" s="1322"/>
      <c r="AN724" s="1322"/>
      <c r="AO724" s="1322"/>
      <c r="AP724" s="1322"/>
      <c r="AQ724" s="1322"/>
      <c r="AR724" s="1322"/>
      <c r="AS724" s="1322"/>
      <c r="AT724" s="1322"/>
      <c r="AU724" s="1322"/>
      <c r="AV724" s="1322"/>
      <c r="AW724" s="1322"/>
      <c r="AX724" s="1322"/>
      <c r="AY724" s="1322"/>
      <c r="AZ724" s="1322"/>
      <c r="BA724" s="1322"/>
      <c r="BB724" s="1322"/>
      <c r="BC724" s="1322"/>
      <c r="BD724" s="1322"/>
      <c r="BE724" s="1322"/>
      <c r="BF724" s="1322"/>
    </row>
    <row r="725" spans="1:58" ht="54.75" customHeight="1">
      <c r="A725" s="1322"/>
      <c r="B725" s="1322"/>
      <c r="C725" s="1322"/>
      <c r="D725" s="1322"/>
      <c r="E725" s="1322"/>
      <c r="F725" s="1322"/>
      <c r="G725" s="1322"/>
      <c r="H725" s="1322"/>
      <c r="I725" s="1322"/>
      <c r="J725" s="1322"/>
      <c r="K725" s="1322"/>
      <c r="L725" s="1322"/>
      <c r="M725" s="1322"/>
      <c r="N725" s="1323"/>
      <c r="O725" s="1322"/>
      <c r="P725" s="1324"/>
      <c r="Q725" s="1323"/>
      <c r="R725" s="1322"/>
      <c r="S725" s="1322"/>
      <c r="T725" s="1322"/>
      <c r="U725" s="1322"/>
      <c r="V725" s="1322"/>
      <c r="W725" s="1322"/>
      <c r="X725" s="1322"/>
      <c r="Y725" s="1322"/>
      <c r="Z725" s="1322"/>
      <c r="AA725" s="1322"/>
      <c r="AB725" s="1322"/>
      <c r="AC725" s="1323"/>
      <c r="AD725" s="1322"/>
      <c r="AE725" s="1323"/>
      <c r="AF725" s="1322"/>
      <c r="AG725" s="1322"/>
      <c r="AH725" s="1322"/>
      <c r="AI725" s="1322"/>
      <c r="AJ725" s="1322"/>
      <c r="AK725" s="1323"/>
      <c r="AL725" s="1322"/>
      <c r="AM725" s="1322"/>
      <c r="AN725" s="1322"/>
      <c r="AO725" s="1322"/>
      <c r="AP725" s="1322"/>
      <c r="AQ725" s="1322"/>
      <c r="AR725" s="1322"/>
      <c r="AS725" s="1322"/>
      <c r="AT725" s="1322"/>
      <c r="AU725" s="1322"/>
      <c r="AV725" s="1322"/>
      <c r="AW725" s="1322"/>
      <c r="AX725" s="1322"/>
      <c r="AY725" s="1322"/>
      <c r="AZ725" s="1322"/>
      <c r="BA725" s="1322"/>
      <c r="BB725" s="1322"/>
      <c r="BC725" s="1322"/>
      <c r="BD725" s="1322"/>
      <c r="BE725" s="1322"/>
      <c r="BF725" s="1322"/>
    </row>
    <row r="726" spans="1:58" ht="54.75" customHeight="1">
      <c r="A726" s="1322"/>
      <c r="B726" s="1322"/>
      <c r="C726" s="1322"/>
      <c r="D726" s="1322"/>
      <c r="E726" s="1322"/>
      <c r="F726" s="1322"/>
      <c r="G726" s="1322"/>
      <c r="H726" s="1322"/>
      <c r="I726" s="1322"/>
      <c r="J726" s="1322"/>
      <c r="K726" s="1322"/>
      <c r="L726" s="1322"/>
      <c r="M726" s="1322"/>
      <c r="N726" s="1323"/>
      <c r="O726" s="1322"/>
      <c r="P726" s="1324"/>
      <c r="Q726" s="1323"/>
      <c r="R726" s="1322"/>
      <c r="S726" s="1322"/>
      <c r="T726" s="1322"/>
      <c r="U726" s="1322"/>
      <c r="V726" s="1322"/>
      <c r="W726" s="1322"/>
      <c r="X726" s="1322"/>
      <c r="Y726" s="1322"/>
      <c r="Z726" s="1322"/>
      <c r="AA726" s="1322"/>
      <c r="AB726" s="1322"/>
      <c r="AC726" s="1323"/>
      <c r="AD726" s="1322"/>
      <c r="AE726" s="1323"/>
      <c r="AF726" s="1322"/>
      <c r="AG726" s="1322"/>
      <c r="AH726" s="1322"/>
      <c r="AI726" s="1322"/>
      <c r="AJ726" s="1322"/>
      <c r="AK726" s="1323"/>
      <c r="AL726" s="1322"/>
      <c r="AM726" s="1322"/>
      <c r="AN726" s="1322"/>
      <c r="AO726" s="1322"/>
      <c r="AP726" s="1322"/>
      <c r="AQ726" s="1322"/>
      <c r="AR726" s="1322"/>
      <c r="AS726" s="1322"/>
      <c r="AT726" s="1322"/>
      <c r="AU726" s="1322"/>
      <c r="AV726" s="1322"/>
      <c r="AW726" s="1322"/>
      <c r="AX726" s="1322"/>
      <c r="AY726" s="1322"/>
      <c r="AZ726" s="1322"/>
      <c r="BA726" s="1322"/>
      <c r="BB726" s="1322"/>
      <c r="BC726" s="1322"/>
      <c r="BD726" s="1322"/>
      <c r="BE726" s="1322"/>
      <c r="BF726" s="1322"/>
    </row>
    <row r="727" spans="1:58" ht="54.75" customHeight="1">
      <c r="A727" s="1322"/>
      <c r="B727" s="1322"/>
      <c r="C727" s="1322"/>
      <c r="D727" s="1322"/>
      <c r="E727" s="1322"/>
      <c r="F727" s="1322"/>
      <c r="G727" s="1322"/>
      <c r="H727" s="1322"/>
      <c r="I727" s="1322"/>
      <c r="J727" s="1322"/>
      <c r="K727" s="1322"/>
      <c r="L727" s="1322"/>
      <c r="M727" s="1322"/>
      <c r="N727" s="1323"/>
      <c r="O727" s="1322"/>
      <c r="P727" s="1324"/>
      <c r="Q727" s="1323"/>
      <c r="R727" s="1322"/>
      <c r="S727" s="1322"/>
      <c r="T727" s="1322"/>
      <c r="U727" s="1322"/>
      <c r="V727" s="1322"/>
      <c r="W727" s="1322"/>
      <c r="X727" s="1322"/>
      <c r="Y727" s="1322"/>
      <c r="Z727" s="1322"/>
      <c r="AA727" s="1322"/>
      <c r="AB727" s="1322"/>
      <c r="AC727" s="1323"/>
      <c r="AD727" s="1322"/>
      <c r="AE727" s="1323"/>
      <c r="AF727" s="1322"/>
      <c r="AG727" s="1322"/>
      <c r="AH727" s="1322"/>
      <c r="AI727" s="1322"/>
      <c r="AJ727" s="1322"/>
      <c r="AK727" s="1323"/>
      <c r="AL727" s="1322"/>
      <c r="AM727" s="1322"/>
      <c r="AN727" s="1322"/>
      <c r="AO727" s="1322"/>
      <c r="AP727" s="1322"/>
      <c r="AQ727" s="1322"/>
      <c r="AR727" s="1322"/>
      <c r="AS727" s="1322"/>
      <c r="AT727" s="1322"/>
      <c r="AU727" s="1322"/>
      <c r="AV727" s="1322"/>
      <c r="AW727" s="1322"/>
      <c r="AX727" s="1322"/>
      <c r="AY727" s="1322"/>
      <c r="AZ727" s="1322"/>
      <c r="BA727" s="1322"/>
      <c r="BB727" s="1322"/>
      <c r="BC727" s="1322"/>
      <c r="BD727" s="1322"/>
      <c r="BE727" s="1322"/>
      <c r="BF727" s="1322"/>
    </row>
    <row r="728" spans="1:58" ht="54.75" customHeight="1">
      <c r="A728" s="1322"/>
      <c r="B728" s="1322"/>
      <c r="C728" s="1322"/>
      <c r="D728" s="1322"/>
      <c r="E728" s="1322"/>
      <c r="F728" s="1322"/>
      <c r="G728" s="1322"/>
      <c r="H728" s="1322"/>
      <c r="I728" s="1322"/>
      <c r="J728" s="1322"/>
      <c r="K728" s="1322"/>
      <c r="L728" s="1322"/>
      <c r="M728" s="1322"/>
      <c r="N728" s="1323"/>
      <c r="O728" s="1322"/>
      <c r="P728" s="1324"/>
      <c r="Q728" s="1323"/>
      <c r="R728" s="1322"/>
      <c r="S728" s="1322"/>
      <c r="T728" s="1322"/>
      <c r="U728" s="1322"/>
      <c r="V728" s="1322"/>
      <c r="W728" s="1322"/>
      <c r="X728" s="1322"/>
      <c r="Y728" s="1322"/>
      <c r="Z728" s="1322"/>
      <c r="AA728" s="1322"/>
      <c r="AB728" s="1322"/>
      <c r="AC728" s="1323"/>
      <c r="AD728" s="1322"/>
      <c r="AE728" s="1323"/>
      <c r="AF728" s="1322"/>
      <c r="AG728" s="1322"/>
      <c r="AH728" s="1322"/>
      <c r="AI728" s="1322"/>
      <c r="AJ728" s="1322"/>
      <c r="AK728" s="1323"/>
      <c r="AL728" s="1322"/>
      <c r="AM728" s="1322"/>
      <c r="AN728" s="1322"/>
      <c r="AO728" s="1322"/>
      <c r="AP728" s="1322"/>
      <c r="AQ728" s="1322"/>
      <c r="AR728" s="1322"/>
      <c r="AS728" s="1322"/>
      <c r="AT728" s="1322"/>
      <c r="AU728" s="1322"/>
      <c r="AV728" s="1322"/>
      <c r="AW728" s="1322"/>
      <c r="AX728" s="1322"/>
      <c r="AY728" s="1322"/>
      <c r="AZ728" s="1322"/>
      <c r="BA728" s="1322"/>
      <c r="BB728" s="1322"/>
      <c r="BC728" s="1322"/>
      <c r="BD728" s="1322"/>
      <c r="BE728" s="1322"/>
      <c r="BF728" s="1322"/>
    </row>
    <row r="729" spans="1:58" ht="54.75" customHeight="1">
      <c r="A729" s="1322"/>
      <c r="B729" s="1322"/>
      <c r="C729" s="1322"/>
      <c r="D729" s="1322"/>
      <c r="E729" s="1322"/>
      <c r="F729" s="1322"/>
      <c r="G729" s="1322"/>
      <c r="H729" s="1322"/>
      <c r="I729" s="1322"/>
      <c r="J729" s="1322"/>
      <c r="K729" s="1322"/>
      <c r="L729" s="1322"/>
      <c r="M729" s="1322"/>
      <c r="N729" s="1323"/>
      <c r="O729" s="1322"/>
      <c r="P729" s="1324"/>
      <c r="Q729" s="1323"/>
      <c r="R729" s="1322"/>
      <c r="S729" s="1322"/>
      <c r="T729" s="1322"/>
      <c r="U729" s="1322"/>
      <c r="V729" s="1322"/>
      <c r="W729" s="1322"/>
      <c r="X729" s="1322"/>
      <c r="Y729" s="1322"/>
      <c r="Z729" s="1322"/>
      <c r="AA729" s="1322"/>
      <c r="AB729" s="1322"/>
      <c r="AC729" s="1323"/>
      <c r="AD729" s="1322"/>
      <c r="AE729" s="1323"/>
      <c r="AF729" s="1322"/>
      <c r="AG729" s="1322"/>
      <c r="AH729" s="1322"/>
      <c r="AI729" s="1322"/>
      <c r="AJ729" s="1322"/>
      <c r="AK729" s="1323"/>
      <c r="AL729" s="1322"/>
      <c r="AM729" s="1322"/>
      <c r="AN729" s="1322"/>
      <c r="AO729" s="1322"/>
      <c r="AP729" s="1322"/>
      <c r="AQ729" s="1322"/>
      <c r="AR729" s="1322"/>
      <c r="AS729" s="1322"/>
      <c r="AT729" s="1322"/>
      <c r="AU729" s="1322"/>
      <c r="AV729" s="1322"/>
      <c r="AW729" s="1322"/>
      <c r="AX729" s="1322"/>
      <c r="AY729" s="1322"/>
      <c r="AZ729" s="1322"/>
      <c r="BA729" s="1322"/>
      <c r="BB729" s="1322"/>
      <c r="BC729" s="1322"/>
      <c r="BD729" s="1322"/>
      <c r="BE729" s="1322"/>
      <c r="BF729" s="1322"/>
    </row>
    <row r="730" spans="1:58" ht="54.75" customHeight="1">
      <c r="A730" s="1322"/>
      <c r="B730" s="1322"/>
      <c r="C730" s="1322"/>
      <c r="D730" s="1322"/>
      <c r="E730" s="1322"/>
      <c r="F730" s="1322"/>
      <c r="G730" s="1322"/>
      <c r="H730" s="1322"/>
      <c r="I730" s="1322"/>
      <c r="J730" s="1322"/>
      <c r="K730" s="1322"/>
      <c r="L730" s="1322"/>
      <c r="M730" s="1322"/>
      <c r="N730" s="1323"/>
      <c r="O730" s="1322"/>
      <c r="P730" s="1324"/>
      <c r="Q730" s="1323"/>
      <c r="R730" s="1322"/>
      <c r="S730" s="1322"/>
      <c r="T730" s="1322"/>
      <c r="U730" s="1322"/>
      <c r="V730" s="1322"/>
      <c r="W730" s="1322"/>
      <c r="X730" s="1322"/>
      <c r="Y730" s="1322"/>
      <c r="Z730" s="1322"/>
      <c r="AA730" s="1322"/>
      <c r="AB730" s="1322"/>
      <c r="AC730" s="1323"/>
      <c r="AD730" s="1322"/>
      <c r="AE730" s="1323"/>
      <c r="AF730" s="1322"/>
      <c r="AG730" s="1322"/>
      <c r="AH730" s="1322"/>
      <c r="AI730" s="1322"/>
      <c r="AJ730" s="1322"/>
      <c r="AK730" s="1323"/>
      <c r="AL730" s="1322"/>
      <c r="AM730" s="1322"/>
      <c r="AN730" s="1322"/>
      <c r="AO730" s="1322"/>
      <c r="AP730" s="1322"/>
      <c r="AQ730" s="1322"/>
      <c r="AR730" s="1322"/>
      <c r="AS730" s="1322"/>
      <c r="AT730" s="1322"/>
      <c r="AU730" s="1322"/>
      <c r="AV730" s="1322"/>
      <c r="AW730" s="1322"/>
      <c r="AX730" s="1322"/>
      <c r="AY730" s="1322"/>
      <c r="AZ730" s="1322"/>
      <c r="BA730" s="1322"/>
      <c r="BB730" s="1322"/>
      <c r="BC730" s="1322"/>
      <c r="BD730" s="1322"/>
      <c r="BE730" s="1322"/>
      <c r="BF730" s="1322"/>
    </row>
    <row r="731" spans="1:58" ht="54.75" customHeight="1">
      <c r="A731" s="1322"/>
      <c r="B731" s="1322"/>
      <c r="C731" s="1322"/>
      <c r="D731" s="1322"/>
      <c r="E731" s="1322"/>
      <c r="F731" s="1322"/>
      <c r="G731" s="1322"/>
      <c r="H731" s="1322"/>
      <c r="I731" s="1322"/>
      <c r="J731" s="1322"/>
      <c r="K731" s="1322"/>
      <c r="L731" s="1322"/>
      <c r="M731" s="1322"/>
      <c r="N731" s="1323"/>
      <c r="O731" s="1322"/>
      <c r="P731" s="1324"/>
      <c r="Q731" s="1323"/>
      <c r="R731" s="1322"/>
      <c r="S731" s="1322"/>
      <c r="T731" s="1322"/>
      <c r="U731" s="1322"/>
      <c r="V731" s="1322"/>
      <c r="W731" s="1322"/>
      <c r="X731" s="1322"/>
      <c r="Y731" s="1322"/>
      <c r="Z731" s="1322"/>
      <c r="AA731" s="1322"/>
      <c r="AB731" s="1322"/>
      <c r="AC731" s="1323"/>
      <c r="AD731" s="1322"/>
      <c r="AE731" s="1323"/>
      <c r="AF731" s="1322"/>
      <c r="AG731" s="1322"/>
      <c r="AH731" s="1322"/>
      <c r="AI731" s="1322"/>
      <c r="AJ731" s="1322"/>
      <c r="AK731" s="1323"/>
      <c r="AL731" s="1322"/>
      <c r="AM731" s="1322"/>
      <c r="AN731" s="1322"/>
      <c r="AO731" s="1322"/>
      <c r="AP731" s="1322"/>
      <c r="AQ731" s="1322"/>
      <c r="AR731" s="1322"/>
      <c r="AS731" s="1322"/>
      <c r="AT731" s="1322"/>
      <c r="AU731" s="1322"/>
      <c r="AV731" s="1322"/>
      <c r="AW731" s="1322"/>
      <c r="AX731" s="1322"/>
      <c r="AY731" s="1322"/>
      <c r="AZ731" s="1322"/>
      <c r="BA731" s="1322"/>
      <c r="BB731" s="1322"/>
      <c r="BC731" s="1322"/>
      <c r="BD731" s="1322"/>
      <c r="BE731" s="1322"/>
      <c r="BF731" s="1322"/>
    </row>
    <row r="732" spans="1:58" ht="54.75" customHeight="1">
      <c r="A732" s="1322"/>
      <c r="B732" s="1322"/>
      <c r="C732" s="1322"/>
      <c r="D732" s="1322"/>
      <c r="E732" s="1322"/>
      <c r="F732" s="1322"/>
      <c r="G732" s="1322"/>
      <c r="H732" s="1322"/>
      <c r="I732" s="1322"/>
      <c r="J732" s="1322"/>
      <c r="K732" s="1322"/>
      <c r="L732" s="1322"/>
      <c r="M732" s="1322"/>
      <c r="N732" s="1323"/>
      <c r="O732" s="1322"/>
      <c r="P732" s="1324"/>
      <c r="Q732" s="1323"/>
      <c r="R732" s="1322"/>
      <c r="S732" s="1322"/>
      <c r="T732" s="1322"/>
      <c r="U732" s="1322"/>
      <c r="V732" s="1322"/>
      <c r="W732" s="1322"/>
      <c r="X732" s="1322"/>
      <c r="Y732" s="1322"/>
      <c r="Z732" s="1322"/>
      <c r="AA732" s="1322"/>
      <c r="AB732" s="1322"/>
      <c r="AC732" s="1323"/>
      <c r="AD732" s="1322"/>
      <c r="AE732" s="1323"/>
      <c r="AF732" s="1322"/>
      <c r="AG732" s="1322"/>
      <c r="AH732" s="1322"/>
      <c r="AI732" s="1322"/>
      <c r="AJ732" s="1322"/>
      <c r="AK732" s="1323"/>
      <c r="AL732" s="1322"/>
      <c r="AM732" s="1322"/>
      <c r="AN732" s="1322"/>
      <c r="AO732" s="1322"/>
      <c r="AP732" s="1322"/>
      <c r="AQ732" s="1322"/>
      <c r="AR732" s="1322"/>
      <c r="AS732" s="1322"/>
      <c r="AT732" s="1322"/>
      <c r="AU732" s="1322"/>
      <c r="AV732" s="1322"/>
      <c r="AW732" s="1322"/>
      <c r="AX732" s="1322"/>
      <c r="AY732" s="1322"/>
      <c r="AZ732" s="1322"/>
      <c r="BA732" s="1322"/>
      <c r="BB732" s="1322"/>
      <c r="BC732" s="1322"/>
      <c r="BD732" s="1322"/>
      <c r="BE732" s="1322"/>
      <c r="BF732" s="1322"/>
    </row>
    <row r="733" spans="1:58" ht="54.75" customHeight="1">
      <c r="A733" s="1322"/>
      <c r="B733" s="1322"/>
      <c r="C733" s="1322"/>
      <c r="D733" s="1322"/>
      <c r="E733" s="1322"/>
      <c r="F733" s="1322"/>
      <c r="G733" s="1322"/>
      <c r="H733" s="1322"/>
      <c r="I733" s="1322"/>
      <c r="J733" s="1322"/>
      <c r="K733" s="1322"/>
      <c r="L733" s="1322"/>
      <c r="M733" s="1322"/>
      <c r="N733" s="1323"/>
      <c r="O733" s="1322"/>
      <c r="P733" s="1324"/>
      <c r="Q733" s="1323"/>
      <c r="R733" s="1322"/>
      <c r="S733" s="1322"/>
      <c r="T733" s="1322"/>
      <c r="U733" s="1322"/>
      <c r="V733" s="1322"/>
      <c r="W733" s="1322"/>
      <c r="X733" s="1322"/>
      <c r="Y733" s="1322"/>
      <c r="Z733" s="1322"/>
      <c r="AA733" s="1322"/>
      <c r="AB733" s="1322"/>
      <c r="AC733" s="1323"/>
      <c r="AD733" s="1322"/>
      <c r="AE733" s="1323"/>
      <c r="AF733" s="1322"/>
      <c r="AG733" s="1322"/>
      <c r="AH733" s="1322"/>
      <c r="AI733" s="1322"/>
      <c r="AJ733" s="1322"/>
      <c r="AK733" s="1323"/>
      <c r="AL733" s="1322"/>
      <c r="AM733" s="1322"/>
      <c r="AN733" s="1322"/>
      <c r="AO733" s="1322"/>
      <c r="AP733" s="1322"/>
      <c r="AQ733" s="1322"/>
      <c r="AR733" s="1322"/>
      <c r="AS733" s="1322"/>
      <c r="AT733" s="1322"/>
      <c r="AU733" s="1322"/>
      <c r="AV733" s="1322"/>
      <c r="AW733" s="1322"/>
      <c r="AX733" s="1322"/>
      <c r="AY733" s="1322"/>
      <c r="AZ733" s="1322"/>
      <c r="BA733" s="1322"/>
      <c r="BB733" s="1322"/>
      <c r="BC733" s="1322"/>
      <c r="BD733" s="1322"/>
      <c r="BE733" s="1322"/>
      <c r="BF733" s="1322"/>
    </row>
    <row r="734" spans="1:58" ht="54.75" customHeight="1">
      <c r="A734" s="1322"/>
      <c r="B734" s="1322"/>
      <c r="C734" s="1322"/>
      <c r="D734" s="1322"/>
      <c r="E734" s="1322"/>
      <c r="F734" s="1322"/>
      <c r="G734" s="1322"/>
      <c r="H734" s="1322"/>
      <c r="I734" s="1322"/>
      <c r="J734" s="1322"/>
      <c r="K734" s="1322"/>
      <c r="L734" s="1322"/>
      <c r="M734" s="1322"/>
      <c r="N734" s="1323"/>
      <c r="O734" s="1322"/>
      <c r="P734" s="1324"/>
      <c r="Q734" s="1323"/>
      <c r="R734" s="1322"/>
      <c r="S734" s="1322"/>
      <c r="T734" s="1322"/>
      <c r="U734" s="1322"/>
      <c r="V734" s="1322"/>
      <c r="W734" s="1322"/>
      <c r="X734" s="1322"/>
      <c r="Y734" s="1322"/>
      <c r="Z734" s="1322"/>
      <c r="AA734" s="1322"/>
      <c r="AB734" s="1322"/>
      <c r="AC734" s="1323"/>
      <c r="AD734" s="1322"/>
      <c r="AE734" s="1323"/>
      <c r="AF734" s="1322"/>
      <c r="AG734" s="1322"/>
      <c r="AH734" s="1322"/>
      <c r="AI734" s="1322"/>
      <c r="AJ734" s="1322"/>
      <c r="AK734" s="1323"/>
      <c r="AL734" s="1322"/>
      <c r="AM734" s="1322"/>
      <c r="AN734" s="1322"/>
      <c r="AO734" s="1322"/>
      <c r="AP734" s="1322"/>
      <c r="AQ734" s="1322"/>
      <c r="AR734" s="1322"/>
      <c r="AS734" s="1322"/>
      <c r="AT734" s="1322"/>
      <c r="AU734" s="1322"/>
      <c r="AV734" s="1322"/>
      <c r="AW734" s="1322"/>
      <c r="AX734" s="1322"/>
      <c r="AY734" s="1322"/>
      <c r="AZ734" s="1322"/>
      <c r="BA734" s="1322"/>
      <c r="BB734" s="1322"/>
      <c r="BC734" s="1322"/>
      <c r="BD734" s="1322"/>
      <c r="BE734" s="1322"/>
      <c r="BF734" s="1322"/>
    </row>
    <row r="735" spans="1:58" ht="54.75" customHeight="1">
      <c r="A735" s="1322"/>
      <c r="B735" s="1322"/>
      <c r="C735" s="1322"/>
      <c r="D735" s="1322"/>
      <c r="E735" s="1322"/>
      <c r="F735" s="1322"/>
      <c r="G735" s="1322"/>
      <c r="H735" s="1322"/>
      <c r="I735" s="1322"/>
      <c r="J735" s="1322"/>
      <c r="K735" s="1322"/>
      <c r="L735" s="1322"/>
      <c r="M735" s="1322"/>
      <c r="N735" s="1323"/>
      <c r="O735" s="1322"/>
      <c r="P735" s="1324"/>
      <c r="Q735" s="1323"/>
      <c r="R735" s="1322"/>
      <c r="S735" s="1322"/>
      <c r="T735" s="1322"/>
      <c r="U735" s="1322"/>
      <c r="V735" s="1322"/>
      <c r="W735" s="1322"/>
      <c r="X735" s="1322"/>
      <c r="Y735" s="1322"/>
      <c r="Z735" s="1322"/>
      <c r="AA735" s="1322"/>
      <c r="AB735" s="1322"/>
      <c r="AC735" s="1323"/>
      <c r="AD735" s="1322"/>
      <c r="AE735" s="1323"/>
      <c r="AF735" s="1322"/>
      <c r="AG735" s="1322"/>
      <c r="AH735" s="1322"/>
      <c r="AI735" s="1322"/>
      <c r="AJ735" s="1322"/>
      <c r="AK735" s="1323"/>
      <c r="AL735" s="1322"/>
      <c r="AM735" s="1322"/>
      <c r="AN735" s="1322"/>
      <c r="AO735" s="1322"/>
      <c r="AP735" s="1322"/>
      <c r="AQ735" s="1322"/>
      <c r="AR735" s="1322"/>
      <c r="AS735" s="1322"/>
      <c r="AT735" s="1322"/>
      <c r="AU735" s="1322"/>
      <c r="AV735" s="1322"/>
      <c r="AW735" s="1322"/>
      <c r="AX735" s="1322"/>
      <c r="AY735" s="1322"/>
      <c r="AZ735" s="1322"/>
      <c r="BA735" s="1322"/>
      <c r="BB735" s="1322"/>
      <c r="BC735" s="1322"/>
      <c r="BD735" s="1322"/>
      <c r="BE735" s="1322"/>
      <c r="BF735" s="1322"/>
    </row>
    <row r="736" spans="1:58" ht="54.75" customHeight="1">
      <c r="A736" s="1322"/>
      <c r="B736" s="1322"/>
      <c r="C736" s="1322"/>
      <c r="D736" s="1322"/>
      <c r="E736" s="1322"/>
      <c r="F736" s="1322"/>
      <c r="G736" s="1322"/>
      <c r="H736" s="1322"/>
      <c r="I736" s="1322"/>
      <c r="J736" s="1322"/>
      <c r="K736" s="1322"/>
      <c r="L736" s="1322"/>
      <c r="M736" s="1322"/>
      <c r="N736" s="1323"/>
      <c r="O736" s="1322"/>
      <c r="P736" s="1324"/>
      <c r="Q736" s="1323"/>
      <c r="R736" s="1322"/>
      <c r="S736" s="1322"/>
      <c r="T736" s="1322"/>
      <c r="U736" s="1322"/>
      <c r="V736" s="1322"/>
      <c r="W736" s="1322"/>
      <c r="X736" s="1322"/>
      <c r="Y736" s="1322"/>
      <c r="Z736" s="1322"/>
      <c r="AA736" s="1322"/>
      <c r="AB736" s="1322"/>
      <c r="AC736" s="1323"/>
      <c r="AD736" s="1322"/>
      <c r="AE736" s="1323"/>
      <c r="AF736" s="1322"/>
      <c r="AG736" s="1322"/>
      <c r="AH736" s="1322"/>
      <c r="AI736" s="1322"/>
      <c r="AJ736" s="1322"/>
      <c r="AK736" s="1323"/>
      <c r="AL736" s="1322"/>
      <c r="AM736" s="1322"/>
      <c r="AN736" s="1322"/>
      <c r="AO736" s="1322"/>
      <c r="AP736" s="1322"/>
      <c r="AQ736" s="1322"/>
      <c r="AR736" s="1322"/>
      <c r="AS736" s="1322"/>
      <c r="AT736" s="1322"/>
      <c r="AU736" s="1322"/>
      <c r="AV736" s="1322"/>
      <c r="AW736" s="1322"/>
      <c r="AX736" s="1322"/>
      <c r="AY736" s="1322"/>
      <c r="AZ736" s="1322"/>
      <c r="BA736" s="1322"/>
      <c r="BB736" s="1322"/>
      <c r="BC736" s="1322"/>
      <c r="BD736" s="1322"/>
      <c r="BE736" s="1322"/>
      <c r="BF736" s="1322"/>
    </row>
    <row r="737" spans="1:58" ht="54.75" customHeight="1">
      <c r="A737" s="1322"/>
      <c r="B737" s="1322"/>
      <c r="C737" s="1322"/>
      <c r="D737" s="1322"/>
      <c r="E737" s="1322"/>
      <c r="F737" s="1322"/>
      <c r="G737" s="1322"/>
      <c r="H737" s="1322"/>
      <c r="I737" s="1322"/>
      <c r="J737" s="1322"/>
      <c r="K737" s="1322"/>
      <c r="L737" s="1322"/>
      <c r="M737" s="1322"/>
      <c r="N737" s="1323"/>
      <c r="O737" s="1322"/>
      <c r="P737" s="1324"/>
      <c r="Q737" s="1323"/>
      <c r="R737" s="1322"/>
      <c r="S737" s="1322"/>
      <c r="T737" s="1322"/>
      <c r="U737" s="1322"/>
      <c r="V737" s="1322"/>
      <c r="W737" s="1322"/>
      <c r="X737" s="1322"/>
      <c r="Y737" s="1322"/>
      <c r="Z737" s="1322"/>
      <c r="AA737" s="1322"/>
      <c r="AB737" s="1322"/>
      <c r="AC737" s="1323"/>
      <c r="AD737" s="1322"/>
      <c r="AE737" s="1323"/>
      <c r="AF737" s="1322"/>
      <c r="AG737" s="1322"/>
      <c r="AH737" s="1322"/>
      <c r="AI737" s="1322"/>
      <c r="AJ737" s="1322"/>
      <c r="AK737" s="1323"/>
      <c r="AL737" s="1322"/>
      <c r="AM737" s="1322"/>
      <c r="AN737" s="1322"/>
      <c r="AO737" s="1322"/>
      <c r="AP737" s="1322"/>
      <c r="AQ737" s="1322"/>
      <c r="AR737" s="1322"/>
      <c r="AS737" s="1322"/>
      <c r="AT737" s="1322"/>
      <c r="AU737" s="1322"/>
      <c r="AV737" s="1322"/>
      <c r="AW737" s="1322"/>
      <c r="AX737" s="1322"/>
      <c r="AY737" s="1322"/>
      <c r="AZ737" s="1322"/>
      <c r="BA737" s="1322"/>
      <c r="BB737" s="1322"/>
      <c r="BC737" s="1322"/>
      <c r="BD737" s="1322"/>
      <c r="BE737" s="1322"/>
      <c r="BF737" s="1322"/>
    </row>
    <row r="738" spans="1:58" ht="54.75" customHeight="1">
      <c r="A738" s="1322"/>
      <c r="B738" s="1322"/>
      <c r="C738" s="1322"/>
      <c r="D738" s="1322"/>
      <c r="E738" s="1322"/>
      <c r="F738" s="1322"/>
      <c r="G738" s="1322"/>
      <c r="H738" s="1322"/>
      <c r="I738" s="1322"/>
      <c r="J738" s="1322"/>
      <c r="K738" s="1322"/>
      <c r="L738" s="1322"/>
      <c r="M738" s="1322"/>
      <c r="N738" s="1323"/>
      <c r="O738" s="1322"/>
      <c r="P738" s="1324"/>
      <c r="Q738" s="1323"/>
      <c r="R738" s="1322"/>
      <c r="S738" s="1322"/>
      <c r="T738" s="1322"/>
      <c r="U738" s="1322"/>
      <c r="V738" s="1322"/>
      <c r="W738" s="1322"/>
      <c r="X738" s="1322"/>
      <c r="Y738" s="1322"/>
      <c r="Z738" s="1322"/>
      <c r="AA738" s="1322"/>
      <c r="AB738" s="1322"/>
      <c r="AC738" s="1323"/>
      <c r="AD738" s="1322"/>
      <c r="AE738" s="1323"/>
      <c r="AF738" s="1322"/>
      <c r="AG738" s="1322"/>
      <c r="AH738" s="1322"/>
      <c r="AI738" s="1322"/>
      <c r="AJ738" s="1322"/>
      <c r="AK738" s="1323"/>
      <c r="AL738" s="1322"/>
      <c r="AM738" s="1322"/>
      <c r="AN738" s="1322"/>
      <c r="AO738" s="1322"/>
      <c r="AP738" s="1322"/>
      <c r="AQ738" s="1322"/>
      <c r="AR738" s="1322"/>
      <c r="AS738" s="1322"/>
      <c r="AT738" s="1322"/>
      <c r="AU738" s="1322"/>
      <c r="AV738" s="1322"/>
      <c r="AW738" s="1322"/>
      <c r="AX738" s="1322"/>
      <c r="AY738" s="1322"/>
      <c r="AZ738" s="1322"/>
      <c r="BA738" s="1322"/>
      <c r="BB738" s="1322"/>
      <c r="BC738" s="1322"/>
      <c r="BD738" s="1322"/>
      <c r="BE738" s="1322"/>
      <c r="BF738" s="1322"/>
    </row>
    <row r="739" spans="1:58" ht="54.75" customHeight="1">
      <c r="A739" s="1322"/>
      <c r="B739" s="1322"/>
      <c r="C739" s="1322"/>
      <c r="D739" s="1322"/>
      <c r="E739" s="1322"/>
      <c r="F739" s="1322"/>
      <c r="G739" s="1322"/>
      <c r="H739" s="1322"/>
      <c r="I739" s="1322"/>
      <c r="J739" s="1322"/>
      <c r="K739" s="1322"/>
      <c r="L739" s="1322"/>
      <c r="M739" s="1322"/>
      <c r="N739" s="1323"/>
      <c r="O739" s="1322"/>
      <c r="P739" s="1324"/>
      <c r="Q739" s="1323"/>
      <c r="R739" s="1322"/>
      <c r="S739" s="1322"/>
      <c r="T739" s="1322"/>
      <c r="U739" s="1322"/>
      <c r="V739" s="1322"/>
      <c r="W739" s="1322"/>
      <c r="X739" s="1322"/>
      <c r="Y739" s="1322"/>
      <c r="Z739" s="1322"/>
      <c r="AA739" s="1322"/>
      <c r="AB739" s="1322"/>
      <c r="AC739" s="1323"/>
      <c r="AD739" s="1322"/>
      <c r="AE739" s="1323"/>
      <c r="AF739" s="1322"/>
      <c r="AG739" s="1322"/>
      <c r="AH739" s="1322"/>
      <c r="AI739" s="1322"/>
      <c r="AJ739" s="1322"/>
      <c r="AK739" s="1323"/>
      <c r="AL739" s="1322"/>
      <c r="AM739" s="1322"/>
      <c r="AN739" s="1322"/>
      <c r="AO739" s="1322"/>
      <c r="AP739" s="1322"/>
      <c r="AQ739" s="1322"/>
      <c r="AR739" s="1322"/>
      <c r="AS739" s="1322"/>
      <c r="AT739" s="1322"/>
      <c r="AU739" s="1322"/>
      <c r="AV739" s="1322"/>
      <c r="AW739" s="1322"/>
      <c r="AX739" s="1322"/>
      <c r="AY739" s="1322"/>
      <c r="AZ739" s="1322"/>
      <c r="BA739" s="1322"/>
      <c r="BB739" s="1322"/>
      <c r="BC739" s="1322"/>
      <c r="BD739" s="1322"/>
      <c r="BE739" s="1322"/>
      <c r="BF739" s="1322"/>
    </row>
    <row r="740" spans="1:58" ht="54.75" customHeight="1">
      <c r="A740" s="1322"/>
      <c r="B740" s="1322"/>
      <c r="C740" s="1322"/>
      <c r="D740" s="1322"/>
      <c r="E740" s="1322"/>
      <c r="F740" s="1322"/>
      <c r="G740" s="1322"/>
      <c r="H740" s="1322"/>
      <c r="I740" s="1322"/>
      <c r="J740" s="1322"/>
      <c r="K740" s="1322"/>
      <c r="L740" s="1322"/>
      <c r="M740" s="1322"/>
      <c r="N740" s="1323"/>
      <c r="O740" s="1322"/>
      <c r="P740" s="1324"/>
      <c r="Q740" s="1323"/>
      <c r="R740" s="1322"/>
      <c r="S740" s="1322"/>
      <c r="T740" s="1322"/>
      <c r="U740" s="1322"/>
      <c r="V740" s="1322"/>
      <c r="W740" s="1322"/>
      <c r="X740" s="1322"/>
      <c r="Y740" s="1322"/>
      <c r="Z740" s="1322"/>
      <c r="AA740" s="1322"/>
      <c r="AB740" s="1322"/>
      <c r="AC740" s="1323"/>
      <c r="AD740" s="1322"/>
      <c r="AE740" s="1323"/>
      <c r="AF740" s="1322"/>
      <c r="AG740" s="1322"/>
      <c r="AH740" s="1322"/>
      <c r="AI740" s="1322"/>
      <c r="AJ740" s="1322"/>
      <c r="AK740" s="1323"/>
      <c r="AL740" s="1322"/>
      <c r="AM740" s="1322"/>
      <c r="AN740" s="1322"/>
      <c r="AO740" s="1322"/>
      <c r="AP740" s="1322"/>
      <c r="AQ740" s="1322"/>
      <c r="AR740" s="1322"/>
      <c r="AS740" s="1322"/>
      <c r="AT740" s="1322"/>
      <c r="AU740" s="1322"/>
      <c r="AV740" s="1322"/>
      <c r="AW740" s="1322"/>
      <c r="AX740" s="1322"/>
      <c r="AY740" s="1322"/>
      <c r="AZ740" s="1322"/>
      <c r="BA740" s="1322"/>
      <c r="BB740" s="1322"/>
      <c r="BC740" s="1322"/>
      <c r="BD740" s="1322"/>
      <c r="BE740" s="1322"/>
      <c r="BF740" s="1322"/>
    </row>
    <row r="741" spans="1:58" ht="54.75" customHeight="1">
      <c r="A741" s="1322"/>
      <c r="B741" s="1322"/>
      <c r="C741" s="1322"/>
      <c r="D741" s="1322"/>
      <c r="E741" s="1322"/>
      <c r="F741" s="1322"/>
      <c r="G741" s="1322"/>
      <c r="H741" s="1322"/>
      <c r="I741" s="1322"/>
      <c r="J741" s="1322"/>
      <c r="K741" s="1322"/>
      <c r="L741" s="1322"/>
      <c r="M741" s="1322"/>
      <c r="N741" s="1323"/>
      <c r="O741" s="1322"/>
      <c r="P741" s="1324"/>
      <c r="Q741" s="1323"/>
      <c r="R741" s="1322"/>
      <c r="S741" s="1322"/>
      <c r="T741" s="1322"/>
      <c r="U741" s="1322"/>
      <c r="V741" s="1322"/>
      <c r="W741" s="1322"/>
      <c r="X741" s="1322"/>
      <c r="Y741" s="1322"/>
      <c r="Z741" s="1322"/>
      <c r="AA741" s="1322"/>
      <c r="AB741" s="1322"/>
      <c r="AC741" s="1323"/>
      <c r="AD741" s="1322"/>
      <c r="AE741" s="1323"/>
      <c r="AF741" s="1322"/>
      <c r="AG741" s="1322"/>
      <c r="AH741" s="1322"/>
      <c r="AI741" s="1322"/>
      <c r="AJ741" s="1322"/>
      <c r="AK741" s="1323"/>
      <c r="AL741" s="1322"/>
      <c r="AM741" s="1322"/>
      <c r="AN741" s="1322"/>
      <c r="AO741" s="1322"/>
      <c r="AP741" s="1322"/>
      <c r="AQ741" s="1322"/>
      <c r="AR741" s="1322"/>
      <c r="AS741" s="1322"/>
      <c r="AT741" s="1322"/>
      <c r="AU741" s="1322"/>
      <c r="AV741" s="1322"/>
      <c r="AW741" s="1322"/>
      <c r="AX741" s="1322"/>
      <c r="AY741" s="1322"/>
      <c r="AZ741" s="1322"/>
      <c r="BA741" s="1322"/>
      <c r="BB741" s="1322"/>
      <c r="BC741" s="1322"/>
      <c r="BD741" s="1322"/>
      <c r="BE741" s="1322"/>
      <c r="BF741" s="1322"/>
    </row>
    <row r="742" spans="1:58" ht="54.75" customHeight="1">
      <c r="A742" s="1322"/>
      <c r="B742" s="1322"/>
      <c r="C742" s="1322"/>
      <c r="D742" s="1322"/>
      <c r="E742" s="1322"/>
      <c r="F742" s="1322"/>
      <c r="G742" s="1322"/>
      <c r="H742" s="1322"/>
      <c r="I742" s="1322"/>
      <c r="J742" s="1322"/>
      <c r="K742" s="1322"/>
      <c r="L742" s="1322"/>
      <c r="M742" s="1322"/>
      <c r="N742" s="1323"/>
      <c r="O742" s="1322"/>
      <c r="P742" s="1324"/>
      <c r="Q742" s="1323"/>
      <c r="R742" s="1322"/>
      <c r="S742" s="1322"/>
      <c r="T742" s="1322"/>
      <c r="U742" s="1322"/>
      <c r="V742" s="1322"/>
      <c r="W742" s="1322"/>
      <c r="X742" s="1322"/>
      <c r="Y742" s="1322"/>
      <c r="Z742" s="1322"/>
      <c r="AA742" s="1322"/>
      <c r="AB742" s="1322"/>
      <c r="AC742" s="1323"/>
      <c r="AD742" s="1322"/>
      <c r="AE742" s="1323"/>
      <c r="AF742" s="1322"/>
      <c r="AG742" s="1322"/>
      <c r="AH742" s="1322"/>
      <c r="AI742" s="1322"/>
      <c r="AJ742" s="1322"/>
      <c r="AK742" s="1323"/>
      <c r="AL742" s="1322"/>
      <c r="AM742" s="1322"/>
      <c r="AN742" s="1322"/>
      <c r="AO742" s="1322"/>
      <c r="AP742" s="1322"/>
      <c r="AQ742" s="1322"/>
      <c r="AR742" s="1322"/>
      <c r="AS742" s="1322"/>
      <c r="AT742" s="1322"/>
      <c r="AU742" s="1322"/>
      <c r="AV742" s="1322"/>
      <c r="AW742" s="1322"/>
      <c r="AX742" s="1322"/>
      <c r="AY742" s="1322"/>
      <c r="AZ742" s="1322"/>
      <c r="BA742" s="1322"/>
      <c r="BB742" s="1322"/>
      <c r="BC742" s="1322"/>
      <c r="BD742" s="1322"/>
      <c r="BE742" s="1322"/>
      <c r="BF742" s="1322"/>
    </row>
    <row r="743" spans="1:58" ht="54.75" customHeight="1">
      <c r="A743" s="1322"/>
      <c r="B743" s="1322"/>
      <c r="C743" s="1322"/>
      <c r="D743" s="1322"/>
      <c r="E743" s="1322"/>
      <c r="F743" s="1322"/>
      <c r="G743" s="1322"/>
      <c r="H743" s="1322"/>
      <c r="I743" s="1322"/>
      <c r="J743" s="1322"/>
      <c r="K743" s="1322"/>
      <c r="L743" s="1322"/>
      <c r="M743" s="1322"/>
      <c r="N743" s="1323"/>
      <c r="O743" s="1322"/>
      <c r="P743" s="1324"/>
      <c r="Q743" s="1323"/>
      <c r="R743" s="1322"/>
      <c r="S743" s="1322"/>
      <c r="T743" s="1322"/>
      <c r="U743" s="1322"/>
      <c r="V743" s="1322"/>
      <c r="W743" s="1322"/>
      <c r="X743" s="1322"/>
      <c r="Y743" s="1322"/>
      <c r="Z743" s="1322"/>
      <c r="AA743" s="1322"/>
      <c r="AB743" s="1322"/>
      <c r="AC743" s="1323"/>
      <c r="AD743" s="1322"/>
      <c r="AE743" s="1323"/>
      <c r="AF743" s="1322"/>
      <c r="AG743" s="1322"/>
      <c r="AH743" s="1322"/>
      <c r="AI743" s="1322"/>
      <c r="AJ743" s="1322"/>
      <c r="AK743" s="1323"/>
      <c r="AL743" s="1322"/>
      <c r="AM743" s="1322"/>
      <c r="AN743" s="1322"/>
      <c r="AO743" s="1322"/>
      <c r="AP743" s="1322"/>
      <c r="AQ743" s="1322"/>
      <c r="AR743" s="1322"/>
      <c r="AS743" s="1322"/>
      <c r="AT743" s="1322"/>
      <c r="AU743" s="1322"/>
      <c r="AV743" s="1322"/>
      <c r="AW743" s="1322"/>
      <c r="AX743" s="1322"/>
      <c r="AY743" s="1322"/>
      <c r="AZ743" s="1322"/>
      <c r="BA743" s="1322"/>
      <c r="BB743" s="1322"/>
      <c r="BC743" s="1322"/>
      <c r="BD743" s="1322"/>
      <c r="BE743" s="1322"/>
      <c r="BF743" s="1322"/>
    </row>
    <row r="744" spans="1:58" ht="54.75" customHeight="1">
      <c r="A744" s="1322"/>
      <c r="B744" s="1322"/>
      <c r="C744" s="1322"/>
      <c r="D744" s="1322"/>
      <c r="E744" s="1322"/>
      <c r="F744" s="1322"/>
      <c r="G744" s="1322"/>
      <c r="H744" s="1322"/>
      <c r="I744" s="1322"/>
      <c r="J744" s="1322"/>
      <c r="K744" s="1322"/>
      <c r="L744" s="1322"/>
      <c r="M744" s="1322"/>
      <c r="N744" s="1323"/>
      <c r="O744" s="1322"/>
      <c r="P744" s="1324"/>
      <c r="Q744" s="1323"/>
      <c r="R744" s="1322"/>
      <c r="S744" s="1322"/>
      <c r="T744" s="1322"/>
      <c r="U744" s="1322"/>
      <c r="V744" s="1322"/>
      <c r="W744" s="1322"/>
      <c r="X744" s="1322"/>
      <c r="Y744" s="1322"/>
      <c r="Z744" s="1322"/>
      <c r="AA744" s="1322"/>
      <c r="AB744" s="1322"/>
      <c r="AC744" s="1323"/>
      <c r="AD744" s="1322"/>
      <c r="AE744" s="1323"/>
      <c r="AF744" s="1322"/>
      <c r="AG744" s="1322"/>
      <c r="AH744" s="1322"/>
      <c r="AI744" s="1322"/>
      <c r="AJ744" s="1322"/>
      <c r="AK744" s="1323"/>
      <c r="AL744" s="1322"/>
      <c r="AM744" s="1322"/>
      <c r="AN744" s="1322"/>
      <c r="AO744" s="1322"/>
      <c r="AP744" s="1322"/>
      <c r="AQ744" s="1322"/>
      <c r="AR744" s="1322"/>
      <c r="AS744" s="1322"/>
      <c r="AT744" s="1322"/>
      <c r="AU744" s="1322"/>
      <c r="AV744" s="1322"/>
      <c r="AW744" s="1322"/>
      <c r="AX744" s="1322"/>
      <c r="AY744" s="1322"/>
      <c r="AZ744" s="1322"/>
      <c r="BA744" s="1322"/>
      <c r="BB744" s="1322"/>
      <c r="BC744" s="1322"/>
      <c r="BD744" s="1322"/>
      <c r="BE744" s="1322"/>
      <c r="BF744" s="1322"/>
    </row>
    <row r="745" spans="1:58" ht="54.75" customHeight="1">
      <c r="A745" s="1322"/>
      <c r="B745" s="1322"/>
      <c r="C745" s="1322"/>
      <c r="D745" s="1322"/>
      <c r="E745" s="1322"/>
      <c r="F745" s="1322"/>
      <c r="G745" s="1322"/>
      <c r="H745" s="1322"/>
      <c r="I745" s="1322"/>
      <c r="J745" s="1322"/>
      <c r="K745" s="1322"/>
      <c r="L745" s="1322"/>
      <c r="M745" s="1322"/>
      <c r="N745" s="1323"/>
      <c r="O745" s="1322"/>
      <c r="P745" s="1324"/>
      <c r="Q745" s="1323"/>
      <c r="R745" s="1322"/>
      <c r="S745" s="1322"/>
      <c r="T745" s="1322"/>
      <c r="U745" s="1322"/>
      <c r="V745" s="1322"/>
      <c r="W745" s="1322"/>
      <c r="X745" s="1322"/>
      <c r="Y745" s="1322"/>
      <c r="Z745" s="1322"/>
      <c r="AA745" s="1322"/>
      <c r="AB745" s="1322"/>
      <c r="AC745" s="1323"/>
      <c r="AD745" s="1322"/>
      <c r="AE745" s="1323"/>
      <c r="AF745" s="1322"/>
      <c r="AG745" s="1322"/>
      <c r="AH745" s="1322"/>
      <c r="AI745" s="1322"/>
      <c r="AJ745" s="1322"/>
      <c r="AK745" s="1323"/>
      <c r="AL745" s="1322"/>
      <c r="AM745" s="1322"/>
      <c r="AN745" s="1322"/>
      <c r="AO745" s="1322"/>
      <c r="AP745" s="1322"/>
      <c r="AQ745" s="1322"/>
      <c r="AR745" s="1322"/>
      <c r="AS745" s="1322"/>
      <c r="AT745" s="1322"/>
      <c r="AU745" s="1322"/>
      <c r="AV745" s="1322"/>
      <c r="AW745" s="1322"/>
      <c r="AX745" s="1322"/>
      <c r="AY745" s="1322"/>
      <c r="AZ745" s="1322"/>
      <c r="BA745" s="1322"/>
      <c r="BB745" s="1322"/>
      <c r="BC745" s="1322"/>
      <c r="BD745" s="1322"/>
      <c r="BE745" s="1322"/>
      <c r="BF745" s="1322"/>
    </row>
    <row r="746" spans="1:58" ht="54.75" customHeight="1">
      <c r="A746" s="1322"/>
      <c r="B746" s="1322"/>
      <c r="C746" s="1322"/>
      <c r="D746" s="1322"/>
      <c r="E746" s="1322"/>
      <c r="F746" s="1322"/>
      <c r="G746" s="1322"/>
      <c r="H746" s="1322"/>
      <c r="I746" s="1322"/>
      <c r="J746" s="1322"/>
      <c r="K746" s="1322"/>
      <c r="L746" s="1322"/>
      <c r="M746" s="1322"/>
      <c r="N746" s="1323"/>
      <c r="O746" s="1322"/>
      <c r="P746" s="1324"/>
      <c r="Q746" s="1323"/>
      <c r="R746" s="1322"/>
      <c r="S746" s="1322"/>
      <c r="T746" s="1322"/>
      <c r="U746" s="1322"/>
      <c r="V746" s="1322"/>
      <c r="W746" s="1322"/>
      <c r="X746" s="1322"/>
      <c r="Y746" s="1322"/>
      <c r="Z746" s="1322"/>
      <c r="AA746" s="1322"/>
      <c r="AB746" s="1322"/>
      <c r="AC746" s="1323"/>
      <c r="AD746" s="1322"/>
      <c r="AE746" s="1323"/>
      <c r="AF746" s="1322"/>
      <c r="AG746" s="1322"/>
      <c r="AH746" s="1322"/>
      <c r="AI746" s="1322"/>
      <c r="AJ746" s="1322"/>
      <c r="AK746" s="1323"/>
      <c r="AL746" s="1322"/>
      <c r="AM746" s="1322"/>
      <c r="AN746" s="1322"/>
      <c r="AO746" s="1322"/>
      <c r="AP746" s="1322"/>
      <c r="AQ746" s="1322"/>
      <c r="AR746" s="1322"/>
      <c r="AS746" s="1322"/>
      <c r="AT746" s="1322"/>
      <c r="AU746" s="1322"/>
      <c r="AV746" s="1322"/>
      <c r="AW746" s="1322"/>
      <c r="AX746" s="1322"/>
      <c r="AY746" s="1322"/>
      <c r="AZ746" s="1322"/>
      <c r="BA746" s="1322"/>
      <c r="BB746" s="1322"/>
      <c r="BC746" s="1322"/>
      <c r="BD746" s="1322"/>
      <c r="BE746" s="1322"/>
      <c r="BF746" s="1322"/>
    </row>
    <row r="747" spans="1:58" ht="54.75" customHeight="1">
      <c r="A747" s="1322"/>
      <c r="B747" s="1322"/>
      <c r="C747" s="1322"/>
      <c r="D747" s="1322"/>
      <c r="E747" s="1322"/>
      <c r="F747" s="1322"/>
      <c r="G747" s="1322"/>
      <c r="H747" s="1322"/>
      <c r="I747" s="1322"/>
      <c r="J747" s="1322"/>
      <c r="K747" s="1322"/>
      <c r="L747" s="1322"/>
      <c r="M747" s="1322"/>
      <c r="N747" s="1323"/>
      <c r="O747" s="1322"/>
      <c r="P747" s="1324"/>
      <c r="Q747" s="1323"/>
      <c r="R747" s="1322"/>
      <c r="S747" s="1322"/>
      <c r="T747" s="1322"/>
      <c r="U747" s="1322"/>
      <c r="V747" s="1322"/>
      <c r="W747" s="1322"/>
      <c r="X747" s="1322"/>
      <c r="Y747" s="1322"/>
      <c r="Z747" s="1322"/>
      <c r="AA747" s="1322"/>
      <c r="AB747" s="1322"/>
      <c r="AC747" s="1323"/>
      <c r="AD747" s="1322"/>
      <c r="AE747" s="1323"/>
      <c r="AF747" s="1322"/>
      <c r="AG747" s="1322"/>
      <c r="AH747" s="1322"/>
      <c r="AI747" s="1322"/>
      <c r="AJ747" s="1322"/>
      <c r="AK747" s="1323"/>
      <c r="AL747" s="1322"/>
      <c r="AM747" s="1322"/>
      <c r="AN747" s="1322"/>
      <c r="AO747" s="1322"/>
      <c r="AP747" s="1322"/>
      <c r="AQ747" s="1322"/>
      <c r="AR747" s="1322"/>
      <c r="AS747" s="1322"/>
      <c r="AT747" s="1322"/>
      <c r="AU747" s="1322"/>
      <c r="AV747" s="1322"/>
      <c r="AW747" s="1322"/>
      <c r="AX747" s="1322"/>
      <c r="AY747" s="1322"/>
      <c r="AZ747" s="1322"/>
      <c r="BA747" s="1322"/>
      <c r="BB747" s="1322"/>
      <c r="BC747" s="1322"/>
      <c r="BD747" s="1322"/>
      <c r="BE747" s="1322"/>
      <c r="BF747" s="1322"/>
    </row>
    <row r="748" spans="1:58" ht="54.75" customHeight="1">
      <c r="A748" s="1322"/>
      <c r="B748" s="1322"/>
      <c r="C748" s="1322"/>
      <c r="D748" s="1322"/>
      <c r="E748" s="1322"/>
      <c r="F748" s="1322"/>
      <c r="G748" s="1322"/>
      <c r="H748" s="1322"/>
      <c r="I748" s="1322"/>
      <c r="J748" s="1322"/>
      <c r="K748" s="1322"/>
      <c r="L748" s="1322"/>
      <c r="M748" s="1322"/>
      <c r="N748" s="1323"/>
      <c r="O748" s="1322"/>
      <c r="P748" s="1324"/>
      <c r="Q748" s="1323"/>
      <c r="R748" s="1322"/>
      <c r="S748" s="1322"/>
      <c r="T748" s="1322"/>
      <c r="U748" s="1322"/>
      <c r="V748" s="1322"/>
      <c r="W748" s="1322"/>
      <c r="X748" s="1322"/>
      <c r="Y748" s="1322"/>
      <c r="Z748" s="1322"/>
      <c r="AA748" s="1322"/>
      <c r="AB748" s="1322"/>
      <c r="AC748" s="1323"/>
      <c r="AD748" s="1322"/>
      <c r="AE748" s="1323"/>
      <c r="AF748" s="1322"/>
      <c r="AG748" s="1322"/>
      <c r="AH748" s="1322"/>
      <c r="AI748" s="1322"/>
      <c r="AJ748" s="1322"/>
      <c r="AK748" s="1323"/>
      <c r="AL748" s="1322"/>
      <c r="AM748" s="1322"/>
      <c r="AN748" s="1322"/>
      <c r="AO748" s="1322"/>
      <c r="AP748" s="1322"/>
      <c r="AQ748" s="1322"/>
      <c r="AR748" s="1322"/>
      <c r="AS748" s="1322"/>
      <c r="AT748" s="1322"/>
      <c r="AU748" s="1322"/>
      <c r="AV748" s="1322"/>
      <c r="AW748" s="1322"/>
      <c r="AX748" s="1322"/>
      <c r="AY748" s="1322"/>
      <c r="AZ748" s="1322"/>
      <c r="BA748" s="1322"/>
      <c r="BB748" s="1322"/>
      <c r="BC748" s="1322"/>
      <c r="BD748" s="1322"/>
      <c r="BE748" s="1322"/>
      <c r="BF748" s="1322"/>
    </row>
    <row r="749" spans="1:58" ht="54.75" customHeight="1">
      <c r="A749" s="1322"/>
      <c r="B749" s="1322"/>
      <c r="C749" s="1322"/>
      <c r="D749" s="1322"/>
      <c r="E749" s="1322"/>
      <c r="F749" s="1322"/>
      <c r="G749" s="1322"/>
      <c r="H749" s="1322"/>
      <c r="I749" s="1322"/>
      <c r="J749" s="1322"/>
      <c r="K749" s="1322"/>
      <c r="L749" s="1322"/>
      <c r="M749" s="1322"/>
      <c r="N749" s="1323"/>
      <c r="O749" s="1322"/>
      <c r="P749" s="1324"/>
      <c r="Q749" s="1323"/>
      <c r="R749" s="1322"/>
      <c r="S749" s="1322"/>
      <c r="T749" s="1322"/>
      <c r="U749" s="1322"/>
      <c r="V749" s="1322"/>
      <c r="W749" s="1322"/>
      <c r="X749" s="1322"/>
      <c r="Y749" s="1322"/>
      <c r="Z749" s="1322"/>
      <c r="AA749" s="1322"/>
      <c r="AB749" s="1322"/>
      <c r="AC749" s="1323"/>
      <c r="AD749" s="1322"/>
      <c r="AE749" s="1323"/>
      <c r="AF749" s="1322"/>
      <c r="AG749" s="1322"/>
      <c r="AH749" s="1322"/>
      <c r="AI749" s="1322"/>
      <c r="AJ749" s="1322"/>
      <c r="AK749" s="1323"/>
      <c r="AL749" s="1322"/>
      <c r="AM749" s="1322"/>
      <c r="AN749" s="1322"/>
      <c r="AO749" s="1322"/>
      <c r="AP749" s="1322"/>
      <c r="AQ749" s="1322"/>
      <c r="AR749" s="1322"/>
      <c r="AS749" s="1322"/>
      <c r="AT749" s="1322"/>
      <c r="AU749" s="1322"/>
      <c r="AV749" s="1322"/>
      <c r="AW749" s="1322"/>
      <c r="AX749" s="1322"/>
      <c r="AY749" s="1322"/>
      <c r="AZ749" s="1322"/>
      <c r="BA749" s="1322"/>
      <c r="BB749" s="1322"/>
      <c r="BC749" s="1322"/>
      <c r="BD749" s="1322"/>
      <c r="BE749" s="1322"/>
      <c r="BF749" s="1322"/>
    </row>
    <row r="750" spans="1:58" ht="54.75" customHeight="1">
      <c r="A750" s="1322"/>
      <c r="B750" s="1322"/>
      <c r="C750" s="1322"/>
      <c r="D750" s="1322"/>
      <c r="E750" s="1322"/>
      <c r="F750" s="1322"/>
      <c r="G750" s="1322"/>
      <c r="H750" s="1322"/>
      <c r="I750" s="1322"/>
      <c r="J750" s="1322"/>
      <c r="K750" s="1322"/>
      <c r="L750" s="1322"/>
      <c r="M750" s="1322"/>
      <c r="N750" s="1323"/>
      <c r="O750" s="1322"/>
      <c r="P750" s="1324"/>
      <c r="Q750" s="1323"/>
      <c r="R750" s="1322"/>
      <c r="S750" s="1322"/>
      <c r="T750" s="1322"/>
      <c r="U750" s="1322"/>
      <c r="V750" s="1322"/>
      <c r="W750" s="1322"/>
      <c r="X750" s="1322"/>
      <c r="Y750" s="1322"/>
      <c r="Z750" s="1322"/>
      <c r="AA750" s="1322"/>
      <c r="AB750" s="1322"/>
      <c r="AC750" s="1323"/>
      <c r="AD750" s="1322"/>
      <c r="AE750" s="1323"/>
      <c r="AF750" s="1322"/>
      <c r="AG750" s="1322"/>
      <c r="AH750" s="1322"/>
      <c r="AI750" s="1322"/>
      <c r="AJ750" s="1322"/>
      <c r="AK750" s="1323"/>
      <c r="AL750" s="1322"/>
      <c r="AM750" s="1322"/>
      <c r="AN750" s="1322"/>
      <c r="AO750" s="1322"/>
      <c r="AP750" s="1322"/>
      <c r="AQ750" s="1322"/>
      <c r="AR750" s="1322"/>
      <c r="AS750" s="1322"/>
      <c r="AT750" s="1322"/>
      <c r="AU750" s="1322"/>
      <c r="AV750" s="1322"/>
      <c r="AW750" s="1322"/>
      <c r="AX750" s="1322"/>
      <c r="AY750" s="1322"/>
      <c r="AZ750" s="1322"/>
      <c r="BA750" s="1322"/>
      <c r="BB750" s="1322"/>
      <c r="BC750" s="1322"/>
      <c r="BD750" s="1322"/>
      <c r="BE750" s="1322"/>
      <c r="BF750" s="1322"/>
    </row>
    <row r="751" spans="1:58" ht="54.75" customHeight="1">
      <c r="A751" s="1322"/>
      <c r="B751" s="1322"/>
      <c r="C751" s="1322"/>
      <c r="D751" s="1322"/>
      <c r="E751" s="1322"/>
      <c r="F751" s="1322"/>
      <c r="G751" s="1322"/>
      <c r="H751" s="1322"/>
      <c r="I751" s="1322"/>
      <c r="J751" s="1322"/>
      <c r="K751" s="1322"/>
      <c r="L751" s="1322"/>
      <c r="M751" s="1322"/>
      <c r="N751" s="1323"/>
      <c r="O751" s="1322"/>
      <c r="P751" s="1324"/>
      <c r="Q751" s="1323"/>
      <c r="R751" s="1322"/>
      <c r="S751" s="1322"/>
      <c r="T751" s="1322"/>
      <c r="U751" s="1322"/>
      <c r="V751" s="1322"/>
      <c r="W751" s="1322"/>
      <c r="X751" s="1322"/>
      <c r="Y751" s="1322"/>
      <c r="Z751" s="1322"/>
      <c r="AA751" s="1322"/>
      <c r="AB751" s="1322"/>
      <c r="AC751" s="1323"/>
      <c r="AD751" s="1322"/>
      <c r="AE751" s="1323"/>
      <c r="AF751" s="1322"/>
      <c r="AG751" s="1322"/>
      <c r="AH751" s="1322"/>
      <c r="AI751" s="1322"/>
      <c r="AJ751" s="1322"/>
      <c r="AK751" s="1323"/>
      <c r="AL751" s="1322"/>
      <c r="AM751" s="1322"/>
      <c r="AN751" s="1322"/>
      <c r="AO751" s="1322"/>
      <c r="AP751" s="1322"/>
      <c r="AQ751" s="1322"/>
      <c r="AR751" s="1322"/>
      <c r="AS751" s="1322"/>
      <c r="AT751" s="1322"/>
      <c r="AU751" s="1322"/>
      <c r="AV751" s="1322"/>
      <c r="AW751" s="1322"/>
      <c r="AX751" s="1322"/>
      <c r="AY751" s="1322"/>
      <c r="AZ751" s="1322"/>
      <c r="BA751" s="1322"/>
      <c r="BB751" s="1322"/>
      <c r="BC751" s="1322"/>
      <c r="BD751" s="1322"/>
      <c r="BE751" s="1322"/>
      <c r="BF751" s="1322"/>
    </row>
    <row r="752" spans="1:58" ht="54.75" customHeight="1">
      <c r="A752" s="1322"/>
      <c r="B752" s="1322"/>
      <c r="C752" s="1322"/>
      <c r="D752" s="1322"/>
      <c r="E752" s="1322"/>
      <c r="F752" s="1322"/>
      <c r="G752" s="1322"/>
      <c r="H752" s="1322"/>
      <c r="I752" s="1322"/>
      <c r="J752" s="1322"/>
      <c r="K752" s="1322"/>
      <c r="L752" s="1322"/>
      <c r="M752" s="1322"/>
      <c r="N752" s="1323"/>
      <c r="O752" s="1322"/>
      <c r="P752" s="1324"/>
      <c r="Q752" s="1323"/>
      <c r="R752" s="1322"/>
      <c r="S752" s="1322"/>
      <c r="T752" s="1322"/>
      <c r="U752" s="1322"/>
      <c r="V752" s="1322"/>
      <c r="W752" s="1322"/>
      <c r="X752" s="1322"/>
      <c r="Y752" s="1322"/>
      <c r="Z752" s="1322"/>
      <c r="AA752" s="1322"/>
      <c r="AB752" s="1322"/>
      <c r="AC752" s="1323"/>
      <c r="AD752" s="1322"/>
      <c r="AE752" s="1323"/>
      <c r="AF752" s="1322"/>
      <c r="AG752" s="1322"/>
      <c r="AH752" s="1322"/>
      <c r="AI752" s="1322"/>
      <c r="AJ752" s="1322"/>
      <c r="AK752" s="1323"/>
      <c r="AL752" s="1322"/>
      <c r="AM752" s="1322"/>
      <c r="AN752" s="1322"/>
      <c r="AO752" s="1322"/>
      <c r="AP752" s="1322"/>
      <c r="AQ752" s="1322"/>
      <c r="AR752" s="1322"/>
      <c r="AS752" s="1322"/>
      <c r="AT752" s="1322"/>
      <c r="AU752" s="1322"/>
      <c r="AV752" s="1322"/>
      <c r="AW752" s="1322"/>
      <c r="AX752" s="1322"/>
      <c r="AY752" s="1322"/>
      <c r="AZ752" s="1322"/>
      <c r="BA752" s="1322"/>
      <c r="BB752" s="1322"/>
      <c r="BC752" s="1322"/>
      <c r="BD752" s="1322"/>
      <c r="BE752" s="1322"/>
      <c r="BF752" s="1322"/>
    </row>
    <row r="753" spans="1:58" ht="54.75" customHeight="1">
      <c r="A753" s="1322"/>
      <c r="B753" s="1322"/>
      <c r="C753" s="1322"/>
      <c r="D753" s="1322"/>
      <c r="E753" s="1322"/>
      <c r="F753" s="1322"/>
      <c r="G753" s="1322"/>
      <c r="H753" s="1322"/>
      <c r="I753" s="1322"/>
      <c r="J753" s="1322"/>
      <c r="K753" s="1322"/>
      <c r="L753" s="1322"/>
      <c r="M753" s="1322"/>
      <c r="N753" s="1323"/>
      <c r="O753" s="1322"/>
      <c r="P753" s="1324"/>
      <c r="Q753" s="1323"/>
      <c r="R753" s="1322"/>
      <c r="S753" s="1322"/>
      <c r="T753" s="1322"/>
      <c r="U753" s="1322"/>
      <c r="V753" s="1322"/>
      <c r="W753" s="1322"/>
      <c r="X753" s="1322"/>
      <c r="Y753" s="1322"/>
      <c r="Z753" s="1322"/>
      <c r="AA753" s="1322"/>
      <c r="AB753" s="1322"/>
      <c r="AC753" s="1323"/>
      <c r="AD753" s="1322"/>
      <c r="AE753" s="1323"/>
      <c r="AF753" s="1322"/>
      <c r="AG753" s="1322"/>
      <c r="AH753" s="1322"/>
      <c r="AI753" s="1322"/>
      <c r="AJ753" s="1322"/>
      <c r="AK753" s="1323"/>
      <c r="AL753" s="1322"/>
      <c r="AM753" s="1322"/>
      <c r="AN753" s="1322"/>
      <c r="AO753" s="1322"/>
      <c r="AP753" s="1322"/>
      <c r="AQ753" s="1322"/>
      <c r="AR753" s="1322"/>
      <c r="AS753" s="1322"/>
      <c r="AT753" s="1322"/>
      <c r="AU753" s="1322"/>
      <c r="AV753" s="1322"/>
      <c r="AW753" s="1322"/>
      <c r="AX753" s="1322"/>
      <c r="AY753" s="1322"/>
      <c r="AZ753" s="1322"/>
      <c r="BA753" s="1322"/>
      <c r="BB753" s="1322"/>
      <c r="BC753" s="1322"/>
      <c r="BD753" s="1322"/>
      <c r="BE753" s="1322"/>
      <c r="BF753" s="1322"/>
    </row>
    <row r="754" spans="1:58" ht="54.75" customHeight="1">
      <c r="A754" s="1322"/>
      <c r="B754" s="1322"/>
      <c r="C754" s="1322"/>
      <c r="D754" s="1322"/>
      <c r="E754" s="1322"/>
      <c r="F754" s="1322"/>
      <c r="G754" s="1322"/>
      <c r="H754" s="1322"/>
      <c r="I754" s="1322"/>
      <c r="J754" s="1322"/>
      <c r="K754" s="1322"/>
      <c r="L754" s="1322"/>
      <c r="M754" s="1322"/>
      <c r="N754" s="1323"/>
      <c r="O754" s="1322"/>
      <c r="P754" s="1324"/>
      <c r="Q754" s="1323"/>
      <c r="R754" s="1322"/>
      <c r="S754" s="1322"/>
      <c r="T754" s="1322"/>
      <c r="U754" s="1322"/>
      <c r="V754" s="1322"/>
      <c r="W754" s="1322"/>
      <c r="X754" s="1322"/>
      <c r="Y754" s="1322"/>
      <c r="Z754" s="1322"/>
      <c r="AA754" s="1322"/>
      <c r="AB754" s="1322"/>
      <c r="AC754" s="1323"/>
      <c r="AD754" s="1322"/>
      <c r="AE754" s="1323"/>
      <c r="AF754" s="1322"/>
      <c r="AG754" s="1322"/>
      <c r="AH754" s="1322"/>
      <c r="AI754" s="1322"/>
      <c r="AJ754" s="1322"/>
      <c r="AK754" s="1323"/>
      <c r="AL754" s="1322"/>
      <c r="AM754" s="1322"/>
      <c r="AN754" s="1322"/>
      <c r="AO754" s="1322"/>
      <c r="AP754" s="1322"/>
      <c r="AQ754" s="1322"/>
      <c r="AR754" s="1322"/>
      <c r="AS754" s="1322"/>
      <c r="AT754" s="1322"/>
      <c r="AU754" s="1322"/>
      <c r="AV754" s="1322"/>
      <c r="AW754" s="1322"/>
      <c r="AX754" s="1322"/>
      <c r="AY754" s="1322"/>
      <c r="AZ754" s="1322"/>
      <c r="BA754" s="1322"/>
      <c r="BB754" s="1322"/>
      <c r="BC754" s="1322"/>
      <c r="BD754" s="1322"/>
      <c r="BE754" s="1322"/>
      <c r="BF754" s="1322"/>
    </row>
    <row r="755" spans="1:58" ht="54.75" customHeight="1">
      <c r="A755" s="1322"/>
      <c r="B755" s="1322"/>
      <c r="C755" s="1322"/>
      <c r="D755" s="1322"/>
      <c r="E755" s="1322"/>
      <c r="F755" s="1322"/>
      <c r="G755" s="1322"/>
      <c r="H755" s="1322"/>
      <c r="I755" s="1322"/>
      <c r="J755" s="1322"/>
      <c r="K755" s="1322"/>
      <c r="L755" s="1322"/>
      <c r="M755" s="1322"/>
      <c r="N755" s="1323"/>
      <c r="O755" s="1322"/>
      <c r="P755" s="1324"/>
      <c r="Q755" s="1323"/>
      <c r="R755" s="1322"/>
      <c r="S755" s="1322"/>
      <c r="T755" s="1322"/>
      <c r="U755" s="1322"/>
      <c r="V755" s="1322"/>
      <c r="W755" s="1322"/>
      <c r="X755" s="1322"/>
      <c r="Y755" s="1322"/>
      <c r="Z755" s="1322"/>
      <c r="AA755" s="1322"/>
      <c r="AB755" s="1322"/>
      <c r="AC755" s="1323"/>
      <c r="AD755" s="1322"/>
      <c r="AE755" s="1323"/>
      <c r="AF755" s="1322"/>
      <c r="AG755" s="1322"/>
      <c r="AH755" s="1322"/>
      <c r="AI755" s="1322"/>
      <c r="AJ755" s="1322"/>
      <c r="AK755" s="1323"/>
      <c r="AL755" s="1322"/>
      <c r="AM755" s="1322"/>
      <c r="AN755" s="1322"/>
      <c r="AO755" s="1322"/>
      <c r="AP755" s="1322"/>
      <c r="AQ755" s="1322"/>
      <c r="AR755" s="1322"/>
      <c r="AS755" s="1322"/>
      <c r="AT755" s="1322"/>
      <c r="AU755" s="1322"/>
      <c r="AV755" s="1322"/>
      <c r="AW755" s="1322"/>
      <c r="AX755" s="1322"/>
      <c r="AY755" s="1322"/>
      <c r="AZ755" s="1322"/>
      <c r="BA755" s="1322"/>
      <c r="BB755" s="1322"/>
      <c r="BC755" s="1322"/>
      <c r="BD755" s="1322"/>
      <c r="BE755" s="1322"/>
      <c r="BF755" s="1322"/>
    </row>
    <row r="756" spans="1:58" ht="54.75" customHeight="1">
      <c r="A756" s="1322"/>
      <c r="B756" s="1322"/>
      <c r="C756" s="1322"/>
      <c r="D756" s="1322"/>
      <c r="E756" s="1322"/>
      <c r="F756" s="1322"/>
      <c r="G756" s="1322"/>
      <c r="H756" s="1322"/>
      <c r="I756" s="1322"/>
      <c r="J756" s="1322"/>
      <c r="K756" s="1322"/>
      <c r="L756" s="1322"/>
      <c r="M756" s="1322"/>
      <c r="N756" s="1323"/>
      <c r="O756" s="1322"/>
      <c r="P756" s="1324"/>
      <c r="Q756" s="1323"/>
      <c r="R756" s="1322"/>
      <c r="S756" s="1322"/>
      <c r="T756" s="1322"/>
      <c r="U756" s="1322"/>
      <c r="V756" s="1322"/>
      <c r="W756" s="1322"/>
      <c r="X756" s="1322"/>
      <c r="Y756" s="1322"/>
      <c r="Z756" s="1322"/>
      <c r="AA756" s="1322"/>
      <c r="AB756" s="1322"/>
      <c r="AC756" s="1323"/>
      <c r="AD756" s="1322"/>
      <c r="AE756" s="1323"/>
      <c r="AF756" s="1322"/>
      <c r="AG756" s="1322"/>
      <c r="AH756" s="1322"/>
      <c r="AI756" s="1322"/>
      <c r="AJ756" s="1322"/>
      <c r="AK756" s="1323"/>
      <c r="AL756" s="1322"/>
      <c r="AM756" s="1322"/>
      <c r="AN756" s="1322"/>
      <c r="AO756" s="1322"/>
      <c r="AP756" s="1322"/>
      <c r="AQ756" s="1322"/>
      <c r="AR756" s="1322"/>
      <c r="AS756" s="1322"/>
      <c r="AT756" s="1322"/>
      <c r="AU756" s="1322"/>
      <c r="AV756" s="1322"/>
      <c r="AW756" s="1322"/>
      <c r="AX756" s="1322"/>
      <c r="AY756" s="1322"/>
      <c r="AZ756" s="1322"/>
      <c r="BA756" s="1322"/>
      <c r="BB756" s="1322"/>
      <c r="BC756" s="1322"/>
      <c r="BD756" s="1322"/>
      <c r="BE756" s="1322"/>
      <c r="BF756" s="1322"/>
    </row>
    <row r="757" spans="1:58" ht="54.75" customHeight="1">
      <c r="A757" s="1322"/>
      <c r="B757" s="1322"/>
      <c r="C757" s="1322"/>
      <c r="D757" s="1322"/>
      <c r="E757" s="1322"/>
      <c r="F757" s="1322"/>
      <c r="G757" s="1322"/>
      <c r="H757" s="1322"/>
      <c r="I757" s="1322"/>
      <c r="J757" s="1322"/>
      <c r="K757" s="1322"/>
      <c r="L757" s="1322"/>
      <c r="M757" s="1322"/>
      <c r="N757" s="1323"/>
      <c r="O757" s="1322"/>
      <c r="P757" s="1324"/>
      <c r="Q757" s="1323"/>
      <c r="R757" s="1322"/>
      <c r="S757" s="1322"/>
      <c r="T757" s="1322"/>
      <c r="U757" s="1322"/>
      <c r="V757" s="1322"/>
      <c r="W757" s="1322"/>
      <c r="X757" s="1322"/>
      <c r="Y757" s="1322"/>
      <c r="Z757" s="1322"/>
      <c r="AA757" s="1322"/>
      <c r="AB757" s="1322"/>
      <c r="AC757" s="1323"/>
      <c r="AD757" s="1322"/>
      <c r="AE757" s="1323"/>
      <c r="AF757" s="1322"/>
      <c r="AG757" s="1322"/>
      <c r="AH757" s="1322"/>
      <c r="AI757" s="1322"/>
      <c r="AJ757" s="1322"/>
      <c r="AK757" s="1323"/>
      <c r="AL757" s="1322"/>
      <c r="AM757" s="1322"/>
      <c r="AN757" s="1322"/>
      <c r="AO757" s="1322"/>
      <c r="AP757" s="1322"/>
      <c r="AQ757" s="1322"/>
      <c r="AR757" s="1322"/>
      <c r="AS757" s="1322"/>
      <c r="AT757" s="1322"/>
      <c r="AU757" s="1322"/>
      <c r="AV757" s="1322"/>
      <c r="AW757" s="1322"/>
      <c r="AX757" s="1322"/>
      <c r="AY757" s="1322"/>
      <c r="AZ757" s="1322"/>
      <c r="BA757" s="1322"/>
      <c r="BB757" s="1322"/>
      <c r="BC757" s="1322"/>
      <c r="BD757" s="1322"/>
      <c r="BE757" s="1322"/>
      <c r="BF757" s="1322"/>
    </row>
    <row r="758" spans="1:58" ht="54.75" customHeight="1">
      <c r="A758" s="1322"/>
      <c r="B758" s="1322"/>
      <c r="C758" s="1322"/>
      <c r="D758" s="1322"/>
      <c r="E758" s="1322"/>
      <c r="F758" s="1322"/>
      <c r="G758" s="1322"/>
      <c r="H758" s="1322"/>
      <c r="I758" s="1322"/>
      <c r="J758" s="1322"/>
      <c r="K758" s="1322"/>
      <c r="L758" s="1322"/>
      <c r="M758" s="1322"/>
      <c r="N758" s="1323"/>
      <c r="O758" s="1322"/>
      <c r="P758" s="1324"/>
      <c r="Q758" s="1323"/>
      <c r="R758" s="1322"/>
      <c r="S758" s="1322"/>
      <c r="T758" s="1322"/>
      <c r="U758" s="1322"/>
      <c r="V758" s="1322"/>
      <c r="W758" s="1322"/>
      <c r="X758" s="1322"/>
      <c r="Y758" s="1322"/>
      <c r="Z758" s="1322"/>
      <c r="AA758" s="1322"/>
      <c r="AB758" s="1322"/>
      <c r="AC758" s="1323"/>
      <c r="AD758" s="1322"/>
      <c r="AE758" s="1323"/>
      <c r="AF758" s="1322"/>
      <c r="AG758" s="1322"/>
      <c r="AH758" s="1322"/>
      <c r="AI758" s="1322"/>
      <c r="AJ758" s="1322"/>
      <c r="AK758" s="1323"/>
      <c r="AL758" s="1322"/>
      <c r="AM758" s="1322"/>
      <c r="AN758" s="1322"/>
      <c r="AO758" s="1322"/>
      <c r="AP758" s="1322"/>
      <c r="AQ758" s="1322"/>
      <c r="AR758" s="1322"/>
      <c r="AS758" s="1322"/>
      <c r="AT758" s="1322"/>
      <c r="AU758" s="1322"/>
      <c r="AV758" s="1322"/>
      <c r="AW758" s="1322"/>
      <c r="AX758" s="1322"/>
      <c r="AY758" s="1322"/>
      <c r="AZ758" s="1322"/>
      <c r="BA758" s="1322"/>
      <c r="BB758" s="1322"/>
      <c r="BC758" s="1322"/>
      <c r="BD758" s="1322"/>
      <c r="BE758" s="1322"/>
      <c r="BF758" s="1322"/>
    </row>
    <row r="759" spans="1:58" ht="54.75" customHeight="1">
      <c r="A759" s="1322"/>
      <c r="B759" s="1322"/>
      <c r="C759" s="1322"/>
      <c r="D759" s="1322"/>
      <c r="E759" s="1322"/>
      <c r="F759" s="1322"/>
      <c r="G759" s="1322"/>
      <c r="H759" s="1322"/>
      <c r="I759" s="1322"/>
      <c r="J759" s="1322"/>
      <c r="K759" s="1322"/>
      <c r="L759" s="1322"/>
      <c r="M759" s="1322"/>
      <c r="N759" s="1323"/>
      <c r="O759" s="1322"/>
      <c r="P759" s="1324"/>
      <c r="Q759" s="1323"/>
      <c r="R759" s="1322"/>
      <c r="S759" s="1322"/>
      <c r="T759" s="1322"/>
      <c r="U759" s="1322"/>
      <c r="V759" s="1322"/>
      <c r="W759" s="1322"/>
      <c r="X759" s="1322"/>
      <c r="Y759" s="1322"/>
      <c r="Z759" s="1322"/>
      <c r="AA759" s="1322"/>
      <c r="AB759" s="1322"/>
      <c r="AC759" s="1323"/>
      <c r="AD759" s="1322"/>
      <c r="AE759" s="1323"/>
      <c r="AF759" s="1322"/>
      <c r="AG759" s="1322"/>
      <c r="AH759" s="1322"/>
      <c r="AI759" s="1322"/>
      <c r="AJ759" s="1322"/>
      <c r="AK759" s="1323"/>
      <c r="AL759" s="1322"/>
      <c r="AM759" s="1322"/>
      <c r="AN759" s="1322"/>
      <c r="AO759" s="1322"/>
      <c r="AP759" s="1322"/>
      <c r="AQ759" s="1322"/>
      <c r="AR759" s="1322"/>
      <c r="AS759" s="1322"/>
      <c r="AT759" s="1322"/>
      <c r="AU759" s="1322"/>
      <c r="AV759" s="1322"/>
      <c r="AW759" s="1322"/>
      <c r="AX759" s="1322"/>
      <c r="AY759" s="1322"/>
      <c r="AZ759" s="1322"/>
      <c r="BA759" s="1322"/>
      <c r="BB759" s="1322"/>
      <c r="BC759" s="1322"/>
      <c r="BD759" s="1322"/>
      <c r="BE759" s="1322"/>
      <c r="BF759" s="1322"/>
    </row>
    <row r="760" spans="1:58" ht="54.75" customHeight="1">
      <c r="A760" s="1322"/>
      <c r="B760" s="1322"/>
      <c r="C760" s="1322"/>
      <c r="D760" s="1322"/>
      <c r="E760" s="1322"/>
      <c r="F760" s="1322"/>
      <c r="G760" s="1322"/>
      <c r="H760" s="1322"/>
      <c r="I760" s="1322"/>
      <c r="J760" s="1322"/>
      <c r="K760" s="1322"/>
      <c r="L760" s="1322"/>
      <c r="M760" s="1322"/>
      <c r="N760" s="1323"/>
      <c r="O760" s="1322"/>
      <c r="P760" s="1324"/>
      <c r="Q760" s="1323"/>
      <c r="R760" s="1322"/>
      <c r="S760" s="1322"/>
      <c r="T760" s="1322"/>
      <c r="U760" s="1322"/>
      <c r="V760" s="1322"/>
      <c r="W760" s="1322"/>
      <c r="X760" s="1322"/>
      <c r="Y760" s="1322"/>
      <c r="Z760" s="1322"/>
      <c r="AA760" s="1322"/>
      <c r="AB760" s="1322"/>
      <c r="AC760" s="1323"/>
      <c r="AD760" s="1322"/>
      <c r="AE760" s="1323"/>
      <c r="AF760" s="1322"/>
      <c r="AG760" s="1322"/>
      <c r="AH760" s="1322"/>
      <c r="AI760" s="1322"/>
      <c r="AJ760" s="1322"/>
      <c r="AK760" s="1323"/>
      <c r="AL760" s="1322"/>
      <c r="AM760" s="1322"/>
      <c r="AN760" s="1322"/>
      <c r="AO760" s="1322"/>
      <c r="AP760" s="1322"/>
      <c r="AQ760" s="1322"/>
      <c r="AR760" s="1322"/>
      <c r="AS760" s="1322"/>
      <c r="AT760" s="1322"/>
      <c r="AU760" s="1322"/>
      <c r="AV760" s="1322"/>
      <c r="AW760" s="1322"/>
      <c r="AX760" s="1322"/>
      <c r="AY760" s="1322"/>
      <c r="AZ760" s="1322"/>
      <c r="BA760" s="1322"/>
      <c r="BB760" s="1322"/>
      <c r="BC760" s="1322"/>
      <c r="BD760" s="1322"/>
      <c r="BE760" s="1322"/>
      <c r="BF760" s="1322"/>
    </row>
    <row r="761" spans="1:58" ht="54.75" customHeight="1">
      <c r="A761" s="1322"/>
      <c r="B761" s="1322"/>
      <c r="C761" s="1322"/>
      <c r="D761" s="1322"/>
      <c r="E761" s="1322"/>
      <c r="F761" s="1322"/>
      <c r="G761" s="1322"/>
      <c r="H761" s="1322"/>
      <c r="I761" s="1322"/>
      <c r="J761" s="1322"/>
      <c r="K761" s="1322"/>
      <c r="L761" s="1322"/>
      <c r="M761" s="1322"/>
      <c r="N761" s="1323"/>
      <c r="O761" s="1322"/>
      <c r="P761" s="1324"/>
      <c r="Q761" s="1323"/>
      <c r="R761" s="1322"/>
      <c r="S761" s="1322"/>
      <c r="T761" s="1322"/>
      <c r="U761" s="1322"/>
      <c r="V761" s="1322"/>
      <c r="W761" s="1322"/>
      <c r="X761" s="1322"/>
      <c r="Y761" s="1322"/>
      <c r="Z761" s="1322"/>
      <c r="AA761" s="1322"/>
      <c r="AB761" s="1322"/>
      <c r="AC761" s="1323"/>
      <c r="AD761" s="1322"/>
      <c r="AE761" s="1323"/>
      <c r="AF761" s="1322"/>
      <c r="AG761" s="1322"/>
      <c r="AH761" s="1322"/>
      <c r="AI761" s="1322"/>
      <c r="AJ761" s="1322"/>
      <c r="AK761" s="1323"/>
      <c r="AL761" s="1322"/>
      <c r="AM761" s="1322"/>
      <c r="AN761" s="1322"/>
      <c r="AO761" s="1322"/>
      <c r="AP761" s="1322"/>
      <c r="AQ761" s="1322"/>
      <c r="AR761" s="1322"/>
      <c r="AS761" s="1322"/>
      <c r="AT761" s="1322"/>
      <c r="AU761" s="1322"/>
      <c r="AV761" s="1322"/>
      <c r="AW761" s="1322"/>
      <c r="AX761" s="1322"/>
      <c r="AY761" s="1322"/>
      <c r="AZ761" s="1322"/>
      <c r="BA761" s="1322"/>
      <c r="BB761" s="1322"/>
      <c r="BC761" s="1322"/>
      <c r="BD761" s="1322"/>
      <c r="BE761" s="1322"/>
      <c r="BF761" s="1322"/>
    </row>
    <row r="762" spans="1:58" ht="54.75" customHeight="1">
      <c r="A762" s="1322"/>
      <c r="B762" s="1322"/>
      <c r="C762" s="1322"/>
      <c r="D762" s="1322"/>
      <c r="E762" s="1322"/>
      <c r="F762" s="1322"/>
      <c r="G762" s="1322"/>
      <c r="H762" s="1322"/>
      <c r="I762" s="1322"/>
      <c r="J762" s="1322"/>
      <c r="K762" s="1322"/>
      <c r="L762" s="1322"/>
      <c r="M762" s="1322"/>
      <c r="N762" s="1323"/>
      <c r="O762" s="1322"/>
      <c r="P762" s="1324"/>
      <c r="Q762" s="1323"/>
      <c r="R762" s="1322"/>
      <c r="S762" s="1322"/>
      <c r="T762" s="1322"/>
      <c r="U762" s="1322"/>
      <c r="V762" s="1322"/>
      <c r="W762" s="1322"/>
      <c r="X762" s="1322"/>
      <c r="Y762" s="1322"/>
      <c r="Z762" s="1322"/>
      <c r="AA762" s="1322"/>
      <c r="AB762" s="1322"/>
      <c r="AC762" s="1323"/>
      <c r="AD762" s="1322"/>
      <c r="AE762" s="1323"/>
      <c r="AF762" s="1322"/>
      <c r="AG762" s="1322"/>
      <c r="AH762" s="1322"/>
      <c r="AI762" s="1322"/>
      <c r="AJ762" s="1322"/>
      <c r="AK762" s="1323"/>
      <c r="AL762" s="1322"/>
      <c r="AM762" s="1322"/>
      <c r="AN762" s="1322"/>
      <c r="AO762" s="1322"/>
      <c r="AP762" s="1322"/>
      <c r="AQ762" s="1322"/>
      <c r="AR762" s="1322"/>
      <c r="AS762" s="1322"/>
      <c r="AT762" s="1322"/>
      <c r="AU762" s="1322"/>
      <c r="AV762" s="1322"/>
      <c r="AW762" s="1322"/>
      <c r="AX762" s="1322"/>
      <c r="AY762" s="1322"/>
      <c r="AZ762" s="1322"/>
      <c r="BA762" s="1322"/>
      <c r="BB762" s="1322"/>
      <c r="BC762" s="1322"/>
      <c r="BD762" s="1322"/>
      <c r="BE762" s="1322"/>
      <c r="BF762" s="1322"/>
    </row>
    <row r="763" spans="1:58" ht="54.75" customHeight="1">
      <c r="A763" s="1322"/>
      <c r="B763" s="1322"/>
      <c r="C763" s="1322"/>
      <c r="D763" s="1322"/>
      <c r="E763" s="1322"/>
      <c r="F763" s="1322"/>
      <c r="G763" s="1322"/>
      <c r="H763" s="1322"/>
      <c r="I763" s="1322"/>
      <c r="J763" s="1322"/>
      <c r="K763" s="1322"/>
      <c r="L763" s="1322"/>
      <c r="M763" s="1322"/>
      <c r="N763" s="1323"/>
      <c r="O763" s="1322"/>
      <c r="P763" s="1324"/>
      <c r="Q763" s="1323"/>
      <c r="R763" s="1322"/>
      <c r="S763" s="1322"/>
      <c r="T763" s="1322"/>
      <c r="U763" s="1322"/>
      <c r="V763" s="1322"/>
      <c r="W763" s="1322"/>
      <c r="X763" s="1322"/>
      <c r="Y763" s="1322"/>
      <c r="Z763" s="1322"/>
      <c r="AA763" s="1322"/>
      <c r="AB763" s="1322"/>
      <c r="AC763" s="1323"/>
      <c r="AD763" s="1322"/>
      <c r="AE763" s="1323"/>
      <c r="AF763" s="1322"/>
      <c r="AG763" s="1322"/>
      <c r="AH763" s="1322"/>
      <c r="AI763" s="1322"/>
      <c r="AJ763" s="1322"/>
      <c r="AK763" s="1323"/>
      <c r="AL763" s="1322"/>
      <c r="AM763" s="1322"/>
      <c r="AN763" s="1322"/>
      <c r="AO763" s="1322"/>
      <c r="AP763" s="1322"/>
      <c r="AQ763" s="1322"/>
      <c r="AR763" s="1322"/>
      <c r="AS763" s="1322"/>
      <c r="AT763" s="1322"/>
      <c r="AU763" s="1322"/>
      <c r="AV763" s="1322"/>
      <c r="AW763" s="1322"/>
      <c r="AX763" s="1322"/>
      <c r="AY763" s="1322"/>
      <c r="AZ763" s="1322"/>
      <c r="BA763" s="1322"/>
      <c r="BB763" s="1322"/>
      <c r="BC763" s="1322"/>
      <c r="BD763" s="1322"/>
      <c r="BE763" s="1322"/>
      <c r="BF763" s="1322"/>
    </row>
    <row r="764" spans="1:58" ht="54.75" customHeight="1">
      <c r="A764" s="1322"/>
      <c r="B764" s="1322"/>
      <c r="C764" s="1322"/>
      <c r="D764" s="1322"/>
      <c r="E764" s="1322"/>
      <c r="F764" s="1322"/>
      <c r="G764" s="1322"/>
      <c r="H764" s="1322"/>
      <c r="I764" s="1322"/>
      <c r="J764" s="1322"/>
      <c r="K764" s="1322"/>
      <c r="L764" s="1322"/>
      <c r="M764" s="1322"/>
      <c r="N764" s="1323"/>
      <c r="O764" s="1322"/>
      <c r="P764" s="1324"/>
      <c r="Q764" s="1323"/>
      <c r="R764" s="1322"/>
      <c r="S764" s="1322"/>
      <c r="T764" s="1322"/>
      <c r="U764" s="1322"/>
      <c r="V764" s="1322"/>
      <c r="W764" s="1322"/>
      <c r="X764" s="1322"/>
      <c r="Y764" s="1322"/>
      <c r="Z764" s="1322"/>
      <c r="AA764" s="1322"/>
      <c r="AB764" s="1322"/>
      <c r="AC764" s="1323"/>
      <c r="AD764" s="1322"/>
      <c r="AE764" s="1323"/>
      <c r="AF764" s="1322"/>
      <c r="AG764" s="1322"/>
      <c r="AH764" s="1322"/>
      <c r="AI764" s="1322"/>
      <c r="AJ764" s="1322"/>
      <c r="AK764" s="1323"/>
      <c r="AL764" s="1322"/>
      <c r="AM764" s="1322"/>
      <c r="AN764" s="1322"/>
      <c r="AO764" s="1322"/>
      <c r="AP764" s="1322"/>
      <c r="AQ764" s="1322"/>
      <c r="AR764" s="1322"/>
      <c r="AS764" s="1322"/>
      <c r="AT764" s="1322"/>
      <c r="AU764" s="1322"/>
      <c r="AV764" s="1322"/>
      <c r="AW764" s="1322"/>
      <c r="AX764" s="1322"/>
      <c r="AY764" s="1322"/>
      <c r="AZ764" s="1322"/>
      <c r="BA764" s="1322"/>
      <c r="BB764" s="1322"/>
      <c r="BC764" s="1322"/>
      <c r="BD764" s="1322"/>
      <c r="BE764" s="1322"/>
      <c r="BF764" s="1322"/>
    </row>
    <row r="765" spans="1:58" ht="54.75" customHeight="1">
      <c r="A765" s="1322"/>
      <c r="B765" s="1322"/>
      <c r="C765" s="1322"/>
      <c r="D765" s="1322"/>
      <c r="E765" s="1322"/>
      <c r="F765" s="1322"/>
      <c r="G765" s="1322"/>
      <c r="H765" s="1322"/>
      <c r="I765" s="1322"/>
      <c r="J765" s="1322"/>
      <c r="K765" s="1322"/>
      <c r="L765" s="1322"/>
      <c r="M765" s="1322"/>
      <c r="N765" s="1323"/>
      <c r="O765" s="1322"/>
      <c r="P765" s="1324"/>
      <c r="Q765" s="1323"/>
      <c r="R765" s="1322"/>
      <c r="S765" s="1322"/>
      <c r="T765" s="1322"/>
      <c r="U765" s="1322"/>
      <c r="V765" s="1322"/>
      <c r="W765" s="1322"/>
      <c r="X765" s="1322"/>
      <c r="Y765" s="1322"/>
      <c r="Z765" s="1322"/>
      <c r="AA765" s="1322"/>
      <c r="AB765" s="1322"/>
      <c r="AC765" s="1323"/>
      <c r="AD765" s="1322"/>
      <c r="AE765" s="1323"/>
      <c r="AF765" s="1322"/>
      <c r="AG765" s="1322"/>
      <c r="AH765" s="1322"/>
      <c r="AI765" s="1322"/>
      <c r="AJ765" s="1322"/>
      <c r="AK765" s="1323"/>
      <c r="AL765" s="1322"/>
      <c r="AM765" s="1322"/>
      <c r="AN765" s="1322"/>
      <c r="AO765" s="1322"/>
      <c r="AP765" s="1322"/>
      <c r="AQ765" s="1322"/>
      <c r="AR765" s="1322"/>
      <c r="AS765" s="1322"/>
      <c r="AT765" s="1322"/>
      <c r="AU765" s="1322"/>
      <c r="AV765" s="1322"/>
      <c r="AW765" s="1322"/>
      <c r="AX765" s="1322"/>
      <c r="AY765" s="1322"/>
      <c r="AZ765" s="1322"/>
      <c r="BA765" s="1322"/>
      <c r="BB765" s="1322"/>
      <c r="BC765" s="1322"/>
      <c r="BD765" s="1322"/>
      <c r="BE765" s="1322"/>
      <c r="BF765" s="1322"/>
    </row>
    <row r="766" spans="1:58" ht="54.75" customHeight="1">
      <c r="A766" s="1322"/>
      <c r="B766" s="1322"/>
      <c r="C766" s="1322"/>
      <c r="D766" s="1322"/>
      <c r="E766" s="1322"/>
      <c r="F766" s="1322"/>
      <c r="G766" s="1322"/>
      <c r="H766" s="1322"/>
      <c r="I766" s="1322"/>
      <c r="J766" s="1322"/>
      <c r="K766" s="1322"/>
      <c r="L766" s="1322"/>
      <c r="M766" s="1322"/>
      <c r="N766" s="1323"/>
      <c r="O766" s="1322"/>
      <c r="P766" s="1324"/>
      <c r="Q766" s="1323"/>
      <c r="R766" s="1322"/>
      <c r="S766" s="1322"/>
      <c r="T766" s="1322"/>
      <c r="U766" s="1322"/>
      <c r="V766" s="1322"/>
      <c r="W766" s="1322"/>
      <c r="X766" s="1322"/>
      <c r="Y766" s="1322"/>
      <c r="Z766" s="1322"/>
      <c r="AA766" s="1322"/>
      <c r="AB766" s="1322"/>
      <c r="AC766" s="1323"/>
      <c r="AD766" s="1322"/>
      <c r="AE766" s="1323"/>
      <c r="AF766" s="1322"/>
      <c r="AG766" s="1322"/>
      <c r="AH766" s="1322"/>
      <c r="AI766" s="1322"/>
      <c r="AJ766" s="1322"/>
      <c r="AK766" s="1323"/>
      <c r="AL766" s="1322"/>
      <c r="AM766" s="1322"/>
      <c r="AN766" s="1322"/>
      <c r="AO766" s="1322"/>
      <c r="AP766" s="1322"/>
      <c r="AQ766" s="1322"/>
      <c r="AR766" s="1322"/>
      <c r="AS766" s="1322"/>
      <c r="AT766" s="1322"/>
      <c r="AU766" s="1322"/>
      <c r="AV766" s="1322"/>
      <c r="AW766" s="1322"/>
      <c r="AX766" s="1322"/>
      <c r="AY766" s="1322"/>
      <c r="AZ766" s="1322"/>
      <c r="BA766" s="1322"/>
      <c r="BB766" s="1322"/>
      <c r="BC766" s="1322"/>
      <c r="BD766" s="1322"/>
      <c r="BE766" s="1322"/>
      <c r="BF766" s="1322"/>
    </row>
    <row r="767" spans="1:58" ht="54.75" customHeight="1">
      <c r="A767" s="1322"/>
      <c r="B767" s="1322"/>
      <c r="C767" s="1322"/>
      <c r="D767" s="1322"/>
      <c r="E767" s="1322"/>
      <c r="F767" s="1322"/>
      <c r="G767" s="1322"/>
      <c r="H767" s="1322"/>
      <c r="I767" s="1322"/>
      <c r="J767" s="1322"/>
      <c r="K767" s="1322"/>
      <c r="L767" s="1322"/>
      <c r="M767" s="1322"/>
      <c r="N767" s="1323"/>
      <c r="O767" s="1322"/>
      <c r="P767" s="1324"/>
      <c r="Q767" s="1323"/>
      <c r="R767" s="1322"/>
      <c r="S767" s="1322"/>
      <c r="T767" s="1322"/>
      <c r="U767" s="1322"/>
      <c r="V767" s="1322"/>
      <c r="W767" s="1322"/>
      <c r="X767" s="1322"/>
      <c r="Y767" s="1322"/>
      <c r="Z767" s="1322"/>
      <c r="AA767" s="1322"/>
      <c r="AB767" s="1322"/>
      <c r="AC767" s="1323"/>
      <c r="AD767" s="1322"/>
      <c r="AE767" s="1323"/>
      <c r="AF767" s="1322"/>
      <c r="AG767" s="1322"/>
      <c r="AH767" s="1322"/>
      <c r="AI767" s="1322"/>
      <c r="AJ767" s="1322"/>
      <c r="AK767" s="1323"/>
      <c r="AL767" s="1322"/>
      <c r="AM767" s="1322"/>
      <c r="AN767" s="1322"/>
      <c r="AO767" s="1322"/>
      <c r="AP767" s="1322"/>
      <c r="AQ767" s="1322"/>
      <c r="AR767" s="1322"/>
      <c r="AS767" s="1322"/>
      <c r="AT767" s="1322"/>
      <c r="AU767" s="1322"/>
      <c r="AV767" s="1322"/>
      <c r="AW767" s="1322"/>
      <c r="AX767" s="1322"/>
      <c r="AY767" s="1322"/>
      <c r="AZ767" s="1322"/>
      <c r="BA767" s="1322"/>
      <c r="BB767" s="1322"/>
      <c r="BC767" s="1322"/>
      <c r="BD767" s="1322"/>
      <c r="BE767" s="1322"/>
      <c r="BF767" s="1322"/>
    </row>
    <row r="768" spans="1:58" ht="54.75" customHeight="1">
      <c r="A768" s="1322"/>
      <c r="B768" s="1322"/>
      <c r="C768" s="1322"/>
      <c r="D768" s="1322"/>
      <c r="E768" s="1322"/>
      <c r="F768" s="1322"/>
      <c r="G768" s="1322"/>
      <c r="H768" s="1322"/>
      <c r="I768" s="1322"/>
      <c r="J768" s="1322"/>
      <c r="K768" s="1322"/>
      <c r="L768" s="1322"/>
      <c r="M768" s="1322"/>
      <c r="N768" s="1323"/>
      <c r="O768" s="1322"/>
      <c r="P768" s="1324"/>
      <c r="Q768" s="1323"/>
      <c r="R768" s="1322"/>
      <c r="S768" s="1322"/>
      <c r="T768" s="1322"/>
      <c r="U768" s="1322"/>
      <c r="V768" s="1322"/>
      <c r="W768" s="1322"/>
      <c r="X768" s="1322"/>
      <c r="Y768" s="1322"/>
      <c r="Z768" s="1322"/>
      <c r="AA768" s="1322"/>
      <c r="AB768" s="1322"/>
      <c r="AC768" s="1323"/>
      <c r="AD768" s="1322"/>
      <c r="AE768" s="1323"/>
      <c r="AF768" s="1322"/>
      <c r="AG768" s="1322"/>
      <c r="AH768" s="1322"/>
      <c r="AI768" s="1322"/>
      <c r="AJ768" s="1322"/>
      <c r="AK768" s="1323"/>
      <c r="AL768" s="1322"/>
      <c r="AM768" s="1322"/>
      <c r="AN768" s="1322"/>
      <c r="AO768" s="1322"/>
      <c r="AP768" s="1322"/>
      <c r="AQ768" s="1322"/>
      <c r="AR768" s="1322"/>
      <c r="AS768" s="1322"/>
      <c r="AT768" s="1322"/>
      <c r="AU768" s="1322"/>
      <c r="AV768" s="1322"/>
      <c r="AW768" s="1322"/>
      <c r="AX768" s="1322"/>
      <c r="AY768" s="1322"/>
      <c r="AZ768" s="1322"/>
      <c r="BA768" s="1322"/>
      <c r="BB768" s="1322"/>
      <c r="BC768" s="1322"/>
      <c r="BD768" s="1322"/>
      <c r="BE768" s="1322"/>
      <c r="BF768" s="1322"/>
    </row>
    <row r="769" spans="1:58" ht="54.75" customHeight="1">
      <c r="A769" s="1322"/>
      <c r="B769" s="1322"/>
      <c r="C769" s="1322"/>
      <c r="D769" s="1322"/>
      <c r="E769" s="1322"/>
      <c r="F769" s="1322"/>
      <c r="G769" s="1322"/>
      <c r="H769" s="1322"/>
      <c r="I769" s="1322"/>
      <c r="J769" s="1322"/>
      <c r="K769" s="1322"/>
      <c r="L769" s="1322"/>
      <c r="M769" s="1322"/>
      <c r="N769" s="1323"/>
      <c r="O769" s="1322"/>
      <c r="P769" s="1324"/>
      <c r="Q769" s="1323"/>
      <c r="R769" s="1322"/>
      <c r="S769" s="1322"/>
      <c r="T769" s="1322"/>
      <c r="U769" s="1322"/>
      <c r="V769" s="1322"/>
      <c r="W769" s="1322"/>
      <c r="X769" s="1322"/>
      <c r="Y769" s="1322"/>
      <c r="Z769" s="1322"/>
      <c r="AA769" s="1322"/>
      <c r="AB769" s="1322"/>
      <c r="AC769" s="1323"/>
      <c r="AD769" s="1322"/>
      <c r="AE769" s="1323"/>
      <c r="AF769" s="1322"/>
      <c r="AG769" s="1322"/>
      <c r="AH769" s="1322"/>
      <c r="AI769" s="1322"/>
      <c r="AJ769" s="1322"/>
      <c r="AK769" s="1323"/>
      <c r="AL769" s="1322"/>
      <c r="AM769" s="1322"/>
      <c r="AN769" s="1322"/>
      <c r="AO769" s="1322"/>
      <c r="AP769" s="1322"/>
      <c r="AQ769" s="1322"/>
      <c r="AR769" s="1322"/>
      <c r="AS769" s="1322"/>
      <c r="AT769" s="1322"/>
      <c r="AU769" s="1322"/>
      <c r="AV769" s="1322"/>
      <c r="AW769" s="1322"/>
      <c r="AX769" s="1322"/>
      <c r="AY769" s="1322"/>
      <c r="AZ769" s="1322"/>
      <c r="BA769" s="1322"/>
      <c r="BB769" s="1322"/>
      <c r="BC769" s="1322"/>
      <c r="BD769" s="1322"/>
      <c r="BE769" s="1322"/>
      <c r="BF769" s="1322"/>
    </row>
    <row r="770" spans="1:58" ht="54.75" customHeight="1">
      <c r="A770" s="1322"/>
      <c r="B770" s="1322"/>
      <c r="C770" s="1322"/>
      <c r="D770" s="1322"/>
      <c r="E770" s="1322"/>
      <c r="F770" s="1322"/>
      <c r="G770" s="1322"/>
      <c r="H770" s="1322"/>
      <c r="I770" s="1322"/>
      <c r="J770" s="1322"/>
      <c r="K770" s="1322"/>
      <c r="L770" s="1322"/>
      <c r="M770" s="1322"/>
      <c r="N770" s="1323"/>
      <c r="O770" s="1322"/>
      <c r="P770" s="1324"/>
      <c r="Q770" s="1323"/>
      <c r="R770" s="1322"/>
      <c r="S770" s="1322"/>
      <c r="T770" s="1322"/>
      <c r="U770" s="1322"/>
      <c r="V770" s="1322"/>
      <c r="W770" s="1322"/>
      <c r="X770" s="1322"/>
      <c r="Y770" s="1322"/>
      <c r="Z770" s="1322"/>
      <c r="AA770" s="1322"/>
      <c r="AB770" s="1322"/>
      <c r="AC770" s="1323"/>
      <c r="AD770" s="1322"/>
      <c r="AE770" s="1323"/>
      <c r="AF770" s="1322"/>
      <c r="AG770" s="1322"/>
      <c r="AH770" s="1322"/>
      <c r="AI770" s="1322"/>
      <c r="AJ770" s="1322"/>
      <c r="AK770" s="1323"/>
      <c r="AL770" s="1322"/>
      <c r="AM770" s="1322"/>
      <c r="AN770" s="1322"/>
      <c r="AO770" s="1322"/>
      <c r="AP770" s="1322"/>
      <c r="AQ770" s="1322"/>
      <c r="AR770" s="1322"/>
      <c r="AS770" s="1322"/>
      <c r="AT770" s="1322"/>
      <c r="AU770" s="1322"/>
      <c r="AV770" s="1322"/>
      <c r="AW770" s="1322"/>
      <c r="AX770" s="1322"/>
      <c r="AY770" s="1322"/>
      <c r="AZ770" s="1322"/>
      <c r="BA770" s="1322"/>
      <c r="BB770" s="1322"/>
      <c r="BC770" s="1322"/>
      <c r="BD770" s="1322"/>
      <c r="BE770" s="1322"/>
      <c r="BF770" s="1322"/>
    </row>
    <row r="771" spans="1:58" ht="54.75" customHeight="1">
      <c r="A771" s="1322"/>
      <c r="B771" s="1322"/>
      <c r="C771" s="1322"/>
      <c r="D771" s="1322"/>
      <c r="E771" s="1322"/>
      <c r="F771" s="1322"/>
      <c r="G771" s="1322"/>
      <c r="H771" s="1322"/>
      <c r="I771" s="1322"/>
      <c r="J771" s="1322"/>
      <c r="K771" s="1322"/>
      <c r="L771" s="1322"/>
      <c r="M771" s="1322"/>
      <c r="N771" s="1323"/>
      <c r="O771" s="1322"/>
      <c r="P771" s="1324"/>
      <c r="Q771" s="1323"/>
      <c r="R771" s="1322"/>
      <c r="S771" s="1322"/>
      <c r="T771" s="1322"/>
      <c r="U771" s="1322"/>
      <c r="V771" s="1322"/>
      <c r="W771" s="1322"/>
      <c r="X771" s="1322"/>
      <c r="Y771" s="1322"/>
      <c r="Z771" s="1322"/>
      <c r="AA771" s="1322"/>
      <c r="AB771" s="1322"/>
      <c r="AC771" s="1323"/>
      <c r="AD771" s="1322"/>
      <c r="AE771" s="1323"/>
      <c r="AF771" s="1322"/>
      <c r="AG771" s="1322"/>
      <c r="AH771" s="1322"/>
      <c r="AI771" s="1322"/>
      <c r="AJ771" s="1322"/>
      <c r="AK771" s="1323"/>
      <c r="AL771" s="1322"/>
      <c r="AM771" s="1322"/>
      <c r="AN771" s="1322"/>
      <c r="AO771" s="1322"/>
      <c r="AP771" s="1322"/>
      <c r="AQ771" s="1322"/>
      <c r="AR771" s="1322"/>
      <c r="AS771" s="1322"/>
      <c r="AT771" s="1322"/>
      <c r="AU771" s="1322"/>
      <c r="AV771" s="1322"/>
      <c r="AW771" s="1322"/>
      <c r="AX771" s="1322"/>
      <c r="AY771" s="1322"/>
      <c r="AZ771" s="1322"/>
      <c r="BA771" s="1322"/>
      <c r="BB771" s="1322"/>
      <c r="BC771" s="1322"/>
      <c r="BD771" s="1322"/>
      <c r="BE771" s="1322"/>
      <c r="BF771" s="1322"/>
    </row>
    <row r="772" spans="1:58" ht="54.75" customHeight="1">
      <c r="A772" s="1322"/>
      <c r="B772" s="1322"/>
      <c r="C772" s="1322"/>
      <c r="D772" s="1322"/>
      <c r="E772" s="1322"/>
      <c r="F772" s="1322"/>
      <c r="G772" s="1322"/>
      <c r="H772" s="1322"/>
      <c r="I772" s="1322"/>
      <c r="J772" s="1322"/>
      <c r="K772" s="1322"/>
      <c r="L772" s="1322"/>
      <c r="M772" s="1322"/>
      <c r="N772" s="1323"/>
      <c r="O772" s="1322"/>
      <c r="P772" s="1324"/>
      <c r="Q772" s="1323"/>
      <c r="R772" s="1322"/>
      <c r="S772" s="1322"/>
      <c r="T772" s="1322"/>
      <c r="U772" s="1322"/>
      <c r="V772" s="1322"/>
      <c r="W772" s="1322"/>
      <c r="X772" s="1322"/>
      <c r="Y772" s="1322"/>
      <c r="Z772" s="1322"/>
      <c r="AA772" s="1322"/>
      <c r="AB772" s="1322"/>
      <c r="AC772" s="1323"/>
      <c r="AD772" s="1322"/>
      <c r="AE772" s="1323"/>
      <c r="AF772" s="1322"/>
      <c r="AG772" s="1322"/>
      <c r="AH772" s="1322"/>
      <c r="AI772" s="1322"/>
      <c r="AJ772" s="1322"/>
      <c r="AK772" s="1323"/>
      <c r="AL772" s="1322"/>
      <c r="AM772" s="1322"/>
      <c r="AN772" s="1322"/>
      <c r="AO772" s="1322"/>
      <c r="AP772" s="1322"/>
      <c r="AQ772" s="1322"/>
      <c r="AR772" s="1322"/>
      <c r="AS772" s="1322"/>
      <c r="AT772" s="1322"/>
      <c r="AU772" s="1322"/>
      <c r="AV772" s="1322"/>
      <c r="AW772" s="1322"/>
      <c r="AX772" s="1322"/>
      <c r="AY772" s="1322"/>
      <c r="AZ772" s="1322"/>
      <c r="BA772" s="1322"/>
      <c r="BB772" s="1322"/>
      <c r="BC772" s="1322"/>
      <c r="BD772" s="1322"/>
      <c r="BE772" s="1322"/>
      <c r="BF772" s="1322"/>
    </row>
    <row r="773" spans="1:58" ht="54.75" customHeight="1">
      <c r="A773" s="1322"/>
      <c r="B773" s="1322"/>
      <c r="C773" s="1322"/>
      <c r="D773" s="1322"/>
      <c r="E773" s="1322"/>
      <c r="F773" s="1322"/>
      <c r="G773" s="1322"/>
      <c r="H773" s="1322"/>
      <c r="I773" s="1322"/>
      <c r="J773" s="1322"/>
      <c r="K773" s="1322"/>
      <c r="L773" s="1322"/>
      <c r="M773" s="1322"/>
      <c r="N773" s="1323"/>
      <c r="O773" s="1322"/>
      <c r="P773" s="1324"/>
      <c r="Q773" s="1323"/>
      <c r="R773" s="1322"/>
      <c r="S773" s="1322"/>
      <c r="T773" s="1322"/>
      <c r="U773" s="1322"/>
      <c r="V773" s="1322"/>
      <c r="W773" s="1322"/>
      <c r="X773" s="1322"/>
      <c r="Y773" s="1322"/>
      <c r="Z773" s="1322"/>
      <c r="AA773" s="1322"/>
      <c r="AB773" s="1322"/>
      <c r="AC773" s="1323"/>
      <c r="AD773" s="1322"/>
      <c r="AE773" s="1323"/>
      <c r="AF773" s="1322"/>
      <c r="AG773" s="1322"/>
      <c r="AH773" s="1322"/>
      <c r="AI773" s="1322"/>
      <c r="AJ773" s="1322"/>
      <c r="AK773" s="1323"/>
      <c r="AL773" s="1322"/>
      <c r="AM773" s="1322"/>
      <c r="AN773" s="1322"/>
      <c r="AO773" s="1322"/>
      <c r="AP773" s="1322"/>
      <c r="AQ773" s="1322"/>
      <c r="AR773" s="1322"/>
      <c r="AS773" s="1322"/>
      <c r="AT773" s="1322"/>
      <c r="AU773" s="1322"/>
      <c r="AV773" s="1322"/>
      <c r="AW773" s="1322"/>
      <c r="AX773" s="1322"/>
      <c r="AY773" s="1322"/>
      <c r="AZ773" s="1322"/>
      <c r="BA773" s="1322"/>
      <c r="BB773" s="1322"/>
      <c r="BC773" s="1322"/>
      <c r="BD773" s="1322"/>
      <c r="BE773" s="1322"/>
      <c r="BF773" s="1322"/>
    </row>
    <row r="774" spans="1:58" ht="54.75" customHeight="1">
      <c r="A774" s="1322"/>
      <c r="B774" s="1322"/>
      <c r="C774" s="1322"/>
      <c r="D774" s="1322"/>
      <c r="E774" s="1322"/>
      <c r="F774" s="1322"/>
      <c r="G774" s="1322"/>
      <c r="H774" s="1322"/>
      <c r="I774" s="1322"/>
      <c r="J774" s="1322"/>
      <c r="K774" s="1322"/>
      <c r="L774" s="1322"/>
      <c r="M774" s="1322"/>
      <c r="N774" s="1323"/>
      <c r="O774" s="1322"/>
      <c r="P774" s="1324"/>
      <c r="Q774" s="1323"/>
      <c r="R774" s="1322"/>
      <c r="S774" s="1322"/>
      <c r="T774" s="1322"/>
      <c r="U774" s="1322"/>
      <c r="V774" s="1322"/>
      <c r="W774" s="1322"/>
      <c r="X774" s="1322"/>
      <c r="Y774" s="1322"/>
      <c r="Z774" s="1322"/>
      <c r="AA774" s="1322"/>
      <c r="AB774" s="1322"/>
      <c r="AC774" s="1323"/>
      <c r="AD774" s="1322"/>
      <c r="AE774" s="1323"/>
      <c r="AF774" s="1322"/>
      <c r="AG774" s="1322"/>
      <c r="AH774" s="1322"/>
      <c r="AI774" s="1322"/>
      <c r="AJ774" s="1322"/>
      <c r="AK774" s="1323"/>
      <c r="AL774" s="1322"/>
      <c r="AM774" s="1322"/>
      <c r="AN774" s="1322"/>
      <c r="AO774" s="1322"/>
      <c r="AP774" s="1322"/>
      <c r="AQ774" s="1322"/>
      <c r="AR774" s="1322"/>
      <c r="AS774" s="1322"/>
      <c r="AT774" s="1322"/>
      <c r="AU774" s="1322"/>
      <c r="AV774" s="1322"/>
      <c r="AW774" s="1322"/>
      <c r="AX774" s="1322"/>
      <c r="AY774" s="1322"/>
      <c r="AZ774" s="1322"/>
      <c r="BA774" s="1322"/>
      <c r="BB774" s="1322"/>
      <c r="BC774" s="1322"/>
      <c r="BD774" s="1322"/>
      <c r="BE774" s="1322"/>
      <c r="BF774" s="1322"/>
    </row>
    <row r="775" spans="1:58" ht="54.75" customHeight="1">
      <c r="A775" s="1322"/>
      <c r="B775" s="1322"/>
      <c r="C775" s="1322"/>
      <c r="D775" s="1322"/>
      <c r="E775" s="1322"/>
      <c r="F775" s="1322"/>
      <c r="G775" s="1322"/>
      <c r="H775" s="1322"/>
      <c r="I775" s="1322"/>
      <c r="J775" s="1322"/>
      <c r="K775" s="1322"/>
      <c r="L775" s="1322"/>
      <c r="M775" s="1322"/>
      <c r="N775" s="1323"/>
      <c r="O775" s="1322"/>
      <c r="P775" s="1324"/>
      <c r="Q775" s="1323"/>
      <c r="R775" s="1322"/>
      <c r="S775" s="1322"/>
      <c r="T775" s="1322"/>
      <c r="U775" s="1322"/>
      <c r="V775" s="1322"/>
      <c r="W775" s="1322"/>
      <c r="X775" s="1322"/>
      <c r="Y775" s="1322"/>
      <c r="Z775" s="1322"/>
      <c r="AA775" s="1322"/>
      <c r="AB775" s="1322"/>
      <c r="AC775" s="1323"/>
      <c r="AD775" s="1322"/>
      <c r="AE775" s="1323"/>
      <c r="AF775" s="1322"/>
      <c r="AG775" s="1322"/>
      <c r="AH775" s="1322"/>
      <c r="AI775" s="1322"/>
      <c r="AJ775" s="1322"/>
      <c r="AK775" s="1323"/>
      <c r="AL775" s="1322"/>
      <c r="AM775" s="1322"/>
      <c r="AN775" s="1322"/>
      <c r="AO775" s="1322"/>
      <c r="AP775" s="1322"/>
      <c r="AQ775" s="1322"/>
      <c r="AR775" s="1322"/>
      <c r="AS775" s="1322"/>
      <c r="AT775" s="1322"/>
      <c r="AU775" s="1322"/>
      <c r="AV775" s="1322"/>
      <c r="AW775" s="1322"/>
      <c r="AX775" s="1322"/>
      <c r="AY775" s="1322"/>
      <c r="AZ775" s="1322"/>
      <c r="BA775" s="1322"/>
      <c r="BB775" s="1322"/>
      <c r="BC775" s="1322"/>
      <c r="BD775" s="1322"/>
      <c r="BE775" s="1322"/>
      <c r="BF775" s="1322"/>
    </row>
    <row r="776" spans="1:58" ht="54.75" customHeight="1">
      <c r="A776" s="1322"/>
      <c r="B776" s="1322"/>
      <c r="C776" s="1322"/>
      <c r="D776" s="1322"/>
      <c r="E776" s="1322"/>
      <c r="F776" s="1322"/>
      <c r="G776" s="1322"/>
      <c r="H776" s="1322"/>
      <c r="I776" s="1322"/>
      <c r="J776" s="1322"/>
      <c r="K776" s="1322"/>
      <c r="L776" s="1322"/>
      <c r="M776" s="1322"/>
      <c r="N776" s="1323"/>
      <c r="O776" s="1322"/>
      <c r="P776" s="1324"/>
      <c r="Q776" s="1323"/>
      <c r="R776" s="1322"/>
      <c r="S776" s="1322"/>
      <c r="T776" s="1322"/>
      <c r="U776" s="1322"/>
      <c r="V776" s="1322"/>
      <c r="W776" s="1322"/>
      <c r="X776" s="1322"/>
      <c r="Y776" s="1322"/>
      <c r="Z776" s="1322"/>
      <c r="AA776" s="1322"/>
      <c r="AB776" s="1322"/>
      <c r="AC776" s="1323"/>
      <c r="AD776" s="1322"/>
      <c r="AE776" s="1323"/>
      <c r="AF776" s="1322"/>
      <c r="AG776" s="1322"/>
      <c r="AH776" s="1322"/>
      <c r="AI776" s="1322"/>
      <c r="AJ776" s="1322"/>
      <c r="AK776" s="1323"/>
      <c r="AL776" s="1322"/>
      <c r="AM776" s="1322"/>
      <c r="AN776" s="1322"/>
      <c r="AO776" s="1322"/>
      <c r="AP776" s="1322"/>
      <c r="AQ776" s="1322"/>
      <c r="AR776" s="1322"/>
      <c r="AS776" s="1322"/>
      <c r="AT776" s="1322"/>
      <c r="AU776" s="1322"/>
      <c r="AV776" s="1322"/>
      <c r="AW776" s="1322"/>
      <c r="AX776" s="1322"/>
      <c r="AY776" s="1322"/>
      <c r="AZ776" s="1322"/>
      <c r="BA776" s="1322"/>
      <c r="BB776" s="1322"/>
      <c r="BC776" s="1322"/>
      <c r="BD776" s="1322"/>
      <c r="BE776" s="1322"/>
      <c r="BF776" s="1322"/>
    </row>
    <row r="777" spans="1:58" ht="54.75" customHeight="1">
      <c r="A777" s="1322"/>
      <c r="B777" s="1322"/>
      <c r="C777" s="1322"/>
      <c r="D777" s="1322"/>
      <c r="E777" s="1322"/>
      <c r="F777" s="1322"/>
      <c r="G777" s="1322"/>
      <c r="H777" s="1322"/>
      <c r="I777" s="1322"/>
      <c r="J777" s="1322"/>
      <c r="K777" s="1322"/>
      <c r="L777" s="1322"/>
      <c r="M777" s="1322"/>
      <c r="N777" s="1323"/>
      <c r="O777" s="1322"/>
      <c r="P777" s="1324"/>
      <c r="Q777" s="1323"/>
      <c r="R777" s="1322"/>
      <c r="S777" s="1322"/>
      <c r="T777" s="1322"/>
      <c r="U777" s="1322"/>
      <c r="V777" s="1322"/>
      <c r="W777" s="1322"/>
      <c r="X777" s="1322"/>
      <c r="Y777" s="1322"/>
      <c r="Z777" s="1322"/>
      <c r="AA777" s="1322"/>
      <c r="AB777" s="1322"/>
      <c r="AC777" s="1323"/>
      <c r="AD777" s="1322"/>
      <c r="AE777" s="1323"/>
      <c r="AF777" s="1322"/>
      <c r="AG777" s="1322"/>
      <c r="AH777" s="1322"/>
      <c r="AI777" s="1322"/>
      <c r="AJ777" s="1322"/>
      <c r="AK777" s="1323"/>
      <c r="AL777" s="1322"/>
      <c r="AM777" s="1322"/>
      <c r="AN777" s="1322"/>
      <c r="AO777" s="1322"/>
      <c r="AP777" s="1322"/>
      <c r="AQ777" s="1322"/>
      <c r="AR777" s="1322"/>
      <c r="AS777" s="1322"/>
      <c r="AT777" s="1322"/>
      <c r="AU777" s="1322"/>
      <c r="AV777" s="1322"/>
      <c r="AW777" s="1322"/>
      <c r="AX777" s="1322"/>
      <c r="AY777" s="1322"/>
      <c r="AZ777" s="1322"/>
      <c r="BA777" s="1322"/>
      <c r="BB777" s="1322"/>
      <c r="BC777" s="1322"/>
      <c r="BD777" s="1322"/>
      <c r="BE777" s="1322"/>
      <c r="BF777" s="1322"/>
    </row>
    <row r="778" spans="1:58" ht="54.75" customHeight="1">
      <c r="A778" s="1322"/>
      <c r="B778" s="1322"/>
      <c r="C778" s="1322"/>
      <c r="D778" s="1322"/>
      <c r="E778" s="1322"/>
      <c r="F778" s="1322"/>
      <c r="G778" s="1322"/>
      <c r="H778" s="1322"/>
      <c r="I778" s="1322"/>
      <c r="J778" s="1322"/>
      <c r="K778" s="1322"/>
      <c r="L778" s="1322"/>
      <c r="M778" s="1322"/>
      <c r="N778" s="1323"/>
      <c r="O778" s="1322"/>
      <c r="P778" s="1324"/>
      <c r="Q778" s="1323"/>
      <c r="R778" s="1322"/>
      <c r="S778" s="1322"/>
      <c r="T778" s="1322"/>
      <c r="U778" s="1322"/>
      <c r="V778" s="1322"/>
      <c r="W778" s="1322"/>
      <c r="X778" s="1322"/>
      <c r="Y778" s="1322"/>
      <c r="Z778" s="1322"/>
      <c r="AA778" s="1322"/>
      <c r="AB778" s="1322"/>
      <c r="AC778" s="1323"/>
      <c r="AD778" s="1322"/>
      <c r="AE778" s="1323"/>
      <c r="AF778" s="1322"/>
      <c r="AG778" s="1322"/>
      <c r="AH778" s="1322"/>
      <c r="AI778" s="1322"/>
      <c r="AJ778" s="1322"/>
      <c r="AK778" s="1323"/>
      <c r="AL778" s="1322"/>
      <c r="AM778" s="1322"/>
      <c r="AN778" s="1322"/>
      <c r="AO778" s="1322"/>
      <c r="AP778" s="1322"/>
      <c r="AQ778" s="1322"/>
      <c r="AR778" s="1322"/>
      <c r="AS778" s="1322"/>
      <c r="AT778" s="1322"/>
      <c r="AU778" s="1322"/>
      <c r="AV778" s="1322"/>
      <c r="AW778" s="1322"/>
      <c r="AX778" s="1322"/>
      <c r="AY778" s="1322"/>
      <c r="AZ778" s="1322"/>
      <c r="BA778" s="1322"/>
      <c r="BB778" s="1322"/>
      <c r="BC778" s="1322"/>
      <c r="BD778" s="1322"/>
      <c r="BE778" s="1322"/>
      <c r="BF778" s="1322"/>
    </row>
    <row r="779" spans="1:58" ht="54.75" customHeight="1">
      <c r="A779" s="1322"/>
      <c r="B779" s="1322"/>
      <c r="C779" s="1322"/>
      <c r="D779" s="1322"/>
      <c r="E779" s="1322"/>
      <c r="F779" s="1322"/>
      <c r="G779" s="1322"/>
      <c r="H779" s="1322"/>
      <c r="I779" s="1322"/>
      <c r="J779" s="1322"/>
      <c r="K779" s="1322"/>
      <c r="L779" s="1322"/>
      <c r="M779" s="1322"/>
      <c r="N779" s="1323"/>
      <c r="O779" s="1322"/>
      <c r="P779" s="1324"/>
      <c r="Q779" s="1323"/>
      <c r="R779" s="1322"/>
      <c r="S779" s="1322"/>
      <c r="T779" s="1322"/>
      <c r="U779" s="1322"/>
      <c r="V779" s="1322"/>
      <c r="W779" s="1322"/>
      <c r="X779" s="1322"/>
      <c r="Y779" s="1322"/>
      <c r="Z779" s="1322"/>
      <c r="AA779" s="1322"/>
      <c r="AB779" s="1322"/>
      <c r="AC779" s="1323"/>
      <c r="AD779" s="1322"/>
      <c r="AE779" s="1323"/>
      <c r="AF779" s="1322"/>
      <c r="AG779" s="1322"/>
      <c r="AH779" s="1322"/>
      <c r="AI779" s="1322"/>
      <c r="AJ779" s="1322"/>
      <c r="AK779" s="1323"/>
      <c r="AL779" s="1322"/>
      <c r="AM779" s="1322"/>
      <c r="AN779" s="1322"/>
      <c r="AO779" s="1322"/>
      <c r="AP779" s="1322"/>
      <c r="AQ779" s="1322"/>
      <c r="AR779" s="1322"/>
      <c r="AS779" s="1322"/>
      <c r="AT779" s="1322"/>
      <c r="AU779" s="1322"/>
      <c r="AV779" s="1322"/>
      <c r="AW779" s="1322"/>
      <c r="AX779" s="1322"/>
      <c r="AY779" s="1322"/>
      <c r="AZ779" s="1322"/>
      <c r="BA779" s="1322"/>
      <c r="BB779" s="1322"/>
      <c r="BC779" s="1322"/>
      <c r="BD779" s="1322"/>
      <c r="BE779" s="1322"/>
      <c r="BF779" s="1322"/>
    </row>
    <row r="780" spans="1:58" ht="54.75" customHeight="1">
      <c r="A780" s="1322"/>
      <c r="B780" s="1322"/>
      <c r="C780" s="1322"/>
      <c r="D780" s="1322"/>
      <c r="E780" s="1322"/>
      <c r="F780" s="1322"/>
      <c r="G780" s="1322"/>
      <c r="H780" s="1322"/>
      <c r="I780" s="1322"/>
      <c r="J780" s="1322"/>
      <c r="K780" s="1322"/>
      <c r="L780" s="1322"/>
      <c r="M780" s="1322"/>
      <c r="N780" s="1323"/>
      <c r="O780" s="1322"/>
      <c r="P780" s="1324"/>
      <c r="Q780" s="1323"/>
      <c r="R780" s="1322"/>
      <c r="S780" s="1322"/>
      <c r="T780" s="1322"/>
      <c r="U780" s="1322"/>
      <c r="V780" s="1322"/>
      <c r="W780" s="1322"/>
      <c r="X780" s="1322"/>
      <c r="Y780" s="1322"/>
      <c r="Z780" s="1322"/>
      <c r="AA780" s="1322"/>
      <c r="AB780" s="1322"/>
      <c r="AC780" s="1323"/>
      <c r="AD780" s="1322"/>
      <c r="AE780" s="1323"/>
      <c r="AF780" s="1322"/>
      <c r="AG780" s="1322"/>
      <c r="AH780" s="1322"/>
      <c r="AI780" s="1322"/>
      <c r="AJ780" s="1322"/>
      <c r="AK780" s="1323"/>
      <c r="AL780" s="1322"/>
      <c r="AM780" s="1322"/>
      <c r="AN780" s="1322"/>
      <c r="AO780" s="1322"/>
      <c r="AP780" s="1322"/>
      <c r="AQ780" s="1322"/>
      <c r="AR780" s="1322"/>
      <c r="AS780" s="1322"/>
      <c r="AT780" s="1322"/>
      <c r="AU780" s="1322"/>
      <c r="AV780" s="1322"/>
      <c r="AW780" s="1322"/>
      <c r="AX780" s="1322"/>
      <c r="AY780" s="1322"/>
      <c r="AZ780" s="1322"/>
      <c r="BA780" s="1322"/>
      <c r="BB780" s="1322"/>
      <c r="BC780" s="1322"/>
      <c r="BD780" s="1322"/>
      <c r="BE780" s="1322"/>
      <c r="BF780" s="1322"/>
    </row>
    <row r="781" spans="1:58" ht="54.75" customHeight="1">
      <c r="A781" s="1322"/>
      <c r="B781" s="1322"/>
      <c r="C781" s="1322"/>
      <c r="D781" s="1322"/>
      <c r="E781" s="1322"/>
      <c r="F781" s="1322"/>
      <c r="G781" s="1322"/>
      <c r="H781" s="1322"/>
      <c r="I781" s="1322"/>
      <c r="J781" s="1322"/>
      <c r="K781" s="1322"/>
      <c r="L781" s="1322"/>
      <c r="M781" s="1322"/>
      <c r="N781" s="1323"/>
      <c r="O781" s="1322"/>
      <c r="P781" s="1324"/>
      <c r="Q781" s="1323"/>
      <c r="R781" s="1322"/>
      <c r="S781" s="1322"/>
      <c r="T781" s="1322"/>
      <c r="U781" s="1322"/>
      <c r="V781" s="1322"/>
      <c r="W781" s="1322"/>
      <c r="X781" s="1322"/>
      <c r="Y781" s="1322"/>
      <c r="Z781" s="1322"/>
      <c r="AA781" s="1322"/>
      <c r="AB781" s="1322"/>
      <c r="AC781" s="1323"/>
      <c r="AD781" s="1322"/>
      <c r="AE781" s="1323"/>
      <c r="AF781" s="1322"/>
      <c r="AG781" s="1322"/>
      <c r="AH781" s="1322"/>
      <c r="AI781" s="1322"/>
      <c r="AJ781" s="1322"/>
      <c r="AK781" s="1323"/>
      <c r="AL781" s="1322"/>
      <c r="AM781" s="1322"/>
      <c r="AN781" s="1322"/>
      <c r="AO781" s="1322"/>
      <c r="AP781" s="1322"/>
      <c r="AQ781" s="1322"/>
      <c r="AR781" s="1322"/>
      <c r="AS781" s="1322"/>
      <c r="AT781" s="1322"/>
      <c r="AU781" s="1322"/>
      <c r="AV781" s="1322"/>
      <c r="AW781" s="1322"/>
      <c r="AX781" s="1322"/>
      <c r="AY781" s="1322"/>
      <c r="AZ781" s="1322"/>
      <c r="BA781" s="1322"/>
      <c r="BB781" s="1322"/>
      <c r="BC781" s="1322"/>
      <c r="BD781" s="1322"/>
      <c r="BE781" s="1322"/>
      <c r="BF781" s="1322"/>
    </row>
    <row r="782" spans="1:58" ht="54.75" customHeight="1">
      <c r="A782" s="1322"/>
      <c r="B782" s="1322"/>
      <c r="C782" s="1322"/>
      <c r="D782" s="1322"/>
      <c r="E782" s="1322"/>
      <c r="F782" s="1322"/>
      <c r="G782" s="1322"/>
      <c r="H782" s="1322"/>
      <c r="I782" s="1322"/>
      <c r="J782" s="1322"/>
      <c r="K782" s="1322"/>
      <c r="L782" s="1322"/>
      <c r="M782" s="1322"/>
      <c r="N782" s="1323"/>
      <c r="O782" s="1322"/>
      <c r="P782" s="1324"/>
      <c r="Q782" s="1323"/>
      <c r="R782" s="1322"/>
      <c r="S782" s="1322"/>
      <c r="T782" s="1322"/>
      <c r="U782" s="1322"/>
      <c r="V782" s="1322"/>
      <c r="W782" s="1322"/>
      <c r="X782" s="1322"/>
      <c r="Y782" s="1322"/>
      <c r="Z782" s="1322"/>
      <c r="AA782" s="1322"/>
      <c r="AB782" s="1322"/>
      <c r="AC782" s="1323"/>
      <c r="AD782" s="1322"/>
      <c r="AE782" s="1323"/>
      <c r="AF782" s="1322"/>
      <c r="AG782" s="1322"/>
      <c r="AH782" s="1322"/>
      <c r="AI782" s="1322"/>
      <c r="AJ782" s="1322"/>
      <c r="AK782" s="1323"/>
      <c r="AL782" s="1322"/>
      <c r="AM782" s="1322"/>
      <c r="AN782" s="1322"/>
      <c r="AO782" s="1322"/>
      <c r="AP782" s="1322"/>
      <c r="AQ782" s="1322"/>
      <c r="AR782" s="1322"/>
      <c r="AS782" s="1322"/>
      <c r="AT782" s="1322"/>
      <c r="AU782" s="1322"/>
      <c r="AV782" s="1322"/>
      <c r="AW782" s="1322"/>
      <c r="AX782" s="1322"/>
      <c r="AY782" s="1322"/>
      <c r="AZ782" s="1322"/>
      <c r="BA782" s="1322"/>
      <c r="BB782" s="1322"/>
      <c r="BC782" s="1322"/>
      <c r="BD782" s="1322"/>
      <c r="BE782" s="1322"/>
      <c r="BF782" s="1322"/>
    </row>
    <row r="783" spans="1:58" ht="54.75" customHeight="1">
      <c r="A783" s="1322"/>
      <c r="B783" s="1322"/>
      <c r="C783" s="1322"/>
      <c r="D783" s="1322"/>
      <c r="E783" s="1322"/>
      <c r="F783" s="1322"/>
      <c r="G783" s="1322"/>
      <c r="H783" s="1322"/>
      <c r="I783" s="1322"/>
      <c r="J783" s="1322"/>
      <c r="K783" s="1322"/>
      <c r="L783" s="1322"/>
      <c r="M783" s="1322"/>
      <c r="N783" s="1323"/>
      <c r="O783" s="1322"/>
      <c r="P783" s="1324"/>
      <c r="Q783" s="1323"/>
      <c r="R783" s="1322"/>
      <c r="S783" s="1322"/>
      <c r="T783" s="1322"/>
      <c r="U783" s="1322"/>
      <c r="V783" s="1322"/>
      <c r="W783" s="1322"/>
      <c r="X783" s="1322"/>
      <c r="Y783" s="1322"/>
      <c r="Z783" s="1322"/>
      <c r="AA783" s="1322"/>
      <c r="AB783" s="1322"/>
      <c r="AC783" s="1323"/>
      <c r="AD783" s="1322"/>
      <c r="AE783" s="1323"/>
      <c r="AF783" s="1322"/>
      <c r="AG783" s="1322"/>
      <c r="AH783" s="1322"/>
      <c r="AI783" s="1322"/>
      <c r="AJ783" s="1322"/>
      <c r="AK783" s="1323"/>
      <c r="AL783" s="1322"/>
      <c r="AM783" s="1322"/>
      <c r="AN783" s="1322"/>
      <c r="AO783" s="1322"/>
      <c r="AP783" s="1322"/>
      <c r="AQ783" s="1322"/>
      <c r="AR783" s="1322"/>
      <c r="AS783" s="1322"/>
      <c r="AT783" s="1322"/>
      <c r="AU783" s="1322"/>
      <c r="AV783" s="1322"/>
      <c r="AW783" s="1322"/>
      <c r="AX783" s="1322"/>
      <c r="AY783" s="1322"/>
      <c r="AZ783" s="1322"/>
      <c r="BA783" s="1322"/>
      <c r="BB783" s="1322"/>
      <c r="BC783" s="1322"/>
      <c r="BD783" s="1322"/>
      <c r="BE783" s="1322"/>
      <c r="BF783" s="1322"/>
    </row>
    <row r="784" spans="1:58" ht="54.75" customHeight="1">
      <c r="A784" s="1322"/>
      <c r="B784" s="1322"/>
      <c r="C784" s="1322"/>
      <c r="D784" s="1322"/>
      <c r="E784" s="1322"/>
      <c r="F784" s="1322"/>
      <c r="G784" s="1322"/>
      <c r="H784" s="1322"/>
      <c r="I784" s="1322"/>
      <c r="J784" s="1322"/>
      <c r="K784" s="1322"/>
      <c r="L784" s="1322"/>
      <c r="M784" s="1322"/>
      <c r="N784" s="1323"/>
      <c r="O784" s="1322"/>
      <c r="P784" s="1324"/>
      <c r="Q784" s="1323"/>
      <c r="R784" s="1322"/>
      <c r="S784" s="1322"/>
      <c r="T784" s="1322"/>
      <c r="U784" s="1322"/>
      <c r="V784" s="1322"/>
      <c r="W784" s="1322"/>
      <c r="X784" s="1322"/>
      <c r="Y784" s="1322"/>
      <c r="Z784" s="1322"/>
      <c r="AA784" s="1322"/>
      <c r="AB784" s="1322"/>
      <c r="AC784" s="1323"/>
      <c r="AD784" s="1322"/>
      <c r="AE784" s="1323"/>
      <c r="AF784" s="1322"/>
      <c r="AG784" s="1322"/>
      <c r="AH784" s="1322"/>
      <c r="AI784" s="1322"/>
      <c r="AJ784" s="1322"/>
      <c r="AK784" s="1323"/>
      <c r="AL784" s="1322"/>
      <c r="AM784" s="1322"/>
      <c r="AN784" s="1322"/>
      <c r="AO784" s="1322"/>
      <c r="AP784" s="1322"/>
      <c r="AQ784" s="1322"/>
      <c r="AR784" s="1322"/>
      <c r="AS784" s="1322"/>
      <c r="AT784" s="1322"/>
      <c r="AU784" s="1322"/>
      <c r="AV784" s="1322"/>
      <c r="AW784" s="1322"/>
      <c r="AX784" s="1322"/>
      <c r="AY784" s="1322"/>
      <c r="AZ784" s="1322"/>
      <c r="BA784" s="1322"/>
      <c r="BB784" s="1322"/>
      <c r="BC784" s="1322"/>
      <c r="BD784" s="1322"/>
      <c r="BE784" s="1322"/>
      <c r="BF784" s="1322"/>
    </row>
    <row r="785" spans="1:58" ht="54.75" customHeight="1">
      <c r="A785" s="1322"/>
      <c r="B785" s="1322"/>
      <c r="C785" s="1322"/>
      <c r="D785" s="1322"/>
      <c r="E785" s="1322"/>
      <c r="F785" s="1322"/>
      <c r="G785" s="1322"/>
      <c r="H785" s="1322"/>
      <c r="I785" s="1322"/>
      <c r="J785" s="1322"/>
      <c r="K785" s="1322"/>
      <c r="L785" s="1322"/>
      <c r="M785" s="1322"/>
      <c r="N785" s="1323"/>
      <c r="O785" s="1322"/>
      <c r="P785" s="1324"/>
      <c r="Q785" s="1323"/>
      <c r="R785" s="1322"/>
      <c r="S785" s="1322"/>
      <c r="T785" s="1322"/>
      <c r="U785" s="1322"/>
      <c r="V785" s="1322"/>
      <c r="W785" s="1322"/>
      <c r="X785" s="1322"/>
      <c r="Y785" s="1322"/>
      <c r="Z785" s="1322"/>
      <c r="AA785" s="1322"/>
      <c r="AB785" s="1322"/>
      <c r="AC785" s="1323"/>
      <c r="AD785" s="1322"/>
      <c r="AE785" s="1323"/>
      <c r="AF785" s="1322"/>
      <c r="AG785" s="1322"/>
      <c r="AH785" s="1322"/>
      <c r="AI785" s="1322"/>
      <c r="AJ785" s="1322"/>
      <c r="AK785" s="1323"/>
      <c r="AL785" s="1322"/>
      <c r="AM785" s="1322"/>
      <c r="AN785" s="1322"/>
      <c r="AO785" s="1322"/>
      <c r="AP785" s="1322"/>
      <c r="AQ785" s="1322"/>
      <c r="AR785" s="1322"/>
      <c r="AS785" s="1322"/>
      <c r="AT785" s="1322"/>
      <c r="AU785" s="1322"/>
      <c r="AV785" s="1322"/>
      <c r="AW785" s="1322"/>
      <c r="AX785" s="1322"/>
      <c r="AY785" s="1322"/>
      <c r="AZ785" s="1322"/>
      <c r="BA785" s="1322"/>
      <c r="BB785" s="1322"/>
      <c r="BC785" s="1322"/>
      <c r="BD785" s="1322"/>
      <c r="BE785" s="1322"/>
      <c r="BF785" s="1322"/>
    </row>
    <row r="786" spans="1:58" ht="54.75" customHeight="1">
      <c r="A786" s="1322"/>
      <c r="B786" s="1322"/>
      <c r="C786" s="1322"/>
      <c r="D786" s="1322"/>
      <c r="E786" s="1322"/>
      <c r="F786" s="1322"/>
      <c r="G786" s="1322"/>
      <c r="H786" s="1322"/>
      <c r="I786" s="1322"/>
      <c r="J786" s="1322"/>
      <c r="K786" s="1322"/>
      <c r="L786" s="1322"/>
      <c r="M786" s="1322"/>
      <c r="N786" s="1323"/>
      <c r="O786" s="1322"/>
      <c r="P786" s="1324"/>
      <c r="Q786" s="1323"/>
      <c r="R786" s="1322"/>
      <c r="S786" s="1322"/>
      <c r="T786" s="1322"/>
      <c r="U786" s="1322"/>
      <c r="V786" s="1322"/>
      <c r="W786" s="1322"/>
      <c r="X786" s="1322"/>
      <c r="Y786" s="1322"/>
      <c r="Z786" s="1322"/>
      <c r="AA786" s="1322"/>
      <c r="AB786" s="1322"/>
      <c r="AC786" s="1323"/>
      <c r="AD786" s="1322"/>
      <c r="AE786" s="1323"/>
      <c r="AF786" s="1322"/>
      <c r="AG786" s="1322"/>
      <c r="AH786" s="1322"/>
      <c r="AI786" s="1322"/>
      <c r="AJ786" s="1322"/>
      <c r="AK786" s="1323"/>
      <c r="AL786" s="1322"/>
      <c r="AM786" s="1322"/>
      <c r="AN786" s="1322"/>
      <c r="AO786" s="1322"/>
      <c r="AP786" s="1322"/>
      <c r="AQ786" s="1322"/>
      <c r="AR786" s="1322"/>
      <c r="AS786" s="1322"/>
      <c r="AT786" s="1322"/>
      <c r="AU786" s="1322"/>
      <c r="AV786" s="1322"/>
      <c r="AW786" s="1322"/>
      <c r="AX786" s="1322"/>
      <c r="AY786" s="1322"/>
      <c r="AZ786" s="1322"/>
      <c r="BA786" s="1322"/>
      <c r="BB786" s="1322"/>
      <c r="BC786" s="1322"/>
      <c r="BD786" s="1322"/>
      <c r="BE786" s="1322"/>
      <c r="BF786" s="1322"/>
    </row>
    <row r="787" spans="1:58" ht="54.75" customHeight="1">
      <c r="A787" s="1322"/>
      <c r="B787" s="1322"/>
      <c r="C787" s="1322"/>
      <c r="D787" s="1322"/>
      <c r="E787" s="1322"/>
      <c r="F787" s="1322"/>
      <c r="G787" s="1322"/>
      <c r="H787" s="1322"/>
      <c r="I787" s="1322"/>
      <c r="J787" s="1322"/>
      <c r="K787" s="1322"/>
      <c r="L787" s="1322"/>
      <c r="M787" s="1322"/>
      <c r="N787" s="1323"/>
      <c r="O787" s="1322"/>
      <c r="P787" s="1324"/>
      <c r="Q787" s="1323"/>
      <c r="R787" s="1322"/>
      <c r="S787" s="1322"/>
      <c r="T787" s="1322"/>
      <c r="U787" s="1322"/>
      <c r="V787" s="1322"/>
      <c r="W787" s="1322"/>
      <c r="X787" s="1322"/>
      <c r="Y787" s="1322"/>
      <c r="Z787" s="1322"/>
      <c r="AA787" s="1322"/>
      <c r="AB787" s="1322"/>
      <c r="AC787" s="1323"/>
      <c r="AD787" s="1322"/>
      <c r="AE787" s="1323"/>
      <c r="AF787" s="1322"/>
      <c r="AG787" s="1322"/>
      <c r="AH787" s="1322"/>
      <c r="AI787" s="1322"/>
      <c r="AJ787" s="1322"/>
      <c r="AK787" s="1323"/>
      <c r="AL787" s="1322"/>
      <c r="AM787" s="1322"/>
      <c r="AN787" s="1322"/>
      <c r="AO787" s="1322"/>
      <c r="AP787" s="1322"/>
      <c r="AQ787" s="1322"/>
      <c r="AR787" s="1322"/>
      <c r="AS787" s="1322"/>
      <c r="AT787" s="1322"/>
      <c r="AU787" s="1322"/>
      <c r="AV787" s="1322"/>
      <c r="AW787" s="1322"/>
      <c r="AX787" s="1322"/>
      <c r="AY787" s="1322"/>
      <c r="AZ787" s="1322"/>
      <c r="BA787" s="1322"/>
      <c r="BB787" s="1322"/>
      <c r="BC787" s="1322"/>
      <c r="BD787" s="1322"/>
      <c r="BE787" s="1322"/>
      <c r="BF787" s="1322"/>
    </row>
    <row r="788" spans="1:58" ht="54.75" customHeight="1">
      <c r="A788" s="1322"/>
      <c r="B788" s="1322"/>
      <c r="C788" s="1322"/>
      <c r="D788" s="1322"/>
      <c r="E788" s="1322"/>
      <c r="F788" s="1322"/>
      <c r="G788" s="1322"/>
      <c r="H788" s="1322"/>
      <c r="I788" s="1322"/>
      <c r="J788" s="1322"/>
      <c r="K788" s="1322"/>
      <c r="L788" s="1322"/>
      <c r="M788" s="1322"/>
      <c r="N788" s="1323"/>
      <c r="O788" s="1322"/>
      <c r="P788" s="1324"/>
      <c r="Q788" s="1323"/>
      <c r="R788" s="1322"/>
      <c r="S788" s="1322"/>
      <c r="T788" s="1322"/>
      <c r="U788" s="1322"/>
      <c r="V788" s="1322"/>
      <c r="W788" s="1322"/>
      <c r="X788" s="1322"/>
      <c r="Y788" s="1322"/>
      <c r="Z788" s="1322"/>
      <c r="AA788" s="1322"/>
      <c r="AB788" s="1322"/>
      <c r="AC788" s="1323"/>
      <c r="AD788" s="1322"/>
      <c r="AE788" s="1323"/>
      <c r="AF788" s="1322"/>
      <c r="AG788" s="1322"/>
      <c r="AH788" s="1322"/>
      <c r="AI788" s="1322"/>
      <c r="AJ788" s="1322"/>
      <c r="AK788" s="1323"/>
      <c r="AL788" s="1322"/>
      <c r="AM788" s="1322"/>
      <c r="AN788" s="1322"/>
      <c r="AO788" s="1322"/>
      <c r="AP788" s="1322"/>
      <c r="AQ788" s="1322"/>
      <c r="AR788" s="1322"/>
      <c r="AS788" s="1322"/>
      <c r="AT788" s="1322"/>
      <c r="AU788" s="1322"/>
      <c r="AV788" s="1322"/>
      <c r="AW788" s="1322"/>
      <c r="AX788" s="1322"/>
      <c r="AY788" s="1322"/>
      <c r="AZ788" s="1322"/>
      <c r="BA788" s="1322"/>
      <c r="BB788" s="1322"/>
      <c r="BC788" s="1322"/>
      <c r="BD788" s="1322"/>
      <c r="BE788" s="1322"/>
      <c r="BF788" s="1322"/>
    </row>
    <row r="789" spans="1:58" ht="54.75" customHeight="1">
      <c r="A789" s="1322"/>
      <c r="B789" s="1322"/>
      <c r="C789" s="1322"/>
      <c r="D789" s="1322"/>
      <c r="E789" s="1322"/>
      <c r="F789" s="1322"/>
      <c r="G789" s="1322"/>
      <c r="H789" s="1322"/>
      <c r="I789" s="1322"/>
      <c r="J789" s="1322"/>
      <c r="K789" s="1322"/>
      <c r="L789" s="1322"/>
      <c r="M789" s="1322"/>
      <c r="N789" s="1323"/>
      <c r="O789" s="1322"/>
      <c r="P789" s="1324"/>
      <c r="Q789" s="1323"/>
      <c r="R789" s="1322"/>
      <c r="S789" s="1322"/>
      <c r="T789" s="1322"/>
      <c r="U789" s="1322"/>
      <c r="V789" s="1322"/>
      <c r="W789" s="1322"/>
      <c r="X789" s="1322"/>
      <c r="Y789" s="1322"/>
      <c r="Z789" s="1322"/>
      <c r="AA789" s="1322"/>
      <c r="AB789" s="1322"/>
      <c r="AC789" s="1323"/>
      <c r="AD789" s="1322"/>
      <c r="AE789" s="1323"/>
      <c r="AF789" s="1322"/>
      <c r="AG789" s="1322"/>
      <c r="AH789" s="1322"/>
      <c r="AI789" s="1322"/>
      <c r="AJ789" s="1322"/>
      <c r="AK789" s="1323"/>
      <c r="AL789" s="1322"/>
      <c r="AM789" s="1322"/>
      <c r="AN789" s="1322"/>
      <c r="AO789" s="1322"/>
      <c r="AP789" s="1322"/>
      <c r="AQ789" s="1322"/>
      <c r="AR789" s="1322"/>
      <c r="AS789" s="1322"/>
      <c r="AT789" s="1322"/>
      <c r="AU789" s="1322"/>
      <c r="AV789" s="1322"/>
      <c r="AW789" s="1322"/>
      <c r="AX789" s="1322"/>
      <c r="AY789" s="1322"/>
      <c r="AZ789" s="1322"/>
      <c r="BA789" s="1322"/>
      <c r="BB789" s="1322"/>
      <c r="BC789" s="1322"/>
      <c r="BD789" s="1322"/>
      <c r="BE789" s="1322"/>
      <c r="BF789" s="1322"/>
    </row>
    <row r="790" spans="1:58" ht="54.75" customHeight="1">
      <c r="A790" s="1322"/>
      <c r="B790" s="1322"/>
      <c r="C790" s="1322"/>
      <c r="D790" s="1322"/>
      <c r="E790" s="1322"/>
      <c r="F790" s="1322"/>
      <c r="G790" s="1322"/>
      <c r="H790" s="1322"/>
      <c r="I790" s="1322"/>
      <c r="J790" s="1322"/>
      <c r="K790" s="1322"/>
      <c r="L790" s="1322"/>
      <c r="M790" s="1322"/>
      <c r="N790" s="1323"/>
      <c r="O790" s="1322"/>
      <c r="P790" s="1324"/>
      <c r="Q790" s="1323"/>
      <c r="R790" s="1322"/>
      <c r="S790" s="1322"/>
      <c r="T790" s="1322"/>
      <c r="U790" s="1322"/>
      <c r="V790" s="1322"/>
      <c r="W790" s="1322"/>
      <c r="X790" s="1322"/>
      <c r="Y790" s="1322"/>
      <c r="Z790" s="1322"/>
      <c r="AA790" s="1322"/>
      <c r="AB790" s="1322"/>
      <c r="AC790" s="1323"/>
      <c r="AD790" s="1322"/>
      <c r="AE790" s="1323"/>
      <c r="AF790" s="1322"/>
      <c r="AG790" s="1322"/>
      <c r="AH790" s="1322"/>
      <c r="AI790" s="1322"/>
      <c r="AJ790" s="1322"/>
      <c r="AK790" s="1323"/>
      <c r="AL790" s="1322"/>
      <c r="AM790" s="1322"/>
      <c r="AN790" s="1322"/>
      <c r="AO790" s="1322"/>
      <c r="AP790" s="1322"/>
      <c r="AQ790" s="1322"/>
      <c r="AR790" s="1322"/>
      <c r="AS790" s="1322"/>
      <c r="AT790" s="1322"/>
      <c r="AU790" s="1322"/>
      <c r="AV790" s="1322"/>
      <c r="AW790" s="1322"/>
      <c r="AX790" s="1322"/>
      <c r="AY790" s="1322"/>
      <c r="AZ790" s="1322"/>
      <c r="BA790" s="1322"/>
      <c r="BB790" s="1322"/>
      <c r="BC790" s="1322"/>
      <c r="BD790" s="1322"/>
      <c r="BE790" s="1322"/>
      <c r="BF790" s="1322"/>
    </row>
    <row r="791" spans="1:58" ht="54.75" customHeight="1">
      <c r="A791" s="1322"/>
      <c r="B791" s="1322"/>
      <c r="C791" s="1322"/>
      <c r="D791" s="1322"/>
      <c r="E791" s="1322"/>
      <c r="F791" s="1322"/>
      <c r="G791" s="1322"/>
      <c r="H791" s="1322"/>
      <c r="I791" s="1322"/>
      <c r="J791" s="1322"/>
      <c r="K791" s="1322"/>
      <c r="L791" s="1322"/>
      <c r="M791" s="1322"/>
      <c r="N791" s="1323"/>
      <c r="O791" s="1322"/>
      <c r="P791" s="1324"/>
      <c r="Q791" s="1323"/>
      <c r="R791" s="1322"/>
      <c r="S791" s="1322"/>
      <c r="T791" s="1322"/>
      <c r="U791" s="1322"/>
      <c r="V791" s="1322"/>
      <c r="W791" s="1322"/>
      <c r="X791" s="1322"/>
      <c r="Y791" s="1322"/>
      <c r="Z791" s="1322"/>
      <c r="AA791" s="1322"/>
      <c r="AB791" s="1322"/>
      <c r="AC791" s="1323"/>
      <c r="AD791" s="1322"/>
      <c r="AE791" s="1323"/>
      <c r="AF791" s="1322"/>
      <c r="AG791" s="1322"/>
      <c r="AH791" s="1322"/>
      <c r="AI791" s="1322"/>
      <c r="AJ791" s="1322"/>
      <c r="AK791" s="1323"/>
      <c r="AL791" s="1322"/>
      <c r="AM791" s="1322"/>
      <c r="AN791" s="1322"/>
      <c r="AO791" s="1322"/>
      <c r="AP791" s="1322"/>
      <c r="AQ791" s="1322"/>
      <c r="AR791" s="1322"/>
      <c r="AS791" s="1322"/>
      <c r="AT791" s="1322"/>
      <c r="AU791" s="1322"/>
      <c r="AV791" s="1322"/>
      <c r="AW791" s="1322"/>
      <c r="AX791" s="1322"/>
      <c r="AY791" s="1322"/>
      <c r="AZ791" s="1322"/>
      <c r="BA791" s="1322"/>
      <c r="BB791" s="1322"/>
      <c r="BC791" s="1322"/>
      <c r="BD791" s="1322"/>
      <c r="BE791" s="1322"/>
      <c r="BF791" s="1322"/>
    </row>
    <row r="792" spans="1:58" ht="54.75" customHeight="1">
      <c r="A792" s="1322"/>
      <c r="B792" s="1322"/>
      <c r="C792" s="1322"/>
      <c r="D792" s="1322"/>
      <c r="E792" s="1322"/>
      <c r="F792" s="1322"/>
      <c r="G792" s="1322"/>
      <c r="H792" s="1322"/>
      <c r="I792" s="1322"/>
      <c r="J792" s="1322"/>
      <c r="K792" s="1322"/>
      <c r="L792" s="1322"/>
      <c r="M792" s="1322"/>
      <c r="N792" s="1323"/>
      <c r="O792" s="1322"/>
      <c r="P792" s="1324"/>
      <c r="Q792" s="1323"/>
      <c r="R792" s="1322"/>
      <c r="S792" s="1322"/>
      <c r="T792" s="1322"/>
      <c r="U792" s="1322"/>
      <c r="V792" s="1322"/>
      <c r="W792" s="1322"/>
      <c r="X792" s="1322"/>
      <c r="Y792" s="1322"/>
      <c r="Z792" s="1322"/>
      <c r="AA792" s="1322"/>
      <c r="AB792" s="1322"/>
      <c r="AC792" s="1323"/>
      <c r="AD792" s="1322"/>
      <c r="AE792" s="1323"/>
      <c r="AF792" s="1322"/>
      <c r="AG792" s="1322"/>
      <c r="AH792" s="1322"/>
      <c r="AI792" s="1322"/>
      <c r="AJ792" s="1322"/>
      <c r="AK792" s="1323"/>
      <c r="AL792" s="1322"/>
      <c r="AM792" s="1322"/>
      <c r="AN792" s="1322"/>
      <c r="AO792" s="1322"/>
      <c r="AP792" s="1322"/>
      <c r="AQ792" s="1322"/>
      <c r="AR792" s="1322"/>
      <c r="AS792" s="1322"/>
      <c r="AT792" s="1322"/>
      <c r="AU792" s="1322"/>
      <c r="AV792" s="1322"/>
      <c r="AW792" s="1322"/>
      <c r="AX792" s="1322"/>
      <c r="AY792" s="1322"/>
      <c r="AZ792" s="1322"/>
      <c r="BA792" s="1322"/>
      <c r="BB792" s="1322"/>
      <c r="BC792" s="1322"/>
      <c r="BD792" s="1322"/>
      <c r="BE792" s="1322"/>
      <c r="BF792" s="1322"/>
    </row>
    <row r="793" spans="1:58" ht="54.75" customHeight="1">
      <c r="A793" s="1322"/>
      <c r="B793" s="1322"/>
      <c r="C793" s="1322"/>
      <c r="D793" s="1322"/>
      <c r="E793" s="1322"/>
      <c r="F793" s="1322"/>
      <c r="G793" s="1322"/>
      <c r="H793" s="1322"/>
      <c r="I793" s="1322"/>
      <c r="J793" s="1322"/>
      <c r="K793" s="1322"/>
      <c r="L793" s="1322"/>
      <c r="M793" s="1322"/>
      <c r="N793" s="1323"/>
      <c r="O793" s="1322"/>
      <c r="P793" s="1324"/>
      <c r="Q793" s="1323"/>
      <c r="R793" s="1322"/>
      <c r="S793" s="1322"/>
      <c r="T793" s="1322"/>
      <c r="U793" s="1322"/>
      <c r="V793" s="1322"/>
      <c r="W793" s="1322"/>
      <c r="X793" s="1322"/>
      <c r="Y793" s="1322"/>
      <c r="Z793" s="1322"/>
      <c r="AA793" s="1322"/>
      <c r="AB793" s="1322"/>
      <c r="AC793" s="1323"/>
      <c r="AD793" s="1322"/>
      <c r="AE793" s="1323"/>
      <c r="AF793" s="1322"/>
      <c r="AG793" s="1322"/>
      <c r="AH793" s="1322"/>
      <c r="AI793" s="1322"/>
      <c r="AJ793" s="1322"/>
      <c r="AK793" s="1323"/>
      <c r="AL793" s="1322"/>
      <c r="AM793" s="1322"/>
      <c r="AN793" s="1322"/>
      <c r="AO793" s="1322"/>
      <c r="AP793" s="1322"/>
      <c r="AQ793" s="1322"/>
      <c r="AR793" s="1322"/>
      <c r="AS793" s="1322"/>
      <c r="AT793" s="1322"/>
      <c r="AU793" s="1322"/>
      <c r="AV793" s="1322"/>
      <c r="AW793" s="1322"/>
      <c r="AX793" s="1322"/>
      <c r="AY793" s="1322"/>
      <c r="AZ793" s="1322"/>
      <c r="BA793" s="1322"/>
      <c r="BB793" s="1322"/>
      <c r="BC793" s="1322"/>
      <c r="BD793" s="1322"/>
      <c r="BE793" s="1322"/>
      <c r="BF793" s="1322"/>
    </row>
    <row r="794" spans="1:58" ht="54.75" customHeight="1">
      <c r="A794" s="1322"/>
      <c r="B794" s="1322"/>
      <c r="C794" s="1322"/>
      <c r="D794" s="1322"/>
      <c r="E794" s="1322"/>
      <c r="F794" s="1322"/>
      <c r="G794" s="1322"/>
      <c r="H794" s="1322"/>
      <c r="I794" s="1322"/>
      <c r="J794" s="1322"/>
      <c r="K794" s="1322"/>
      <c r="L794" s="1322"/>
      <c r="M794" s="1322"/>
      <c r="N794" s="1323"/>
      <c r="O794" s="1322"/>
      <c r="P794" s="1324"/>
      <c r="Q794" s="1323"/>
      <c r="R794" s="1322"/>
      <c r="S794" s="1322"/>
      <c r="T794" s="1322"/>
      <c r="U794" s="1322"/>
      <c r="V794" s="1322"/>
      <c r="W794" s="1322"/>
      <c r="X794" s="1322"/>
      <c r="Y794" s="1322"/>
      <c r="Z794" s="1322"/>
      <c r="AA794" s="1322"/>
      <c r="AB794" s="1322"/>
      <c r="AC794" s="1323"/>
      <c r="AD794" s="1322"/>
      <c r="AE794" s="1323"/>
      <c r="AF794" s="1322"/>
      <c r="AG794" s="1322"/>
      <c r="AH794" s="1322"/>
      <c r="AI794" s="1322"/>
      <c r="AJ794" s="1322"/>
      <c r="AK794" s="1323"/>
      <c r="AL794" s="1322"/>
      <c r="AM794" s="1322"/>
      <c r="AN794" s="1322"/>
      <c r="AO794" s="1322"/>
      <c r="AP794" s="1322"/>
      <c r="AQ794" s="1322"/>
      <c r="AR794" s="1322"/>
      <c r="AS794" s="1322"/>
      <c r="AT794" s="1322"/>
      <c r="AU794" s="1322"/>
      <c r="AV794" s="1322"/>
      <c r="AW794" s="1322"/>
      <c r="AX794" s="1322"/>
      <c r="AY794" s="1322"/>
      <c r="AZ794" s="1322"/>
      <c r="BA794" s="1322"/>
      <c r="BB794" s="1322"/>
      <c r="BC794" s="1322"/>
      <c r="BD794" s="1322"/>
      <c r="BE794" s="1322"/>
      <c r="BF794" s="1322"/>
    </row>
    <row r="795" spans="1:58" ht="54.75" customHeight="1">
      <c r="A795" s="1322"/>
      <c r="B795" s="1322"/>
      <c r="C795" s="1322"/>
      <c r="D795" s="1322"/>
      <c r="E795" s="1322"/>
      <c r="F795" s="1322"/>
      <c r="G795" s="1322"/>
      <c r="H795" s="1322"/>
      <c r="I795" s="1322"/>
      <c r="J795" s="1322"/>
      <c r="K795" s="1322"/>
      <c r="L795" s="1322"/>
      <c r="M795" s="1322"/>
      <c r="N795" s="1323"/>
      <c r="O795" s="1322"/>
      <c r="P795" s="1324"/>
      <c r="Q795" s="1323"/>
      <c r="R795" s="1322"/>
      <c r="S795" s="1322"/>
      <c r="T795" s="1322"/>
      <c r="U795" s="1322"/>
      <c r="V795" s="1322"/>
      <c r="W795" s="1322"/>
      <c r="X795" s="1322"/>
      <c r="Y795" s="1322"/>
      <c r="Z795" s="1322"/>
      <c r="AA795" s="1322"/>
      <c r="AB795" s="1322"/>
      <c r="AC795" s="1323"/>
      <c r="AD795" s="1322"/>
      <c r="AE795" s="1323"/>
      <c r="AF795" s="1322"/>
      <c r="AG795" s="1322"/>
      <c r="AH795" s="1322"/>
      <c r="AI795" s="1322"/>
      <c r="AJ795" s="1322"/>
      <c r="AK795" s="1323"/>
      <c r="AL795" s="1322"/>
      <c r="AM795" s="1322"/>
      <c r="AN795" s="1322"/>
      <c r="AO795" s="1322"/>
      <c r="AP795" s="1322"/>
      <c r="AQ795" s="1322"/>
      <c r="AR795" s="1322"/>
      <c r="AS795" s="1322"/>
      <c r="AT795" s="1322"/>
      <c r="AU795" s="1322"/>
      <c r="AV795" s="1322"/>
      <c r="AW795" s="1322"/>
      <c r="AX795" s="1322"/>
      <c r="AY795" s="1322"/>
      <c r="AZ795" s="1322"/>
      <c r="BA795" s="1322"/>
      <c r="BB795" s="1322"/>
      <c r="BC795" s="1322"/>
      <c r="BD795" s="1322"/>
      <c r="BE795" s="1322"/>
      <c r="BF795" s="1322"/>
    </row>
    <row r="796" spans="1:58" ht="54.75" customHeight="1">
      <c r="A796" s="1322"/>
      <c r="B796" s="1322"/>
      <c r="C796" s="1322"/>
      <c r="D796" s="1322"/>
      <c r="E796" s="1322"/>
      <c r="F796" s="1322"/>
      <c r="G796" s="1322"/>
      <c r="H796" s="1322"/>
      <c r="I796" s="1322"/>
      <c r="J796" s="1322"/>
      <c r="K796" s="1322"/>
      <c r="L796" s="1322"/>
      <c r="M796" s="1322"/>
      <c r="N796" s="1323"/>
      <c r="O796" s="1322"/>
      <c r="P796" s="1324"/>
      <c r="Q796" s="1323"/>
      <c r="R796" s="1322"/>
      <c r="S796" s="1322"/>
      <c r="T796" s="1322"/>
      <c r="U796" s="1322"/>
      <c r="V796" s="1322"/>
      <c r="W796" s="1322"/>
      <c r="X796" s="1322"/>
      <c r="Y796" s="1322"/>
      <c r="Z796" s="1322"/>
      <c r="AA796" s="1322"/>
      <c r="AB796" s="1322"/>
      <c r="AC796" s="1323"/>
      <c r="AD796" s="1322"/>
      <c r="AE796" s="1323"/>
      <c r="AF796" s="1322"/>
      <c r="AG796" s="1322"/>
      <c r="AH796" s="1322"/>
      <c r="AI796" s="1322"/>
      <c r="AJ796" s="1322"/>
      <c r="AK796" s="1323"/>
      <c r="AL796" s="1322"/>
      <c r="AM796" s="1322"/>
      <c r="AN796" s="1322"/>
      <c r="AO796" s="1322"/>
      <c r="AP796" s="1322"/>
      <c r="AQ796" s="1322"/>
      <c r="AR796" s="1322"/>
      <c r="AS796" s="1322"/>
      <c r="AT796" s="1322"/>
      <c r="AU796" s="1322"/>
      <c r="AV796" s="1322"/>
      <c r="AW796" s="1322"/>
      <c r="AX796" s="1322"/>
      <c r="AY796" s="1322"/>
      <c r="AZ796" s="1322"/>
      <c r="BA796" s="1322"/>
      <c r="BB796" s="1322"/>
      <c r="BC796" s="1322"/>
      <c r="BD796" s="1322"/>
      <c r="BE796" s="1322"/>
      <c r="BF796" s="1322"/>
    </row>
    <row r="797" spans="1:58" ht="54.75" customHeight="1">
      <c r="A797" s="1322"/>
      <c r="B797" s="1322"/>
      <c r="C797" s="1322"/>
      <c r="D797" s="1322"/>
      <c r="E797" s="1322"/>
      <c r="F797" s="1322"/>
      <c r="G797" s="1322"/>
      <c r="H797" s="1322"/>
      <c r="I797" s="1322"/>
      <c r="J797" s="1322"/>
      <c r="K797" s="1322"/>
      <c r="L797" s="1322"/>
      <c r="M797" s="1322"/>
      <c r="N797" s="1323"/>
      <c r="O797" s="1322"/>
      <c r="P797" s="1324"/>
      <c r="Q797" s="1323"/>
      <c r="R797" s="1322"/>
      <c r="S797" s="1322"/>
      <c r="T797" s="1322"/>
      <c r="U797" s="1322"/>
      <c r="V797" s="1322"/>
      <c r="W797" s="1322"/>
      <c r="X797" s="1322"/>
      <c r="Y797" s="1322"/>
      <c r="Z797" s="1322"/>
      <c r="AA797" s="1322"/>
      <c r="AB797" s="1322"/>
      <c r="AC797" s="1323"/>
      <c r="AD797" s="1322"/>
      <c r="AE797" s="1323"/>
      <c r="AF797" s="1322"/>
      <c r="AG797" s="1322"/>
      <c r="AH797" s="1322"/>
      <c r="AI797" s="1322"/>
      <c r="AJ797" s="1322"/>
      <c r="AK797" s="1323"/>
      <c r="AL797" s="1322"/>
      <c r="AM797" s="1322"/>
      <c r="AN797" s="1322"/>
      <c r="AO797" s="1322"/>
      <c r="AP797" s="1322"/>
      <c r="AQ797" s="1322"/>
      <c r="AR797" s="1322"/>
      <c r="AS797" s="1322"/>
      <c r="AT797" s="1322"/>
      <c r="AU797" s="1322"/>
      <c r="AV797" s="1322"/>
      <c r="AW797" s="1322"/>
      <c r="AX797" s="1322"/>
      <c r="AY797" s="1322"/>
      <c r="AZ797" s="1322"/>
      <c r="BA797" s="1322"/>
      <c r="BB797" s="1322"/>
      <c r="BC797" s="1322"/>
      <c r="BD797" s="1322"/>
      <c r="BE797" s="1322"/>
      <c r="BF797" s="1322"/>
    </row>
    <row r="798" spans="1:58" ht="54.75" customHeight="1">
      <c r="A798" s="1322"/>
      <c r="B798" s="1322"/>
      <c r="C798" s="1322"/>
      <c r="D798" s="1322"/>
      <c r="E798" s="1322"/>
      <c r="F798" s="1322"/>
      <c r="G798" s="1322"/>
      <c r="H798" s="1322"/>
      <c r="I798" s="1322"/>
      <c r="J798" s="1322"/>
      <c r="K798" s="1322"/>
      <c r="L798" s="1322"/>
      <c r="M798" s="1322"/>
      <c r="N798" s="1323"/>
      <c r="O798" s="1322"/>
      <c r="P798" s="1324"/>
      <c r="Q798" s="1323"/>
      <c r="R798" s="1322"/>
      <c r="S798" s="1322"/>
      <c r="T798" s="1322"/>
      <c r="U798" s="1322"/>
      <c r="V798" s="1322"/>
      <c r="W798" s="1322"/>
      <c r="X798" s="1322"/>
      <c r="Y798" s="1322"/>
      <c r="Z798" s="1322"/>
      <c r="AA798" s="1322"/>
      <c r="AB798" s="1322"/>
      <c r="AC798" s="1323"/>
      <c r="AD798" s="1322"/>
      <c r="AE798" s="1323"/>
      <c r="AF798" s="1322"/>
      <c r="AG798" s="1322"/>
      <c r="AH798" s="1322"/>
      <c r="AI798" s="1322"/>
      <c r="AJ798" s="1322"/>
      <c r="AK798" s="1323"/>
      <c r="AL798" s="1322"/>
      <c r="AM798" s="1322"/>
      <c r="AN798" s="1322"/>
      <c r="AO798" s="1322"/>
      <c r="AP798" s="1322"/>
      <c r="AQ798" s="1322"/>
      <c r="AR798" s="1322"/>
      <c r="AS798" s="1322"/>
      <c r="AT798" s="1322"/>
      <c r="AU798" s="1322"/>
      <c r="AV798" s="1322"/>
      <c r="AW798" s="1322"/>
      <c r="AX798" s="1322"/>
      <c r="AY798" s="1322"/>
      <c r="AZ798" s="1322"/>
      <c r="BA798" s="1322"/>
      <c r="BB798" s="1322"/>
      <c r="BC798" s="1322"/>
      <c r="BD798" s="1322"/>
      <c r="BE798" s="1322"/>
      <c r="BF798" s="1322"/>
    </row>
    <row r="799" spans="1:58" ht="54.75" customHeight="1">
      <c r="A799" s="1322"/>
      <c r="B799" s="1322"/>
      <c r="C799" s="1322"/>
      <c r="D799" s="1322"/>
      <c r="E799" s="1322"/>
      <c r="F799" s="1322"/>
      <c r="G799" s="1322"/>
      <c r="H799" s="1322"/>
      <c r="I799" s="1322"/>
      <c r="J799" s="1322"/>
      <c r="K799" s="1322"/>
      <c r="L799" s="1322"/>
      <c r="M799" s="1322"/>
      <c r="N799" s="1323"/>
      <c r="O799" s="1322"/>
      <c r="P799" s="1324"/>
      <c r="Q799" s="1323"/>
      <c r="R799" s="1322"/>
      <c r="S799" s="1322"/>
      <c r="T799" s="1322"/>
      <c r="U799" s="1322"/>
      <c r="V799" s="1322"/>
      <c r="W799" s="1322"/>
      <c r="X799" s="1322"/>
      <c r="Y799" s="1322"/>
      <c r="Z799" s="1322"/>
      <c r="AA799" s="1322"/>
      <c r="AB799" s="1322"/>
      <c r="AC799" s="1323"/>
      <c r="AD799" s="1322"/>
      <c r="AE799" s="1323"/>
      <c r="AF799" s="1322"/>
      <c r="AG799" s="1322"/>
      <c r="AH799" s="1322"/>
      <c r="AI799" s="1322"/>
      <c r="AJ799" s="1322"/>
      <c r="AK799" s="1323"/>
      <c r="AL799" s="1322"/>
      <c r="AM799" s="1322"/>
      <c r="AN799" s="1322"/>
      <c r="AO799" s="1322"/>
      <c r="AP799" s="1322"/>
      <c r="AQ799" s="1322"/>
      <c r="AR799" s="1322"/>
      <c r="AS799" s="1322"/>
      <c r="AT799" s="1322"/>
      <c r="AU799" s="1322"/>
      <c r="AV799" s="1322"/>
      <c r="AW799" s="1322"/>
      <c r="AX799" s="1322"/>
      <c r="AY799" s="1322"/>
      <c r="AZ799" s="1322"/>
      <c r="BA799" s="1322"/>
      <c r="BB799" s="1322"/>
      <c r="BC799" s="1322"/>
      <c r="BD799" s="1322"/>
      <c r="BE799" s="1322"/>
      <c r="BF799" s="1322"/>
    </row>
    <row r="800" spans="1:58" ht="54.75" customHeight="1">
      <c r="A800" s="1322"/>
      <c r="B800" s="1322"/>
      <c r="C800" s="1322"/>
      <c r="D800" s="1322"/>
      <c r="E800" s="1322"/>
      <c r="F800" s="1322"/>
      <c r="G800" s="1322"/>
      <c r="H800" s="1322"/>
      <c r="I800" s="1322"/>
      <c r="J800" s="1322"/>
      <c r="K800" s="1322"/>
      <c r="L800" s="1322"/>
      <c r="M800" s="1322"/>
      <c r="N800" s="1323"/>
      <c r="O800" s="1322"/>
      <c r="P800" s="1324"/>
      <c r="Q800" s="1323"/>
      <c r="R800" s="1322"/>
      <c r="S800" s="1322"/>
      <c r="T800" s="1322"/>
      <c r="U800" s="1322"/>
      <c r="V800" s="1322"/>
      <c r="W800" s="1322"/>
      <c r="X800" s="1322"/>
      <c r="Y800" s="1322"/>
      <c r="Z800" s="1322"/>
      <c r="AA800" s="1322"/>
      <c r="AB800" s="1322"/>
      <c r="AC800" s="1323"/>
      <c r="AD800" s="1322"/>
      <c r="AE800" s="1323"/>
      <c r="AF800" s="1322"/>
      <c r="AG800" s="1322"/>
      <c r="AH800" s="1322"/>
      <c r="AI800" s="1322"/>
      <c r="AJ800" s="1322"/>
      <c r="AK800" s="1323"/>
      <c r="AL800" s="1322"/>
      <c r="AM800" s="1322"/>
      <c r="AN800" s="1322"/>
      <c r="AO800" s="1322"/>
      <c r="AP800" s="1322"/>
      <c r="AQ800" s="1322"/>
      <c r="AR800" s="1322"/>
      <c r="AS800" s="1322"/>
      <c r="AT800" s="1322"/>
      <c r="AU800" s="1322"/>
      <c r="AV800" s="1322"/>
      <c r="AW800" s="1322"/>
      <c r="AX800" s="1322"/>
      <c r="AY800" s="1322"/>
      <c r="AZ800" s="1322"/>
      <c r="BA800" s="1322"/>
      <c r="BB800" s="1322"/>
      <c r="BC800" s="1322"/>
      <c r="BD800" s="1322"/>
      <c r="BE800" s="1322"/>
      <c r="BF800" s="1322"/>
    </row>
    <row r="801" spans="1:58" ht="54.75" customHeight="1">
      <c r="A801" s="1322"/>
      <c r="B801" s="1322"/>
      <c r="C801" s="1322"/>
      <c r="D801" s="1322"/>
      <c r="E801" s="1322"/>
      <c r="F801" s="1322"/>
      <c r="G801" s="1322"/>
      <c r="H801" s="1322"/>
      <c r="I801" s="1322"/>
      <c r="J801" s="1322"/>
      <c r="K801" s="1322"/>
      <c r="L801" s="1322"/>
      <c r="M801" s="1322"/>
      <c r="N801" s="1323"/>
      <c r="O801" s="1322"/>
      <c r="P801" s="1324"/>
      <c r="Q801" s="1323"/>
      <c r="R801" s="1322"/>
      <c r="S801" s="1322"/>
      <c r="T801" s="1322"/>
      <c r="U801" s="1322"/>
      <c r="V801" s="1322"/>
      <c r="W801" s="1322"/>
      <c r="X801" s="1322"/>
      <c r="Y801" s="1322"/>
      <c r="Z801" s="1322"/>
      <c r="AA801" s="1322"/>
      <c r="AB801" s="1322"/>
      <c r="AC801" s="1323"/>
      <c r="AD801" s="1322"/>
      <c r="AE801" s="1323"/>
      <c r="AF801" s="1322"/>
      <c r="AG801" s="1322"/>
      <c r="AH801" s="1322"/>
      <c r="AI801" s="1322"/>
      <c r="AJ801" s="1322"/>
      <c r="AK801" s="1323"/>
      <c r="AL801" s="1322"/>
      <c r="AM801" s="1322"/>
      <c r="AN801" s="1322"/>
      <c r="AO801" s="1322"/>
      <c r="AP801" s="1322"/>
      <c r="AQ801" s="1322"/>
      <c r="AR801" s="1322"/>
      <c r="AS801" s="1322"/>
      <c r="AT801" s="1322"/>
      <c r="AU801" s="1322"/>
      <c r="AV801" s="1322"/>
      <c r="AW801" s="1322"/>
      <c r="AX801" s="1322"/>
      <c r="AY801" s="1322"/>
      <c r="AZ801" s="1322"/>
      <c r="BA801" s="1322"/>
      <c r="BB801" s="1322"/>
      <c r="BC801" s="1322"/>
      <c r="BD801" s="1322"/>
      <c r="BE801" s="1322"/>
      <c r="BF801" s="1322"/>
    </row>
    <row r="802" spans="1:58" ht="54.75" customHeight="1">
      <c r="A802" s="1322"/>
      <c r="B802" s="1322"/>
      <c r="C802" s="1322"/>
      <c r="D802" s="1322"/>
      <c r="E802" s="1322"/>
      <c r="F802" s="1322"/>
      <c r="G802" s="1322"/>
      <c r="H802" s="1322"/>
      <c r="I802" s="1322"/>
      <c r="J802" s="1322"/>
      <c r="K802" s="1322"/>
      <c r="L802" s="1322"/>
      <c r="M802" s="1322"/>
      <c r="N802" s="1323"/>
      <c r="O802" s="1322"/>
      <c r="P802" s="1324"/>
      <c r="Q802" s="1323"/>
      <c r="R802" s="1322"/>
      <c r="S802" s="1322"/>
      <c r="T802" s="1322"/>
      <c r="U802" s="1322"/>
      <c r="V802" s="1322"/>
      <c r="W802" s="1322"/>
      <c r="X802" s="1322"/>
      <c r="Y802" s="1322"/>
      <c r="Z802" s="1322"/>
      <c r="AA802" s="1322"/>
      <c r="AB802" s="1322"/>
      <c r="AC802" s="1323"/>
      <c r="AD802" s="1322"/>
      <c r="AE802" s="1323"/>
      <c r="AF802" s="1322"/>
      <c r="AG802" s="1322"/>
      <c r="AH802" s="1322"/>
      <c r="AI802" s="1322"/>
      <c r="AJ802" s="1322"/>
      <c r="AK802" s="1323"/>
      <c r="AL802" s="1322"/>
      <c r="AM802" s="1322"/>
      <c r="AN802" s="1322"/>
      <c r="AO802" s="1322"/>
      <c r="AP802" s="1322"/>
      <c r="AQ802" s="1322"/>
      <c r="AR802" s="1322"/>
      <c r="AS802" s="1322"/>
      <c r="AT802" s="1322"/>
      <c r="AU802" s="1322"/>
      <c r="AV802" s="1322"/>
      <c r="AW802" s="1322"/>
      <c r="AX802" s="1322"/>
      <c r="AY802" s="1322"/>
      <c r="AZ802" s="1322"/>
      <c r="BA802" s="1322"/>
      <c r="BB802" s="1322"/>
      <c r="BC802" s="1322"/>
      <c r="BD802" s="1322"/>
      <c r="BE802" s="1322"/>
      <c r="BF802" s="1322"/>
    </row>
    <row r="803" spans="1:58" ht="54.75" customHeight="1">
      <c r="A803" s="1322"/>
      <c r="B803" s="1322"/>
      <c r="C803" s="1322"/>
      <c r="D803" s="1322"/>
      <c r="E803" s="1322"/>
      <c r="F803" s="1322"/>
      <c r="G803" s="1322"/>
      <c r="H803" s="1322"/>
      <c r="I803" s="1322"/>
      <c r="J803" s="1322"/>
      <c r="K803" s="1322"/>
      <c r="L803" s="1322"/>
      <c r="M803" s="1322"/>
      <c r="N803" s="1323"/>
      <c r="O803" s="1322"/>
      <c r="P803" s="1324"/>
      <c r="Q803" s="1323"/>
      <c r="R803" s="1322"/>
      <c r="S803" s="1322"/>
      <c r="T803" s="1322"/>
      <c r="U803" s="1322"/>
      <c r="V803" s="1322"/>
      <c r="W803" s="1322"/>
      <c r="X803" s="1322"/>
      <c r="Y803" s="1322"/>
      <c r="Z803" s="1322"/>
      <c r="AA803" s="1322"/>
      <c r="AB803" s="1322"/>
      <c r="AC803" s="1323"/>
      <c r="AD803" s="1322"/>
      <c r="AE803" s="1323"/>
      <c r="AF803" s="1322"/>
      <c r="AG803" s="1322"/>
      <c r="AH803" s="1322"/>
      <c r="AI803" s="1322"/>
      <c r="AJ803" s="1322"/>
      <c r="AK803" s="1323"/>
      <c r="AL803" s="1322"/>
      <c r="AM803" s="1322"/>
      <c r="AN803" s="1322"/>
      <c r="AO803" s="1322"/>
      <c r="AP803" s="1322"/>
      <c r="AQ803" s="1322"/>
      <c r="AR803" s="1322"/>
      <c r="AS803" s="1322"/>
      <c r="AT803" s="1322"/>
      <c r="AU803" s="1322"/>
      <c r="AV803" s="1322"/>
      <c r="AW803" s="1322"/>
      <c r="AX803" s="1322"/>
      <c r="AY803" s="1322"/>
      <c r="AZ803" s="1322"/>
      <c r="BA803" s="1322"/>
      <c r="BB803" s="1322"/>
      <c r="BC803" s="1322"/>
      <c r="BD803" s="1322"/>
      <c r="BE803" s="1322"/>
      <c r="BF803" s="1322"/>
    </row>
    <row r="804" spans="1:58" ht="54.75" customHeight="1">
      <c r="A804" s="1322"/>
      <c r="B804" s="1322"/>
      <c r="C804" s="1322"/>
      <c r="D804" s="1322"/>
      <c r="E804" s="1322"/>
      <c r="F804" s="1322"/>
      <c r="G804" s="1322"/>
      <c r="H804" s="1322"/>
      <c r="I804" s="1322"/>
      <c r="J804" s="1322"/>
      <c r="K804" s="1322"/>
      <c r="L804" s="1322"/>
      <c r="M804" s="1322"/>
      <c r="N804" s="1323"/>
      <c r="O804" s="1322"/>
      <c r="P804" s="1324"/>
      <c r="Q804" s="1323"/>
      <c r="R804" s="1322"/>
      <c r="S804" s="1322"/>
      <c r="T804" s="1322"/>
      <c r="U804" s="1322"/>
      <c r="V804" s="1322"/>
      <c r="W804" s="1322"/>
      <c r="X804" s="1322"/>
      <c r="Y804" s="1322"/>
      <c r="Z804" s="1322"/>
      <c r="AA804" s="1322"/>
      <c r="AB804" s="1322"/>
      <c r="AC804" s="1323"/>
      <c r="AD804" s="1322"/>
      <c r="AE804" s="1323"/>
      <c r="AF804" s="1322"/>
      <c r="AG804" s="1322"/>
      <c r="AH804" s="1322"/>
      <c r="AI804" s="1322"/>
      <c r="AJ804" s="1322"/>
      <c r="AK804" s="1323"/>
      <c r="AL804" s="1322"/>
      <c r="AM804" s="1322"/>
      <c r="AN804" s="1322"/>
      <c r="AO804" s="1322"/>
      <c r="AP804" s="1322"/>
      <c r="AQ804" s="1322"/>
      <c r="AR804" s="1322"/>
      <c r="AS804" s="1322"/>
      <c r="AT804" s="1322"/>
      <c r="AU804" s="1322"/>
      <c r="AV804" s="1322"/>
      <c r="AW804" s="1322"/>
      <c r="AX804" s="1322"/>
      <c r="AY804" s="1322"/>
      <c r="AZ804" s="1322"/>
      <c r="BA804" s="1322"/>
      <c r="BB804" s="1322"/>
      <c r="BC804" s="1322"/>
      <c r="BD804" s="1322"/>
      <c r="BE804" s="1322"/>
      <c r="BF804" s="1322"/>
    </row>
    <row r="805" spans="1:58" ht="54.75" customHeight="1">
      <c r="A805" s="1322"/>
      <c r="B805" s="1322"/>
      <c r="C805" s="1322"/>
      <c r="D805" s="1322"/>
      <c r="E805" s="1322"/>
      <c r="F805" s="1322"/>
      <c r="G805" s="1322"/>
      <c r="H805" s="1322"/>
      <c r="I805" s="1322"/>
      <c r="J805" s="1322"/>
      <c r="K805" s="1322"/>
      <c r="L805" s="1322"/>
      <c r="M805" s="1322"/>
      <c r="N805" s="1323"/>
      <c r="O805" s="1322"/>
      <c r="P805" s="1324"/>
      <c r="Q805" s="1323"/>
      <c r="R805" s="1322"/>
      <c r="S805" s="1322"/>
      <c r="T805" s="1322"/>
      <c r="U805" s="1322"/>
      <c r="V805" s="1322"/>
      <c r="W805" s="1322"/>
      <c r="X805" s="1322"/>
      <c r="Y805" s="1322"/>
      <c r="Z805" s="1322"/>
      <c r="AA805" s="1322"/>
      <c r="AB805" s="1322"/>
      <c r="AC805" s="1323"/>
      <c r="AD805" s="1322"/>
      <c r="AE805" s="1323"/>
      <c r="AF805" s="1322"/>
      <c r="AG805" s="1322"/>
      <c r="AH805" s="1322"/>
      <c r="AI805" s="1322"/>
      <c r="AJ805" s="1322"/>
      <c r="AK805" s="1323"/>
      <c r="AL805" s="1322"/>
      <c r="AM805" s="1322"/>
      <c r="AN805" s="1322"/>
      <c r="AO805" s="1322"/>
      <c r="AP805" s="1322"/>
      <c r="AQ805" s="1322"/>
      <c r="AR805" s="1322"/>
      <c r="AS805" s="1322"/>
      <c r="AT805" s="1322"/>
      <c r="AU805" s="1322"/>
      <c r="AV805" s="1322"/>
      <c r="AW805" s="1322"/>
      <c r="AX805" s="1322"/>
      <c r="AY805" s="1322"/>
      <c r="AZ805" s="1322"/>
      <c r="BA805" s="1322"/>
      <c r="BB805" s="1322"/>
      <c r="BC805" s="1322"/>
      <c r="BD805" s="1322"/>
      <c r="BE805" s="1322"/>
      <c r="BF805" s="1322"/>
    </row>
    <row r="806" spans="1:58" ht="54.75" customHeight="1">
      <c r="A806" s="1322"/>
      <c r="B806" s="1322"/>
      <c r="C806" s="1322"/>
      <c r="D806" s="1322"/>
      <c r="E806" s="1322"/>
      <c r="F806" s="1322"/>
      <c r="G806" s="1322"/>
      <c r="H806" s="1322"/>
      <c r="I806" s="1322"/>
      <c r="J806" s="1322"/>
      <c r="K806" s="1322"/>
      <c r="L806" s="1322"/>
      <c r="M806" s="1322"/>
      <c r="N806" s="1323"/>
      <c r="O806" s="1322"/>
      <c r="P806" s="1324"/>
      <c r="Q806" s="1323"/>
      <c r="R806" s="1322"/>
      <c r="S806" s="1322"/>
      <c r="T806" s="1322"/>
      <c r="U806" s="1322"/>
      <c r="V806" s="1322"/>
      <c r="W806" s="1322"/>
      <c r="X806" s="1322"/>
      <c r="Y806" s="1322"/>
      <c r="Z806" s="1322"/>
      <c r="AA806" s="1322"/>
      <c r="AB806" s="1322"/>
      <c r="AC806" s="1323"/>
      <c r="AD806" s="1322"/>
      <c r="AE806" s="1323"/>
      <c r="AF806" s="1322"/>
      <c r="AG806" s="1322"/>
      <c r="AH806" s="1322"/>
      <c r="AI806" s="1322"/>
      <c r="AJ806" s="1322"/>
      <c r="AK806" s="1323"/>
      <c r="AL806" s="1322"/>
      <c r="AM806" s="1322"/>
      <c r="AN806" s="1322"/>
      <c r="AO806" s="1322"/>
      <c r="AP806" s="1322"/>
      <c r="AQ806" s="1322"/>
      <c r="AR806" s="1322"/>
      <c r="AS806" s="1322"/>
      <c r="AT806" s="1322"/>
      <c r="AU806" s="1322"/>
      <c r="AV806" s="1322"/>
      <c r="AW806" s="1322"/>
      <c r="AX806" s="1322"/>
      <c r="AY806" s="1322"/>
      <c r="AZ806" s="1322"/>
      <c r="BA806" s="1322"/>
      <c r="BB806" s="1322"/>
      <c r="BC806" s="1322"/>
      <c r="BD806" s="1322"/>
      <c r="BE806" s="1322"/>
      <c r="BF806" s="1322"/>
    </row>
    <row r="807" spans="1:58" ht="54.75" customHeight="1">
      <c r="A807" s="1322"/>
      <c r="B807" s="1322"/>
      <c r="C807" s="1322"/>
      <c r="D807" s="1322"/>
      <c r="E807" s="1322"/>
      <c r="F807" s="1322"/>
      <c r="G807" s="1322"/>
      <c r="H807" s="1322"/>
      <c r="I807" s="1322"/>
      <c r="J807" s="1322"/>
      <c r="K807" s="1322"/>
      <c r="L807" s="1322"/>
      <c r="M807" s="1322"/>
      <c r="N807" s="1323"/>
      <c r="O807" s="1322"/>
      <c r="P807" s="1324"/>
      <c r="Q807" s="1323"/>
      <c r="R807" s="1322"/>
      <c r="S807" s="1322"/>
      <c r="T807" s="1322"/>
      <c r="U807" s="1322"/>
      <c r="V807" s="1322"/>
      <c r="W807" s="1322"/>
      <c r="X807" s="1322"/>
      <c r="Y807" s="1322"/>
      <c r="Z807" s="1322"/>
      <c r="AA807" s="1322"/>
      <c r="AB807" s="1322"/>
      <c r="AC807" s="1323"/>
      <c r="AD807" s="1322"/>
      <c r="AE807" s="1323"/>
      <c r="AF807" s="1322"/>
      <c r="AG807" s="1322"/>
      <c r="AH807" s="1322"/>
      <c r="AI807" s="1322"/>
      <c r="AJ807" s="1322"/>
      <c r="AK807" s="1323"/>
      <c r="AL807" s="1322"/>
      <c r="AM807" s="1322"/>
      <c r="AN807" s="1322"/>
      <c r="AO807" s="1322"/>
      <c r="AP807" s="1322"/>
      <c r="AQ807" s="1322"/>
      <c r="AR807" s="1322"/>
      <c r="AS807" s="1322"/>
      <c r="AT807" s="1322"/>
      <c r="AU807" s="1322"/>
      <c r="AV807" s="1322"/>
      <c r="AW807" s="1322"/>
      <c r="AX807" s="1322"/>
      <c r="AY807" s="1322"/>
      <c r="AZ807" s="1322"/>
      <c r="BA807" s="1322"/>
      <c r="BB807" s="1322"/>
      <c r="BC807" s="1322"/>
      <c r="BD807" s="1322"/>
      <c r="BE807" s="1322"/>
      <c r="BF807" s="1322"/>
    </row>
    <row r="808" spans="1:58" ht="54.75" customHeight="1">
      <c r="A808" s="1322"/>
      <c r="B808" s="1322"/>
      <c r="C808" s="1322"/>
      <c r="D808" s="1322"/>
      <c r="E808" s="1322"/>
      <c r="F808" s="1322"/>
      <c r="G808" s="1322"/>
      <c r="H808" s="1322"/>
      <c r="I808" s="1322"/>
      <c r="J808" s="1322"/>
      <c r="K808" s="1322"/>
      <c r="L808" s="1322"/>
      <c r="M808" s="1322"/>
      <c r="N808" s="1323"/>
      <c r="O808" s="1322"/>
      <c r="P808" s="1324"/>
      <c r="Q808" s="1323"/>
      <c r="R808" s="1322"/>
      <c r="S808" s="1322"/>
      <c r="T808" s="1322"/>
      <c r="U808" s="1322"/>
      <c r="V808" s="1322"/>
      <c r="W808" s="1322"/>
      <c r="X808" s="1322"/>
      <c r="Y808" s="1322"/>
      <c r="Z808" s="1322"/>
      <c r="AA808" s="1322"/>
      <c r="AB808" s="1322"/>
      <c r="AC808" s="1323"/>
      <c r="AD808" s="1322"/>
      <c r="AE808" s="1323"/>
      <c r="AF808" s="1322"/>
      <c r="AG808" s="1322"/>
      <c r="AH808" s="1322"/>
      <c r="AI808" s="1322"/>
      <c r="AJ808" s="1322"/>
      <c r="AK808" s="1323"/>
      <c r="AL808" s="1322"/>
      <c r="AM808" s="1322"/>
      <c r="AN808" s="1322"/>
      <c r="AO808" s="1322"/>
      <c r="AP808" s="1322"/>
      <c r="AQ808" s="1322"/>
      <c r="AR808" s="1322"/>
      <c r="AS808" s="1322"/>
      <c r="AT808" s="1322"/>
      <c r="AU808" s="1322"/>
      <c r="AV808" s="1322"/>
      <c r="AW808" s="1322"/>
      <c r="AX808" s="1322"/>
      <c r="AY808" s="1322"/>
      <c r="AZ808" s="1322"/>
      <c r="BA808" s="1322"/>
      <c r="BB808" s="1322"/>
      <c r="BC808" s="1322"/>
      <c r="BD808" s="1322"/>
      <c r="BE808" s="1322"/>
      <c r="BF808" s="1322"/>
    </row>
    <row r="809" spans="1:58" ht="54.75" customHeight="1">
      <c r="A809" s="1322"/>
      <c r="B809" s="1322"/>
      <c r="C809" s="1322"/>
      <c r="D809" s="1322"/>
      <c r="E809" s="1322"/>
      <c r="F809" s="1322"/>
      <c r="G809" s="1322"/>
      <c r="H809" s="1322"/>
      <c r="I809" s="1322"/>
      <c r="J809" s="1322"/>
      <c r="K809" s="1322"/>
      <c r="L809" s="1322"/>
      <c r="M809" s="1322"/>
      <c r="N809" s="1323"/>
      <c r="O809" s="1322"/>
      <c r="P809" s="1324"/>
      <c r="Q809" s="1323"/>
      <c r="R809" s="1322"/>
      <c r="S809" s="1322"/>
      <c r="T809" s="1322"/>
      <c r="U809" s="1322"/>
      <c r="V809" s="1322"/>
      <c r="W809" s="1322"/>
      <c r="X809" s="1322"/>
      <c r="Y809" s="1322"/>
      <c r="Z809" s="1322"/>
      <c r="AA809" s="1322"/>
      <c r="AB809" s="1322"/>
      <c r="AC809" s="1323"/>
      <c r="AD809" s="1322"/>
      <c r="AE809" s="1323"/>
      <c r="AF809" s="1322"/>
      <c r="AG809" s="1322"/>
      <c r="AH809" s="1322"/>
      <c r="AI809" s="1322"/>
      <c r="AJ809" s="1322"/>
      <c r="AK809" s="1323"/>
      <c r="AL809" s="1322"/>
      <c r="AM809" s="1322"/>
      <c r="AN809" s="1322"/>
      <c r="AO809" s="1322"/>
      <c r="AP809" s="1322"/>
      <c r="AQ809" s="1322"/>
      <c r="AR809" s="1322"/>
      <c r="AS809" s="1322"/>
      <c r="AT809" s="1322"/>
      <c r="AU809" s="1322"/>
      <c r="AV809" s="1322"/>
      <c r="AW809" s="1322"/>
      <c r="AX809" s="1322"/>
      <c r="AY809" s="1322"/>
      <c r="AZ809" s="1322"/>
      <c r="BA809" s="1322"/>
      <c r="BB809" s="1322"/>
      <c r="BC809" s="1322"/>
      <c r="BD809" s="1322"/>
      <c r="BE809" s="1322"/>
      <c r="BF809" s="1322"/>
    </row>
    <row r="810" spans="1:58" ht="54.75" customHeight="1">
      <c r="A810" s="1322"/>
      <c r="B810" s="1322"/>
      <c r="C810" s="1322"/>
      <c r="D810" s="1322"/>
      <c r="E810" s="1322"/>
      <c r="F810" s="1322"/>
      <c r="G810" s="1322"/>
      <c r="H810" s="1322"/>
      <c r="I810" s="1322"/>
      <c r="J810" s="1322"/>
      <c r="K810" s="1322"/>
      <c r="L810" s="1322"/>
      <c r="M810" s="1322"/>
      <c r="N810" s="1323"/>
      <c r="O810" s="1322"/>
      <c r="P810" s="1324"/>
      <c r="Q810" s="1323"/>
      <c r="R810" s="1322"/>
      <c r="S810" s="1322"/>
      <c r="T810" s="1322"/>
      <c r="U810" s="1322"/>
      <c r="V810" s="1322"/>
      <c r="W810" s="1322"/>
      <c r="X810" s="1322"/>
      <c r="Y810" s="1322"/>
      <c r="Z810" s="1322"/>
      <c r="AA810" s="1322"/>
      <c r="AB810" s="1322"/>
      <c r="AC810" s="1323"/>
      <c r="AD810" s="1322"/>
      <c r="AE810" s="1323"/>
      <c r="AF810" s="1322"/>
      <c r="AG810" s="1322"/>
      <c r="AH810" s="1322"/>
      <c r="AI810" s="1322"/>
      <c r="AJ810" s="1322"/>
      <c r="AK810" s="1323"/>
      <c r="AL810" s="1322"/>
      <c r="AM810" s="1322"/>
      <c r="AN810" s="1322"/>
      <c r="AO810" s="1322"/>
      <c r="AP810" s="1322"/>
      <c r="AQ810" s="1322"/>
      <c r="AR810" s="1322"/>
      <c r="AS810" s="1322"/>
      <c r="AT810" s="1322"/>
      <c r="AU810" s="1322"/>
      <c r="AV810" s="1322"/>
      <c r="AW810" s="1322"/>
      <c r="AX810" s="1322"/>
      <c r="AY810" s="1322"/>
      <c r="AZ810" s="1322"/>
      <c r="BA810" s="1322"/>
      <c r="BB810" s="1322"/>
      <c r="BC810" s="1322"/>
      <c r="BD810" s="1322"/>
      <c r="BE810" s="1322"/>
      <c r="BF810" s="1322"/>
    </row>
    <row r="811" spans="1:58" ht="54.75" customHeight="1">
      <c r="A811" s="1322"/>
      <c r="B811" s="1322"/>
      <c r="C811" s="1322"/>
      <c r="D811" s="1322"/>
      <c r="E811" s="1322"/>
      <c r="F811" s="1322"/>
      <c r="G811" s="1322"/>
      <c r="H811" s="1322"/>
      <c r="I811" s="1322"/>
      <c r="J811" s="1322"/>
      <c r="K811" s="1322"/>
      <c r="L811" s="1322"/>
      <c r="M811" s="1322"/>
      <c r="N811" s="1323"/>
      <c r="O811" s="1322"/>
      <c r="P811" s="1324"/>
      <c r="Q811" s="1323"/>
      <c r="R811" s="1322"/>
      <c r="S811" s="1322"/>
      <c r="T811" s="1322"/>
      <c r="U811" s="1322"/>
      <c r="V811" s="1322"/>
      <c r="W811" s="1322"/>
      <c r="X811" s="1322"/>
      <c r="Y811" s="1322"/>
      <c r="Z811" s="1322"/>
      <c r="AA811" s="1322"/>
      <c r="AB811" s="1322"/>
      <c r="AC811" s="1323"/>
      <c r="AD811" s="1322"/>
      <c r="AE811" s="1323"/>
      <c r="AF811" s="1322"/>
      <c r="AG811" s="1322"/>
      <c r="AH811" s="1322"/>
      <c r="AI811" s="1322"/>
      <c r="AJ811" s="1322"/>
      <c r="AK811" s="1323"/>
      <c r="AL811" s="1322"/>
      <c r="AM811" s="1322"/>
      <c r="AN811" s="1322"/>
      <c r="AO811" s="1322"/>
      <c r="AP811" s="1322"/>
      <c r="AQ811" s="1322"/>
      <c r="AR811" s="1322"/>
      <c r="AS811" s="1322"/>
      <c r="AT811" s="1322"/>
      <c r="AU811" s="1322"/>
      <c r="AV811" s="1322"/>
      <c r="AW811" s="1322"/>
      <c r="AX811" s="1322"/>
      <c r="AY811" s="1322"/>
      <c r="AZ811" s="1322"/>
      <c r="BA811" s="1322"/>
      <c r="BB811" s="1322"/>
      <c r="BC811" s="1322"/>
      <c r="BD811" s="1322"/>
      <c r="BE811" s="1322"/>
      <c r="BF811" s="1322"/>
    </row>
    <row r="812" spans="1:58" ht="54.75" customHeight="1">
      <c r="A812" s="1322"/>
      <c r="B812" s="1322"/>
      <c r="C812" s="1322"/>
      <c r="D812" s="1322"/>
      <c r="E812" s="1322"/>
      <c r="F812" s="1322"/>
      <c r="G812" s="1322"/>
      <c r="H812" s="1322"/>
      <c r="I812" s="1322"/>
      <c r="J812" s="1322"/>
      <c r="K812" s="1322"/>
      <c r="L812" s="1322"/>
      <c r="M812" s="1322"/>
      <c r="N812" s="1323"/>
      <c r="O812" s="1322"/>
      <c r="P812" s="1324"/>
      <c r="Q812" s="1323"/>
      <c r="R812" s="1322"/>
      <c r="S812" s="1322"/>
      <c r="T812" s="1322"/>
      <c r="U812" s="1322"/>
      <c r="V812" s="1322"/>
      <c r="W812" s="1322"/>
      <c r="X812" s="1322"/>
      <c r="Y812" s="1322"/>
      <c r="Z812" s="1322"/>
      <c r="AA812" s="1322"/>
      <c r="AB812" s="1322"/>
      <c r="AC812" s="1323"/>
      <c r="AD812" s="1322"/>
      <c r="AE812" s="1323"/>
      <c r="AF812" s="1322"/>
      <c r="AG812" s="1322"/>
      <c r="AH812" s="1322"/>
      <c r="AI812" s="1322"/>
      <c r="AJ812" s="1322"/>
      <c r="AK812" s="1323"/>
      <c r="AL812" s="1322"/>
      <c r="AM812" s="1322"/>
      <c r="AN812" s="1322"/>
      <c r="AO812" s="1322"/>
      <c r="AP812" s="1322"/>
      <c r="AQ812" s="1322"/>
      <c r="AR812" s="1322"/>
      <c r="AS812" s="1322"/>
      <c r="AT812" s="1322"/>
      <c r="AU812" s="1322"/>
      <c r="AV812" s="1322"/>
      <c r="AW812" s="1322"/>
      <c r="AX812" s="1322"/>
      <c r="AY812" s="1322"/>
      <c r="AZ812" s="1322"/>
      <c r="BA812" s="1322"/>
      <c r="BB812" s="1322"/>
      <c r="BC812" s="1322"/>
      <c r="BD812" s="1322"/>
      <c r="BE812" s="1322"/>
      <c r="BF812" s="1322"/>
    </row>
    <row r="813" spans="1:58" ht="54.75" customHeight="1">
      <c r="A813" s="1322"/>
      <c r="B813" s="1322"/>
      <c r="C813" s="1322"/>
      <c r="D813" s="1322"/>
      <c r="E813" s="1322"/>
      <c r="F813" s="1322"/>
      <c r="G813" s="1322"/>
      <c r="H813" s="1322"/>
      <c r="I813" s="1322"/>
      <c r="J813" s="1322"/>
      <c r="K813" s="1322"/>
      <c r="L813" s="1322"/>
      <c r="M813" s="1322"/>
      <c r="N813" s="1323"/>
      <c r="O813" s="1322"/>
      <c r="P813" s="1324"/>
      <c r="Q813" s="1323"/>
      <c r="R813" s="1322"/>
      <c r="S813" s="1322"/>
      <c r="T813" s="1322"/>
      <c r="U813" s="1322"/>
      <c r="V813" s="1322"/>
      <c r="W813" s="1322"/>
      <c r="X813" s="1322"/>
      <c r="Y813" s="1322"/>
      <c r="Z813" s="1322"/>
      <c r="AA813" s="1322"/>
      <c r="AB813" s="1322"/>
      <c r="AC813" s="1323"/>
      <c r="AD813" s="1322"/>
      <c r="AE813" s="1323"/>
      <c r="AF813" s="1322"/>
      <c r="AG813" s="1322"/>
      <c r="AH813" s="1322"/>
      <c r="AI813" s="1322"/>
      <c r="AJ813" s="1322"/>
      <c r="AK813" s="1323"/>
      <c r="AL813" s="1322"/>
      <c r="AM813" s="1322"/>
      <c r="AN813" s="1322"/>
      <c r="AO813" s="1322"/>
      <c r="AP813" s="1322"/>
      <c r="AQ813" s="1322"/>
      <c r="AR813" s="1322"/>
      <c r="AS813" s="1322"/>
      <c r="AT813" s="1322"/>
      <c r="AU813" s="1322"/>
      <c r="AV813" s="1322"/>
      <c r="AW813" s="1322"/>
      <c r="AX813" s="1322"/>
      <c r="AY813" s="1322"/>
      <c r="AZ813" s="1322"/>
      <c r="BA813" s="1322"/>
      <c r="BB813" s="1322"/>
      <c r="BC813" s="1322"/>
      <c r="BD813" s="1322"/>
      <c r="BE813" s="1322"/>
      <c r="BF813" s="1322"/>
    </row>
    <row r="814" spans="1:58" ht="54.75" customHeight="1">
      <c r="A814" s="1322"/>
      <c r="B814" s="1322"/>
      <c r="C814" s="1322"/>
      <c r="D814" s="1322"/>
      <c r="E814" s="1322"/>
      <c r="F814" s="1322"/>
      <c r="G814" s="1322"/>
      <c r="H814" s="1322"/>
      <c r="I814" s="1322"/>
      <c r="J814" s="1322"/>
      <c r="K814" s="1322"/>
      <c r="L814" s="1322"/>
      <c r="M814" s="1322"/>
      <c r="N814" s="1323"/>
      <c r="O814" s="1322"/>
      <c r="P814" s="1324"/>
      <c r="Q814" s="1323"/>
      <c r="R814" s="1322"/>
      <c r="S814" s="1322"/>
      <c r="T814" s="1322"/>
      <c r="U814" s="1322"/>
      <c r="V814" s="1322"/>
      <c r="W814" s="1322"/>
      <c r="X814" s="1322"/>
      <c r="Y814" s="1322"/>
      <c r="Z814" s="1322"/>
      <c r="AA814" s="1322"/>
      <c r="AB814" s="1322"/>
      <c r="AC814" s="1323"/>
      <c r="AD814" s="1322"/>
      <c r="AE814" s="1323"/>
      <c r="AF814" s="1322"/>
      <c r="AG814" s="1322"/>
      <c r="AH814" s="1322"/>
      <c r="AI814" s="1322"/>
      <c r="AJ814" s="1322"/>
      <c r="AK814" s="1323"/>
      <c r="AL814" s="1322"/>
      <c r="AM814" s="1322"/>
      <c r="AN814" s="1322"/>
      <c r="AO814" s="1322"/>
      <c r="AP814" s="1322"/>
      <c r="AQ814" s="1322"/>
      <c r="AR814" s="1322"/>
      <c r="AS814" s="1322"/>
      <c r="AT814" s="1322"/>
      <c r="AU814" s="1322"/>
      <c r="AV814" s="1322"/>
      <c r="AW814" s="1322"/>
      <c r="AX814" s="1322"/>
      <c r="AY814" s="1322"/>
      <c r="AZ814" s="1322"/>
      <c r="BA814" s="1322"/>
      <c r="BB814" s="1322"/>
      <c r="BC814" s="1322"/>
      <c r="BD814" s="1322"/>
      <c r="BE814" s="1322"/>
      <c r="BF814" s="1322"/>
    </row>
    <row r="815" spans="1:58" ht="54.75" customHeight="1">
      <c r="A815" s="1322"/>
      <c r="B815" s="1322"/>
      <c r="C815" s="1322"/>
      <c r="D815" s="1322"/>
      <c r="E815" s="1322"/>
      <c r="F815" s="1322"/>
      <c r="G815" s="1322"/>
      <c r="H815" s="1322"/>
      <c r="I815" s="1322"/>
      <c r="J815" s="1322"/>
      <c r="K815" s="1322"/>
      <c r="L815" s="1322"/>
      <c r="M815" s="1322"/>
      <c r="N815" s="1323"/>
      <c r="O815" s="1322"/>
      <c r="P815" s="1324"/>
      <c r="Q815" s="1323"/>
      <c r="R815" s="1322"/>
      <c r="S815" s="1322"/>
      <c r="T815" s="1322"/>
      <c r="U815" s="1322"/>
      <c r="V815" s="1322"/>
      <c r="W815" s="1322"/>
      <c r="X815" s="1322"/>
      <c r="Y815" s="1322"/>
      <c r="Z815" s="1322"/>
      <c r="AA815" s="1322"/>
      <c r="AB815" s="1322"/>
      <c r="AC815" s="1323"/>
      <c r="AD815" s="1322"/>
      <c r="AE815" s="1323"/>
      <c r="AF815" s="1322"/>
      <c r="AG815" s="1322"/>
      <c r="AH815" s="1322"/>
      <c r="AI815" s="1322"/>
      <c r="AJ815" s="1322"/>
      <c r="AK815" s="1323"/>
      <c r="AL815" s="1322"/>
      <c r="AM815" s="1322"/>
      <c r="AN815" s="1322"/>
      <c r="AO815" s="1322"/>
      <c r="AP815" s="1322"/>
      <c r="AQ815" s="1322"/>
      <c r="AR815" s="1322"/>
      <c r="AS815" s="1322"/>
      <c r="AT815" s="1322"/>
      <c r="AU815" s="1322"/>
      <c r="AV815" s="1322"/>
      <c r="AW815" s="1322"/>
      <c r="AX815" s="1322"/>
      <c r="AY815" s="1322"/>
      <c r="AZ815" s="1322"/>
      <c r="BA815" s="1322"/>
      <c r="BB815" s="1322"/>
      <c r="BC815" s="1322"/>
      <c r="BD815" s="1322"/>
      <c r="BE815" s="1322"/>
      <c r="BF815" s="1322"/>
    </row>
    <row r="816" spans="1:58" ht="54.75" customHeight="1">
      <c r="A816" s="1322"/>
      <c r="B816" s="1322"/>
      <c r="C816" s="1322"/>
      <c r="D816" s="1322"/>
      <c r="E816" s="1322"/>
      <c r="F816" s="1322"/>
      <c r="G816" s="1322"/>
      <c r="H816" s="1322"/>
      <c r="I816" s="1322"/>
      <c r="J816" s="1322"/>
      <c r="K816" s="1322"/>
      <c r="L816" s="1322"/>
      <c r="M816" s="1322"/>
      <c r="N816" s="1323"/>
      <c r="O816" s="1322"/>
      <c r="P816" s="1324"/>
      <c r="Q816" s="1323"/>
      <c r="R816" s="1322"/>
      <c r="S816" s="1322"/>
      <c r="T816" s="1322"/>
      <c r="U816" s="1322"/>
      <c r="V816" s="1322"/>
      <c r="W816" s="1322"/>
      <c r="X816" s="1322"/>
      <c r="Y816" s="1322"/>
      <c r="Z816" s="1322"/>
      <c r="AA816" s="1322"/>
      <c r="AB816" s="1322"/>
      <c r="AC816" s="1323"/>
      <c r="AD816" s="1322"/>
      <c r="AE816" s="1323"/>
      <c r="AF816" s="1322"/>
      <c r="AG816" s="1322"/>
      <c r="AH816" s="1322"/>
      <c r="AI816" s="1322"/>
      <c r="AJ816" s="1322"/>
      <c r="AK816" s="1323"/>
      <c r="AL816" s="1322"/>
      <c r="AM816" s="1322"/>
      <c r="AN816" s="1322"/>
      <c r="AO816" s="1322"/>
      <c r="AP816" s="1322"/>
      <c r="AQ816" s="1322"/>
      <c r="AR816" s="1322"/>
      <c r="AS816" s="1322"/>
      <c r="AT816" s="1322"/>
      <c r="AU816" s="1322"/>
      <c r="AV816" s="1322"/>
      <c r="AW816" s="1322"/>
      <c r="AX816" s="1322"/>
      <c r="AY816" s="1322"/>
      <c r="AZ816" s="1322"/>
      <c r="BA816" s="1322"/>
      <c r="BB816" s="1322"/>
      <c r="BC816" s="1322"/>
      <c r="BD816" s="1322"/>
      <c r="BE816" s="1322"/>
      <c r="BF816" s="1322"/>
    </row>
    <row r="817" spans="1:58" ht="54.75" customHeight="1">
      <c r="A817" s="1322"/>
      <c r="B817" s="1322"/>
      <c r="C817" s="1322"/>
      <c r="D817" s="1322"/>
      <c r="E817" s="1322"/>
      <c r="F817" s="1322"/>
      <c r="G817" s="1322"/>
      <c r="H817" s="1322"/>
      <c r="I817" s="1322"/>
      <c r="J817" s="1322"/>
      <c r="K817" s="1322"/>
      <c r="L817" s="1322"/>
      <c r="M817" s="1322"/>
      <c r="N817" s="1323"/>
      <c r="O817" s="1322"/>
      <c r="P817" s="1324"/>
      <c r="Q817" s="1323"/>
      <c r="R817" s="1322"/>
      <c r="S817" s="1322"/>
      <c r="T817" s="1322"/>
      <c r="U817" s="1322"/>
      <c r="V817" s="1322"/>
      <c r="W817" s="1322"/>
      <c r="X817" s="1322"/>
      <c r="Y817" s="1322"/>
      <c r="Z817" s="1322"/>
      <c r="AA817" s="1322"/>
      <c r="AB817" s="1322"/>
      <c r="AC817" s="1323"/>
      <c r="AD817" s="1322"/>
      <c r="AE817" s="1323"/>
      <c r="AF817" s="1322"/>
      <c r="AG817" s="1322"/>
      <c r="AH817" s="1322"/>
      <c r="AI817" s="1322"/>
      <c r="AJ817" s="1322"/>
      <c r="AK817" s="1323"/>
      <c r="AL817" s="1322"/>
      <c r="AM817" s="1322"/>
      <c r="AN817" s="1322"/>
      <c r="AO817" s="1322"/>
      <c r="AP817" s="1322"/>
      <c r="AQ817" s="1322"/>
      <c r="AR817" s="1322"/>
      <c r="AS817" s="1322"/>
      <c r="AT817" s="1322"/>
      <c r="AU817" s="1322"/>
      <c r="AV817" s="1322"/>
      <c r="AW817" s="1322"/>
      <c r="AX817" s="1322"/>
      <c r="AY817" s="1322"/>
      <c r="AZ817" s="1322"/>
      <c r="BA817" s="1322"/>
      <c r="BB817" s="1322"/>
      <c r="BC817" s="1322"/>
      <c r="BD817" s="1322"/>
      <c r="BE817" s="1322"/>
      <c r="BF817" s="1322"/>
    </row>
    <row r="818" spans="1:58" ht="54.75" customHeight="1">
      <c r="A818" s="1322"/>
      <c r="B818" s="1322"/>
      <c r="C818" s="1322"/>
      <c r="D818" s="1322"/>
      <c r="E818" s="1322"/>
      <c r="F818" s="1322"/>
      <c r="G818" s="1322"/>
      <c r="H818" s="1322"/>
      <c r="I818" s="1322"/>
      <c r="J818" s="1322"/>
      <c r="K818" s="1322"/>
      <c r="L818" s="1322"/>
      <c r="M818" s="1322"/>
      <c r="N818" s="1323"/>
      <c r="O818" s="1322"/>
      <c r="P818" s="1324"/>
      <c r="Q818" s="1323"/>
      <c r="R818" s="1322"/>
      <c r="S818" s="1322"/>
      <c r="T818" s="1322"/>
      <c r="U818" s="1322"/>
      <c r="V818" s="1322"/>
      <c r="W818" s="1322"/>
      <c r="X818" s="1322"/>
      <c r="Y818" s="1322"/>
      <c r="Z818" s="1322"/>
      <c r="AA818" s="1322"/>
      <c r="AB818" s="1322"/>
      <c r="AC818" s="1323"/>
      <c r="AD818" s="1322"/>
      <c r="AE818" s="1323"/>
      <c r="AF818" s="1322"/>
      <c r="AG818" s="1322"/>
      <c r="AH818" s="1322"/>
      <c r="AI818" s="1322"/>
      <c r="AJ818" s="1322"/>
      <c r="AK818" s="1323"/>
      <c r="AL818" s="1322"/>
      <c r="AM818" s="1322"/>
      <c r="AN818" s="1322"/>
      <c r="AO818" s="1322"/>
      <c r="AP818" s="1322"/>
      <c r="AQ818" s="1322"/>
      <c r="AR818" s="1322"/>
      <c r="AS818" s="1322"/>
      <c r="AT818" s="1322"/>
      <c r="AU818" s="1322"/>
      <c r="AV818" s="1322"/>
      <c r="AW818" s="1322"/>
      <c r="AX818" s="1322"/>
      <c r="AY818" s="1322"/>
      <c r="AZ818" s="1322"/>
      <c r="BA818" s="1322"/>
      <c r="BB818" s="1322"/>
      <c r="BC818" s="1322"/>
      <c r="BD818" s="1322"/>
      <c r="BE818" s="1322"/>
      <c r="BF818" s="1322"/>
    </row>
    <row r="819" spans="1:58" ht="54.75" customHeight="1">
      <c r="A819" s="1322"/>
      <c r="B819" s="1322"/>
      <c r="C819" s="1322"/>
      <c r="D819" s="1322"/>
      <c r="E819" s="1322"/>
      <c r="F819" s="1322"/>
      <c r="G819" s="1322"/>
      <c r="H819" s="1322"/>
      <c r="I819" s="1322"/>
      <c r="J819" s="1322"/>
      <c r="K819" s="1322"/>
      <c r="L819" s="1322"/>
      <c r="M819" s="1322"/>
      <c r="N819" s="1323"/>
      <c r="O819" s="1322"/>
      <c r="P819" s="1324"/>
      <c r="Q819" s="1323"/>
      <c r="R819" s="1322"/>
      <c r="S819" s="1322"/>
      <c r="T819" s="1322"/>
      <c r="U819" s="1322"/>
      <c r="V819" s="1322"/>
      <c r="W819" s="1322"/>
      <c r="X819" s="1322"/>
      <c r="Y819" s="1322"/>
      <c r="Z819" s="1322"/>
      <c r="AA819" s="1322"/>
      <c r="AB819" s="1322"/>
      <c r="AC819" s="1323"/>
      <c r="AD819" s="1322"/>
      <c r="AE819" s="1323"/>
      <c r="AF819" s="1322"/>
      <c r="AG819" s="1322"/>
      <c r="AH819" s="1322"/>
      <c r="AI819" s="1322"/>
      <c r="AJ819" s="1322"/>
      <c r="AK819" s="1323"/>
      <c r="AL819" s="1322"/>
      <c r="AM819" s="1322"/>
      <c r="AN819" s="1322"/>
      <c r="AO819" s="1322"/>
      <c r="AP819" s="1322"/>
      <c r="AQ819" s="1322"/>
      <c r="AR819" s="1322"/>
      <c r="AS819" s="1322"/>
      <c r="AT819" s="1322"/>
      <c r="AU819" s="1322"/>
      <c r="AV819" s="1322"/>
      <c r="AW819" s="1322"/>
      <c r="AX819" s="1322"/>
      <c r="AY819" s="1322"/>
      <c r="AZ819" s="1322"/>
      <c r="BA819" s="1322"/>
      <c r="BB819" s="1322"/>
      <c r="BC819" s="1322"/>
      <c r="BD819" s="1322"/>
      <c r="BE819" s="1322"/>
      <c r="BF819" s="1322"/>
    </row>
    <row r="820" spans="1:58" ht="54.75" customHeight="1">
      <c r="A820" s="1322"/>
      <c r="B820" s="1322"/>
      <c r="C820" s="1322"/>
      <c r="D820" s="1322"/>
      <c r="E820" s="1322"/>
      <c r="F820" s="1322"/>
      <c r="G820" s="1322"/>
      <c r="H820" s="1322"/>
      <c r="I820" s="1322"/>
      <c r="J820" s="1322"/>
      <c r="K820" s="1322"/>
      <c r="L820" s="1322"/>
      <c r="M820" s="1322"/>
      <c r="N820" s="1323"/>
      <c r="O820" s="1322"/>
      <c r="P820" s="1324"/>
      <c r="Q820" s="1323"/>
      <c r="R820" s="1322"/>
      <c r="S820" s="1322"/>
      <c r="T820" s="1322"/>
      <c r="U820" s="1322"/>
      <c r="V820" s="1322"/>
      <c r="W820" s="1322"/>
      <c r="X820" s="1322"/>
      <c r="Y820" s="1322"/>
      <c r="Z820" s="1322"/>
      <c r="AA820" s="1322"/>
      <c r="AB820" s="1322"/>
      <c r="AC820" s="1323"/>
      <c r="AD820" s="1322"/>
      <c r="AE820" s="1323"/>
      <c r="AF820" s="1322"/>
      <c r="AG820" s="1322"/>
      <c r="AH820" s="1322"/>
      <c r="AI820" s="1322"/>
      <c r="AJ820" s="1322"/>
      <c r="AK820" s="1323"/>
      <c r="AL820" s="1322"/>
      <c r="AM820" s="1322"/>
      <c r="AN820" s="1322"/>
      <c r="AO820" s="1322"/>
      <c r="AP820" s="1322"/>
      <c r="AQ820" s="1322"/>
      <c r="AR820" s="1322"/>
      <c r="AS820" s="1322"/>
      <c r="AT820" s="1322"/>
      <c r="AU820" s="1322"/>
      <c r="AV820" s="1322"/>
      <c r="AW820" s="1322"/>
      <c r="AX820" s="1322"/>
      <c r="AY820" s="1322"/>
      <c r="AZ820" s="1322"/>
      <c r="BA820" s="1322"/>
      <c r="BB820" s="1322"/>
      <c r="BC820" s="1322"/>
      <c r="BD820" s="1322"/>
      <c r="BE820" s="1322"/>
      <c r="BF820" s="1322"/>
    </row>
    <row r="821" spans="1:58" ht="54.75" customHeight="1">
      <c r="A821" s="1322"/>
      <c r="B821" s="1322"/>
      <c r="C821" s="1322"/>
      <c r="D821" s="1322"/>
      <c r="E821" s="1322"/>
      <c r="F821" s="1322"/>
      <c r="G821" s="1322"/>
      <c r="H821" s="1322"/>
      <c r="I821" s="1322"/>
      <c r="J821" s="1322"/>
      <c r="K821" s="1322"/>
      <c r="L821" s="1322"/>
      <c r="M821" s="1322"/>
      <c r="N821" s="1323"/>
      <c r="O821" s="1322"/>
      <c r="P821" s="1324"/>
      <c r="Q821" s="1323"/>
      <c r="R821" s="1322"/>
      <c r="S821" s="1322"/>
      <c r="T821" s="1322"/>
      <c r="U821" s="1322"/>
      <c r="V821" s="1322"/>
      <c r="W821" s="1322"/>
      <c r="X821" s="1322"/>
      <c r="Y821" s="1322"/>
      <c r="Z821" s="1322"/>
      <c r="AA821" s="1322"/>
      <c r="AB821" s="1322"/>
      <c r="AC821" s="1323"/>
      <c r="AD821" s="1322"/>
      <c r="AE821" s="1323"/>
      <c r="AF821" s="1322"/>
      <c r="AG821" s="1322"/>
      <c r="AH821" s="1322"/>
      <c r="AI821" s="1322"/>
      <c r="AJ821" s="1322"/>
      <c r="AK821" s="1323"/>
      <c r="AL821" s="1322"/>
      <c r="AM821" s="1322"/>
      <c r="AN821" s="1322"/>
      <c r="AO821" s="1322"/>
      <c r="AP821" s="1322"/>
      <c r="AQ821" s="1322"/>
      <c r="AR821" s="1322"/>
      <c r="AS821" s="1322"/>
      <c r="AT821" s="1322"/>
      <c r="AU821" s="1322"/>
      <c r="AV821" s="1322"/>
      <c r="AW821" s="1322"/>
      <c r="AX821" s="1322"/>
      <c r="AY821" s="1322"/>
      <c r="AZ821" s="1322"/>
      <c r="BA821" s="1322"/>
      <c r="BB821" s="1322"/>
      <c r="BC821" s="1322"/>
      <c r="BD821" s="1322"/>
      <c r="BE821" s="1322"/>
      <c r="BF821" s="1322"/>
    </row>
    <row r="822" spans="1:58" ht="54.75" customHeight="1">
      <c r="A822" s="1322"/>
      <c r="B822" s="1322"/>
      <c r="C822" s="1322"/>
      <c r="D822" s="1322"/>
      <c r="E822" s="1322"/>
      <c r="F822" s="1322"/>
      <c r="G822" s="1322"/>
      <c r="H822" s="1322"/>
      <c r="I822" s="1322"/>
      <c r="J822" s="1322"/>
      <c r="K822" s="1322"/>
      <c r="L822" s="1322"/>
      <c r="M822" s="1322"/>
      <c r="N822" s="1323"/>
      <c r="O822" s="1322"/>
      <c r="P822" s="1324"/>
      <c r="Q822" s="1323"/>
      <c r="R822" s="1322"/>
      <c r="S822" s="1322"/>
      <c r="T822" s="1322"/>
      <c r="U822" s="1322"/>
      <c r="V822" s="1322"/>
      <c r="W822" s="1322"/>
      <c r="X822" s="1322"/>
      <c r="Y822" s="1322"/>
      <c r="Z822" s="1322"/>
      <c r="AA822" s="1322"/>
      <c r="AB822" s="1322"/>
      <c r="AC822" s="1323"/>
      <c r="AD822" s="1322"/>
      <c r="AE822" s="1323"/>
      <c r="AF822" s="1322"/>
      <c r="AG822" s="1322"/>
      <c r="AH822" s="1322"/>
      <c r="AI822" s="1322"/>
      <c r="AJ822" s="1322"/>
      <c r="AK822" s="1323"/>
      <c r="AL822" s="1322"/>
      <c r="AM822" s="1322"/>
      <c r="AN822" s="1322"/>
      <c r="AO822" s="1322"/>
      <c r="AP822" s="1322"/>
      <c r="AQ822" s="1322"/>
      <c r="AR822" s="1322"/>
      <c r="AS822" s="1322"/>
      <c r="AT822" s="1322"/>
      <c r="AU822" s="1322"/>
      <c r="AV822" s="1322"/>
      <c r="AW822" s="1322"/>
      <c r="AX822" s="1322"/>
      <c r="AY822" s="1322"/>
      <c r="AZ822" s="1322"/>
      <c r="BA822" s="1322"/>
      <c r="BB822" s="1322"/>
      <c r="BC822" s="1322"/>
      <c r="BD822" s="1322"/>
      <c r="BE822" s="1322"/>
      <c r="BF822" s="1322"/>
    </row>
    <row r="823" spans="1:58" ht="54.75" customHeight="1">
      <c r="A823" s="1322"/>
      <c r="B823" s="1322"/>
      <c r="C823" s="1322"/>
      <c r="D823" s="1322"/>
      <c r="E823" s="1322"/>
      <c r="F823" s="1322"/>
      <c r="G823" s="1322"/>
      <c r="H823" s="1322"/>
      <c r="I823" s="1322"/>
      <c r="J823" s="1322"/>
      <c r="K823" s="1322"/>
      <c r="L823" s="1322"/>
      <c r="M823" s="1322"/>
      <c r="N823" s="1323"/>
      <c r="O823" s="1322"/>
      <c r="P823" s="1324"/>
      <c r="Q823" s="1323"/>
      <c r="R823" s="1322"/>
      <c r="S823" s="1322"/>
      <c r="T823" s="1322"/>
      <c r="U823" s="1322"/>
      <c r="V823" s="1322"/>
      <c r="W823" s="1322"/>
      <c r="X823" s="1322"/>
      <c r="Y823" s="1322"/>
      <c r="Z823" s="1322"/>
      <c r="AA823" s="1322"/>
      <c r="AB823" s="1322"/>
      <c r="AC823" s="1323"/>
      <c r="AD823" s="1322"/>
      <c r="AE823" s="1323"/>
      <c r="AF823" s="1322"/>
      <c r="AG823" s="1322"/>
      <c r="AH823" s="1322"/>
      <c r="AI823" s="1322"/>
      <c r="AJ823" s="1322"/>
      <c r="AK823" s="1323"/>
      <c r="AL823" s="1322"/>
      <c r="AM823" s="1322"/>
      <c r="AN823" s="1322"/>
      <c r="AO823" s="1322"/>
      <c r="AP823" s="1322"/>
      <c r="AQ823" s="1322"/>
      <c r="AR823" s="1322"/>
      <c r="AS823" s="1322"/>
      <c r="AT823" s="1322"/>
      <c r="AU823" s="1322"/>
      <c r="AV823" s="1322"/>
      <c r="AW823" s="1322"/>
      <c r="AX823" s="1322"/>
      <c r="AY823" s="1322"/>
      <c r="AZ823" s="1322"/>
      <c r="BA823" s="1322"/>
      <c r="BB823" s="1322"/>
      <c r="BC823" s="1322"/>
      <c r="BD823" s="1322"/>
      <c r="BE823" s="1322"/>
      <c r="BF823" s="1322"/>
    </row>
    <row r="824" spans="1:58" ht="54.75" customHeight="1">
      <c r="A824" s="1322"/>
      <c r="B824" s="1322"/>
      <c r="C824" s="1322"/>
      <c r="D824" s="1322"/>
      <c r="E824" s="1322"/>
      <c r="F824" s="1322"/>
      <c r="G824" s="1322"/>
      <c r="H824" s="1322"/>
      <c r="I824" s="1322"/>
      <c r="J824" s="1322"/>
      <c r="K824" s="1322"/>
      <c r="L824" s="1322"/>
      <c r="M824" s="1322"/>
      <c r="N824" s="1323"/>
      <c r="O824" s="1322"/>
      <c r="P824" s="1324"/>
      <c r="Q824" s="1323"/>
      <c r="R824" s="1322"/>
      <c r="S824" s="1322"/>
      <c r="T824" s="1322"/>
      <c r="U824" s="1322"/>
      <c r="V824" s="1322"/>
      <c r="W824" s="1322"/>
      <c r="X824" s="1322"/>
      <c r="Y824" s="1322"/>
      <c r="Z824" s="1322"/>
      <c r="AA824" s="1322"/>
      <c r="AB824" s="1322"/>
      <c r="AC824" s="1323"/>
      <c r="AD824" s="1322"/>
      <c r="AE824" s="1323"/>
      <c r="AF824" s="1322"/>
      <c r="AG824" s="1322"/>
      <c r="AH824" s="1322"/>
      <c r="AI824" s="1322"/>
      <c r="AJ824" s="1322"/>
      <c r="AK824" s="1323"/>
      <c r="AL824" s="1322"/>
      <c r="AM824" s="1322"/>
      <c r="AN824" s="1322"/>
      <c r="AO824" s="1322"/>
      <c r="AP824" s="1322"/>
      <c r="AQ824" s="1322"/>
      <c r="AR824" s="1322"/>
      <c r="AS824" s="1322"/>
      <c r="AT824" s="1322"/>
      <c r="AU824" s="1322"/>
      <c r="AV824" s="1322"/>
      <c r="AW824" s="1322"/>
      <c r="AX824" s="1322"/>
      <c r="AY824" s="1322"/>
      <c r="AZ824" s="1322"/>
      <c r="BA824" s="1322"/>
      <c r="BB824" s="1322"/>
      <c r="BC824" s="1322"/>
      <c r="BD824" s="1322"/>
      <c r="BE824" s="1322"/>
      <c r="BF824" s="1322"/>
    </row>
    <row r="825" spans="1:58" ht="54.75" customHeight="1">
      <c r="A825" s="1322"/>
      <c r="B825" s="1322"/>
      <c r="C825" s="1322"/>
      <c r="D825" s="1322"/>
      <c r="E825" s="1322"/>
      <c r="F825" s="1322"/>
      <c r="G825" s="1322"/>
      <c r="H825" s="1322"/>
      <c r="I825" s="1322"/>
      <c r="J825" s="1322"/>
      <c r="K825" s="1322"/>
      <c r="L825" s="1322"/>
      <c r="M825" s="1322"/>
      <c r="N825" s="1323"/>
      <c r="O825" s="1322"/>
      <c r="P825" s="1324"/>
      <c r="Q825" s="1323"/>
      <c r="R825" s="1322"/>
      <c r="S825" s="1322"/>
      <c r="T825" s="1322"/>
      <c r="U825" s="1322"/>
      <c r="V825" s="1322"/>
      <c r="W825" s="1322"/>
      <c r="X825" s="1322"/>
      <c r="Y825" s="1322"/>
      <c r="Z825" s="1322"/>
      <c r="AA825" s="1322"/>
      <c r="AB825" s="1322"/>
      <c r="AC825" s="1323"/>
      <c r="AD825" s="1322"/>
      <c r="AE825" s="1323"/>
      <c r="AF825" s="1322"/>
      <c r="AG825" s="1322"/>
      <c r="AH825" s="1322"/>
      <c r="AI825" s="1322"/>
      <c r="AJ825" s="1322"/>
      <c r="AK825" s="1323"/>
      <c r="AL825" s="1322"/>
      <c r="AM825" s="1322"/>
      <c r="AN825" s="1322"/>
      <c r="AO825" s="1322"/>
      <c r="AP825" s="1322"/>
      <c r="AQ825" s="1322"/>
      <c r="AR825" s="1322"/>
      <c r="AS825" s="1322"/>
      <c r="AT825" s="1322"/>
      <c r="AU825" s="1322"/>
      <c r="AV825" s="1322"/>
      <c r="AW825" s="1322"/>
      <c r="AX825" s="1322"/>
      <c r="AY825" s="1322"/>
      <c r="AZ825" s="1322"/>
      <c r="BA825" s="1322"/>
      <c r="BB825" s="1322"/>
      <c r="BC825" s="1322"/>
      <c r="BD825" s="1322"/>
      <c r="BE825" s="1322"/>
      <c r="BF825" s="1322"/>
    </row>
    <row r="826" spans="1:58" ht="54.75" customHeight="1">
      <c r="A826" s="1322"/>
      <c r="B826" s="1322"/>
      <c r="C826" s="1322"/>
      <c r="D826" s="1322"/>
      <c r="E826" s="1322"/>
      <c r="F826" s="1322"/>
      <c r="G826" s="1322"/>
      <c r="H826" s="1322"/>
      <c r="I826" s="1322"/>
      <c r="J826" s="1322"/>
      <c r="K826" s="1322"/>
      <c r="L826" s="1322"/>
      <c r="M826" s="1322"/>
      <c r="N826" s="1323"/>
      <c r="O826" s="1322"/>
      <c r="P826" s="1324"/>
      <c r="Q826" s="1323"/>
      <c r="R826" s="1322"/>
      <c r="S826" s="1322"/>
      <c r="T826" s="1322"/>
      <c r="U826" s="1322"/>
      <c r="V826" s="1322"/>
      <c r="W826" s="1322"/>
      <c r="X826" s="1322"/>
      <c r="Y826" s="1322"/>
      <c r="Z826" s="1322"/>
      <c r="AA826" s="1322"/>
      <c r="AB826" s="1322"/>
      <c r="AC826" s="1323"/>
      <c r="AD826" s="1322"/>
      <c r="AE826" s="1323"/>
      <c r="AF826" s="1322"/>
      <c r="AG826" s="1322"/>
      <c r="AH826" s="1322"/>
      <c r="AI826" s="1322"/>
      <c r="AJ826" s="1322"/>
      <c r="AK826" s="1323"/>
      <c r="AL826" s="1322"/>
      <c r="AM826" s="1322"/>
      <c r="AN826" s="1322"/>
      <c r="AO826" s="1322"/>
      <c r="AP826" s="1322"/>
      <c r="AQ826" s="1322"/>
      <c r="AR826" s="1322"/>
      <c r="AS826" s="1322"/>
      <c r="AT826" s="1322"/>
      <c r="AU826" s="1322"/>
      <c r="AV826" s="1322"/>
      <c r="AW826" s="1322"/>
      <c r="AX826" s="1322"/>
      <c r="AY826" s="1322"/>
      <c r="AZ826" s="1322"/>
      <c r="BA826" s="1322"/>
      <c r="BB826" s="1322"/>
      <c r="BC826" s="1322"/>
      <c r="BD826" s="1322"/>
      <c r="BE826" s="1322"/>
      <c r="BF826" s="1322"/>
    </row>
    <row r="827" spans="1:58" ht="54.75" customHeight="1">
      <c r="A827" s="1322"/>
      <c r="B827" s="1322"/>
      <c r="C827" s="1322"/>
      <c r="D827" s="1322"/>
      <c r="E827" s="1322"/>
      <c r="F827" s="1322"/>
      <c r="G827" s="1322"/>
      <c r="H827" s="1322"/>
      <c r="I827" s="1322"/>
      <c r="J827" s="1322"/>
      <c r="K827" s="1322"/>
      <c r="L827" s="1322"/>
      <c r="M827" s="1322"/>
      <c r="N827" s="1323"/>
      <c r="O827" s="1322"/>
      <c r="P827" s="1324"/>
      <c r="Q827" s="1323"/>
      <c r="R827" s="1322"/>
      <c r="S827" s="1322"/>
      <c r="T827" s="1322"/>
      <c r="U827" s="1322"/>
      <c r="V827" s="1322"/>
      <c r="W827" s="1322"/>
      <c r="X827" s="1322"/>
      <c r="Y827" s="1322"/>
      <c r="Z827" s="1322"/>
      <c r="AA827" s="1322"/>
      <c r="AB827" s="1322"/>
      <c r="AC827" s="1323"/>
      <c r="AD827" s="1322"/>
      <c r="AE827" s="1323"/>
      <c r="AF827" s="1322"/>
      <c r="AG827" s="1322"/>
      <c r="AH827" s="1322"/>
      <c r="AI827" s="1322"/>
      <c r="AJ827" s="1322"/>
      <c r="AK827" s="1323"/>
      <c r="AL827" s="1322"/>
      <c r="AM827" s="1322"/>
      <c r="AN827" s="1322"/>
      <c r="AO827" s="1322"/>
      <c r="AP827" s="1322"/>
      <c r="AQ827" s="1322"/>
      <c r="AR827" s="1322"/>
      <c r="AS827" s="1322"/>
      <c r="AT827" s="1322"/>
      <c r="AU827" s="1322"/>
      <c r="AV827" s="1322"/>
      <c r="AW827" s="1322"/>
      <c r="AX827" s="1322"/>
      <c r="AY827" s="1322"/>
      <c r="AZ827" s="1322"/>
      <c r="BA827" s="1322"/>
      <c r="BB827" s="1322"/>
      <c r="BC827" s="1322"/>
      <c r="BD827" s="1322"/>
      <c r="BE827" s="1322"/>
      <c r="BF827" s="1322"/>
    </row>
    <row r="828" spans="1:58" ht="54.75" customHeight="1">
      <c r="A828" s="1322"/>
      <c r="B828" s="1322"/>
      <c r="C828" s="1322"/>
      <c r="D828" s="1322"/>
      <c r="E828" s="1322"/>
      <c r="F828" s="1322"/>
      <c r="G828" s="1322"/>
      <c r="H828" s="1322"/>
      <c r="I828" s="1322"/>
      <c r="J828" s="1322"/>
      <c r="K828" s="1322"/>
      <c r="L828" s="1322"/>
      <c r="M828" s="1322"/>
      <c r="N828" s="1323"/>
      <c r="O828" s="1322"/>
      <c r="P828" s="1324"/>
      <c r="Q828" s="1323"/>
      <c r="R828" s="1322"/>
      <c r="S828" s="1322"/>
      <c r="T828" s="1322"/>
      <c r="U828" s="1322"/>
      <c r="V828" s="1322"/>
      <c r="W828" s="1322"/>
      <c r="X828" s="1322"/>
      <c r="Y828" s="1322"/>
      <c r="Z828" s="1322"/>
      <c r="AA828" s="1322"/>
      <c r="AB828" s="1322"/>
      <c r="AC828" s="1323"/>
      <c r="AD828" s="1322"/>
      <c r="AE828" s="1323"/>
      <c r="AF828" s="1322"/>
      <c r="AG828" s="1322"/>
      <c r="AH828" s="1322"/>
      <c r="AI828" s="1322"/>
      <c r="AJ828" s="1322"/>
      <c r="AK828" s="1323"/>
      <c r="AL828" s="1322"/>
      <c r="AM828" s="1322"/>
      <c r="AN828" s="1322"/>
      <c r="AO828" s="1322"/>
      <c r="AP828" s="1322"/>
      <c r="AQ828" s="1322"/>
      <c r="AR828" s="1322"/>
      <c r="AS828" s="1322"/>
      <c r="AT828" s="1322"/>
      <c r="AU828" s="1322"/>
      <c r="AV828" s="1322"/>
      <c r="AW828" s="1322"/>
      <c r="AX828" s="1322"/>
      <c r="AY828" s="1322"/>
      <c r="AZ828" s="1322"/>
      <c r="BA828" s="1322"/>
      <c r="BB828" s="1322"/>
      <c r="BC828" s="1322"/>
      <c r="BD828" s="1322"/>
      <c r="BE828" s="1322"/>
      <c r="BF828" s="1322"/>
    </row>
    <row r="829" spans="1:58" ht="54.75" customHeight="1">
      <c r="A829" s="1322"/>
      <c r="B829" s="1322"/>
      <c r="C829" s="1322"/>
      <c r="D829" s="1322"/>
      <c r="E829" s="1322"/>
      <c r="F829" s="1322"/>
      <c r="G829" s="1322"/>
      <c r="H829" s="1322"/>
      <c r="I829" s="1322"/>
      <c r="J829" s="1322"/>
      <c r="K829" s="1322"/>
      <c r="L829" s="1322"/>
      <c r="M829" s="1322"/>
      <c r="N829" s="1323"/>
      <c r="O829" s="1322"/>
      <c r="P829" s="1324"/>
      <c r="Q829" s="1323"/>
      <c r="R829" s="1322"/>
      <c r="S829" s="1322"/>
      <c r="T829" s="1322"/>
      <c r="U829" s="1322"/>
      <c r="V829" s="1322"/>
      <c r="W829" s="1322"/>
      <c r="X829" s="1322"/>
      <c r="Y829" s="1322"/>
      <c r="Z829" s="1322"/>
      <c r="AA829" s="1322"/>
      <c r="AB829" s="1322"/>
      <c r="AC829" s="1323"/>
      <c r="AD829" s="1322"/>
      <c r="AE829" s="1323"/>
      <c r="AF829" s="1322"/>
      <c r="AG829" s="1322"/>
      <c r="AH829" s="1322"/>
      <c r="AI829" s="1322"/>
      <c r="AJ829" s="1322"/>
      <c r="AK829" s="1323"/>
      <c r="AL829" s="1322"/>
      <c r="AM829" s="1322"/>
      <c r="AN829" s="1322"/>
      <c r="AO829" s="1322"/>
      <c r="AP829" s="1322"/>
      <c r="AQ829" s="1322"/>
      <c r="AR829" s="1322"/>
      <c r="AS829" s="1322"/>
      <c r="AT829" s="1322"/>
      <c r="AU829" s="1322"/>
      <c r="AV829" s="1322"/>
      <c r="AW829" s="1322"/>
      <c r="AX829" s="1322"/>
      <c r="AY829" s="1322"/>
      <c r="AZ829" s="1322"/>
      <c r="BA829" s="1322"/>
      <c r="BB829" s="1322"/>
      <c r="BC829" s="1322"/>
      <c r="BD829" s="1322"/>
      <c r="BE829" s="1322"/>
      <c r="BF829" s="1322"/>
    </row>
    <row r="830" spans="1:58" ht="54.75" customHeight="1">
      <c r="A830" s="1322"/>
      <c r="B830" s="1322"/>
      <c r="C830" s="1322"/>
      <c r="D830" s="1322"/>
      <c r="E830" s="1322"/>
      <c r="F830" s="1322"/>
      <c r="G830" s="1322"/>
      <c r="H830" s="1322"/>
      <c r="I830" s="1322"/>
      <c r="J830" s="1322"/>
      <c r="K830" s="1322"/>
      <c r="L830" s="1322"/>
      <c r="M830" s="1322"/>
      <c r="N830" s="1323"/>
      <c r="O830" s="1322"/>
      <c r="P830" s="1324"/>
      <c r="Q830" s="1323"/>
      <c r="R830" s="1322"/>
      <c r="S830" s="1322"/>
      <c r="T830" s="1322"/>
      <c r="U830" s="1322"/>
      <c r="V830" s="1322"/>
      <c r="W830" s="1322"/>
      <c r="X830" s="1322"/>
      <c r="Y830" s="1322"/>
      <c r="Z830" s="1322"/>
      <c r="AA830" s="1322"/>
      <c r="AB830" s="1322"/>
      <c r="AC830" s="1323"/>
      <c r="AD830" s="1322"/>
      <c r="AE830" s="1323"/>
      <c r="AF830" s="1322"/>
      <c r="AG830" s="1322"/>
      <c r="AH830" s="1322"/>
      <c r="AI830" s="1322"/>
      <c r="AJ830" s="1322"/>
      <c r="AK830" s="1323"/>
      <c r="AL830" s="1322"/>
      <c r="AM830" s="1322"/>
      <c r="AN830" s="1322"/>
      <c r="AO830" s="1322"/>
      <c r="AP830" s="1322"/>
      <c r="AQ830" s="1322"/>
      <c r="AR830" s="1322"/>
      <c r="AS830" s="1322"/>
      <c r="AT830" s="1322"/>
      <c r="AU830" s="1322"/>
      <c r="AV830" s="1322"/>
      <c r="AW830" s="1322"/>
      <c r="AX830" s="1322"/>
      <c r="AY830" s="1322"/>
      <c r="AZ830" s="1322"/>
      <c r="BA830" s="1322"/>
      <c r="BB830" s="1322"/>
      <c r="BC830" s="1322"/>
      <c r="BD830" s="1322"/>
      <c r="BE830" s="1322"/>
      <c r="BF830" s="1322"/>
    </row>
    <row r="831" spans="1:58" ht="54.75" customHeight="1">
      <c r="A831" s="1322"/>
      <c r="B831" s="1322"/>
      <c r="C831" s="1322"/>
      <c r="D831" s="1322"/>
      <c r="E831" s="1322"/>
      <c r="F831" s="1322"/>
      <c r="G831" s="1322"/>
      <c r="H831" s="1322"/>
      <c r="I831" s="1322"/>
      <c r="J831" s="1322"/>
      <c r="K831" s="1322"/>
      <c r="L831" s="1322"/>
      <c r="M831" s="1322"/>
      <c r="N831" s="1323"/>
      <c r="O831" s="1322"/>
      <c r="P831" s="1324"/>
      <c r="Q831" s="1323"/>
      <c r="R831" s="1322"/>
      <c r="S831" s="1322"/>
      <c r="T831" s="1322"/>
      <c r="U831" s="1322"/>
      <c r="V831" s="1322"/>
      <c r="W831" s="1322"/>
      <c r="X831" s="1322"/>
      <c r="Y831" s="1322"/>
      <c r="Z831" s="1322"/>
      <c r="AA831" s="1322"/>
      <c r="AB831" s="1322"/>
      <c r="AC831" s="1323"/>
      <c r="AD831" s="1322"/>
      <c r="AE831" s="1323"/>
      <c r="AF831" s="1322"/>
      <c r="AG831" s="1322"/>
      <c r="AH831" s="1322"/>
      <c r="AI831" s="1322"/>
      <c r="AJ831" s="1322"/>
      <c r="AK831" s="1323"/>
      <c r="AL831" s="1322"/>
      <c r="AM831" s="1322"/>
      <c r="AN831" s="1322"/>
      <c r="AO831" s="1322"/>
      <c r="AP831" s="1322"/>
      <c r="AQ831" s="1322"/>
      <c r="AR831" s="1322"/>
      <c r="AS831" s="1322"/>
      <c r="AT831" s="1322"/>
      <c r="AU831" s="1322"/>
      <c r="AV831" s="1322"/>
      <c r="AW831" s="1322"/>
      <c r="AX831" s="1322"/>
      <c r="AY831" s="1322"/>
      <c r="AZ831" s="1322"/>
      <c r="BA831" s="1322"/>
      <c r="BB831" s="1322"/>
      <c r="BC831" s="1322"/>
      <c r="BD831" s="1322"/>
      <c r="BE831" s="1322"/>
      <c r="BF831" s="1322"/>
    </row>
    <row r="832" spans="1:58" ht="54.75" customHeight="1">
      <c r="A832" s="1322"/>
      <c r="B832" s="1322"/>
      <c r="C832" s="1322"/>
      <c r="D832" s="1322"/>
      <c r="E832" s="1322"/>
      <c r="F832" s="1322"/>
      <c r="G832" s="1322"/>
      <c r="H832" s="1322"/>
      <c r="I832" s="1322"/>
      <c r="J832" s="1322"/>
      <c r="K832" s="1322"/>
      <c r="L832" s="1322"/>
      <c r="M832" s="1322"/>
      <c r="N832" s="1323"/>
      <c r="O832" s="1322"/>
      <c r="P832" s="1324"/>
      <c r="Q832" s="1323"/>
      <c r="R832" s="1322"/>
      <c r="S832" s="1322"/>
      <c r="T832" s="1322"/>
      <c r="U832" s="1322"/>
      <c r="V832" s="1322"/>
      <c r="W832" s="1322"/>
      <c r="X832" s="1322"/>
      <c r="Y832" s="1322"/>
      <c r="Z832" s="1322"/>
      <c r="AA832" s="1322"/>
      <c r="AB832" s="1322"/>
      <c r="AC832" s="1323"/>
      <c r="AD832" s="1322"/>
      <c r="AE832" s="1323"/>
      <c r="AF832" s="1322"/>
      <c r="AG832" s="1322"/>
      <c r="AH832" s="1322"/>
      <c r="AI832" s="1322"/>
      <c r="AJ832" s="1322"/>
      <c r="AK832" s="1323"/>
      <c r="AL832" s="1322"/>
      <c r="AM832" s="1322"/>
      <c r="AN832" s="1322"/>
      <c r="AO832" s="1322"/>
      <c r="AP832" s="1322"/>
      <c r="AQ832" s="1322"/>
      <c r="AR832" s="1322"/>
      <c r="AS832" s="1322"/>
      <c r="AT832" s="1322"/>
      <c r="AU832" s="1322"/>
      <c r="AV832" s="1322"/>
      <c r="AW832" s="1322"/>
      <c r="AX832" s="1322"/>
      <c r="AY832" s="1322"/>
      <c r="AZ832" s="1322"/>
      <c r="BA832" s="1322"/>
      <c r="BB832" s="1322"/>
      <c r="BC832" s="1322"/>
      <c r="BD832" s="1322"/>
      <c r="BE832" s="1322"/>
      <c r="BF832" s="1322"/>
    </row>
    <row r="833" spans="1:58" ht="54.75" customHeight="1">
      <c r="A833" s="1322"/>
      <c r="B833" s="1322"/>
      <c r="C833" s="1322"/>
      <c r="D833" s="1322"/>
      <c r="E833" s="1322"/>
      <c r="F833" s="1322"/>
      <c r="G833" s="1322"/>
      <c r="H833" s="1322"/>
      <c r="I833" s="1322"/>
      <c r="J833" s="1322"/>
      <c r="K833" s="1322"/>
      <c r="L833" s="1322"/>
      <c r="M833" s="1322"/>
      <c r="N833" s="1323"/>
      <c r="O833" s="1322"/>
      <c r="P833" s="1324"/>
      <c r="Q833" s="1323"/>
      <c r="R833" s="1322"/>
      <c r="S833" s="1322"/>
      <c r="T833" s="1322"/>
      <c r="U833" s="1322"/>
      <c r="V833" s="1322"/>
      <c r="W833" s="1322"/>
      <c r="X833" s="1322"/>
      <c r="Y833" s="1322"/>
      <c r="Z833" s="1322"/>
      <c r="AA833" s="1322"/>
      <c r="AB833" s="1322"/>
      <c r="AC833" s="1323"/>
      <c r="AD833" s="1322"/>
      <c r="AE833" s="1323"/>
      <c r="AF833" s="1322"/>
      <c r="AG833" s="1322"/>
      <c r="AH833" s="1322"/>
      <c r="AI833" s="1322"/>
      <c r="AJ833" s="1322"/>
      <c r="AK833" s="1323"/>
      <c r="AL833" s="1322"/>
      <c r="AM833" s="1322"/>
      <c r="AN833" s="1322"/>
      <c r="AO833" s="1322"/>
      <c r="AP833" s="1322"/>
      <c r="AQ833" s="1322"/>
      <c r="AR833" s="1322"/>
      <c r="AS833" s="1322"/>
      <c r="AT833" s="1322"/>
      <c r="AU833" s="1322"/>
      <c r="AV833" s="1322"/>
      <c r="AW833" s="1322"/>
      <c r="AX833" s="1322"/>
      <c r="AY833" s="1322"/>
      <c r="AZ833" s="1322"/>
      <c r="BA833" s="1322"/>
      <c r="BB833" s="1322"/>
      <c r="BC833" s="1322"/>
      <c r="BD833" s="1322"/>
      <c r="BE833" s="1322"/>
      <c r="BF833" s="1322"/>
    </row>
    <row r="834" spans="1:58" ht="54.75" customHeight="1">
      <c r="A834" s="1322"/>
      <c r="B834" s="1322"/>
      <c r="C834" s="1322"/>
      <c r="D834" s="1322"/>
      <c r="E834" s="1322"/>
      <c r="F834" s="1322"/>
      <c r="G834" s="1322"/>
      <c r="H834" s="1322"/>
      <c r="I834" s="1322"/>
      <c r="J834" s="1322"/>
      <c r="K834" s="1322"/>
      <c r="L834" s="1322"/>
      <c r="M834" s="1322"/>
      <c r="N834" s="1323"/>
      <c r="O834" s="1322"/>
      <c r="P834" s="1324"/>
      <c r="Q834" s="1323"/>
      <c r="R834" s="1322"/>
      <c r="S834" s="1322"/>
      <c r="T834" s="1322"/>
      <c r="U834" s="1322"/>
      <c r="V834" s="1322"/>
      <c r="W834" s="1322"/>
      <c r="X834" s="1322"/>
      <c r="Y834" s="1322"/>
      <c r="Z834" s="1322"/>
      <c r="AA834" s="1322"/>
      <c r="AB834" s="1322"/>
      <c r="AC834" s="1323"/>
      <c r="AD834" s="1322"/>
      <c r="AE834" s="1323"/>
      <c r="AF834" s="1322"/>
      <c r="AG834" s="1322"/>
      <c r="AH834" s="1322"/>
      <c r="AI834" s="1322"/>
      <c r="AJ834" s="1322"/>
      <c r="AK834" s="1323"/>
      <c r="AL834" s="1322"/>
      <c r="AM834" s="1322"/>
      <c r="AN834" s="1322"/>
      <c r="AO834" s="1322"/>
      <c r="AP834" s="1322"/>
      <c r="AQ834" s="1322"/>
      <c r="AR834" s="1322"/>
      <c r="AS834" s="1322"/>
      <c r="AT834" s="1322"/>
      <c r="AU834" s="1322"/>
      <c r="AV834" s="1322"/>
      <c r="AW834" s="1322"/>
      <c r="AX834" s="1322"/>
      <c r="AY834" s="1322"/>
      <c r="AZ834" s="1322"/>
      <c r="BA834" s="1322"/>
      <c r="BB834" s="1322"/>
      <c r="BC834" s="1322"/>
      <c r="BD834" s="1322"/>
      <c r="BE834" s="1322"/>
      <c r="BF834" s="1322"/>
    </row>
    <row r="835" spans="1:58" ht="54.75" customHeight="1">
      <c r="A835" s="1322"/>
      <c r="B835" s="1322"/>
      <c r="C835" s="1322"/>
      <c r="D835" s="1322"/>
      <c r="E835" s="1322"/>
      <c r="F835" s="1322"/>
      <c r="G835" s="1322"/>
      <c r="H835" s="1322"/>
      <c r="I835" s="1322"/>
      <c r="J835" s="1322"/>
      <c r="K835" s="1322"/>
      <c r="L835" s="1322"/>
      <c r="M835" s="1322"/>
      <c r="N835" s="1323"/>
      <c r="O835" s="1322"/>
      <c r="P835" s="1324"/>
      <c r="Q835" s="1323"/>
      <c r="R835" s="1322"/>
      <c r="S835" s="1322"/>
      <c r="T835" s="1322"/>
      <c r="U835" s="1322"/>
      <c r="V835" s="1322"/>
      <c r="W835" s="1322"/>
      <c r="X835" s="1322"/>
      <c r="Y835" s="1322"/>
      <c r="Z835" s="1322"/>
      <c r="AA835" s="1322"/>
      <c r="AB835" s="1322"/>
      <c r="AC835" s="1323"/>
      <c r="AD835" s="1322"/>
      <c r="AE835" s="1323"/>
      <c r="AF835" s="1322"/>
      <c r="AG835" s="1322"/>
      <c r="AH835" s="1322"/>
      <c r="AI835" s="1322"/>
      <c r="AJ835" s="1322"/>
      <c r="AK835" s="1323"/>
      <c r="AL835" s="1322"/>
      <c r="AM835" s="1322"/>
      <c r="AN835" s="1322"/>
      <c r="AO835" s="1322"/>
      <c r="AP835" s="1322"/>
      <c r="AQ835" s="1322"/>
      <c r="AR835" s="1322"/>
      <c r="AS835" s="1322"/>
      <c r="AT835" s="1322"/>
      <c r="AU835" s="1322"/>
      <c r="AV835" s="1322"/>
      <c r="AW835" s="1322"/>
      <c r="AX835" s="1322"/>
      <c r="AY835" s="1322"/>
      <c r="AZ835" s="1322"/>
      <c r="BA835" s="1322"/>
      <c r="BB835" s="1322"/>
      <c r="BC835" s="1322"/>
      <c r="BD835" s="1322"/>
      <c r="BE835" s="1322"/>
      <c r="BF835" s="1322"/>
    </row>
    <row r="836" spans="1:58" ht="54.75" customHeight="1">
      <c r="A836" s="1322"/>
      <c r="B836" s="1322"/>
      <c r="C836" s="1322"/>
      <c r="D836" s="1322"/>
      <c r="E836" s="1322"/>
      <c r="F836" s="1322"/>
      <c r="G836" s="1322"/>
      <c r="H836" s="1322"/>
      <c r="I836" s="1322"/>
      <c r="J836" s="1322"/>
      <c r="K836" s="1322"/>
      <c r="L836" s="1322"/>
      <c r="M836" s="1322"/>
      <c r="N836" s="1323"/>
      <c r="O836" s="1322"/>
      <c r="P836" s="1324"/>
      <c r="Q836" s="1323"/>
      <c r="R836" s="1322"/>
      <c r="S836" s="1322"/>
      <c r="T836" s="1322"/>
      <c r="U836" s="1322"/>
      <c r="V836" s="1322"/>
      <c r="W836" s="1322"/>
      <c r="X836" s="1322"/>
      <c r="Y836" s="1322"/>
      <c r="Z836" s="1322"/>
      <c r="AA836" s="1322"/>
      <c r="AB836" s="1322"/>
      <c r="AC836" s="1323"/>
      <c r="AD836" s="1322"/>
      <c r="AE836" s="1323"/>
      <c r="AF836" s="1322"/>
      <c r="AG836" s="1322"/>
      <c r="AH836" s="1322"/>
      <c r="AI836" s="1322"/>
      <c r="AJ836" s="1322"/>
      <c r="AK836" s="1323"/>
      <c r="AL836" s="1322"/>
      <c r="AM836" s="1322"/>
      <c r="AN836" s="1322"/>
      <c r="AO836" s="1322"/>
      <c r="AP836" s="1322"/>
      <c r="AQ836" s="1322"/>
      <c r="AR836" s="1322"/>
      <c r="AS836" s="1322"/>
      <c r="AT836" s="1322"/>
      <c r="AU836" s="1322"/>
      <c r="AV836" s="1322"/>
      <c r="AW836" s="1322"/>
      <c r="AX836" s="1322"/>
      <c r="AY836" s="1322"/>
      <c r="AZ836" s="1322"/>
      <c r="BA836" s="1322"/>
      <c r="BB836" s="1322"/>
      <c r="BC836" s="1322"/>
      <c r="BD836" s="1322"/>
      <c r="BE836" s="1322"/>
      <c r="BF836" s="1322"/>
    </row>
    <row r="837" spans="1:58" ht="54.75" customHeight="1">
      <c r="A837" s="1322"/>
      <c r="B837" s="1322"/>
      <c r="C837" s="1322"/>
      <c r="D837" s="1322"/>
      <c r="E837" s="1322"/>
      <c r="F837" s="1322"/>
      <c r="G837" s="1322"/>
      <c r="H837" s="1322"/>
      <c r="I837" s="1322"/>
      <c r="J837" s="1322"/>
      <c r="K837" s="1322"/>
      <c r="L837" s="1322"/>
      <c r="M837" s="1322"/>
      <c r="N837" s="1323"/>
      <c r="O837" s="1322"/>
      <c r="P837" s="1324"/>
      <c r="Q837" s="1323"/>
      <c r="R837" s="1322"/>
      <c r="S837" s="1322"/>
      <c r="T837" s="1322"/>
      <c r="U837" s="1322"/>
      <c r="V837" s="1322"/>
      <c r="W837" s="1322"/>
      <c r="X837" s="1322"/>
      <c r="Y837" s="1322"/>
      <c r="Z837" s="1322"/>
      <c r="AA837" s="1322"/>
      <c r="AB837" s="1322"/>
      <c r="AC837" s="1323"/>
      <c r="AD837" s="1322"/>
      <c r="AE837" s="1323"/>
      <c r="AF837" s="1322"/>
      <c r="AG837" s="1322"/>
      <c r="AH837" s="1322"/>
      <c r="AI837" s="1322"/>
      <c r="AJ837" s="1322"/>
      <c r="AK837" s="1323"/>
      <c r="AL837" s="1322"/>
      <c r="AM837" s="1322"/>
      <c r="AN837" s="1322"/>
      <c r="AO837" s="1322"/>
      <c r="AP837" s="1322"/>
      <c r="AQ837" s="1322"/>
      <c r="AR837" s="1322"/>
      <c r="AS837" s="1322"/>
      <c r="AT837" s="1322"/>
      <c r="AU837" s="1322"/>
      <c r="AV837" s="1322"/>
      <c r="AW837" s="1322"/>
      <c r="AX837" s="1322"/>
      <c r="AY837" s="1322"/>
      <c r="AZ837" s="1322"/>
      <c r="BA837" s="1322"/>
      <c r="BB837" s="1322"/>
      <c r="BC837" s="1322"/>
      <c r="BD837" s="1322"/>
      <c r="BE837" s="1322"/>
      <c r="BF837" s="1322"/>
    </row>
    <row r="838" spans="1:58" ht="54.75" customHeight="1">
      <c r="A838" s="1322"/>
      <c r="B838" s="1322"/>
      <c r="C838" s="1322"/>
      <c r="D838" s="1322"/>
      <c r="E838" s="1322"/>
      <c r="F838" s="1322"/>
      <c r="G838" s="1322"/>
      <c r="H838" s="1322"/>
      <c r="I838" s="1322"/>
      <c r="J838" s="1322"/>
      <c r="K838" s="1322"/>
      <c r="L838" s="1322"/>
      <c r="M838" s="1322"/>
      <c r="N838" s="1323"/>
      <c r="O838" s="1322"/>
      <c r="P838" s="1324"/>
      <c r="Q838" s="1323"/>
      <c r="R838" s="1322"/>
      <c r="S838" s="1322"/>
      <c r="T838" s="1322"/>
      <c r="U838" s="1322"/>
      <c r="V838" s="1322"/>
      <c r="W838" s="1322"/>
      <c r="X838" s="1322"/>
      <c r="Y838" s="1322"/>
      <c r="Z838" s="1322"/>
      <c r="AA838" s="1322"/>
      <c r="AB838" s="1322"/>
      <c r="AC838" s="1323"/>
      <c r="AD838" s="1322"/>
      <c r="AE838" s="1323"/>
      <c r="AF838" s="1322"/>
      <c r="AG838" s="1322"/>
      <c r="AH838" s="1322"/>
      <c r="AI838" s="1322"/>
      <c r="AJ838" s="1322"/>
      <c r="AK838" s="1323"/>
      <c r="AL838" s="1322"/>
      <c r="AM838" s="1322"/>
      <c r="AN838" s="1322"/>
      <c r="AO838" s="1322"/>
      <c r="AP838" s="1322"/>
      <c r="AQ838" s="1322"/>
      <c r="AR838" s="1322"/>
      <c r="AS838" s="1322"/>
      <c r="AT838" s="1322"/>
      <c r="AU838" s="1322"/>
      <c r="AV838" s="1322"/>
      <c r="AW838" s="1322"/>
      <c r="AX838" s="1322"/>
      <c r="AY838" s="1322"/>
      <c r="AZ838" s="1322"/>
      <c r="BA838" s="1322"/>
      <c r="BB838" s="1322"/>
      <c r="BC838" s="1322"/>
      <c r="BD838" s="1322"/>
      <c r="BE838" s="1322"/>
      <c r="BF838" s="1322"/>
    </row>
    <row r="839" spans="1:58" ht="54.75" customHeight="1">
      <c r="A839" s="1322"/>
      <c r="B839" s="1322"/>
      <c r="C839" s="1322"/>
      <c r="D839" s="1322"/>
      <c r="E839" s="1322"/>
      <c r="F839" s="1322"/>
      <c r="G839" s="1322"/>
      <c r="H839" s="1322"/>
      <c r="I839" s="1322"/>
      <c r="J839" s="1322"/>
      <c r="K839" s="1322"/>
      <c r="L839" s="1322"/>
      <c r="M839" s="1322"/>
      <c r="N839" s="1323"/>
      <c r="O839" s="1322"/>
      <c r="P839" s="1324"/>
      <c r="Q839" s="1323"/>
      <c r="R839" s="1322"/>
      <c r="S839" s="1322"/>
      <c r="T839" s="1322"/>
      <c r="U839" s="1322"/>
      <c r="V839" s="1322"/>
      <c r="W839" s="1322"/>
      <c r="X839" s="1322"/>
      <c r="Y839" s="1322"/>
      <c r="Z839" s="1322"/>
      <c r="AA839" s="1322"/>
      <c r="AB839" s="1322"/>
      <c r="AC839" s="1323"/>
      <c r="AD839" s="1322"/>
      <c r="AE839" s="1323"/>
      <c r="AF839" s="1322"/>
      <c r="AG839" s="1322"/>
      <c r="AH839" s="1322"/>
      <c r="AI839" s="1322"/>
      <c r="AJ839" s="1322"/>
      <c r="AK839" s="1323"/>
      <c r="AL839" s="1322"/>
      <c r="AM839" s="1322"/>
      <c r="AN839" s="1322"/>
      <c r="AO839" s="1322"/>
      <c r="AP839" s="1322"/>
      <c r="AQ839" s="1322"/>
      <c r="AR839" s="1322"/>
      <c r="AS839" s="1322"/>
      <c r="AT839" s="1322"/>
      <c r="AU839" s="1322"/>
      <c r="AV839" s="1322"/>
      <c r="AW839" s="1322"/>
      <c r="AX839" s="1322"/>
      <c r="AY839" s="1322"/>
      <c r="AZ839" s="1322"/>
      <c r="BA839" s="1322"/>
      <c r="BB839" s="1322"/>
      <c r="BC839" s="1322"/>
      <c r="BD839" s="1322"/>
      <c r="BE839" s="1322"/>
      <c r="BF839" s="1322"/>
    </row>
    <row r="840" spans="1:58" ht="54.75" customHeight="1">
      <c r="A840" s="1322"/>
      <c r="B840" s="1322"/>
      <c r="C840" s="1322"/>
      <c r="D840" s="1322"/>
      <c r="E840" s="1322"/>
      <c r="F840" s="1322"/>
      <c r="G840" s="1322"/>
      <c r="H840" s="1322"/>
      <c r="I840" s="1322"/>
      <c r="J840" s="1322"/>
      <c r="K840" s="1322"/>
      <c r="L840" s="1322"/>
      <c r="M840" s="1322"/>
      <c r="N840" s="1323"/>
      <c r="O840" s="1322"/>
      <c r="P840" s="1324"/>
      <c r="Q840" s="1323"/>
      <c r="R840" s="1322"/>
      <c r="S840" s="1322"/>
      <c r="T840" s="1322"/>
      <c r="U840" s="1322"/>
      <c r="V840" s="1322"/>
      <c r="W840" s="1322"/>
      <c r="X840" s="1322"/>
      <c r="Y840" s="1322"/>
      <c r="Z840" s="1322"/>
      <c r="AA840" s="1322"/>
      <c r="AB840" s="1322"/>
      <c r="AC840" s="1323"/>
      <c r="AD840" s="1322"/>
      <c r="AE840" s="1323"/>
      <c r="AF840" s="1322"/>
      <c r="AG840" s="1322"/>
      <c r="AH840" s="1322"/>
      <c r="AI840" s="1322"/>
      <c r="AJ840" s="1322"/>
      <c r="AK840" s="1323"/>
      <c r="AL840" s="1322"/>
      <c r="AM840" s="1322"/>
      <c r="AN840" s="1322"/>
      <c r="AO840" s="1322"/>
      <c r="AP840" s="1322"/>
      <c r="AQ840" s="1322"/>
      <c r="AR840" s="1322"/>
      <c r="AS840" s="1322"/>
      <c r="AT840" s="1322"/>
      <c r="AU840" s="1322"/>
      <c r="AV840" s="1322"/>
      <c r="AW840" s="1322"/>
      <c r="AX840" s="1322"/>
      <c r="AY840" s="1322"/>
      <c r="AZ840" s="1322"/>
      <c r="BA840" s="1322"/>
      <c r="BB840" s="1322"/>
      <c r="BC840" s="1322"/>
      <c r="BD840" s="1322"/>
      <c r="BE840" s="1322"/>
      <c r="BF840" s="1322"/>
    </row>
    <row r="841" spans="1:58" ht="54.75" customHeight="1">
      <c r="A841" s="1322"/>
      <c r="B841" s="1322"/>
      <c r="C841" s="1322"/>
      <c r="D841" s="1322"/>
      <c r="E841" s="1322"/>
      <c r="F841" s="1322"/>
      <c r="G841" s="1322"/>
      <c r="H841" s="1322"/>
      <c r="I841" s="1322"/>
      <c r="J841" s="1322"/>
      <c r="K841" s="1322"/>
      <c r="L841" s="1322"/>
      <c r="M841" s="1322"/>
      <c r="N841" s="1323"/>
      <c r="O841" s="1322"/>
      <c r="P841" s="1324"/>
      <c r="Q841" s="1323"/>
      <c r="R841" s="1322"/>
      <c r="S841" s="1322"/>
      <c r="T841" s="1322"/>
      <c r="U841" s="1322"/>
      <c r="V841" s="1322"/>
      <c r="W841" s="1322"/>
      <c r="X841" s="1322"/>
      <c r="Y841" s="1322"/>
      <c r="Z841" s="1322"/>
      <c r="AA841" s="1322"/>
      <c r="AB841" s="1322"/>
      <c r="AC841" s="1323"/>
      <c r="AD841" s="1322"/>
      <c r="AE841" s="1323"/>
      <c r="AF841" s="1322"/>
      <c r="AG841" s="1322"/>
      <c r="AH841" s="1322"/>
      <c r="AI841" s="1322"/>
      <c r="AJ841" s="1322"/>
      <c r="AK841" s="1323"/>
      <c r="AL841" s="1322"/>
      <c r="AM841" s="1322"/>
      <c r="AN841" s="1322"/>
      <c r="AO841" s="1322"/>
      <c r="AP841" s="1322"/>
      <c r="AQ841" s="1322"/>
      <c r="AR841" s="1322"/>
      <c r="AS841" s="1322"/>
      <c r="AT841" s="1322"/>
      <c r="AU841" s="1322"/>
      <c r="AV841" s="1322"/>
      <c r="AW841" s="1322"/>
      <c r="AX841" s="1322"/>
      <c r="AY841" s="1322"/>
      <c r="AZ841" s="1322"/>
      <c r="BA841" s="1322"/>
      <c r="BB841" s="1322"/>
      <c r="BC841" s="1322"/>
      <c r="BD841" s="1322"/>
      <c r="BE841" s="1322"/>
      <c r="BF841" s="1322"/>
    </row>
    <row r="842" spans="1:58" ht="54.75" customHeight="1">
      <c r="A842" s="1322"/>
      <c r="B842" s="1322"/>
      <c r="C842" s="1322"/>
      <c r="D842" s="1322"/>
      <c r="E842" s="1322"/>
      <c r="F842" s="1322"/>
      <c r="G842" s="1322"/>
      <c r="H842" s="1322"/>
      <c r="I842" s="1322"/>
      <c r="J842" s="1322"/>
      <c r="K842" s="1322"/>
      <c r="L842" s="1322"/>
      <c r="M842" s="1322"/>
      <c r="N842" s="1323"/>
      <c r="O842" s="1322"/>
      <c r="P842" s="1324"/>
      <c r="Q842" s="1323"/>
      <c r="R842" s="1322"/>
      <c r="S842" s="1322"/>
      <c r="T842" s="1322"/>
      <c r="U842" s="1322"/>
      <c r="V842" s="1322"/>
      <c r="W842" s="1322"/>
      <c r="X842" s="1322"/>
      <c r="Y842" s="1322"/>
      <c r="Z842" s="1322"/>
      <c r="AA842" s="1322"/>
      <c r="AB842" s="1322"/>
      <c r="AC842" s="1323"/>
      <c r="AD842" s="1322"/>
      <c r="AE842" s="1323"/>
      <c r="AF842" s="1322"/>
      <c r="AG842" s="1322"/>
      <c r="AH842" s="1322"/>
      <c r="AI842" s="1322"/>
      <c r="AJ842" s="1322"/>
      <c r="AK842" s="1323"/>
      <c r="AL842" s="1322"/>
      <c r="AM842" s="1322"/>
      <c r="AN842" s="1322"/>
      <c r="AO842" s="1322"/>
      <c r="AP842" s="1322"/>
      <c r="AQ842" s="1322"/>
      <c r="AR842" s="1322"/>
      <c r="AS842" s="1322"/>
      <c r="AT842" s="1322"/>
      <c r="AU842" s="1322"/>
      <c r="AV842" s="1322"/>
      <c r="AW842" s="1322"/>
      <c r="AX842" s="1322"/>
      <c r="AY842" s="1322"/>
      <c r="AZ842" s="1322"/>
      <c r="BA842" s="1322"/>
      <c r="BB842" s="1322"/>
      <c r="BC842" s="1322"/>
      <c r="BD842" s="1322"/>
      <c r="BE842" s="1322"/>
      <c r="BF842" s="1322"/>
    </row>
    <row r="843" spans="1:58" ht="54.75" customHeight="1">
      <c r="A843" s="1322"/>
      <c r="B843" s="1322"/>
      <c r="C843" s="1322"/>
      <c r="D843" s="1322"/>
      <c r="E843" s="1322"/>
      <c r="F843" s="1322"/>
      <c r="G843" s="1322"/>
      <c r="H843" s="1322"/>
      <c r="I843" s="1322"/>
      <c r="J843" s="1322"/>
      <c r="K843" s="1322"/>
      <c r="L843" s="1322"/>
      <c r="M843" s="1322"/>
      <c r="N843" s="1323"/>
      <c r="O843" s="1322"/>
      <c r="P843" s="1324"/>
      <c r="Q843" s="1323"/>
      <c r="R843" s="1322"/>
      <c r="S843" s="1322"/>
      <c r="T843" s="1322"/>
      <c r="U843" s="1322"/>
      <c r="V843" s="1322"/>
      <c r="W843" s="1322"/>
      <c r="X843" s="1322"/>
      <c r="Y843" s="1322"/>
      <c r="Z843" s="1322"/>
      <c r="AA843" s="1322"/>
      <c r="AB843" s="1322"/>
      <c r="AC843" s="1323"/>
      <c r="AD843" s="1322"/>
      <c r="AE843" s="1323"/>
      <c r="AF843" s="1322"/>
      <c r="AG843" s="1322"/>
      <c r="AH843" s="1322"/>
      <c r="AI843" s="1322"/>
      <c r="AJ843" s="1322"/>
      <c r="AK843" s="1323"/>
      <c r="AL843" s="1322"/>
      <c r="AM843" s="1322"/>
      <c r="AN843" s="1322"/>
      <c r="AO843" s="1322"/>
      <c r="AP843" s="1322"/>
      <c r="AQ843" s="1322"/>
      <c r="AR843" s="1322"/>
      <c r="AS843" s="1322"/>
      <c r="AT843" s="1322"/>
      <c r="AU843" s="1322"/>
      <c r="AV843" s="1322"/>
      <c r="AW843" s="1322"/>
      <c r="AX843" s="1322"/>
      <c r="AY843" s="1322"/>
      <c r="AZ843" s="1322"/>
      <c r="BA843" s="1322"/>
      <c r="BB843" s="1322"/>
      <c r="BC843" s="1322"/>
      <c r="BD843" s="1322"/>
      <c r="BE843" s="1322"/>
      <c r="BF843" s="1322"/>
    </row>
    <row r="844" spans="1:58" ht="54.75" customHeight="1">
      <c r="A844" s="1322"/>
      <c r="B844" s="1322"/>
      <c r="C844" s="1322"/>
      <c r="D844" s="1322"/>
      <c r="E844" s="1322"/>
      <c r="F844" s="1322"/>
      <c r="G844" s="1322"/>
      <c r="H844" s="1322"/>
      <c r="I844" s="1322"/>
      <c r="J844" s="1322"/>
      <c r="K844" s="1322"/>
      <c r="L844" s="1322"/>
      <c r="M844" s="1322"/>
      <c r="N844" s="1323"/>
      <c r="O844" s="1322"/>
      <c r="P844" s="1324"/>
      <c r="Q844" s="1323"/>
      <c r="R844" s="1322"/>
      <c r="S844" s="1322"/>
      <c r="T844" s="1322"/>
      <c r="U844" s="1322"/>
      <c r="V844" s="1322"/>
      <c r="W844" s="1322"/>
      <c r="X844" s="1322"/>
      <c r="Y844" s="1322"/>
      <c r="Z844" s="1322"/>
      <c r="AA844" s="1322"/>
      <c r="AB844" s="1322"/>
      <c r="AC844" s="1323"/>
      <c r="AD844" s="1322"/>
      <c r="AE844" s="1323"/>
      <c r="AF844" s="1322"/>
      <c r="AG844" s="1322"/>
      <c r="AH844" s="1322"/>
      <c r="AI844" s="1322"/>
      <c r="AJ844" s="1322"/>
      <c r="AK844" s="1323"/>
      <c r="AL844" s="1322"/>
      <c r="AM844" s="1322"/>
      <c r="AN844" s="1322"/>
      <c r="AO844" s="1322"/>
      <c r="AP844" s="1322"/>
      <c r="AQ844" s="1322"/>
      <c r="AR844" s="1322"/>
      <c r="AS844" s="1322"/>
      <c r="AT844" s="1322"/>
      <c r="AU844" s="1322"/>
      <c r="AV844" s="1322"/>
      <c r="AW844" s="1322"/>
      <c r="AX844" s="1322"/>
      <c r="AY844" s="1322"/>
      <c r="AZ844" s="1322"/>
      <c r="BA844" s="1322"/>
      <c r="BB844" s="1322"/>
      <c r="BC844" s="1322"/>
      <c r="BD844" s="1322"/>
      <c r="BE844" s="1322"/>
      <c r="BF844" s="1322"/>
    </row>
    <row r="845" spans="1:58" ht="54.75" customHeight="1">
      <c r="A845" s="1322"/>
      <c r="B845" s="1322"/>
      <c r="C845" s="1322"/>
      <c r="D845" s="1322"/>
      <c r="E845" s="1322"/>
      <c r="F845" s="1322"/>
      <c r="G845" s="1322"/>
      <c r="H845" s="1322"/>
      <c r="I845" s="1322"/>
      <c r="J845" s="1322"/>
      <c r="K845" s="1322"/>
      <c r="L845" s="1322"/>
      <c r="M845" s="1322"/>
      <c r="N845" s="1323"/>
      <c r="O845" s="1322"/>
      <c r="P845" s="1324"/>
      <c r="Q845" s="1323"/>
      <c r="R845" s="1322"/>
      <c r="S845" s="1322"/>
      <c r="T845" s="1322"/>
      <c r="U845" s="1322"/>
      <c r="V845" s="1322"/>
      <c r="W845" s="1322"/>
      <c r="X845" s="1322"/>
      <c r="Y845" s="1322"/>
      <c r="Z845" s="1322"/>
      <c r="AA845" s="1322"/>
      <c r="AB845" s="1322"/>
      <c r="AC845" s="1323"/>
      <c r="AD845" s="1322"/>
      <c r="AE845" s="1323"/>
      <c r="AF845" s="1322"/>
      <c r="AG845" s="1322"/>
      <c r="AH845" s="1322"/>
      <c r="AI845" s="1322"/>
      <c r="AJ845" s="1322"/>
      <c r="AK845" s="1323"/>
      <c r="AL845" s="1322"/>
      <c r="AM845" s="1322"/>
      <c r="AN845" s="1322"/>
      <c r="AO845" s="1322"/>
      <c r="AP845" s="1322"/>
      <c r="AQ845" s="1322"/>
      <c r="AR845" s="1322"/>
      <c r="AS845" s="1322"/>
      <c r="AT845" s="1322"/>
      <c r="AU845" s="1322"/>
      <c r="AV845" s="1322"/>
      <c r="AW845" s="1322"/>
      <c r="AX845" s="1322"/>
      <c r="AY845" s="1322"/>
      <c r="AZ845" s="1322"/>
      <c r="BA845" s="1322"/>
      <c r="BB845" s="1322"/>
      <c r="BC845" s="1322"/>
      <c r="BD845" s="1322"/>
      <c r="BE845" s="1322"/>
      <c r="BF845" s="1322"/>
    </row>
    <row r="846" spans="1:58" ht="54.75" customHeight="1">
      <c r="A846" s="1322"/>
      <c r="B846" s="1322"/>
      <c r="C846" s="1322"/>
      <c r="D846" s="1322"/>
      <c r="E846" s="1322"/>
      <c r="F846" s="1322"/>
      <c r="G846" s="1322"/>
      <c r="H846" s="1322"/>
      <c r="I846" s="1322"/>
      <c r="J846" s="1322"/>
      <c r="K846" s="1322"/>
      <c r="L846" s="1322"/>
      <c r="M846" s="1322"/>
      <c r="N846" s="1323"/>
      <c r="O846" s="1322"/>
      <c r="P846" s="1324"/>
      <c r="Q846" s="1323"/>
      <c r="R846" s="1322"/>
      <c r="S846" s="1322"/>
      <c r="T846" s="1322"/>
      <c r="U846" s="1322"/>
      <c r="V846" s="1322"/>
      <c r="W846" s="1322"/>
      <c r="X846" s="1322"/>
      <c r="Y846" s="1322"/>
      <c r="Z846" s="1322"/>
      <c r="AA846" s="1322"/>
      <c r="AB846" s="1322"/>
      <c r="AC846" s="1323"/>
      <c r="AD846" s="1322"/>
      <c r="AE846" s="1323"/>
      <c r="AF846" s="1322"/>
      <c r="AG846" s="1322"/>
      <c r="AH846" s="1322"/>
      <c r="AI846" s="1322"/>
      <c r="AJ846" s="1322"/>
      <c r="AK846" s="1323"/>
      <c r="AL846" s="1322"/>
      <c r="AM846" s="1322"/>
      <c r="AN846" s="1322"/>
      <c r="AO846" s="1322"/>
      <c r="AP846" s="1322"/>
      <c r="AQ846" s="1322"/>
      <c r="AR846" s="1322"/>
      <c r="AS846" s="1322"/>
      <c r="AT846" s="1322"/>
      <c r="AU846" s="1322"/>
      <c r="AV846" s="1322"/>
      <c r="AW846" s="1322"/>
      <c r="AX846" s="1322"/>
      <c r="AY846" s="1322"/>
      <c r="AZ846" s="1322"/>
      <c r="BA846" s="1322"/>
      <c r="BB846" s="1322"/>
      <c r="BC846" s="1322"/>
      <c r="BD846" s="1322"/>
      <c r="BE846" s="1322"/>
      <c r="BF846" s="1322"/>
    </row>
    <row r="847" spans="1:58" ht="54.75" customHeight="1">
      <c r="A847" s="1322"/>
      <c r="B847" s="1322"/>
      <c r="C847" s="1322"/>
      <c r="D847" s="1322"/>
      <c r="E847" s="1322"/>
      <c r="F847" s="1322"/>
      <c r="G847" s="1322"/>
      <c r="H847" s="1322"/>
      <c r="I847" s="1322"/>
      <c r="J847" s="1322"/>
      <c r="K847" s="1322"/>
      <c r="L847" s="1322"/>
      <c r="M847" s="1322"/>
      <c r="N847" s="1323"/>
      <c r="O847" s="1322"/>
      <c r="P847" s="1324"/>
      <c r="Q847" s="1323"/>
      <c r="R847" s="1322"/>
      <c r="S847" s="1322"/>
      <c r="T847" s="1322"/>
      <c r="U847" s="1322"/>
      <c r="V847" s="1322"/>
      <c r="W847" s="1322"/>
      <c r="X847" s="1322"/>
      <c r="Y847" s="1322"/>
      <c r="Z847" s="1322"/>
      <c r="AA847" s="1322"/>
      <c r="AB847" s="1322"/>
      <c r="AC847" s="1323"/>
      <c r="AD847" s="1322"/>
      <c r="AE847" s="1323"/>
      <c r="AF847" s="1322"/>
      <c r="AG847" s="1322"/>
      <c r="AH847" s="1322"/>
      <c r="AI847" s="1322"/>
      <c r="AJ847" s="1322"/>
      <c r="AK847" s="1323"/>
      <c r="AL847" s="1322"/>
      <c r="AM847" s="1322"/>
      <c r="AN847" s="1322"/>
      <c r="AO847" s="1322"/>
      <c r="AP847" s="1322"/>
      <c r="AQ847" s="1322"/>
      <c r="AR847" s="1322"/>
      <c r="AS847" s="1322"/>
      <c r="AT847" s="1322"/>
      <c r="AU847" s="1322"/>
      <c r="AV847" s="1322"/>
      <c r="AW847" s="1322"/>
      <c r="AX847" s="1322"/>
      <c r="AY847" s="1322"/>
      <c r="AZ847" s="1322"/>
      <c r="BA847" s="1322"/>
      <c r="BB847" s="1322"/>
      <c r="BC847" s="1322"/>
      <c r="BD847" s="1322"/>
      <c r="BE847" s="1322"/>
      <c r="BF847" s="1322"/>
    </row>
    <row r="848" spans="1:58" ht="54.75" customHeight="1">
      <c r="A848" s="1322"/>
      <c r="B848" s="1322"/>
      <c r="C848" s="1322"/>
      <c r="D848" s="1322"/>
      <c r="E848" s="1322"/>
      <c r="F848" s="1322"/>
      <c r="G848" s="1322"/>
      <c r="H848" s="1322"/>
      <c r="I848" s="1322"/>
      <c r="J848" s="1322"/>
      <c r="K848" s="1322"/>
      <c r="L848" s="1322"/>
      <c r="M848" s="1322"/>
      <c r="N848" s="1323"/>
      <c r="O848" s="1322"/>
      <c r="P848" s="1324"/>
      <c r="Q848" s="1323"/>
      <c r="R848" s="1322"/>
      <c r="S848" s="1322"/>
      <c r="T848" s="1322"/>
      <c r="U848" s="1322"/>
      <c r="V848" s="1322"/>
      <c r="W848" s="1322"/>
      <c r="X848" s="1322"/>
      <c r="Y848" s="1322"/>
      <c r="Z848" s="1322"/>
      <c r="AA848" s="1322"/>
      <c r="AB848" s="1322"/>
      <c r="AC848" s="1323"/>
      <c r="AD848" s="1322"/>
      <c r="AE848" s="1323"/>
      <c r="AF848" s="1322"/>
      <c r="AG848" s="1322"/>
      <c r="AH848" s="1322"/>
      <c r="AI848" s="1322"/>
      <c r="AJ848" s="1322"/>
      <c r="AK848" s="1323"/>
      <c r="AL848" s="1322"/>
      <c r="AM848" s="1322"/>
      <c r="AN848" s="1322"/>
      <c r="AO848" s="1322"/>
      <c r="AP848" s="1322"/>
      <c r="AQ848" s="1322"/>
      <c r="AR848" s="1322"/>
      <c r="AS848" s="1322"/>
      <c r="AT848" s="1322"/>
      <c r="AU848" s="1322"/>
      <c r="AV848" s="1322"/>
      <c r="AW848" s="1322"/>
      <c r="AX848" s="1322"/>
      <c r="AY848" s="1322"/>
      <c r="AZ848" s="1322"/>
      <c r="BA848" s="1322"/>
      <c r="BB848" s="1322"/>
      <c r="BC848" s="1322"/>
      <c r="BD848" s="1322"/>
      <c r="BE848" s="1322"/>
      <c r="BF848" s="1322"/>
    </row>
    <row r="849" spans="1:58" ht="54.75" customHeight="1">
      <c r="A849" s="1322"/>
      <c r="B849" s="1322"/>
      <c r="C849" s="1322"/>
      <c r="D849" s="1322"/>
      <c r="E849" s="1322"/>
      <c r="F849" s="1322"/>
      <c r="G849" s="1322"/>
      <c r="H849" s="1322"/>
      <c r="I849" s="1322"/>
      <c r="J849" s="1322"/>
      <c r="K849" s="1322"/>
      <c r="L849" s="1322"/>
      <c r="M849" s="1322"/>
      <c r="N849" s="1323"/>
      <c r="O849" s="1322"/>
      <c r="P849" s="1324"/>
      <c r="Q849" s="1323"/>
      <c r="R849" s="1322"/>
      <c r="S849" s="1322"/>
      <c r="T849" s="1322"/>
      <c r="U849" s="1322"/>
      <c r="V849" s="1322"/>
      <c r="W849" s="1322"/>
      <c r="X849" s="1322"/>
      <c r="Y849" s="1322"/>
      <c r="Z849" s="1322"/>
      <c r="AA849" s="1322"/>
      <c r="AB849" s="1322"/>
      <c r="AC849" s="1323"/>
      <c r="AD849" s="1322"/>
      <c r="AE849" s="1323"/>
      <c r="AF849" s="1322"/>
      <c r="AG849" s="1322"/>
      <c r="AH849" s="1322"/>
      <c r="AI849" s="1322"/>
      <c r="AJ849" s="1322"/>
      <c r="AK849" s="1323"/>
      <c r="AL849" s="1322"/>
      <c r="AM849" s="1322"/>
      <c r="AN849" s="1322"/>
      <c r="AO849" s="1322"/>
      <c r="AP849" s="1322"/>
      <c r="AQ849" s="1322"/>
      <c r="AR849" s="1322"/>
      <c r="AS849" s="1322"/>
      <c r="AT849" s="1322"/>
      <c r="AU849" s="1322"/>
      <c r="AV849" s="1322"/>
      <c r="AW849" s="1322"/>
      <c r="AX849" s="1322"/>
      <c r="AY849" s="1322"/>
      <c r="AZ849" s="1322"/>
      <c r="BA849" s="1322"/>
      <c r="BB849" s="1322"/>
      <c r="BC849" s="1322"/>
      <c r="BD849" s="1322"/>
      <c r="BE849" s="1322"/>
      <c r="BF849" s="1322"/>
    </row>
    <row r="850" spans="1:58" ht="54.75" customHeight="1">
      <c r="A850" s="1322"/>
      <c r="B850" s="1322"/>
      <c r="C850" s="1322"/>
      <c r="D850" s="1322"/>
      <c r="E850" s="1322"/>
      <c r="F850" s="1322"/>
      <c r="G850" s="1322"/>
      <c r="H850" s="1322"/>
      <c r="I850" s="1322"/>
      <c r="J850" s="1322"/>
      <c r="K850" s="1322"/>
      <c r="L850" s="1322"/>
      <c r="M850" s="1322"/>
      <c r="N850" s="1323"/>
      <c r="O850" s="1322"/>
      <c r="P850" s="1324"/>
      <c r="Q850" s="1323"/>
      <c r="R850" s="1322"/>
      <c r="S850" s="1322"/>
      <c r="T850" s="1322"/>
      <c r="U850" s="1322"/>
      <c r="V850" s="1322"/>
      <c r="W850" s="1322"/>
      <c r="X850" s="1322"/>
      <c r="Y850" s="1322"/>
      <c r="Z850" s="1322"/>
      <c r="AA850" s="1322"/>
      <c r="AB850" s="1322"/>
      <c r="AC850" s="1323"/>
      <c r="AD850" s="1322"/>
      <c r="AE850" s="1323"/>
      <c r="AF850" s="1322"/>
      <c r="AG850" s="1322"/>
      <c r="AH850" s="1322"/>
      <c r="AI850" s="1322"/>
      <c r="AJ850" s="1322"/>
      <c r="AK850" s="1323"/>
      <c r="AL850" s="1322"/>
      <c r="AM850" s="1322"/>
      <c r="AN850" s="1322"/>
      <c r="AO850" s="1322"/>
      <c r="AP850" s="1322"/>
      <c r="AQ850" s="1322"/>
      <c r="AR850" s="1322"/>
      <c r="AS850" s="1322"/>
      <c r="AT850" s="1322"/>
      <c r="AU850" s="1322"/>
      <c r="AV850" s="1322"/>
      <c r="AW850" s="1322"/>
      <c r="AX850" s="1322"/>
      <c r="AY850" s="1322"/>
      <c r="AZ850" s="1322"/>
      <c r="BA850" s="1322"/>
      <c r="BB850" s="1322"/>
      <c r="BC850" s="1322"/>
      <c r="BD850" s="1322"/>
      <c r="BE850" s="1322"/>
      <c r="BF850" s="1322"/>
    </row>
    <row r="851" spans="1:58" ht="54.75" customHeight="1">
      <c r="A851" s="1322"/>
      <c r="B851" s="1322"/>
      <c r="C851" s="1322"/>
      <c r="D851" s="1322"/>
      <c r="E851" s="1322"/>
      <c r="F851" s="1322"/>
      <c r="G851" s="1322"/>
      <c r="H851" s="1322"/>
      <c r="I851" s="1322"/>
      <c r="J851" s="1322"/>
      <c r="K851" s="1322"/>
      <c r="L851" s="1322"/>
      <c r="M851" s="1322"/>
      <c r="N851" s="1323"/>
      <c r="O851" s="1322"/>
      <c r="P851" s="1324"/>
      <c r="Q851" s="1323"/>
      <c r="R851" s="1322"/>
      <c r="S851" s="1322"/>
      <c r="T851" s="1322"/>
      <c r="U851" s="1322"/>
      <c r="V851" s="1322"/>
      <c r="W851" s="1322"/>
      <c r="X851" s="1322"/>
      <c r="Y851" s="1322"/>
      <c r="Z851" s="1322"/>
      <c r="AA851" s="1322"/>
      <c r="AB851" s="1322"/>
      <c r="AC851" s="1323"/>
      <c r="AD851" s="1322"/>
      <c r="AE851" s="1323"/>
      <c r="AF851" s="1322"/>
      <c r="AG851" s="1322"/>
      <c r="AH851" s="1322"/>
      <c r="AI851" s="1322"/>
      <c r="AJ851" s="1322"/>
      <c r="AK851" s="1323"/>
      <c r="AL851" s="1322"/>
      <c r="AM851" s="1322"/>
      <c r="AN851" s="1322"/>
      <c r="AO851" s="1322"/>
      <c r="AP851" s="1322"/>
      <c r="AQ851" s="1322"/>
      <c r="AR851" s="1322"/>
      <c r="AS851" s="1322"/>
      <c r="AT851" s="1322"/>
      <c r="AU851" s="1322"/>
      <c r="AV851" s="1322"/>
      <c r="AW851" s="1322"/>
      <c r="AX851" s="1322"/>
      <c r="AY851" s="1322"/>
      <c r="AZ851" s="1322"/>
      <c r="BA851" s="1322"/>
      <c r="BB851" s="1322"/>
      <c r="BC851" s="1322"/>
      <c r="BD851" s="1322"/>
      <c r="BE851" s="1322"/>
      <c r="BF851" s="1322"/>
    </row>
    <row r="852" spans="1:58" ht="54.75" customHeight="1">
      <c r="A852" s="1322"/>
      <c r="B852" s="1322"/>
      <c r="C852" s="1322"/>
      <c r="D852" s="1322"/>
      <c r="E852" s="1322"/>
      <c r="F852" s="1322"/>
      <c r="G852" s="1322"/>
      <c r="H852" s="1322"/>
      <c r="I852" s="1322"/>
      <c r="J852" s="1322"/>
      <c r="K852" s="1322"/>
      <c r="L852" s="1322"/>
      <c r="M852" s="1322"/>
      <c r="N852" s="1323"/>
      <c r="O852" s="1322"/>
      <c r="P852" s="1324"/>
      <c r="Q852" s="1323"/>
      <c r="R852" s="1322"/>
      <c r="S852" s="1322"/>
      <c r="T852" s="1322"/>
      <c r="U852" s="1322"/>
      <c r="V852" s="1322"/>
      <c r="W852" s="1322"/>
      <c r="X852" s="1322"/>
      <c r="Y852" s="1322"/>
      <c r="Z852" s="1322"/>
      <c r="AA852" s="1322"/>
      <c r="AB852" s="1322"/>
      <c r="AC852" s="1323"/>
      <c r="AD852" s="1322"/>
      <c r="AE852" s="1323"/>
      <c r="AF852" s="1322"/>
      <c r="AG852" s="1322"/>
      <c r="AH852" s="1322"/>
      <c r="AI852" s="1322"/>
      <c r="AJ852" s="1322"/>
      <c r="AK852" s="1323"/>
      <c r="AL852" s="1322"/>
      <c r="AM852" s="1322"/>
      <c r="AN852" s="1322"/>
      <c r="AO852" s="1322"/>
      <c r="AP852" s="1322"/>
      <c r="AQ852" s="1322"/>
      <c r="AR852" s="1322"/>
      <c r="AS852" s="1322"/>
      <c r="AT852" s="1322"/>
      <c r="AU852" s="1322"/>
      <c r="AV852" s="1322"/>
      <c r="AW852" s="1322"/>
      <c r="AX852" s="1322"/>
      <c r="AY852" s="1322"/>
      <c r="AZ852" s="1322"/>
      <c r="BA852" s="1322"/>
      <c r="BB852" s="1322"/>
      <c r="BC852" s="1322"/>
      <c r="BD852" s="1322"/>
      <c r="BE852" s="1322"/>
      <c r="BF852" s="1322"/>
    </row>
    <row r="853" spans="1:58" ht="54.75" customHeight="1">
      <c r="A853" s="1322"/>
      <c r="B853" s="1322"/>
      <c r="C853" s="1322"/>
      <c r="D853" s="1322"/>
      <c r="E853" s="1322"/>
      <c r="F853" s="1322"/>
      <c r="G853" s="1322"/>
      <c r="H853" s="1322"/>
      <c r="I853" s="1322"/>
      <c r="J853" s="1322"/>
      <c r="K853" s="1322"/>
      <c r="L853" s="1322"/>
      <c r="M853" s="1322"/>
      <c r="N853" s="1323"/>
      <c r="O853" s="1322"/>
      <c r="P853" s="1324"/>
      <c r="Q853" s="1323"/>
      <c r="R853" s="1322"/>
      <c r="S853" s="1322"/>
      <c r="T853" s="1322"/>
      <c r="U853" s="1322"/>
      <c r="V853" s="1322"/>
      <c r="W853" s="1322"/>
      <c r="X853" s="1322"/>
      <c r="Y853" s="1322"/>
      <c r="Z853" s="1322"/>
      <c r="AA853" s="1322"/>
      <c r="AB853" s="1322"/>
      <c r="AC853" s="1323"/>
      <c r="AD853" s="1322"/>
      <c r="AE853" s="1323"/>
      <c r="AF853" s="1322"/>
      <c r="AG853" s="1322"/>
      <c r="AH853" s="1322"/>
      <c r="AI853" s="1322"/>
      <c r="AJ853" s="1322"/>
      <c r="AK853" s="1323"/>
      <c r="AL853" s="1322"/>
      <c r="AM853" s="1322"/>
      <c r="AN853" s="1322"/>
      <c r="AO853" s="1322"/>
      <c r="AP853" s="1322"/>
      <c r="AQ853" s="1322"/>
      <c r="AR853" s="1322"/>
      <c r="AS853" s="1322"/>
      <c r="AT853" s="1322"/>
      <c r="AU853" s="1322"/>
      <c r="AV853" s="1322"/>
      <c r="AW853" s="1322"/>
      <c r="AX853" s="1322"/>
      <c r="AY853" s="1322"/>
      <c r="AZ853" s="1322"/>
      <c r="BA853" s="1322"/>
      <c r="BB853" s="1322"/>
      <c r="BC853" s="1322"/>
      <c r="BD853" s="1322"/>
      <c r="BE853" s="1322"/>
      <c r="BF853" s="1322"/>
    </row>
    <row r="854" spans="1:58" ht="54.75" customHeight="1">
      <c r="A854" s="1322"/>
      <c r="B854" s="1322"/>
      <c r="C854" s="1322"/>
      <c r="D854" s="1322"/>
      <c r="E854" s="1322"/>
      <c r="F854" s="1322"/>
      <c r="G854" s="1322"/>
      <c r="H854" s="1322"/>
      <c r="I854" s="1322"/>
      <c r="J854" s="1322"/>
      <c r="K854" s="1322"/>
      <c r="L854" s="1322"/>
      <c r="M854" s="1322"/>
      <c r="N854" s="1323"/>
      <c r="O854" s="1322"/>
      <c r="P854" s="1324"/>
      <c r="Q854" s="1323"/>
      <c r="R854" s="1322"/>
      <c r="S854" s="1322"/>
      <c r="T854" s="1322"/>
      <c r="U854" s="1322"/>
      <c r="V854" s="1322"/>
      <c r="W854" s="1322"/>
      <c r="X854" s="1322"/>
      <c r="Y854" s="1322"/>
      <c r="Z854" s="1322"/>
      <c r="AA854" s="1322"/>
      <c r="AB854" s="1322"/>
      <c r="AC854" s="1323"/>
      <c r="AD854" s="1322"/>
      <c r="AE854" s="1323"/>
      <c r="AF854" s="1322"/>
      <c r="AG854" s="1322"/>
      <c r="AH854" s="1322"/>
      <c r="AI854" s="1322"/>
      <c r="AJ854" s="1322"/>
      <c r="AK854" s="1323"/>
      <c r="AL854" s="1322"/>
      <c r="AM854" s="1322"/>
      <c r="AN854" s="1322"/>
      <c r="AO854" s="1322"/>
      <c r="AP854" s="1322"/>
      <c r="AQ854" s="1322"/>
      <c r="AR854" s="1322"/>
      <c r="AS854" s="1322"/>
      <c r="AT854" s="1322"/>
      <c r="AU854" s="1322"/>
      <c r="AV854" s="1322"/>
      <c r="AW854" s="1322"/>
      <c r="AX854" s="1322"/>
      <c r="AY854" s="1322"/>
      <c r="AZ854" s="1322"/>
      <c r="BA854" s="1322"/>
      <c r="BB854" s="1322"/>
      <c r="BC854" s="1322"/>
      <c r="BD854" s="1322"/>
      <c r="BE854" s="1322"/>
      <c r="BF854" s="1322"/>
    </row>
    <row r="855" spans="1:58" ht="54.75" customHeight="1">
      <c r="A855" s="1322"/>
      <c r="B855" s="1322"/>
      <c r="C855" s="1322"/>
      <c r="D855" s="1322"/>
      <c r="E855" s="1322"/>
      <c r="F855" s="1322"/>
      <c r="G855" s="1322"/>
      <c r="H855" s="1322"/>
      <c r="I855" s="1322"/>
      <c r="J855" s="1322"/>
      <c r="K855" s="1322"/>
      <c r="L855" s="1322"/>
      <c r="M855" s="1322"/>
      <c r="N855" s="1323"/>
      <c r="O855" s="1322"/>
      <c r="P855" s="1324"/>
      <c r="Q855" s="1323"/>
      <c r="R855" s="1322"/>
      <c r="S855" s="1322"/>
      <c r="T855" s="1322"/>
      <c r="U855" s="1322"/>
      <c r="V855" s="1322"/>
      <c r="W855" s="1322"/>
      <c r="X855" s="1322"/>
      <c r="Y855" s="1322"/>
      <c r="Z855" s="1322"/>
      <c r="AA855" s="1322"/>
      <c r="AB855" s="1322"/>
      <c r="AC855" s="1323"/>
      <c r="AD855" s="1322"/>
      <c r="AE855" s="1323"/>
      <c r="AF855" s="1322"/>
      <c r="AG855" s="1322"/>
      <c r="AH855" s="1322"/>
      <c r="AI855" s="1322"/>
      <c r="AJ855" s="1322"/>
      <c r="AK855" s="1323"/>
      <c r="AL855" s="1322"/>
      <c r="AM855" s="1322"/>
      <c r="AN855" s="1322"/>
      <c r="AO855" s="1322"/>
      <c r="AP855" s="1322"/>
      <c r="AQ855" s="1322"/>
      <c r="AR855" s="1322"/>
      <c r="AS855" s="1322"/>
      <c r="AT855" s="1322"/>
      <c r="AU855" s="1322"/>
      <c r="AV855" s="1322"/>
      <c r="AW855" s="1322"/>
      <c r="AX855" s="1322"/>
      <c r="AY855" s="1322"/>
      <c r="AZ855" s="1322"/>
      <c r="BA855" s="1322"/>
      <c r="BB855" s="1322"/>
      <c r="BC855" s="1322"/>
      <c r="BD855" s="1322"/>
      <c r="BE855" s="1322"/>
      <c r="BF855" s="1322"/>
    </row>
    <row r="856" spans="1:58" ht="54.75" customHeight="1">
      <c r="A856" s="1322"/>
      <c r="B856" s="1322"/>
      <c r="C856" s="1322"/>
      <c r="D856" s="1322"/>
      <c r="E856" s="1322"/>
      <c r="F856" s="1322"/>
      <c r="G856" s="1322"/>
      <c r="H856" s="1322"/>
      <c r="I856" s="1322"/>
      <c r="J856" s="1322"/>
      <c r="K856" s="1322"/>
      <c r="L856" s="1322"/>
      <c r="M856" s="1322"/>
      <c r="N856" s="1323"/>
      <c r="O856" s="1322"/>
      <c r="P856" s="1324"/>
      <c r="Q856" s="1323"/>
      <c r="R856" s="1322"/>
      <c r="S856" s="1322"/>
      <c r="T856" s="1322"/>
      <c r="U856" s="1322"/>
      <c r="V856" s="1322"/>
      <c r="W856" s="1322"/>
      <c r="X856" s="1322"/>
      <c r="Y856" s="1322"/>
      <c r="Z856" s="1322"/>
      <c r="AA856" s="1322"/>
      <c r="AB856" s="1322"/>
      <c r="AC856" s="1323"/>
      <c r="AD856" s="1322"/>
      <c r="AE856" s="1323"/>
      <c r="AF856" s="1322"/>
      <c r="AG856" s="1322"/>
      <c r="AH856" s="1322"/>
      <c r="AI856" s="1322"/>
      <c r="AJ856" s="1322"/>
      <c r="AK856" s="1323"/>
      <c r="AL856" s="1322"/>
      <c r="AM856" s="1322"/>
      <c r="AN856" s="1322"/>
      <c r="AO856" s="1322"/>
      <c r="AP856" s="1322"/>
      <c r="AQ856" s="1322"/>
      <c r="AR856" s="1322"/>
      <c r="AS856" s="1322"/>
      <c r="AT856" s="1322"/>
      <c r="AU856" s="1322"/>
      <c r="AV856" s="1322"/>
      <c r="AW856" s="1322"/>
      <c r="AX856" s="1322"/>
      <c r="AY856" s="1322"/>
      <c r="AZ856" s="1322"/>
      <c r="BA856" s="1322"/>
      <c r="BB856" s="1322"/>
      <c r="BC856" s="1322"/>
      <c r="BD856" s="1322"/>
      <c r="BE856" s="1322"/>
      <c r="BF856" s="1322"/>
    </row>
    <row r="857" spans="1:58" ht="54.75" customHeight="1">
      <c r="A857" s="1322"/>
      <c r="B857" s="1322"/>
      <c r="C857" s="1322"/>
      <c r="D857" s="1322"/>
      <c r="E857" s="1322"/>
      <c r="F857" s="1322"/>
      <c r="G857" s="1322"/>
      <c r="H857" s="1322"/>
      <c r="I857" s="1322"/>
      <c r="J857" s="1322"/>
      <c r="K857" s="1322"/>
      <c r="L857" s="1322"/>
      <c r="M857" s="1322"/>
      <c r="N857" s="1323"/>
      <c r="O857" s="1322"/>
      <c r="P857" s="1324"/>
      <c r="Q857" s="1323"/>
      <c r="R857" s="1322"/>
      <c r="S857" s="1322"/>
      <c r="T857" s="1322"/>
      <c r="U857" s="1322"/>
      <c r="V857" s="1322"/>
      <c r="W857" s="1322"/>
      <c r="X857" s="1322"/>
      <c r="Y857" s="1322"/>
      <c r="Z857" s="1322"/>
      <c r="AA857" s="1322"/>
      <c r="AB857" s="1322"/>
      <c r="AC857" s="1323"/>
      <c r="AD857" s="1322"/>
      <c r="AE857" s="1323"/>
      <c r="AF857" s="1322"/>
      <c r="AG857" s="1322"/>
      <c r="AH857" s="1322"/>
      <c r="AI857" s="1322"/>
      <c r="AJ857" s="1322"/>
      <c r="AK857" s="1323"/>
      <c r="AL857" s="1322"/>
      <c r="AM857" s="1322"/>
      <c r="AN857" s="1322"/>
      <c r="AO857" s="1322"/>
      <c r="AP857" s="1322"/>
      <c r="AQ857" s="1322"/>
      <c r="AR857" s="1322"/>
      <c r="AS857" s="1322"/>
      <c r="AT857" s="1322"/>
      <c r="AU857" s="1322"/>
      <c r="AV857" s="1322"/>
      <c r="AW857" s="1322"/>
      <c r="AX857" s="1322"/>
      <c r="AY857" s="1322"/>
      <c r="AZ857" s="1322"/>
      <c r="BA857" s="1322"/>
      <c r="BB857" s="1322"/>
      <c r="BC857" s="1322"/>
      <c r="BD857" s="1322"/>
      <c r="BE857" s="1322"/>
      <c r="BF857" s="1322"/>
    </row>
    <row r="858" spans="1:58" ht="54.75" customHeight="1">
      <c r="A858" s="1322"/>
      <c r="B858" s="1322"/>
      <c r="C858" s="1322"/>
      <c r="D858" s="1322"/>
      <c r="E858" s="1322"/>
      <c r="F858" s="1322"/>
      <c r="G858" s="1322"/>
      <c r="H858" s="1322"/>
      <c r="I858" s="1322"/>
      <c r="J858" s="1322"/>
      <c r="K858" s="1322"/>
      <c r="L858" s="1322"/>
      <c r="M858" s="1322"/>
      <c r="N858" s="1323"/>
      <c r="O858" s="1322"/>
      <c r="P858" s="1324"/>
      <c r="Q858" s="1323"/>
      <c r="R858" s="1322"/>
      <c r="S858" s="1322"/>
      <c r="T858" s="1322"/>
      <c r="U858" s="1322"/>
      <c r="V858" s="1322"/>
      <c r="W858" s="1322"/>
      <c r="X858" s="1322"/>
      <c r="Y858" s="1322"/>
      <c r="Z858" s="1322"/>
      <c r="AA858" s="1322"/>
      <c r="AB858" s="1322"/>
      <c r="AC858" s="1323"/>
      <c r="AD858" s="1322"/>
      <c r="AE858" s="1323"/>
      <c r="AF858" s="1322"/>
      <c r="AG858" s="1322"/>
      <c r="AH858" s="1322"/>
      <c r="AI858" s="1322"/>
      <c r="AJ858" s="1322"/>
      <c r="AK858" s="1323"/>
      <c r="AL858" s="1322"/>
      <c r="AM858" s="1322"/>
      <c r="AN858" s="1322"/>
      <c r="AO858" s="1322"/>
      <c r="AP858" s="1322"/>
      <c r="AQ858" s="1322"/>
      <c r="AR858" s="1322"/>
      <c r="AS858" s="1322"/>
      <c r="AT858" s="1322"/>
      <c r="AU858" s="1322"/>
      <c r="AV858" s="1322"/>
      <c r="AW858" s="1322"/>
      <c r="AX858" s="1322"/>
      <c r="AY858" s="1322"/>
      <c r="AZ858" s="1322"/>
      <c r="BA858" s="1322"/>
      <c r="BB858" s="1322"/>
      <c r="BC858" s="1322"/>
      <c r="BD858" s="1322"/>
      <c r="BE858" s="1322"/>
      <c r="BF858" s="1322"/>
    </row>
    <row r="859" spans="1:58" ht="54.75" customHeight="1">
      <c r="A859" s="1322"/>
      <c r="B859" s="1322"/>
      <c r="C859" s="1322"/>
      <c r="D859" s="1322"/>
      <c r="E859" s="1322"/>
      <c r="F859" s="1322"/>
      <c r="G859" s="1322"/>
      <c r="H859" s="1322"/>
      <c r="I859" s="1322"/>
      <c r="J859" s="1322"/>
      <c r="K859" s="1322"/>
      <c r="L859" s="1322"/>
      <c r="M859" s="1322"/>
      <c r="N859" s="1323"/>
      <c r="O859" s="1322"/>
      <c r="P859" s="1324"/>
      <c r="Q859" s="1323"/>
      <c r="R859" s="1322"/>
      <c r="S859" s="1322"/>
      <c r="T859" s="1322"/>
      <c r="U859" s="1322"/>
      <c r="V859" s="1322"/>
      <c r="W859" s="1322"/>
      <c r="X859" s="1322"/>
      <c r="Y859" s="1322"/>
      <c r="Z859" s="1322"/>
      <c r="AA859" s="1322"/>
      <c r="AB859" s="1322"/>
      <c r="AC859" s="1323"/>
      <c r="AD859" s="1322"/>
      <c r="AE859" s="1323"/>
      <c r="AF859" s="1322"/>
      <c r="AG859" s="1322"/>
      <c r="AH859" s="1322"/>
      <c r="AI859" s="1322"/>
      <c r="AJ859" s="1322"/>
      <c r="AK859" s="1323"/>
      <c r="AL859" s="1322"/>
      <c r="AM859" s="1322"/>
      <c r="AN859" s="1322"/>
      <c r="AO859" s="1322"/>
      <c r="AP859" s="1322"/>
      <c r="AQ859" s="1322"/>
      <c r="AR859" s="1322"/>
      <c r="AS859" s="1322"/>
      <c r="AT859" s="1322"/>
      <c r="AU859" s="1322"/>
      <c r="AV859" s="1322"/>
      <c r="AW859" s="1322"/>
      <c r="AX859" s="1322"/>
      <c r="AY859" s="1322"/>
      <c r="AZ859" s="1322"/>
      <c r="BA859" s="1322"/>
      <c r="BB859" s="1322"/>
      <c r="BC859" s="1322"/>
      <c r="BD859" s="1322"/>
      <c r="BE859" s="1322"/>
      <c r="BF859" s="1322"/>
    </row>
    <row r="860" spans="1:58" ht="54.75" customHeight="1">
      <c r="A860" s="1322"/>
      <c r="B860" s="1322"/>
      <c r="C860" s="1322"/>
      <c r="D860" s="1322"/>
      <c r="E860" s="1322"/>
      <c r="F860" s="1322"/>
      <c r="G860" s="1322"/>
      <c r="H860" s="1322"/>
      <c r="I860" s="1322"/>
      <c r="J860" s="1322"/>
      <c r="K860" s="1322"/>
      <c r="L860" s="1322"/>
      <c r="M860" s="1322"/>
      <c r="N860" s="1323"/>
      <c r="O860" s="1322"/>
      <c r="P860" s="1324"/>
      <c r="Q860" s="1323"/>
      <c r="R860" s="1322"/>
      <c r="S860" s="1322"/>
      <c r="T860" s="1322"/>
      <c r="U860" s="1322"/>
      <c r="V860" s="1322"/>
      <c r="W860" s="1322"/>
      <c r="X860" s="1322"/>
      <c r="Y860" s="1322"/>
      <c r="Z860" s="1322"/>
      <c r="AA860" s="1322"/>
      <c r="AB860" s="1322"/>
      <c r="AC860" s="1323"/>
      <c r="AD860" s="1322"/>
      <c r="AE860" s="1323"/>
      <c r="AF860" s="1322"/>
      <c r="AG860" s="1322"/>
      <c r="AH860" s="1322"/>
      <c r="AI860" s="1322"/>
      <c r="AJ860" s="1322"/>
      <c r="AK860" s="1323"/>
      <c r="AL860" s="1322"/>
      <c r="AM860" s="1322"/>
      <c r="AN860" s="1322"/>
      <c r="AO860" s="1322"/>
      <c r="AP860" s="1322"/>
      <c r="AQ860" s="1322"/>
      <c r="AR860" s="1322"/>
      <c r="AS860" s="1322"/>
      <c r="AT860" s="1322"/>
      <c r="AU860" s="1322"/>
      <c r="AV860" s="1322"/>
      <c r="AW860" s="1322"/>
      <c r="AX860" s="1322"/>
      <c r="AY860" s="1322"/>
      <c r="AZ860" s="1322"/>
      <c r="BA860" s="1322"/>
      <c r="BB860" s="1322"/>
      <c r="BC860" s="1322"/>
      <c r="BD860" s="1322"/>
      <c r="BE860" s="1322"/>
      <c r="BF860" s="1322"/>
    </row>
    <row r="861" spans="1:58" ht="54.75" customHeight="1">
      <c r="A861" s="1322"/>
      <c r="B861" s="1322"/>
      <c r="C861" s="1322"/>
      <c r="D861" s="1322"/>
      <c r="E861" s="1322"/>
      <c r="F861" s="1322"/>
      <c r="G861" s="1322"/>
      <c r="H861" s="1322"/>
      <c r="I861" s="1322"/>
      <c r="J861" s="1322"/>
      <c r="K861" s="1322"/>
      <c r="L861" s="1322"/>
      <c r="M861" s="1322"/>
      <c r="N861" s="1323"/>
      <c r="O861" s="1322"/>
      <c r="P861" s="1324"/>
      <c r="Q861" s="1323"/>
      <c r="R861" s="1322"/>
      <c r="S861" s="1322"/>
      <c r="T861" s="1322"/>
      <c r="U861" s="1322"/>
      <c r="V861" s="1322"/>
      <c r="W861" s="1322"/>
      <c r="X861" s="1322"/>
      <c r="Y861" s="1322"/>
      <c r="Z861" s="1322"/>
      <c r="AA861" s="1322"/>
      <c r="AB861" s="1322"/>
      <c r="AC861" s="1323"/>
      <c r="AD861" s="1322"/>
      <c r="AE861" s="1323"/>
      <c r="AF861" s="1322"/>
      <c r="AG861" s="1322"/>
      <c r="AH861" s="1322"/>
      <c r="AI861" s="1322"/>
      <c r="AJ861" s="1322"/>
      <c r="AK861" s="1323"/>
      <c r="AL861" s="1322"/>
      <c r="AM861" s="1322"/>
      <c r="AN861" s="1322"/>
      <c r="AO861" s="1322"/>
      <c r="AP861" s="1322"/>
      <c r="AQ861" s="1322"/>
      <c r="AR861" s="1322"/>
      <c r="AS861" s="1322"/>
      <c r="AT861" s="1322"/>
      <c r="AU861" s="1322"/>
      <c r="AV861" s="1322"/>
      <c r="AW861" s="1322"/>
      <c r="AX861" s="1322"/>
      <c r="AY861" s="1322"/>
      <c r="AZ861" s="1322"/>
      <c r="BA861" s="1322"/>
      <c r="BB861" s="1322"/>
      <c r="BC861" s="1322"/>
      <c r="BD861" s="1322"/>
      <c r="BE861" s="1322"/>
      <c r="BF861" s="1322"/>
    </row>
    <row r="862" spans="1:58" ht="54.75" customHeight="1">
      <c r="A862" s="1322"/>
      <c r="B862" s="1322"/>
      <c r="C862" s="1322"/>
      <c r="D862" s="1322"/>
      <c r="E862" s="1322"/>
      <c r="F862" s="1322"/>
      <c r="G862" s="1322"/>
      <c r="H862" s="1322"/>
      <c r="I862" s="1322"/>
      <c r="J862" s="1322"/>
      <c r="K862" s="1322"/>
      <c r="L862" s="1322"/>
      <c r="M862" s="1322"/>
      <c r="N862" s="1323"/>
      <c r="O862" s="1322"/>
      <c r="P862" s="1324"/>
      <c r="Q862" s="1323"/>
      <c r="R862" s="1322"/>
      <c r="S862" s="1322"/>
      <c r="T862" s="1322"/>
      <c r="U862" s="1322"/>
      <c r="V862" s="1322"/>
      <c r="W862" s="1322"/>
      <c r="X862" s="1322"/>
      <c r="Y862" s="1322"/>
      <c r="Z862" s="1322"/>
      <c r="AA862" s="1322"/>
      <c r="AB862" s="1322"/>
      <c r="AC862" s="1323"/>
      <c r="AD862" s="1322"/>
      <c r="AE862" s="1323"/>
      <c r="AF862" s="1322"/>
      <c r="AG862" s="1322"/>
      <c r="AH862" s="1322"/>
      <c r="AI862" s="1322"/>
      <c r="AJ862" s="1322"/>
      <c r="AK862" s="1323"/>
      <c r="AL862" s="1322"/>
      <c r="AM862" s="1322"/>
      <c r="AN862" s="1322"/>
      <c r="AO862" s="1322"/>
      <c r="AP862" s="1322"/>
      <c r="AQ862" s="1322"/>
      <c r="AR862" s="1322"/>
      <c r="AS862" s="1322"/>
      <c r="AT862" s="1322"/>
      <c r="AU862" s="1322"/>
      <c r="AV862" s="1322"/>
      <c r="AW862" s="1322"/>
      <c r="AX862" s="1322"/>
      <c r="AY862" s="1322"/>
      <c r="AZ862" s="1322"/>
      <c r="BA862" s="1322"/>
      <c r="BB862" s="1322"/>
      <c r="BC862" s="1322"/>
      <c r="BD862" s="1322"/>
      <c r="BE862" s="1322"/>
      <c r="BF862" s="1322"/>
    </row>
    <row r="863" spans="1:58" ht="54.75" customHeight="1">
      <c r="A863" s="1322"/>
      <c r="B863" s="1322"/>
      <c r="C863" s="1322"/>
      <c r="D863" s="1322"/>
      <c r="E863" s="1322"/>
      <c r="F863" s="1322"/>
      <c r="G863" s="1322"/>
      <c r="H863" s="1322"/>
      <c r="I863" s="1322"/>
      <c r="J863" s="1322"/>
      <c r="K863" s="1322"/>
      <c r="L863" s="1322"/>
      <c r="M863" s="1322"/>
      <c r="N863" s="1323"/>
      <c r="O863" s="1322"/>
      <c r="P863" s="1324"/>
      <c r="Q863" s="1323"/>
      <c r="R863" s="1322"/>
      <c r="S863" s="1322"/>
      <c r="T863" s="1322"/>
      <c r="U863" s="1322"/>
      <c r="V863" s="1322"/>
      <c r="W863" s="1322"/>
      <c r="X863" s="1322"/>
      <c r="Y863" s="1322"/>
      <c r="Z863" s="1322"/>
      <c r="AA863" s="1322"/>
      <c r="AB863" s="1322"/>
      <c r="AC863" s="1323"/>
      <c r="AD863" s="1322"/>
      <c r="AE863" s="1323"/>
      <c r="AF863" s="1322"/>
      <c r="AG863" s="1322"/>
      <c r="AH863" s="1322"/>
      <c r="AI863" s="1322"/>
      <c r="AJ863" s="1322"/>
      <c r="AK863" s="1323"/>
      <c r="AL863" s="1322"/>
      <c r="AM863" s="1322"/>
      <c r="AN863" s="1322"/>
      <c r="AO863" s="1322"/>
      <c r="AP863" s="1322"/>
      <c r="AQ863" s="1322"/>
      <c r="AR863" s="1322"/>
      <c r="AS863" s="1322"/>
      <c r="AT863" s="1322"/>
      <c r="AU863" s="1322"/>
      <c r="AV863" s="1322"/>
      <c r="AW863" s="1322"/>
      <c r="AX863" s="1322"/>
      <c r="AY863" s="1322"/>
      <c r="AZ863" s="1322"/>
      <c r="BA863" s="1322"/>
      <c r="BB863" s="1322"/>
      <c r="BC863" s="1322"/>
      <c r="BD863" s="1322"/>
      <c r="BE863" s="1322"/>
      <c r="BF863" s="1322"/>
    </row>
    <row r="864" spans="1:58" ht="54.75" customHeight="1">
      <c r="A864" s="1322"/>
      <c r="B864" s="1322"/>
      <c r="C864" s="1322"/>
      <c r="D864" s="1322"/>
      <c r="E864" s="1322"/>
      <c r="F864" s="1322"/>
      <c r="G864" s="1322"/>
      <c r="H864" s="1322"/>
      <c r="I864" s="1322"/>
      <c r="J864" s="1322"/>
      <c r="K864" s="1322"/>
      <c r="L864" s="1322"/>
      <c r="M864" s="1322"/>
      <c r="N864" s="1323"/>
      <c r="O864" s="1322"/>
      <c r="P864" s="1324"/>
      <c r="Q864" s="1323"/>
      <c r="R864" s="1322"/>
      <c r="S864" s="1322"/>
      <c r="T864" s="1322"/>
      <c r="U864" s="1322"/>
      <c r="V864" s="1322"/>
      <c r="W864" s="1322"/>
      <c r="X864" s="1322"/>
      <c r="Y864" s="1322"/>
      <c r="Z864" s="1322"/>
      <c r="AA864" s="1322"/>
      <c r="AB864" s="1322"/>
      <c r="AC864" s="1323"/>
      <c r="AD864" s="1322"/>
      <c r="AE864" s="1323"/>
      <c r="AF864" s="1322"/>
      <c r="AG864" s="1322"/>
      <c r="AH864" s="1322"/>
      <c r="AI864" s="1322"/>
      <c r="AJ864" s="1322"/>
      <c r="AK864" s="1323"/>
      <c r="AL864" s="1322"/>
      <c r="AM864" s="1322"/>
      <c r="AN864" s="1322"/>
      <c r="AO864" s="1322"/>
      <c r="AP864" s="1322"/>
      <c r="AQ864" s="1322"/>
      <c r="AR864" s="1322"/>
      <c r="AS864" s="1322"/>
      <c r="AT864" s="1322"/>
      <c r="AU864" s="1322"/>
      <c r="AV864" s="1322"/>
      <c r="AW864" s="1322"/>
      <c r="AX864" s="1322"/>
      <c r="AY864" s="1322"/>
      <c r="AZ864" s="1322"/>
      <c r="BA864" s="1322"/>
      <c r="BB864" s="1322"/>
      <c r="BC864" s="1322"/>
      <c r="BD864" s="1322"/>
      <c r="BE864" s="1322"/>
      <c r="BF864" s="1322"/>
    </row>
    <row r="865" spans="1:58" ht="54.75" customHeight="1">
      <c r="A865" s="1322"/>
      <c r="B865" s="1322"/>
      <c r="C865" s="1322"/>
      <c r="D865" s="1322"/>
      <c r="E865" s="1322"/>
      <c r="F865" s="1322"/>
      <c r="G865" s="1322"/>
      <c r="H865" s="1322"/>
      <c r="I865" s="1322"/>
      <c r="J865" s="1322"/>
      <c r="K865" s="1322"/>
      <c r="L865" s="1322"/>
      <c r="M865" s="1322"/>
      <c r="N865" s="1323"/>
      <c r="O865" s="1322"/>
      <c r="P865" s="1324"/>
      <c r="Q865" s="1323"/>
      <c r="R865" s="1322"/>
      <c r="S865" s="1322"/>
      <c r="T865" s="1322"/>
      <c r="U865" s="1322"/>
      <c r="V865" s="1322"/>
      <c r="W865" s="1322"/>
      <c r="X865" s="1322"/>
      <c r="Y865" s="1322"/>
      <c r="Z865" s="1322"/>
      <c r="AA865" s="1322"/>
      <c r="AB865" s="1322"/>
      <c r="AC865" s="1323"/>
      <c r="AD865" s="1322"/>
      <c r="AE865" s="1323"/>
      <c r="AF865" s="1322"/>
      <c r="AG865" s="1322"/>
      <c r="AH865" s="1322"/>
      <c r="AI865" s="1322"/>
      <c r="AJ865" s="1322"/>
      <c r="AK865" s="1323"/>
      <c r="AL865" s="1322"/>
      <c r="AM865" s="1322"/>
      <c r="AN865" s="1322"/>
      <c r="AO865" s="1322"/>
      <c r="AP865" s="1322"/>
      <c r="AQ865" s="1322"/>
      <c r="AR865" s="1322"/>
      <c r="AS865" s="1322"/>
      <c r="AT865" s="1322"/>
      <c r="AU865" s="1322"/>
      <c r="AV865" s="1322"/>
      <c r="AW865" s="1322"/>
      <c r="AX865" s="1322"/>
      <c r="AY865" s="1322"/>
      <c r="AZ865" s="1322"/>
      <c r="BA865" s="1322"/>
      <c r="BB865" s="1322"/>
      <c r="BC865" s="1322"/>
      <c r="BD865" s="1322"/>
      <c r="BE865" s="1322"/>
      <c r="BF865" s="1322"/>
    </row>
    <row r="866" spans="1:58" ht="54.75" customHeight="1">
      <c r="A866" s="1322"/>
      <c r="B866" s="1322"/>
      <c r="C866" s="1322"/>
      <c r="D866" s="1322"/>
      <c r="E866" s="1322"/>
      <c r="F866" s="1322"/>
      <c r="G866" s="1322"/>
      <c r="H866" s="1322"/>
      <c r="I866" s="1322"/>
      <c r="J866" s="1322"/>
      <c r="K866" s="1322"/>
      <c r="L866" s="1322"/>
      <c r="M866" s="1322"/>
      <c r="N866" s="1323"/>
      <c r="O866" s="1322"/>
      <c r="P866" s="1324"/>
      <c r="Q866" s="1323"/>
      <c r="R866" s="1322"/>
      <c r="S866" s="1322"/>
      <c r="T866" s="1322"/>
      <c r="U866" s="1322"/>
      <c r="V866" s="1322"/>
      <c r="W866" s="1322"/>
      <c r="X866" s="1322"/>
      <c r="Y866" s="1322"/>
      <c r="Z866" s="1322"/>
      <c r="AA866" s="1322"/>
      <c r="AB866" s="1322"/>
      <c r="AC866" s="1323"/>
      <c r="AD866" s="1322"/>
      <c r="AE866" s="1323"/>
      <c r="AF866" s="1322"/>
      <c r="AG866" s="1322"/>
      <c r="AH866" s="1322"/>
      <c r="AI866" s="1322"/>
      <c r="AJ866" s="1322"/>
      <c r="AK866" s="1323"/>
      <c r="AL866" s="1322"/>
      <c r="AM866" s="1322"/>
      <c r="AN866" s="1322"/>
      <c r="AO866" s="1322"/>
      <c r="AP866" s="1322"/>
      <c r="AQ866" s="1322"/>
      <c r="AR866" s="1322"/>
      <c r="AS866" s="1322"/>
      <c r="AT866" s="1322"/>
      <c r="AU866" s="1322"/>
      <c r="AV866" s="1322"/>
      <c r="AW866" s="1322"/>
      <c r="AX866" s="1322"/>
      <c r="AY866" s="1322"/>
      <c r="AZ866" s="1322"/>
      <c r="BA866" s="1322"/>
      <c r="BB866" s="1322"/>
      <c r="BC866" s="1322"/>
      <c r="BD866" s="1322"/>
      <c r="BE866" s="1322"/>
      <c r="BF866" s="1322"/>
    </row>
    <row r="867" spans="1:58" ht="54.75" customHeight="1">
      <c r="A867" s="1322"/>
      <c r="B867" s="1322"/>
      <c r="C867" s="1322"/>
      <c r="D867" s="1322"/>
      <c r="E867" s="1322"/>
      <c r="F867" s="1322"/>
      <c r="G867" s="1322"/>
      <c r="H867" s="1322"/>
      <c r="I867" s="1322"/>
      <c r="J867" s="1322"/>
      <c r="K867" s="1322"/>
      <c r="L867" s="1322"/>
      <c r="M867" s="1322"/>
      <c r="N867" s="1323"/>
      <c r="O867" s="1322"/>
      <c r="P867" s="1324"/>
      <c r="Q867" s="1323"/>
      <c r="R867" s="1322"/>
      <c r="S867" s="1322"/>
      <c r="T867" s="1322"/>
      <c r="U867" s="1322"/>
      <c r="V867" s="1322"/>
      <c r="W867" s="1322"/>
      <c r="X867" s="1322"/>
      <c r="Y867" s="1322"/>
      <c r="Z867" s="1322"/>
      <c r="AA867" s="1322"/>
      <c r="AB867" s="1322"/>
      <c r="AC867" s="1323"/>
      <c r="AD867" s="1322"/>
      <c r="AE867" s="1323"/>
      <c r="AF867" s="1322"/>
      <c r="AG867" s="1322"/>
      <c r="AH867" s="1322"/>
      <c r="AI867" s="1322"/>
      <c r="AJ867" s="1322"/>
      <c r="AK867" s="1323"/>
      <c r="AL867" s="1322"/>
      <c r="AM867" s="1322"/>
      <c r="AN867" s="1322"/>
      <c r="AO867" s="1322"/>
      <c r="AP867" s="1322"/>
      <c r="AQ867" s="1322"/>
      <c r="AR867" s="1322"/>
      <c r="AS867" s="1322"/>
      <c r="AT867" s="1322"/>
      <c r="AU867" s="1322"/>
      <c r="AV867" s="1322"/>
      <c r="AW867" s="1322"/>
      <c r="AX867" s="1322"/>
      <c r="AY867" s="1322"/>
      <c r="AZ867" s="1322"/>
      <c r="BA867" s="1322"/>
      <c r="BB867" s="1322"/>
      <c r="BC867" s="1322"/>
      <c r="BD867" s="1322"/>
      <c r="BE867" s="1322"/>
      <c r="BF867" s="1322"/>
    </row>
    <row r="868" spans="1:58" ht="54.75" customHeight="1">
      <c r="A868" s="1322"/>
      <c r="B868" s="1322"/>
      <c r="C868" s="1322"/>
      <c r="D868" s="1322"/>
      <c r="E868" s="1322"/>
      <c r="F868" s="1322"/>
      <c r="G868" s="1322"/>
      <c r="H868" s="1322"/>
      <c r="I868" s="1322"/>
      <c r="J868" s="1322"/>
      <c r="K868" s="1322"/>
      <c r="L868" s="1322"/>
      <c r="M868" s="1322"/>
      <c r="N868" s="1323"/>
      <c r="O868" s="1322"/>
      <c r="P868" s="1324"/>
      <c r="Q868" s="1323"/>
      <c r="R868" s="1322"/>
      <c r="S868" s="1322"/>
      <c r="T868" s="1322"/>
      <c r="U868" s="1322"/>
      <c r="V868" s="1322"/>
      <c r="W868" s="1322"/>
      <c r="X868" s="1322"/>
      <c r="Y868" s="1322"/>
      <c r="Z868" s="1322"/>
      <c r="AA868" s="1322"/>
      <c r="AB868" s="1322"/>
      <c r="AC868" s="1323"/>
      <c r="AD868" s="1322"/>
      <c r="AE868" s="1323"/>
      <c r="AF868" s="1322"/>
      <c r="AG868" s="1322"/>
      <c r="AH868" s="1322"/>
      <c r="AI868" s="1322"/>
      <c r="AJ868" s="1322"/>
      <c r="AK868" s="1323"/>
      <c r="AL868" s="1322"/>
      <c r="AM868" s="1322"/>
      <c r="AN868" s="1322"/>
      <c r="AO868" s="1322"/>
      <c r="AP868" s="1322"/>
      <c r="AQ868" s="1322"/>
      <c r="AR868" s="1322"/>
      <c r="AS868" s="1322"/>
      <c r="AT868" s="1322"/>
      <c r="AU868" s="1322"/>
      <c r="AV868" s="1322"/>
      <c r="AW868" s="1322"/>
      <c r="AX868" s="1322"/>
      <c r="AY868" s="1322"/>
      <c r="AZ868" s="1322"/>
      <c r="BA868" s="1322"/>
      <c r="BB868" s="1322"/>
      <c r="BC868" s="1322"/>
      <c r="BD868" s="1322"/>
      <c r="BE868" s="1322"/>
      <c r="BF868" s="1322"/>
    </row>
    <row r="869" spans="1:58" ht="54.75" customHeight="1">
      <c r="A869" s="1322"/>
      <c r="B869" s="1322"/>
      <c r="C869" s="1322"/>
      <c r="D869" s="1322"/>
      <c r="E869" s="1322"/>
      <c r="F869" s="1322"/>
      <c r="G869" s="1322"/>
      <c r="H869" s="1322"/>
      <c r="I869" s="1322"/>
      <c r="J869" s="1322"/>
      <c r="K869" s="1322"/>
      <c r="L869" s="1322"/>
      <c r="M869" s="1322"/>
      <c r="N869" s="1323"/>
      <c r="O869" s="1322"/>
      <c r="P869" s="1324"/>
      <c r="Q869" s="1323"/>
      <c r="R869" s="1322"/>
      <c r="S869" s="1322"/>
      <c r="T869" s="1322"/>
      <c r="U869" s="1322"/>
      <c r="V869" s="1322"/>
      <c r="W869" s="1322"/>
      <c r="X869" s="1322"/>
      <c r="Y869" s="1322"/>
      <c r="Z869" s="1322"/>
      <c r="AA869" s="1322"/>
      <c r="AB869" s="1322"/>
      <c r="AC869" s="1323"/>
      <c r="AD869" s="1322"/>
      <c r="AE869" s="1323"/>
      <c r="AF869" s="1322"/>
      <c r="AG869" s="1322"/>
      <c r="AH869" s="1322"/>
      <c r="AI869" s="1322"/>
      <c r="AJ869" s="1322"/>
      <c r="AK869" s="1323"/>
      <c r="AL869" s="1322"/>
      <c r="AM869" s="1322"/>
      <c r="AN869" s="1322"/>
      <c r="AO869" s="1322"/>
      <c r="AP869" s="1322"/>
      <c r="AQ869" s="1322"/>
      <c r="AR869" s="1322"/>
      <c r="AS869" s="1322"/>
      <c r="AT869" s="1322"/>
      <c r="AU869" s="1322"/>
      <c r="AV869" s="1322"/>
      <c r="AW869" s="1322"/>
      <c r="AX869" s="1322"/>
      <c r="AY869" s="1322"/>
      <c r="AZ869" s="1322"/>
      <c r="BA869" s="1322"/>
      <c r="BB869" s="1322"/>
      <c r="BC869" s="1322"/>
      <c r="BD869" s="1322"/>
      <c r="BE869" s="1322"/>
      <c r="BF869" s="1322"/>
    </row>
    <row r="870" spans="1:58" ht="54.75" customHeight="1">
      <c r="A870" s="1322"/>
      <c r="B870" s="1322"/>
      <c r="C870" s="1322"/>
      <c r="D870" s="1322"/>
      <c r="E870" s="1322"/>
      <c r="F870" s="1322"/>
      <c r="G870" s="1322"/>
      <c r="H870" s="1322"/>
      <c r="I870" s="1322"/>
      <c r="J870" s="1322"/>
      <c r="K870" s="1322"/>
      <c r="L870" s="1322"/>
      <c r="M870" s="1322"/>
      <c r="N870" s="1323"/>
      <c r="O870" s="1322"/>
      <c r="P870" s="1324"/>
      <c r="Q870" s="1323"/>
      <c r="R870" s="1322"/>
      <c r="S870" s="1322"/>
      <c r="T870" s="1322"/>
      <c r="U870" s="1322"/>
      <c r="V870" s="1322"/>
      <c r="W870" s="1322"/>
      <c r="X870" s="1322"/>
      <c r="Y870" s="1322"/>
      <c r="Z870" s="1322"/>
      <c r="AA870" s="1322"/>
      <c r="AB870" s="1322"/>
      <c r="AC870" s="1323"/>
      <c r="AD870" s="1322"/>
      <c r="AE870" s="1323"/>
      <c r="AF870" s="1322"/>
      <c r="AG870" s="1322"/>
      <c r="AH870" s="1322"/>
      <c r="AI870" s="1322"/>
      <c r="AJ870" s="1322"/>
      <c r="AK870" s="1323"/>
      <c r="AL870" s="1322"/>
      <c r="AM870" s="1322"/>
      <c r="AN870" s="1322"/>
      <c r="AO870" s="1322"/>
      <c r="AP870" s="1322"/>
      <c r="AQ870" s="1322"/>
      <c r="AR870" s="1322"/>
      <c r="AS870" s="1322"/>
      <c r="AT870" s="1322"/>
      <c r="AU870" s="1322"/>
      <c r="AV870" s="1322"/>
      <c r="AW870" s="1322"/>
      <c r="AX870" s="1322"/>
      <c r="AY870" s="1322"/>
      <c r="AZ870" s="1322"/>
      <c r="BA870" s="1322"/>
      <c r="BB870" s="1322"/>
      <c r="BC870" s="1322"/>
      <c r="BD870" s="1322"/>
      <c r="BE870" s="1322"/>
      <c r="BF870" s="1322"/>
    </row>
    <row r="871" spans="1:58" ht="54.75" customHeight="1">
      <c r="A871" s="1322"/>
      <c r="B871" s="1322"/>
      <c r="C871" s="1322"/>
      <c r="D871" s="1322"/>
      <c r="E871" s="1322"/>
      <c r="F871" s="1322"/>
      <c r="G871" s="1322"/>
      <c r="H871" s="1322"/>
      <c r="I871" s="1322"/>
      <c r="J871" s="1322"/>
      <c r="K871" s="1322"/>
      <c r="L871" s="1322"/>
      <c r="M871" s="1322"/>
      <c r="N871" s="1323"/>
      <c r="O871" s="1322"/>
      <c r="P871" s="1324"/>
      <c r="Q871" s="1323"/>
      <c r="R871" s="1322"/>
      <c r="S871" s="1322"/>
      <c r="T871" s="1322"/>
      <c r="U871" s="1322"/>
      <c r="V871" s="1322"/>
      <c r="W871" s="1322"/>
      <c r="X871" s="1322"/>
      <c r="Y871" s="1322"/>
      <c r="Z871" s="1322"/>
      <c r="AA871" s="1322"/>
      <c r="AB871" s="1322"/>
      <c r="AC871" s="1323"/>
      <c r="AD871" s="1322"/>
      <c r="AE871" s="1323"/>
      <c r="AF871" s="1322"/>
      <c r="AG871" s="1322"/>
      <c r="AH871" s="1322"/>
      <c r="AI871" s="1322"/>
      <c r="AJ871" s="1322"/>
      <c r="AK871" s="1323"/>
      <c r="AL871" s="1322"/>
      <c r="AM871" s="1322"/>
      <c r="AN871" s="1322"/>
      <c r="AO871" s="1322"/>
      <c r="AP871" s="1322"/>
      <c r="AQ871" s="1322"/>
      <c r="AR871" s="1322"/>
      <c r="AS871" s="1322"/>
      <c r="AT871" s="1322"/>
      <c r="AU871" s="1322"/>
      <c r="AV871" s="1322"/>
      <c r="AW871" s="1322"/>
      <c r="AX871" s="1322"/>
      <c r="AY871" s="1322"/>
      <c r="AZ871" s="1322"/>
      <c r="BA871" s="1322"/>
      <c r="BB871" s="1322"/>
      <c r="BC871" s="1322"/>
      <c r="BD871" s="1322"/>
      <c r="BE871" s="1322"/>
      <c r="BF871" s="1322"/>
    </row>
    <row r="872" spans="1:58" ht="54.75" customHeight="1">
      <c r="A872" s="1322"/>
      <c r="B872" s="1322"/>
      <c r="C872" s="1322"/>
      <c r="D872" s="1322"/>
      <c r="E872" s="1322"/>
      <c r="F872" s="1322"/>
      <c r="G872" s="1322"/>
      <c r="H872" s="1322"/>
      <c r="I872" s="1322"/>
      <c r="J872" s="1322"/>
      <c r="K872" s="1322"/>
      <c r="L872" s="1322"/>
      <c r="M872" s="1322"/>
      <c r="N872" s="1323"/>
      <c r="O872" s="1322"/>
      <c r="P872" s="1324"/>
      <c r="Q872" s="1323"/>
      <c r="R872" s="1322"/>
      <c r="S872" s="1322"/>
      <c r="T872" s="1322"/>
      <c r="U872" s="1322"/>
      <c r="V872" s="1322"/>
      <c r="W872" s="1322"/>
      <c r="X872" s="1322"/>
      <c r="Y872" s="1322"/>
      <c r="Z872" s="1322"/>
      <c r="AA872" s="1322"/>
      <c r="AB872" s="1322"/>
      <c r="AC872" s="1323"/>
      <c r="AD872" s="1322"/>
      <c r="AE872" s="1323"/>
      <c r="AF872" s="1322"/>
      <c r="AG872" s="1322"/>
      <c r="AH872" s="1322"/>
      <c r="AI872" s="1322"/>
      <c r="AJ872" s="1322"/>
      <c r="AK872" s="1323"/>
      <c r="AL872" s="1322"/>
      <c r="AM872" s="1322"/>
      <c r="AN872" s="1322"/>
      <c r="AO872" s="1322"/>
      <c r="AP872" s="1322"/>
      <c r="AQ872" s="1322"/>
      <c r="AR872" s="1322"/>
      <c r="AS872" s="1322"/>
      <c r="AT872" s="1322"/>
      <c r="AU872" s="1322"/>
      <c r="AV872" s="1322"/>
      <c r="AW872" s="1322"/>
      <c r="AX872" s="1322"/>
      <c r="AY872" s="1322"/>
      <c r="AZ872" s="1322"/>
      <c r="BA872" s="1322"/>
      <c r="BB872" s="1322"/>
      <c r="BC872" s="1322"/>
      <c r="BD872" s="1322"/>
      <c r="BE872" s="1322"/>
      <c r="BF872" s="1322"/>
    </row>
    <row r="873" spans="1:58" ht="54.75" customHeight="1">
      <c r="A873" s="1322"/>
      <c r="B873" s="1322"/>
      <c r="C873" s="1322"/>
      <c r="D873" s="1322"/>
      <c r="E873" s="1322"/>
      <c r="F873" s="1322"/>
      <c r="G873" s="1322"/>
      <c r="H873" s="1322"/>
      <c r="I873" s="1322"/>
      <c r="J873" s="1322"/>
      <c r="K873" s="1322"/>
      <c r="L873" s="1322"/>
      <c r="M873" s="1322"/>
      <c r="N873" s="1323"/>
      <c r="O873" s="1322"/>
      <c r="P873" s="1324"/>
      <c r="Q873" s="1323"/>
      <c r="R873" s="1322"/>
      <c r="S873" s="1322"/>
      <c r="T873" s="1322"/>
      <c r="U873" s="1322"/>
      <c r="V873" s="1322"/>
      <c r="W873" s="1322"/>
      <c r="X873" s="1322"/>
      <c r="Y873" s="1322"/>
      <c r="Z873" s="1322"/>
      <c r="AA873" s="1322"/>
      <c r="AB873" s="1322"/>
      <c r="AC873" s="1323"/>
      <c r="AD873" s="1322"/>
      <c r="AE873" s="1323"/>
      <c r="AF873" s="1322"/>
      <c r="AG873" s="1322"/>
      <c r="AH873" s="1322"/>
      <c r="AI873" s="1322"/>
      <c r="AJ873" s="1322"/>
      <c r="AK873" s="1323"/>
      <c r="AL873" s="1322"/>
      <c r="AM873" s="1322"/>
      <c r="AN873" s="1322"/>
      <c r="AO873" s="1322"/>
      <c r="AP873" s="1322"/>
      <c r="AQ873" s="1322"/>
      <c r="AR873" s="1322"/>
      <c r="AS873" s="1322"/>
      <c r="AT873" s="1322"/>
      <c r="AU873" s="1322"/>
      <c r="AV873" s="1322"/>
      <c r="AW873" s="1322"/>
      <c r="AX873" s="1322"/>
      <c r="AY873" s="1322"/>
      <c r="AZ873" s="1322"/>
      <c r="BA873" s="1322"/>
      <c r="BB873" s="1322"/>
      <c r="BC873" s="1322"/>
      <c r="BD873" s="1322"/>
      <c r="BE873" s="1322"/>
      <c r="BF873" s="1322"/>
    </row>
    <row r="874" spans="1:58" ht="54.75" customHeight="1">
      <c r="A874" s="1322"/>
      <c r="B874" s="1322"/>
      <c r="C874" s="1322"/>
      <c r="D874" s="1322"/>
      <c r="E874" s="1322"/>
      <c r="F874" s="1322"/>
      <c r="G874" s="1322"/>
      <c r="H874" s="1322"/>
      <c r="I874" s="1322"/>
      <c r="J874" s="1322"/>
      <c r="K874" s="1322"/>
      <c r="L874" s="1322"/>
      <c r="M874" s="1322"/>
      <c r="N874" s="1323"/>
      <c r="O874" s="1322"/>
      <c r="P874" s="1324"/>
      <c r="Q874" s="1323"/>
      <c r="R874" s="1322"/>
      <c r="S874" s="1322"/>
      <c r="T874" s="1322"/>
      <c r="U874" s="1322"/>
      <c r="V874" s="1322"/>
      <c r="W874" s="1322"/>
      <c r="X874" s="1322"/>
      <c r="Y874" s="1322"/>
      <c r="Z874" s="1322"/>
      <c r="AA874" s="1322"/>
      <c r="AB874" s="1322"/>
      <c r="AC874" s="1323"/>
      <c r="AD874" s="1322"/>
      <c r="AE874" s="1323"/>
      <c r="AF874" s="1322"/>
      <c r="AG874" s="1322"/>
      <c r="AH874" s="1322"/>
      <c r="AI874" s="1322"/>
      <c r="AJ874" s="1322"/>
      <c r="AK874" s="1323"/>
      <c r="AL874" s="1322"/>
      <c r="AM874" s="1322"/>
      <c r="AN874" s="1322"/>
      <c r="AO874" s="1322"/>
      <c r="AP874" s="1322"/>
      <c r="AQ874" s="1322"/>
      <c r="AR874" s="1322"/>
      <c r="AS874" s="1322"/>
      <c r="AT874" s="1322"/>
      <c r="AU874" s="1322"/>
      <c r="AV874" s="1322"/>
      <c r="AW874" s="1322"/>
      <c r="AX874" s="1322"/>
      <c r="AY874" s="1322"/>
      <c r="AZ874" s="1322"/>
      <c r="BA874" s="1322"/>
      <c r="BB874" s="1322"/>
      <c r="BC874" s="1322"/>
      <c r="BD874" s="1322"/>
      <c r="BE874" s="1322"/>
      <c r="BF874" s="1322"/>
    </row>
    <row r="875" spans="1:58" ht="54.75" customHeight="1">
      <c r="A875" s="1322"/>
      <c r="B875" s="1322"/>
      <c r="C875" s="1322"/>
      <c r="D875" s="1322"/>
      <c r="E875" s="1322"/>
      <c r="F875" s="1322"/>
      <c r="G875" s="1322"/>
      <c r="H875" s="1322"/>
      <c r="I875" s="1322"/>
      <c r="J875" s="1322"/>
      <c r="K875" s="1322"/>
      <c r="L875" s="1322"/>
      <c r="M875" s="1322"/>
      <c r="N875" s="1323"/>
      <c r="O875" s="1322"/>
      <c r="P875" s="1324"/>
      <c r="Q875" s="1323"/>
      <c r="R875" s="1322"/>
      <c r="S875" s="1322"/>
      <c r="T875" s="1322"/>
      <c r="U875" s="1322"/>
      <c r="V875" s="1322"/>
      <c r="W875" s="1322"/>
      <c r="X875" s="1322"/>
      <c r="Y875" s="1322"/>
      <c r="Z875" s="1322"/>
      <c r="AA875" s="1322"/>
      <c r="AB875" s="1322"/>
      <c r="AC875" s="1323"/>
      <c r="AD875" s="1322"/>
      <c r="AE875" s="1323"/>
      <c r="AF875" s="1322"/>
      <c r="AG875" s="1322"/>
      <c r="AH875" s="1322"/>
      <c r="AI875" s="1322"/>
      <c r="AJ875" s="1322"/>
      <c r="AK875" s="1323"/>
      <c r="AL875" s="1322"/>
      <c r="AM875" s="1322"/>
      <c r="AN875" s="1322"/>
      <c r="AO875" s="1322"/>
      <c r="AP875" s="1322"/>
      <c r="AQ875" s="1322"/>
      <c r="AR875" s="1322"/>
      <c r="AS875" s="1322"/>
      <c r="AT875" s="1322"/>
      <c r="AU875" s="1322"/>
      <c r="AV875" s="1322"/>
      <c r="AW875" s="1322"/>
      <c r="AX875" s="1322"/>
      <c r="AY875" s="1322"/>
      <c r="AZ875" s="1322"/>
      <c r="BA875" s="1322"/>
      <c r="BB875" s="1322"/>
      <c r="BC875" s="1322"/>
      <c r="BD875" s="1322"/>
      <c r="BE875" s="1322"/>
      <c r="BF875" s="1322"/>
    </row>
    <row r="876" spans="1:58" ht="54.75" customHeight="1">
      <c r="A876" s="1322"/>
      <c r="B876" s="1322"/>
      <c r="C876" s="1322"/>
      <c r="D876" s="1322"/>
      <c r="E876" s="1322"/>
      <c r="F876" s="1322"/>
      <c r="G876" s="1322"/>
      <c r="H876" s="1322"/>
      <c r="I876" s="1322"/>
      <c r="J876" s="1322"/>
      <c r="K876" s="1322"/>
      <c r="L876" s="1322"/>
      <c r="M876" s="1322"/>
      <c r="N876" s="1323"/>
      <c r="O876" s="1322"/>
      <c r="P876" s="1324"/>
      <c r="Q876" s="1323"/>
      <c r="R876" s="1322"/>
      <c r="S876" s="1322"/>
      <c r="T876" s="1322"/>
      <c r="U876" s="1322"/>
      <c r="V876" s="1322"/>
      <c r="W876" s="1322"/>
      <c r="X876" s="1322"/>
      <c r="Y876" s="1322"/>
      <c r="Z876" s="1322"/>
      <c r="AA876" s="1322"/>
      <c r="AB876" s="1322"/>
      <c r="AC876" s="1323"/>
      <c r="AD876" s="1322"/>
      <c r="AE876" s="1323"/>
      <c r="AF876" s="1322"/>
      <c r="AG876" s="1322"/>
      <c r="AH876" s="1322"/>
      <c r="AI876" s="1322"/>
      <c r="AJ876" s="1322"/>
      <c r="AK876" s="1323"/>
      <c r="AL876" s="1322"/>
      <c r="AM876" s="1322"/>
      <c r="AN876" s="1322"/>
      <c r="AO876" s="1322"/>
      <c r="AP876" s="1322"/>
      <c r="AQ876" s="1322"/>
      <c r="AR876" s="1322"/>
      <c r="AS876" s="1322"/>
      <c r="AT876" s="1322"/>
      <c r="AU876" s="1322"/>
      <c r="AV876" s="1322"/>
      <c r="AW876" s="1322"/>
      <c r="AX876" s="1322"/>
      <c r="AY876" s="1322"/>
      <c r="AZ876" s="1322"/>
      <c r="BA876" s="1322"/>
      <c r="BB876" s="1322"/>
      <c r="BC876" s="1322"/>
      <c r="BD876" s="1322"/>
      <c r="BE876" s="1322"/>
      <c r="BF876" s="1322"/>
    </row>
    <row r="877" spans="1:58" ht="54.75" customHeight="1">
      <c r="A877" s="1322"/>
      <c r="B877" s="1322"/>
      <c r="C877" s="1322"/>
      <c r="D877" s="1322"/>
      <c r="E877" s="1322"/>
      <c r="F877" s="1322"/>
      <c r="G877" s="1322"/>
      <c r="H877" s="1322"/>
      <c r="I877" s="1322"/>
      <c r="J877" s="1322"/>
      <c r="K877" s="1322"/>
      <c r="L877" s="1322"/>
      <c r="M877" s="1322"/>
      <c r="N877" s="1323"/>
      <c r="O877" s="1322"/>
      <c r="P877" s="1324"/>
      <c r="Q877" s="1323"/>
      <c r="R877" s="1322"/>
      <c r="S877" s="1322"/>
      <c r="T877" s="1322"/>
      <c r="U877" s="1322"/>
      <c r="V877" s="1322"/>
      <c r="W877" s="1322"/>
      <c r="X877" s="1322"/>
      <c r="Y877" s="1322"/>
      <c r="Z877" s="1322"/>
      <c r="AA877" s="1322"/>
      <c r="AB877" s="1322"/>
      <c r="AC877" s="1323"/>
      <c r="AD877" s="1322"/>
      <c r="AE877" s="1323"/>
      <c r="AF877" s="1322"/>
      <c r="AG877" s="1322"/>
      <c r="AH877" s="1322"/>
      <c r="AI877" s="1322"/>
      <c r="AJ877" s="1322"/>
      <c r="AK877" s="1323"/>
      <c r="AL877" s="1322"/>
      <c r="AM877" s="1322"/>
      <c r="AN877" s="1322"/>
      <c r="AO877" s="1322"/>
      <c r="AP877" s="1322"/>
      <c r="AQ877" s="1322"/>
      <c r="AR877" s="1322"/>
      <c r="AS877" s="1322"/>
      <c r="AT877" s="1322"/>
      <c r="AU877" s="1322"/>
      <c r="AV877" s="1322"/>
      <c r="AW877" s="1322"/>
      <c r="AX877" s="1322"/>
      <c r="AY877" s="1322"/>
      <c r="AZ877" s="1322"/>
      <c r="BA877" s="1322"/>
      <c r="BB877" s="1322"/>
      <c r="BC877" s="1322"/>
      <c r="BD877" s="1322"/>
      <c r="BE877" s="1322"/>
      <c r="BF877" s="1322"/>
    </row>
    <row r="878" spans="1:58" ht="54.75" customHeight="1">
      <c r="A878" s="1322"/>
      <c r="B878" s="1322"/>
      <c r="C878" s="1322"/>
      <c r="D878" s="1322"/>
      <c r="E878" s="1322"/>
      <c r="F878" s="1322"/>
      <c r="G878" s="1322"/>
      <c r="H878" s="1322"/>
      <c r="I878" s="1322"/>
      <c r="J878" s="1322"/>
      <c r="K878" s="1322"/>
      <c r="L878" s="1322"/>
      <c r="M878" s="1322"/>
      <c r="N878" s="1323"/>
      <c r="O878" s="1322"/>
      <c r="P878" s="1324"/>
      <c r="Q878" s="1323"/>
      <c r="R878" s="1322"/>
      <c r="S878" s="1322"/>
      <c r="T878" s="1322"/>
      <c r="U878" s="1322"/>
      <c r="V878" s="1322"/>
      <c r="W878" s="1322"/>
      <c r="X878" s="1322"/>
      <c r="Y878" s="1322"/>
      <c r="Z878" s="1322"/>
      <c r="AA878" s="1322"/>
      <c r="AB878" s="1322"/>
      <c r="AC878" s="1323"/>
      <c r="AD878" s="1322"/>
      <c r="AE878" s="1323"/>
      <c r="AF878" s="1322"/>
      <c r="AG878" s="1322"/>
      <c r="AH878" s="1322"/>
      <c r="AI878" s="1322"/>
      <c r="AJ878" s="1322"/>
      <c r="AK878" s="1323"/>
      <c r="AL878" s="1322"/>
      <c r="AM878" s="1322"/>
      <c r="AN878" s="1322"/>
      <c r="AO878" s="1322"/>
      <c r="AP878" s="1322"/>
      <c r="AQ878" s="1322"/>
      <c r="AR878" s="1322"/>
      <c r="AS878" s="1322"/>
      <c r="AT878" s="1322"/>
      <c r="AU878" s="1322"/>
      <c r="AV878" s="1322"/>
      <c r="AW878" s="1322"/>
      <c r="AX878" s="1322"/>
      <c r="AY878" s="1322"/>
      <c r="AZ878" s="1322"/>
      <c r="BA878" s="1322"/>
      <c r="BB878" s="1322"/>
      <c r="BC878" s="1322"/>
      <c r="BD878" s="1322"/>
      <c r="BE878" s="1322"/>
      <c r="BF878" s="1322"/>
    </row>
    <row r="879" spans="1:58" ht="54.75" customHeight="1">
      <c r="A879" s="1322"/>
      <c r="B879" s="1322"/>
      <c r="C879" s="1322"/>
      <c r="D879" s="1322"/>
      <c r="E879" s="1322"/>
      <c r="F879" s="1322"/>
      <c r="G879" s="1322"/>
      <c r="H879" s="1322"/>
      <c r="I879" s="1322"/>
      <c r="J879" s="1322"/>
      <c r="K879" s="1322"/>
      <c r="L879" s="1322"/>
      <c r="M879" s="1322"/>
      <c r="N879" s="1323"/>
      <c r="O879" s="1322"/>
      <c r="P879" s="1324"/>
      <c r="Q879" s="1323"/>
      <c r="R879" s="1322"/>
      <c r="S879" s="1322"/>
      <c r="T879" s="1322"/>
      <c r="U879" s="1322"/>
      <c r="V879" s="1322"/>
      <c r="W879" s="1322"/>
      <c r="X879" s="1322"/>
      <c r="Y879" s="1322"/>
      <c r="Z879" s="1322"/>
      <c r="AA879" s="1322"/>
      <c r="AB879" s="1322"/>
      <c r="AC879" s="1323"/>
      <c r="AD879" s="1322"/>
      <c r="AE879" s="1323"/>
      <c r="AF879" s="1322"/>
      <c r="AG879" s="1322"/>
      <c r="AH879" s="1322"/>
      <c r="AI879" s="1322"/>
      <c r="AJ879" s="1322"/>
      <c r="AK879" s="1323"/>
      <c r="AL879" s="1322"/>
      <c r="AM879" s="1322"/>
      <c r="AN879" s="1322"/>
      <c r="AO879" s="1322"/>
      <c r="AP879" s="1322"/>
      <c r="AQ879" s="1322"/>
      <c r="AR879" s="1322"/>
      <c r="AS879" s="1322"/>
      <c r="AT879" s="1322"/>
      <c r="AU879" s="1322"/>
      <c r="AV879" s="1322"/>
      <c r="AW879" s="1322"/>
      <c r="AX879" s="1322"/>
      <c r="AY879" s="1322"/>
      <c r="AZ879" s="1322"/>
      <c r="BA879" s="1322"/>
      <c r="BB879" s="1322"/>
      <c r="BC879" s="1322"/>
      <c r="BD879" s="1322"/>
      <c r="BE879" s="1322"/>
      <c r="BF879" s="1322"/>
    </row>
    <row r="880" spans="1:58" ht="54.75" customHeight="1">
      <c r="A880" s="1322"/>
      <c r="B880" s="1322"/>
      <c r="C880" s="1322"/>
      <c r="D880" s="1322"/>
      <c r="E880" s="1322"/>
      <c r="F880" s="1322"/>
      <c r="G880" s="1322"/>
      <c r="H880" s="1322"/>
      <c r="I880" s="1322"/>
      <c r="J880" s="1322"/>
      <c r="K880" s="1322"/>
      <c r="L880" s="1322"/>
      <c r="M880" s="1322"/>
      <c r="N880" s="1323"/>
      <c r="O880" s="1322"/>
      <c r="P880" s="1324"/>
      <c r="Q880" s="1323"/>
      <c r="R880" s="1322"/>
      <c r="S880" s="1322"/>
      <c r="T880" s="1322"/>
      <c r="U880" s="1322"/>
      <c r="V880" s="1322"/>
      <c r="W880" s="1322"/>
      <c r="X880" s="1322"/>
      <c r="Y880" s="1322"/>
      <c r="Z880" s="1322"/>
      <c r="AA880" s="1322"/>
      <c r="AB880" s="1322"/>
      <c r="AC880" s="1323"/>
      <c r="AD880" s="1322"/>
      <c r="AE880" s="1323"/>
      <c r="AF880" s="1322"/>
      <c r="AG880" s="1322"/>
      <c r="AH880" s="1322"/>
      <c r="AI880" s="1322"/>
      <c r="AJ880" s="1322"/>
      <c r="AK880" s="1323"/>
      <c r="AL880" s="1322"/>
      <c r="AM880" s="1322"/>
      <c r="AN880" s="1322"/>
      <c r="AO880" s="1322"/>
      <c r="AP880" s="1322"/>
      <c r="AQ880" s="1322"/>
      <c r="AR880" s="1322"/>
      <c r="AS880" s="1322"/>
      <c r="AT880" s="1322"/>
      <c r="AU880" s="1322"/>
      <c r="AV880" s="1322"/>
      <c r="AW880" s="1322"/>
      <c r="AX880" s="1322"/>
      <c r="AY880" s="1322"/>
      <c r="AZ880" s="1322"/>
      <c r="BA880" s="1322"/>
      <c r="BB880" s="1322"/>
      <c r="BC880" s="1322"/>
      <c r="BD880" s="1322"/>
      <c r="BE880" s="1322"/>
      <c r="BF880" s="1322"/>
    </row>
    <row r="881" spans="1:58" ht="54.75" customHeight="1">
      <c r="A881" s="1322"/>
      <c r="B881" s="1322"/>
      <c r="C881" s="1322"/>
      <c r="D881" s="1322"/>
      <c r="E881" s="1322"/>
      <c r="F881" s="1322"/>
      <c r="G881" s="1322"/>
      <c r="H881" s="1322"/>
      <c r="I881" s="1322"/>
      <c r="J881" s="1322"/>
      <c r="K881" s="1322"/>
      <c r="L881" s="1322"/>
      <c r="M881" s="1322"/>
      <c r="N881" s="1323"/>
      <c r="O881" s="1322"/>
      <c r="P881" s="1324"/>
      <c r="Q881" s="1323"/>
      <c r="R881" s="1322"/>
      <c r="S881" s="1322"/>
      <c r="T881" s="1322"/>
      <c r="U881" s="1322"/>
      <c r="V881" s="1322"/>
      <c r="W881" s="1322"/>
      <c r="X881" s="1322"/>
      <c r="Y881" s="1322"/>
      <c r="Z881" s="1322"/>
      <c r="AA881" s="1322"/>
      <c r="AB881" s="1322"/>
      <c r="AC881" s="1323"/>
      <c r="AD881" s="1322"/>
      <c r="AE881" s="1323"/>
      <c r="AF881" s="1322"/>
      <c r="AG881" s="1322"/>
      <c r="AH881" s="1322"/>
      <c r="AI881" s="1322"/>
      <c r="AJ881" s="1322"/>
      <c r="AK881" s="1323"/>
      <c r="AL881" s="1322"/>
      <c r="AM881" s="1322"/>
      <c r="AN881" s="1322"/>
      <c r="AO881" s="1322"/>
      <c r="AP881" s="1322"/>
      <c r="AQ881" s="1322"/>
      <c r="AR881" s="1322"/>
      <c r="AS881" s="1322"/>
      <c r="AT881" s="1322"/>
      <c r="AU881" s="1322"/>
      <c r="AV881" s="1322"/>
      <c r="AW881" s="1322"/>
      <c r="AX881" s="1322"/>
      <c r="AY881" s="1322"/>
      <c r="AZ881" s="1322"/>
      <c r="BA881" s="1322"/>
      <c r="BB881" s="1322"/>
      <c r="BC881" s="1322"/>
      <c r="BD881" s="1322"/>
      <c r="BE881" s="1322"/>
      <c r="BF881" s="1322"/>
    </row>
    <row r="882" spans="1:58" ht="54.75" customHeight="1">
      <c r="A882" s="1322"/>
      <c r="B882" s="1322"/>
      <c r="C882" s="1322"/>
      <c r="D882" s="1322"/>
      <c r="E882" s="1322"/>
      <c r="F882" s="1322"/>
      <c r="G882" s="1322"/>
      <c r="H882" s="1322"/>
      <c r="I882" s="1322"/>
      <c r="J882" s="1322"/>
      <c r="K882" s="1322"/>
      <c r="L882" s="1322"/>
      <c r="M882" s="1322"/>
      <c r="N882" s="1323"/>
      <c r="O882" s="1322"/>
      <c r="P882" s="1324"/>
      <c r="Q882" s="1323"/>
      <c r="R882" s="1322"/>
      <c r="S882" s="1322"/>
      <c r="T882" s="1322"/>
      <c r="U882" s="1322"/>
      <c r="V882" s="1322"/>
      <c r="W882" s="1322"/>
      <c r="X882" s="1322"/>
      <c r="Y882" s="1322"/>
      <c r="Z882" s="1322"/>
      <c r="AA882" s="1322"/>
      <c r="AB882" s="1322"/>
      <c r="AC882" s="1323"/>
      <c r="AD882" s="1322"/>
      <c r="AE882" s="1323"/>
      <c r="AF882" s="1322"/>
      <c r="AG882" s="1322"/>
      <c r="AH882" s="1322"/>
      <c r="AI882" s="1322"/>
      <c r="AJ882" s="1322"/>
      <c r="AK882" s="1323"/>
      <c r="AL882" s="1322"/>
      <c r="AM882" s="1322"/>
      <c r="AN882" s="1322"/>
      <c r="AO882" s="1322"/>
      <c r="AP882" s="1322"/>
      <c r="AQ882" s="1322"/>
      <c r="AR882" s="1322"/>
      <c r="AS882" s="1322"/>
      <c r="AT882" s="1322"/>
      <c r="AU882" s="1322"/>
      <c r="AV882" s="1322"/>
      <c r="AW882" s="1322"/>
      <c r="AX882" s="1322"/>
      <c r="AY882" s="1322"/>
      <c r="AZ882" s="1322"/>
      <c r="BA882" s="1322"/>
      <c r="BB882" s="1322"/>
      <c r="BC882" s="1322"/>
      <c r="BD882" s="1322"/>
      <c r="BE882" s="1322"/>
      <c r="BF882" s="1322"/>
    </row>
    <row r="883" spans="1:58" ht="54.75" customHeight="1">
      <c r="A883" s="1322"/>
      <c r="B883" s="1322"/>
      <c r="C883" s="1322"/>
      <c r="D883" s="1322"/>
      <c r="E883" s="1322"/>
      <c r="F883" s="1322"/>
      <c r="G883" s="1322"/>
      <c r="H883" s="1322"/>
      <c r="I883" s="1322"/>
      <c r="J883" s="1322"/>
      <c r="K883" s="1322"/>
      <c r="L883" s="1322"/>
      <c r="M883" s="1322"/>
      <c r="N883" s="1323"/>
      <c r="O883" s="1322"/>
      <c r="P883" s="1324"/>
      <c r="Q883" s="1323"/>
      <c r="R883" s="1322"/>
      <c r="S883" s="1322"/>
      <c r="T883" s="1322"/>
      <c r="U883" s="1322"/>
      <c r="V883" s="1322"/>
      <c r="W883" s="1322"/>
      <c r="X883" s="1322"/>
      <c r="Y883" s="1322"/>
      <c r="Z883" s="1322"/>
      <c r="AA883" s="1322"/>
      <c r="AB883" s="1322"/>
      <c r="AC883" s="1323"/>
      <c r="AD883" s="1322"/>
      <c r="AE883" s="1323"/>
      <c r="AF883" s="1322"/>
      <c r="AG883" s="1322"/>
      <c r="AH883" s="1322"/>
      <c r="AI883" s="1322"/>
      <c r="AJ883" s="1322"/>
      <c r="AK883" s="1323"/>
      <c r="AL883" s="1322"/>
      <c r="AM883" s="1322"/>
      <c r="AN883" s="1322"/>
      <c r="AO883" s="1322"/>
      <c r="AP883" s="1322"/>
      <c r="AQ883" s="1322"/>
      <c r="AR883" s="1322"/>
      <c r="AS883" s="1322"/>
      <c r="AT883" s="1322"/>
      <c r="AU883" s="1322"/>
      <c r="AV883" s="1322"/>
      <c r="AW883" s="1322"/>
      <c r="AX883" s="1322"/>
      <c r="AY883" s="1322"/>
      <c r="AZ883" s="1322"/>
      <c r="BA883" s="1322"/>
      <c r="BB883" s="1322"/>
      <c r="BC883" s="1322"/>
      <c r="BD883" s="1322"/>
      <c r="BE883" s="1322"/>
      <c r="BF883" s="1322"/>
    </row>
    <row r="884" spans="1:58" ht="54.75" customHeight="1">
      <c r="A884" s="1322"/>
      <c r="B884" s="1322"/>
      <c r="C884" s="1322"/>
      <c r="D884" s="1322"/>
      <c r="E884" s="1322"/>
      <c r="F884" s="1322"/>
      <c r="G884" s="1322"/>
      <c r="H884" s="1322"/>
      <c r="I884" s="1322"/>
      <c r="J884" s="1322"/>
      <c r="K884" s="1322"/>
      <c r="L884" s="1322"/>
      <c r="M884" s="1322"/>
      <c r="N884" s="1323"/>
      <c r="O884" s="1322"/>
      <c r="P884" s="1324"/>
      <c r="Q884" s="1323"/>
      <c r="R884" s="1322"/>
      <c r="S884" s="1322"/>
      <c r="T884" s="1322"/>
      <c r="U884" s="1322"/>
      <c r="V884" s="1322"/>
      <c r="W884" s="1322"/>
      <c r="X884" s="1322"/>
      <c r="Y884" s="1322"/>
      <c r="Z884" s="1322"/>
      <c r="AA884" s="1322"/>
      <c r="AB884" s="1322"/>
      <c r="AC884" s="1323"/>
      <c r="AD884" s="1322"/>
      <c r="AE884" s="1323"/>
      <c r="AF884" s="1322"/>
      <c r="AG884" s="1322"/>
      <c r="AH884" s="1322"/>
      <c r="AI884" s="1322"/>
      <c r="AJ884" s="1322"/>
      <c r="AK884" s="1323"/>
      <c r="AL884" s="1322"/>
      <c r="AM884" s="1322"/>
      <c r="AN884" s="1322"/>
      <c r="AO884" s="1322"/>
      <c r="AP884" s="1322"/>
      <c r="AQ884" s="1322"/>
      <c r="AR884" s="1322"/>
      <c r="AS884" s="1322"/>
      <c r="AT884" s="1322"/>
      <c r="AU884" s="1322"/>
      <c r="AV884" s="1322"/>
      <c r="AW884" s="1322"/>
      <c r="AX884" s="1322"/>
      <c r="AY884" s="1322"/>
      <c r="AZ884" s="1322"/>
      <c r="BA884" s="1322"/>
      <c r="BB884" s="1322"/>
      <c r="BC884" s="1322"/>
      <c r="BD884" s="1322"/>
      <c r="BE884" s="1322"/>
      <c r="BF884" s="1322"/>
    </row>
    <row r="885" spans="1:58" ht="54.75" customHeight="1">
      <c r="A885" s="1322"/>
      <c r="B885" s="1322"/>
      <c r="C885" s="1322"/>
      <c r="D885" s="1322"/>
      <c r="E885" s="1322"/>
      <c r="F885" s="1322"/>
      <c r="G885" s="1322"/>
      <c r="H885" s="1322"/>
      <c r="I885" s="1322"/>
      <c r="J885" s="1322"/>
      <c r="K885" s="1322"/>
      <c r="L885" s="1322"/>
      <c r="M885" s="1322"/>
      <c r="N885" s="1323"/>
      <c r="O885" s="1322"/>
      <c r="P885" s="1324"/>
      <c r="Q885" s="1323"/>
      <c r="R885" s="1322"/>
      <c r="S885" s="1322"/>
      <c r="T885" s="1322"/>
      <c r="U885" s="1322"/>
      <c r="V885" s="1322"/>
      <c r="W885" s="1322"/>
      <c r="X885" s="1322"/>
      <c r="Y885" s="1322"/>
      <c r="Z885" s="1322"/>
      <c r="AA885" s="1322"/>
      <c r="AB885" s="1322"/>
      <c r="AC885" s="1323"/>
      <c r="AD885" s="1322"/>
      <c r="AE885" s="1323"/>
      <c r="AF885" s="1322"/>
      <c r="AG885" s="1322"/>
      <c r="AH885" s="1322"/>
      <c r="AI885" s="1322"/>
      <c r="AJ885" s="1322"/>
      <c r="AK885" s="1323"/>
      <c r="AL885" s="1322"/>
      <c r="AM885" s="1322"/>
      <c r="AN885" s="1322"/>
      <c r="AO885" s="1322"/>
      <c r="AP885" s="1322"/>
      <c r="AQ885" s="1322"/>
      <c r="AR885" s="1322"/>
      <c r="AS885" s="1322"/>
      <c r="AT885" s="1322"/>
      <c r="AU885" s="1322"/>
      <c r="AV885" s="1322"/>
      <c r="AW885" s="1322"/>
      <c r="AX885" s="1322"/>
      <c r="AY885" s="1322"/>
      <c r="AZ885" s="1322"/>
      <c r="BA885" s="1322"/>
      <c r="BB885" s="1322"/>
      <c r="BC885" s="1322"/>
      <c r="BD885" s="1322"/>
      <c r="BE885" s="1322"/>
      <c r="BF885" s="1322"/>
    </row>
    <row r="886" spans="1:58" ht="54.75" customHeight="1">
      <c r="A886" s="1322"/>
      <c r="B886" s="1322"/>
      <c r="C886" s="1322"/>
      <c r="D886" s="1322"/>
      <c r="E886" s="1322"/>
      <c r="F886" s="1322"/>
      <c r="G886" s="1322"/>
      <c r="H886" s="1322"/>
      <c r="I886" s="1322"/>
      <c r="J886" s="1322"/>
      <c r="K886" s="1322"/>
      <c r="L886" s="1322"/>
      <c r="M886" s="1322"/>
      <c r="N886" s="1323"/>
      <c r="O886" s="1322"/>
      <c r="P886" s="1324"/>
      <c r="Q886" s="1323"/>
      <c r="R886" s="1322"/>
      <c r="S886" s="1322"/>
      <c r="T886" s="1322"/>
      <c r="U886" s="1322"/>
      <c r="V886" s="1322"/>
      <c r="W886" s="1322"/>
      <c r="X886" s="1322"/>
      <c r="Y886" s="1322"/>
      <c r="Z886" s="1322"/>
      <c r="AA886" s="1322"/>
      <c r="AB886" s="1322"/>
      <c r="AC886" s="1323"/>
      <c r="AD886" s="1322"/>
      <c r="AE886" s="1323"/>
      <c r="AF886" s="1322"/>
      <c r="AG886" s="1322"/>
      <c r="AH886" s="1322"/>
      <c r="AI886" s="1322"/>
      <c r="AJ886" s="1322"/>
      <c r="AK886" s="1323"/>
      <c r="AL886" s="1322"/>
      <c r="AM886" s="1322"/>
      <c r="AN886" s="1322"/>
      <c r="AO886" s="1322"/>
      <c r="AP886" s="1322"/>
      <c r="AQ886" s="1322"/>
      <c r="AR886" s="1322"/>
      <c r="AS886" s="1322"/>
      <c r="AT886" s="1322"/>
      <c r="AU886" s="1322"/>
      <c r="AV886" s="1322"/>
      <c r="AW886" s="1322"/>
      <c r="AX886" s="1322"/>
      <c r="AY886" s="1322"/>
      <c r="AZ886" s="1322"/>
      <c r="BA886" s="1322"/>
      <c r="BB886" s="1322"/>
      <c r="BC886" s="1322"/>
      <c r="BD886" s="1322"/>
      <c r="BE886" s="1322"/>
      <c r="BF886" s="1322"/>
    </row>
    <row r="887" spans="1:58" ht="54.75" customHeight="1">
      <c r="A887" s="1322"/>
      <c r="B887" s="1322"/>
      <c r="C887" s="1322"/>
      <c r="D887" s="1322"/>
      <c r="E887" s="1322"/>
      <c r="F887" s="1322"/>
      <c r="G887" s="1322"/>
      <c r="H887" s="1322"/>
      <c r="I887" s="1322"/>
      <c r="J887" s="1322"/>
      <c r="K887" s="1322"/>
      <c r="L887" s="1322"/>
      <c r="M887" s="1322"/>
      <c r="N887" s="1323"/>
      <c r="O887" s="1322"/>
      <c r="P887" s="1324"/>
      <c r="Q887" s="1323"/>
      <c r="R887" s="1322"/>
      <c r="S887" s="1322"/>
      <c r="T887" s="1322"/>
      <c r="U887" s="1322"/>
      <c r="V887" s="1322"/>
      <c r="W887" s="1322"/>
      <c r="X887" s="1322"/>
      <c r="Y887" s="1322"/>
      <c r="Z887" s="1322"/>
      <c r="AA887" s="1322"/>
      <c r="AB887" s="1322"/>
      <c r="AC887" s="1323"/>
      <c r="AD887" s="1322"/>
      <c r="AE887" s="1323"/>
      <c r="AF887" s="1322"/>
      <c r="AG887" s="1322"/>
      <c r="AH887" s="1322"/>
      <c r="AI887" s="1322"/>
      <c r="AJ887" s="1322"/>
      <c r="AK887" s="1323"/>
      <c r="AL887" s="1322"/>
      <c r="AM887" s="1322"/>
      <c r="AN887" s="1322"/>
      <c r="AO887" s="1322"/>
      <c r="AP887" s="1322"/>
      <c r="AQ887" s="1322"/>
      <c r="AR887" s="1322"/>
      <c r="AS887" s="1322"/>
      <c r="AT887" s="1322"/>
      <c r="AU887" s="1322"/>
      <c r="AV887" s="1322"/>
      <c r="AW887" s="1322"/>
      <c r="AX887" s="1322"/>
      <c r="AY887" s="1322"/>
      <c r="AZ887" s="1322"/>
      <c r="BA887" s="1322"/>
      <c r="BB887" s="1322"/>
      <c r="BC887" s="1322"/>
      <c r="BD887" s="1322"/>
      <c r="BE887" s="1322"/>
      <c r="BF887" s="1322"/>
    </row>
    <row r="888" spans="1:58" ht="54.75" customHeight="1">
      <c r="A888" s="1322"/>
      <c r="B888" s="1322"/>
      <c r="C888" s="1322"/>
      <c r="D888" s="1322"/>
      <c r="E888" s="1322"/>
      <c r="F888" s="1322"/>
      <c r="G888" s="1322"/>
      <c r="H888" s="1322"/>
      <c r="I888" s="1322"/>
      <c r="J888" s="1322"/>
      <c r="K888" s="1322"/>
      <c r="L888" s="1322"/>
      <c r="M888" s="1322"/>
      <c r="N888" s="1323"/>
      <c r="O888" s="1322"/>
      <c r="P888" s="1324"/>
      <c r="Q888" s="1323"/>
      <c r="R888" s="1322"/>
      <c r="S888" s="1322"/>
      <c r="T888" s="1322"/>
      <c r="U888" s="1322"/>
      <c r="V888" s="1322"/>
      <c r="W888" s="1322"/>
      <c r="X888" s="1322"/>
      <c r="Y888" s="1322"/>
      <c r="Z888" s="1322"/>
      <c r="AA888" s="1322"/>
      <c r="AB888" s="1322"/>
      <c r="AC888" s="1323"/>
      <c r="AD888" s="1322"/>
      <c r="AE888" s="1323"/>
      <c r="AF888" s="1322"/>
      <c r="AG888" s="1322"/>
      <c r="AH888" s="1322"/>
      <c r="AI888" s="1322"/>
      <c r="AJ888" s="1322"/>
      <c r="AK888" s="1323"/>
      <c r="AL888" s="1322"/>
      <c r="AM888" s="1322"/>
      <c r="AN888" s="1322"/>
      <c r="AO888" s="1322"/>
      <c r="AP888" s="1322"/>
      <c r="AQ888" s="1322"/>
      <c r="AR888" s="1322"/>
      <c r="AS888" s="1322"/>
      <c r="AT888" s="1322"/>
      <c r="AU888" s="1322"/>
      <c r="AV888" s="1322"/>
      <c r="AW888" s="1322"/>
      <c r="AX888" s="1322"/>
      <c r="AY888" s="1322"/>
      <c r="AZ888" s="1322"/>
      <c r="BA888" s="1322"/>
      <c r="BB888" s="1322"/>
      <c r="BC888" s="1322"/>
      <c r="BD888" s="1322"/>
      <c r="BE888" s="1322"/>
      <c r="BF888" s="1322"/>
    </row>
    <row r="889" spans="1:58" ht="54.75" customHeight="1">
      <c r="A889" s="1322"/>
      <c r="B889" s="1322"/>
      <c r="C889" s="1322"/>
      <c r="D889" s="1322"/>
      <c r="E889" s="1322"/>
      <c r="F889" s="1322"/>
      <c r="G889" s="1322"/>
      <c r="H889" s="1322"/>
      <c r="I889" s="1322"/>
      <c r="J889" s="1322"/>
      <c r="K889" s="1322"/>
      <c r="L889" s="1322"/>
      <c r="M889" s="1322"/>
      <c r="N889" s="1323"/>
      <c r="O889" s="1322"/>
      <c r="P889" s="1324"/>
      <c r="Q889" s="1323"/>
      <c r="R889" s="1322"/>
      <c r="S889" s="1322"/>
      <c r="T889" s="1322"/>
      <c r="U889" s="1322"/>
      <c r="V889" s="1322"/>
      <c r="W889" s="1322"/>
      <c r="X889" s="1322"/>
      <c r="Y889" s="1322"/>
      <c r="Z889" s="1322"/>
      <c r="AA889" s="1322"/>
      <c r="AB889" s="1322"/>
      <c r="AC889" s="1323"/>
      <c r="AD889" s="1322"/>
      <c r="AE889" s="1323"/>
      <c r="AF889" s="1322"/>
      <c r="AG889" s="1322"/>
      <c r="AH889" s="1322"/>
      <c r="AI889" s="1322"/>
      <c r="AJ889" s="1322"/>
      <c r="AK889" s="1323"/>
      <c r="AL889" s="1322"/>
      <c r="AM889" s="1322"/>
      <c r="AN889" s="1322"/>
      <c r="AO889" s="1322"/>
      <c r="AP889" s="1322"/>
      <c r="AQ889" s="1322"/>
      <c r="AR889" s="1322"/>
      <c r="AS889" s="1322"/>
      <c r="AT889" s="1322"/>
      <c r="AU889" s="1322"/>
      <c r="AV889" s="1322"/>
      <c r="AW889" s="1322"/>
      <c r="AX889" s="1322"/>
      <c r="AY889" s="1322"/>
      <c r="AZ889" s="1322"/>
      <c r="BA889" s="1322"/>
      <c r="BB889" s="1322"/>
      <c r="BC889" s="1322"/>
      <c r="BD889" s="1322"/>
      <c r="BE889" s="1322"/>
      <c r="BF889" s="1322"/>
    </row>
    <row r="890" spans="1:58" ht="54.75" customHeight="1">
      <c r="A890" s="1322"/>
      <c r="B890" s="1322"/>
      <c r="C890" s="1322"/>
      <c r="D890" s="1322"/>
      <c r="E890" s="1322"/>
      <c r="F890" s="1322"/>
      <c r="G890" s="1322"/>
      <c r="H890" s="1322"/>
      <c r="I890" s="1322"/>
      <c r="J890" s="1322"/>
      <c r="K890" s="1322"/>
      <c r="L890" s="1322"/>
      <c r="M890" s="1322"/>
      <c r="N890" s="1323"/>
      <c r="O890" s="1322"/>
      <c r="P890" s="1324"/>
      <c r="Q890" s="1323"/>
      <c r="R890" s="1322"/>
      <c r="S890" s="1322"/>
      <c r="T890" s="1322"/>
      <c r="U890" s="1322"/>
      <c r="V890" s="1322"/>
      <c r="W890" s="1322"/>
      <c r="X890" s="1322"/>
      <c r="Y890" s="1322"/>
      <c r="Z890" s="1322"/>
      <c r="AA890" s="1322"/>
      <c r="AB890" s="1322"/>
      <c r="AC890" s="1323"/>
      <c r="AD890" s="1322"/>
      <c r="AE890" s="1323"/>
      <c r="AF890" s="1322"/>
      <c r="AG890" s="1322"/>
      <c r="AH890" s="1322"/>
      <c r="AI890" s="1322"/>
      <c r="AJ890" s="1322"/>
      <c r="AK890" s="1323"/>
      <c r="AL890" s="1322"/>
      <c r="AM890" s="1322"/>
      <c r="AN890" s="1322"/>
      <c r="AO890" s="1322"/>
      <c r="AP890" s="1322"/>
      <c r="AQ890" s="1322"/>
      <c r="AR890" s="1322"/>
      <c r="AS890" s="1322"/>
      <c r="AT890" s="1322"/>
      <c r="AU890" s="1322"/>
      <c r="AV890" s="1322"/>
      <c r="AW890" s="1322"/>
      <c r="AX890" s="1322"/>
      <c r="AY890" s="1322"/>
      <c r="AZ890" s="1322"/>
      <c r="BA890" s="1322"/>
      <c r="BB890" s="1322"/>
      <c r="BC890" s="1322"/>
      <c r="BD890" s="1322"/>
      <c r="BE890" s="1322"/>
      <c r="BF890" s="1322"/>
    </row>
    <row r="891" spans="1:58" ht="54.75" customHeight="1">
      <c r="A891" s="1322"/>
      <c r="B891" s="1322"/>
      <c r="C891" s="1322"/>
      <c r="D891" s="1322"/>
      <c r="E891" s="1322"/>
      <c r="F891" s="1322"/>
      <c r="G891" s="1322"/>
      <c r="H891" s="1322"/>
      <c r="I891" s="1322"/>
      <c r="J891" s="1322"/>
      <c r="K891" s="1322"/>
      <c r="L891" s="1322"/>
      <c r="M891" s="1322"/>
      <c r="N891" s="1323"/>
      <c r="O891" s="1322"/>
      <c r="P891" s="1324"/>
      <c r="Q891" s="1323"/>
      <c r="R891" s="1322"/>
      <c r="S891" s="1322"/>
      <c r="T891" s="1322"/>
      <c r="U891" s="1322"/>
      <c r="V891" s="1322"/>
      <c r="W891" s="1322"/>
      <c r="X891" s="1322"/>
      <c r="Y891" s="1322"/>
      <c r="Z891" s="1322"/>
      <c r="AA891" s="1322"/>
      <c r="AB891" s="1322"/>
      <c r="AC891" s="1323"/>
      <c r="AD891" s="1322"/>
      <c r="AE891" s="1323"/>
      <c r="AF891" s="1322"/>
      <c r="AG891" s="1322"/>
      <c r="AH891" s="1322"/>
      <c r="AI891" s="1322"/>
      <c r="AJ891" s="1322"/>
      <c r="AK891" s="1323"/>
      <c r="AL891" s="1322"/>
      <c r="AM891" s="1322"/>
      <c r="AN891" s="1322"/>
      <c r="AO891" s="1322"/>
      <c r="AP891" s="1322"/>
      <c r="AQ891" s="1322"/>
      <c r="AR891" s="1322"/>
      <c r="AS891" s="1322"/>
      <c r="AT891" s="1322"/>
      <c r="AU891" s="1322"/>
      <c r="AV891" s="1322"/>
      <c r="AW891" s="1322"/>
      <c r="AX891" s="1322"/>
      <c r="AY891" s="1322"/>
      <c r="AZ891" s="1322"/>
      <c r="BA891" s="1322"/>
      <c r="BB891" s="1322"/>
      <c r="BC891" s="1322"/>
      <c r="BD891" s="1322"/>
      <c r="BE891" s="1322"/>
      <c r="BF891" s="1322"/>
    </row>
    <row r="892" spans="1:58" ht="54.75" customHeight="1">
      <c r="A892" s="1322"/>
      <c r="B892" s="1322"/>
      <c r="C892" s="1322"/>
      <c r="D892" s="1322"/>
      <c r="E892" s="1322"/>
      <c r="F892" s="1322"/>
      <c r="G892" s="1322"/>
      <c r="H892" s="1322"/>
      <c r="I892" s="1322"/>
      <c r="J892" s="1322"/>
      <c r="K892" s="1322"/>
      <c r="L892" s="1322"/>
      <c r="M892" s="1322"/>
      <c r="N892" s="1323"/>
      <c r="O892" s="1322"/>
      <c r="P892" s="1324"/>
      <c r="Q892" s="1323"/>
      <c r="R892" s="1322"/>
      <c r="S892" s="1322"/>
      <c r="T892" s="1322"/>
      <c r="U892" s="1322"/>
      <c r="V892" s="1322"/>
      <c r="W892" s="1322"/>
      <c r="X892" s="1322"/>
      <c r="Y892" s="1322"/>
      <c r="Z892" s="1322"/>
      <c r="AA892" s="1322"/>
      <c r="AB892" s="1322"/>
      <c r="AC892" s="1323"/>
      <c r="AD892" s="1322"/>
      <c r="AE892" s="1323"/>
      <c r="AF892" s="1322"/>
      <c r="AG892" s="1322"/>
      <c r="AH892" s="1322"/>
      <c r="AI892" s="1322"/>
      <c r="AJ892" s="1322"/>
      <c r="AK892" s="1323"/>
      <c r="AL892" s="1322"/>
      <c r="AM892" s="1322"/>
      <c r="AN892" s="1322"/>
      <c r="AO892" s="1322"/>
      <c r="AP892" s="1322"/>
      <c r="AQ892" s="1322"/>
      <c r="AR892" s="1322"/>
      <c r="AS892" s="1322"/>
      <c r="AT892" s="1322"/>
      <c r="AU892" s="1322"/>
      <c r="AV892" s="1322"/>
      <c r="AW892" s="1322"/>
      <c r="AX892" s="1322"/>
      <c r="AY892" s="1322"/>
      <c r="AZ892" s="1322"/>
      <c r="BA892" s="1322"/>
      <c r="BB892" s="1322"/>
      <c r="BC892" s="1322"/>
      <c r="BD892" s="1322"/>
      <c r="BE892" s="1322"/>
      <c r="BF892" s="1322"/>
    </row>
    <row r="893" spans="1:58" ht="54.75" customHeight="1">
      <c r="A893" s="1322"/>
      <c r="B893" s="1322"/>
      <c r="C893" s="1322"/>
      <c r="D893" s="1322"/>
      <c r="E893" s="1322"/>
      <c r="F893" s="1322"/>
      <c r="G893" s="1322"/>
      <c r="H893" s="1322"/>
      <c r="I893" s="1322"/>
      <c r="J893" s="1322"/>
      <c r="K893" s="1322"/>
      <c r="L893" s="1322"/>
      <c r="M893" s="1322"/>
      <c r="N893" s="1323"/>
      <c r="O893" s="1322"/>
      <c r="P893" s="1324"/>
      <c r="Q893" s="1323"/>
      <c r="R893" s="1322"/>
      <c r="S893" s="1322"/>
      <c r="T893" s="1322"/>
      <c r="U893" s="1322"/>
      <c r="V893" s="1322"/>
      <c r="W893" s="1322"/>
      <c r="X893" s="1322"/>
      <c r="Y893" s="1322"/>
      <c r="Z893" s="1322"/>
      <c r="AA893" s="1322"/>
      <c r="AB893" s="1322"/>
      <c r="AC893" s="1323"/>
      <c r="AD893" s="1322"/>
      <c r="AE893" s="1323"/>
      <c r="AF893" s="1322"/>
      <c r="AG893" s="1322"/>
      <c r="AH893" s="1322"/>
      <c r="AI893" s="1322"/>
      <c r="AJ893" s="1322"/>
      <c r="AK893" s="1323"/>
      <c r="AL893" s="1322"/>
      <c r="AM893" s="1322"/>
      <c r="AN893" s="1322"/>
      <c r="AO893" s="1322"/>
      <c r="AP893" s="1322"/>
      <c r="AQ893" s="1322"/>
      <c r="AR893" s="1322"/>
      <c r="AS893" s="1322"/>
      <c r="AT893" s="1322"/>
      <c r="AU893" s="1322"/>
      <c r="AV893" s="1322"/>
      <c r="AW893" s="1322"/>
      <c r="AX893" s="1322"/>
      <c r="AY893" s="1322"/>
      <c r="AZ893" s="1322"/>
      <c r="BA893" s="1322"/>
      <c r="BB893" s="1322"/>
      <c r="BC893" s="1322"/>
      <c r="BD893" s="1322"/>
      <c r="BE893" s="1322"/>
      <c r="BF893" s="1322"/>
    </row>
    <row r="894" spans="1:58" ht="54.75" customHeight="1">
      <c r="A894" s="1322"/>
      <c r="B894" s="1322"/>
      <c r="C894" s="1322"/>
      <c r="D894" s="1322"/>
      <c r="E894" s="1322"/>
      <c r="F894" s="1322"/>
      <c r="G894" s="1322"/>
      <c r="H894" s="1322"/>
      <c r="I894" s="1322"/>
      <c r="J894" s="1322"/>
      <c r="K894" s="1322"/>
      <c r="L894" s="1322"/>
      <c r="M894" s="1322"/>
      <c r="N894" s="1323"/>
      <c r="O894" s="1322"/>
      <c r="P894" s="1324"/>
      <c r="Q894" s="1323"/>
      <c r="R894" s="1322"/>
      <c r="S894" s="1322"/>
      <c r="T894" s="1322"/>
      <c r="U894" s="1322"/>
      <c r="V894" s="1322"/>
      <c r="W894" s="1322"/>
      <c r="X894" s="1322"/>
      <c r="Y894" s="1322"/>
      <c r="Z894" s="1322"/>
      <c r="AA894" s="1322"/>
      <c r="AB894" s="1322"/>
      <c r="AC894" s="1323"/>
      <c r="AD894" s="1322"/>
      <c r="AE894" s="1323"/>
      <c r="AF894" s="1322"/>
      <c r="AG894" s="1322"/>
      <c r="AH894" s="1322"/>
      <c r="AI894" s="1322"/>
      <c r="AJ894" s="1322"/>
      <c r="AK894" s="1323"/>
      <c r="AL894" s="1322"/>
      <c r="AM894" s="1322"/>
      <c r="AN894" s="1322"/>
      <c r="AO894" s="1322"/>
      <c r="AP894" s="1322"/>
      <c r="AQ894" s="1322"/>
      <c r="AR894" s="1322"/>
      <c r="AS894" s="1322"/>
      <c r="AT894" s="1322"/>
      <c r="AU894" s="1322"/>
      <c r="AV894" s="1322"/>
      <c r="AW894" s="1322"/>
      <c r="AX894" s="1322"/>
      <c r="AY894" s="1322"/>
      <c r="AZ894" s="1322"/>
      <c r="BA894" s="1322"/>
      <c r="BB894" s="1322"/>
      <c r="BC894" s="1322"/>
      <c r="BD894" s="1322"/>
      <c r="BE894" s="1322"/>
      <c r="BF894" s="1322"/>
    </row>
    <row r="895" spans="1:58" ht="54.75" customHeight="1">
      <c r="A895" s="1322"/>
      <c r="B895" s="1322"/>
      <c r="C895" s="1322"/>
      <c r="D895" s="1322"/>
      <c r="E895" s="1322"/>
      <c r="F895" s="1322"/>
      <c r="G895" s="1322"/>
      <c r="H895" s="1322"/>
      <c r="I895" s="1322"/>
      <c r="J895" s="1322"/>
      <c r="K895" s="1322"/>
      <c r="L895" s="1322"/>
      <c r="M895" s="1322"/>
      <c r="N895" s="1323"/>
      <c r="O895" s="1322"/>
      <c r="P895" s="1324"/>
      <c r="Q895" s="1323"/>
      <c r="R895" s="1322"/>
      <c r="S895" s="1322"/>
      <c r="T895" s="1322"/>
      <c r="U895" s="1322"/>
      <c r="V895" s="1322"/>
      <c r="W895" s="1322"/>
      <c r="X895" s="1322"/>
      <c r="Y895" s="1322"/>
      <c r="Z895" s="1322"/>
      <c r="AA895" s="1322"/>
      <c r="AB895" s="1322"/>
      <c r="AC895" s="1323"/>
      <c r="AD895" s="1322"/>
      <c r="AE895" s="1323"/>
      <c r="AF895" s="1322"/>
      <c r="AG895" s="1322"/>
      <c r="AH895" s="1322"/>
      <c r="AI895" s="1322"/>
      <c r="AJ895" s="1322"/>
      <c r="AK895" s="1323"/>
      <c r="AL895" s="1322"/>
      <c r="AM895" s="1322"/>
      <c r="AN895" s="1322"/>
      <c r="AO895" s="1322"/>
      <c r="AP895" s="1322"/>
      <c r="AQ895" s="1322"/>
      <c r="AR895" s="1322"/>
      <c r="AS895" s="1322"/>
      <c r="AT895" s="1322"/>
      <c r="AU895" s="1322"/>
      <c r="AV895" s="1322"/>
      <c r="AW895" s="1322"/>
      <c r="AX895" s="1322"/>
      <c r="AY895" s="1322"/>
      <c r="AZ895" s="1322"/>
      <c r="BA895" s="1322"/>
      <c r="BB895" s="1322"/>
      <c r="BC895" s="1322"/>
      <c r="BD895" s="1322"/>
      <c r="BE895" s="1322"/>
      <c r="BF895" s="1322"/>
    </row>
    <row r="896" spans="1:58" ht="54.75" customHeight="1">
      <c r="A896" s="1322"/>
      <c r="B896" s="1322"/>
      <c r="C896" s="1322"/>
      <c r="D896" s="1322"/>
      <c r="E896" s="1322"/>
      <c r="F896" s="1322"/>
      <c r="G896" s="1322"/>
      <c r="H896" s="1322"/>
      <c r="I896" s="1322"/>
      <c r="J896" s="1322"/>
      <c r="K896" s="1322"/>
      <c r="L896" s="1322"/>
      <c r="M896" s="1322"/>
      <c r="N896" s="1323"/>
      <c r="O896" s="1322"/>
      <c r="P896" s="1324"/>
      <c r="Q896" s="1323"/>
      <c r="R896" s="1322"/>
      <c r="S896" s="1322"/>
      <c r="T896" s="1322"/>
      <c r="U896" s="1322"/>
      <c r="V896" s="1322"/>
      <c r="W896" s="1322"/>
      <c r="X896" s="1322"/>
      <c r="Y896" s="1322"/>
      <c r="Z896" s="1322"/>
      <c r="AA896" s="1322"/>
      <c r="AB896" s="1322"/>
      <c r="AC896" s="1323"/>
      <c r="AD896" s="1322"/>
      <c r="AE896" s="1323"/>
      <c r="AF896" s="1322"/>
      <c r="AG896" s="1322"/>
      <c r="AH896" s="1322"/>
      <c r="AI896" s="1322"/>
      <c r="AJ896" s="1322"/>
      <c r="AK896" s="1323"/>
      <c r="AL896" s="1322"/>
      <c r="AM896" s="1322"/>
      <c r="AN896" s="1322"/>
      <c r="AO896" s="1322"/>
      <c r="AP896" s="1322"/>
      <c r="AQ896" s="1322"/>
      <c r="AR896" s="1322"/>
      <c r="AS896" s="1322"/>
      <c r="AT896" s="1322"/>
      <c r="AU896" s="1322"/>
      <c r="AV896" s="1322"/>
      <c r="AW896" s="1322"/>
      <c r="AX896" s="1322"/>
      <c r="AY896" s="1322"/>
      <c r="AZ896" s="1322"/>
      <c r="BA896" s="1322"/>
      <c r="BB896" s="1322"/>
      <c r="BC896" s="1322"/>
      <c r="BD896" s="1322"/>
      <c r="BE896" s="1322"/>
      <c r="BF896" s="1322"/>
    </row>
    <row r="897" spans="1:58" ht="54.75" customHeight="1">
      <c r="A897" s="1322"/>
      <c r="B897" s="1322"/>
      <c r="C897" s="1322"/>
      <c r="D897" s="1322"/>
      <c r="E897" s="1322"/>
      <c r="F897" s="1322"/>
      <c r="G897" s="1322"/>
      <c r="H897" s="1322"/>
      <c r="I897" s="1322"/>
      <c r="J897" s="1322"/>
      <c r="K897" s="1322"/>
      <c r="L897" s="1322"/>
      <c r="M897" s="1322"/>
      <c r="N897" s="1323"/>
      <c r="O897" s="1322"/>
      <c r="P897" s="1324"/>
      <c r="Q897" s="1323"/>
      <c r="R897" s="1322"/>
      <c r="S897" s="1322"/>
      <c r="T897" s="1322"/>
      <c r="U897" s="1322"/>
      <c r="V897" s="1322"/>
      <c r="W897" s="1322"/>
      <c r="X897" s="1322"/>
      <c r="Y897" s="1322"/>
      <c r="Z897" s="1322"/>
      <c r="AA897" s="1322"/>
      <c r="AB897" s="1322"/>
      <c r="AC897" s="1323"/>
      <c r="AD897" s="1322"/>
      <c r="AE897" s="1323"/>
      <c r="AF897" s="1322"/>
      <c r="AG897" s="1322"/>
      <c r="AH897" s="1322"/>
      <c r="AI897" s="1322"/>
      <c r="AJ897" s="1322"/>
      <c r="AK897" s="1323"/>
      <c r="AL897" s="1322"/>
      <c r="AM897" s="1322"/>
      <c r="AN897" s="1322"/>
      <c r="AO897" s="1322"/>
      <c r="AP897" s="1322"/>
      <c r="AQ897" s="1322"/>
      <c r="AR897" s="1322"/>
      <c r="AS897" s="1322"/>
      <c r="AT897" s="1322"/>
      <c r="AU897" s="1322"/>
      <c r="AV897" s="1322"/>
      <c r="AW897" s="1322"/>
      <c r="AX897" s="1322"/>
      <c r="AY897" s="1322"/>
      <c r="AZ897" s="1322"/>
      <c r="BA897" s="1322"/>
      <c r="BB897" s="1322"/>
      <c r="BC897" s="1322"/>
      <c r="BD897" s="1322"/>
      <c r="BE897" s="1322"/>
      <c r="BF897" s="1322"/>
    </row>
    <row r="898" spans="1:58" ht="54.75" customHeight="1">
      <c r="A898" s="1322"/>
      <c r="B898" s="1322"/>
      <c r="C898" s="1322"/>
      <c r="D898" s="1322"/>
      <c r="E898" s="1322"/>
      <c r="F898" s="1322"/>
      <c r="G898" s="1322"/>
      <c r="H898" s="1322"/>
      <c r="I898" s="1322"/>
      <c r="J898" s="1322"/>
      <c r="K898" s="1322"/>
      <c r="L898" s="1322"/>
      <c r="M898" s="1322"/>
      <c r="N898" s="1323"/>
      <c r="O898" s="1322"/>
      <c r="P898" s="1324"/>
      <c r="Q898" s="1323"/>
      <c r="R898" s="1322"/>
      <c r="S898" s="1322"/>
      <c r="T898" s="1322"/>
      <c r="U898" s="1322"/>
      <c r="V898" s="1322"/>
      <c r="W898" s="1322"/>
      <c r="X898" s="1322"/>
      <c r="Y898" s="1322"/>
      <c r="Z898" s="1322"/>
      <c r="AA898" s="1322"/>
      <c r="AB898" s="1322"/>
      <c r="AC898" s="1323"/>
      <c r="AD898" s="1322"/>
      <c r="AE898" s="1323"/>
      <c r="AF898" s="1322"/>
      <c r="AG898" s="1322"/>
      <c r="AH898" s="1322"/>
      <c r="AI898" s="1322"/>
      <c r="AJ898" s="1322"/>
      <c r="AK898" s="1323"/>
      <c r="AL898" s="1322"/>
      <c r="AM898" s="1322"/>
      <c r="AN898" s="1322"/>
      <c r="AO898" s="1322"/>
      <c r="AP898" s="1322"/>
      <c r="AQ898" s="1322"/>
      <c r="AR898" s="1322"/>
      <c r="AS898" s="1322"/>
      <c r="AT898" s="1322"/>
      <c r="AU898" s="1322"/>
      <c r="AV898" s="1322"/>
      <c r="AW898" s="1322"/>
      <c r="AX898" s="1322"/>
      <c r="AY898" s="1322"/>
      <c r="AZ898" s="1322"/>
      <c r="BA898" s="1322"/>
      <c r="BB898" s="1322"/>
      <c r="BC898" s="1322"/>
      <c r="BD898" s="1322"/>
      <c r="BE898" s="1322"/>
      <c r="BF898" s="1322"/>
    </row>
    <row r="899" spans="1:58" ht="54.75" customHeight="1">
      <c r="A899" s="1322"/>
      <c r="B899" s="1322"/>
      <c r="C899" s="1322"/>
      <c r="D899" s="1322"/>
      <c r="E899" s="1322"/>
      <c r="F899" s="1322"/>
      <c r="G899" s="1322"/>
      <c r="H899" s="1322"/>
      <c r="I899" s="1322"/>
      <c r="J899" s="1322"/>
      <c r="K899" s="1322"/>
      <c r="L899" s="1322"/>
      <c r="M899" s="1322"/>
      <c r="N899" s="1323"/>
      <c r="O899" s="1322"/>
      <c r="P899" s="1324"/>
      <c r="Q899" s="1323"/>
      <c r="R899" s="1322"/>
      <c r="S899" s="1322"/>
      <c r="T899" s="1322"/>
      <c r="U899" s="1322"/>
      <c r="V899" s="1322"/>
      <c r="W899" s="1322"/>
      <c r="X899" s="1322"/>
      <c r="Y899" s="1322"/>
      <c r="Z899" s="1322"/>
      <c r="AA899" s="1322"/>
      <c r="AB899" s="1322"/>
      <c r="AC899" s="1323"/>
      <c r="AD899" s="1322"/>
      <c r="AE899" s="1323"/>
      <c r="AF899" s="1322"/>
      <c r="AG899" s="1322"/>
      <c r="AH899" s="1322"/>
      <c r="AI899" s="1322"/>
      <c r="AJ899" s="1322"/>
      <c r="AK899" s="1323"/>
      <c r="AL899" s="1322"/>
      <c r="AM899" s="1322"/>
      <c r="AN899" s="1322"/>
      <c r="AO899" s="1322"/>
      <c r="AP899" s="1322"/>
      <c r="AQ899" s="1322"/>
      <c r="AR899" s="1322"/>
      <c r="AS899" s="1322"/>
      <c r="AT899" s="1322"/>
      <c r="AU899" s="1322"/>
      <c r="AV899" s="1322"/>
      <c r="AW899" s="1322"/>
      <c r="AX899" s="1322"/>
      <c r="AY899" s="1322"/>
      <c r="AZ899" s="1322"/>
      <c r="BA899" s="1322"/>
      <c r="BB899" s="1322"/>
      <c r="BC899" s="1322"/>
      <c r="BD899" s="1322"/>
      <c r="BE899" s="1322"/>
      <c r="BF899" s="1322"/>
    </row>
    <row r="900" spans="1:58" ht="54.75" customHeight="1">
      <c r="A900" s="1322"/>
      <c r="B900" s="1322"/>
      <c r="C900" s="1322"/>
      <c r="D900" s="1322"/>
      <c r="E900" s="1322"/>
      <c r="F900" s="1322"/>
      <c r="G900" s="1322"/>
      <c r="H900" s="1322"/>
      <c r="I900" s="1322"/>
      <c r="J900" s="1322"/>
      <c r="K900" s="1322"/>
      <c r="L900" s="1322"/>
      <c r="M900" s="1322"/>
      <c r="N900" s="1323"/>
      <c r="O900" s="1322"/>
      <c r="P900" s="1324"/>
      <c r="Q900" s="1323"/>
      <c r="R900" s="1322"/>
      <c r="S900" s="1322"/>
      <c r="T900" s="1322"/>
      <c r="U900" s="1322"/>
      <c r="V900" s="1322"/>
      <c r="W900" s="1322"/>
      <c r="X900" s="1322"/>
      <c r="Y900" s="1322"/>
      <c r="Z900" s="1322"/>
      <c r="AA900" s="1322"/>
      <c r="AB900" s="1322"/>
      <c r="AC900" s="1323"/>
      <c r="AD900" s="1322"/>
      <c r="AE900" s="1323"/>
      <c r="AF900" s="1322"/>
      <c r="AG900" s="1322"/>
      <c r="AH900" s="1322"/>
      <c r="AI900" s="1322"/>
      <c r="AJ900" s="1322"/>
      <c r="AK900" s="1323"/>
      <c r="AL900" s="1322"/>
      <c r="AM900" s="1322"/>
      <c r="AN900" s="1322"/>
      <c r="AO900" s="1322"/>
      <c r="AP900" s="1322"/>
      <c r="AQ900" s="1322"/>
      <c r="AR900" s="1322"/>
      <c r="AS900" s="1322"/>
      <c r="AT900" s="1322"/>
      <c r="AU900" s="1322"/>
      <c r="AV900" s="1322"/>
      <c r="AW900" s="1322"/>
      <c r="AX900" s="1322"/>
      <c r="AY900" s="1322"/>
      <c r="AZ900" s="1322"/>
      <c r="BA900" s="1322"/>
      <c r="BB900" s="1322"/>
      <c r="BC900" s="1322"/>
      <c r="BD900" s="1322"/>
      <c r="BE900" s="1322"/>
      <c r="BF900" s="1322"/>
    </row>
    <row r="901" spans="1:58" ht="54.75" customHeight="1">
      <c r="A901" s="1322"/>
      <c r="B901" s="1322"/>
      <c r="C901" s="1322"/>
      <c r="D901" s="1322"/>
      <c r="E901" s="1322"/>
      <c r="F901" s="1322"/>
      <c r="G901" s="1322"/>
      <c r="H901" s="1322"/>
      <c r="I901" s="1322"/>
      <c r="J901" s="1322"/>
      <c r="K901" s="1322"/>
      <c r="L901" s="1322"/>
      <c r="M901" s="1322"/>
      <c r="N901" s="1323"/>
      <c r="O901" s="1322"/>
      <c r="P901" s="1324"/>
      <c r="Q901" s="1323"/>
      <c r="R901" s="1322"/>
      <c r="S901" s="1322"/>
      <c r="T901" s="1322"/>
      <c r="U901" s="1322"/>
      <c r="V901" s="1322"/>
      <c r="W901" s="1322"/>
      <c r="X901" s="1322"/>
      <c r="Y901" s="1322"/>
      <c r="Z901" s="1322"/>
      <c r="AA901" s="1322"/>
      <c r="AB901" s="1322"/>
      <c r="AC901" s="1323"/>
      <c r="AD901" s="1322"/>
      <c r="AE901" s="1323"/>
      <c r="AF901" s="1322"/>
      <c r="AG901" s="1322"/>
      <c r="AH901" s="1322"/>
      <c r="AI901" s="1322"/>
      <c r="AJ901" s="1322"/>
      <c r="AK901" s="1323"/>
      <c r="AL901" s="1322"/>
      <c r="AM901" s="1322"/>
      <c r="AN901" s="1322"/>
      <c r="AO901" s="1322"/>
      <c r="AP901" s="1322"/>
      <c r="AQ901" s="1322"/>
      <c r="AR901" s="1322"/>
      <c r="AS901" s="1322"/>
      <c r="AT901" s="1322"/>
      <c r="AU901" s="1322"/>
      <c r="AV901" s="1322"/>
      <c r="AW901" s="1322"/>
      <c r="AX901" s="1322"/>
      <c r="AY901" s="1322"/>
      <c r="AZ901" s="1322"/>
      <c r="BA901" s="1322"/>
      <c r="BB901" s="1322"/>
      <c r="BC901" s="1322"/>
      <c r="BD901" s="1322"/>
      <c r="BE901" s="1322"/>
      <c r="BF901" s="1322"/>
    </row>
    <row r="902" spans="1:58" ht="54.75" customHeight="1">
      <c r="A902" s="1322"/>
      <c r="B902" s="1322"/>
      <c r="C902" s="1322"/>
      <c r="D902" s="1322"/>
      <c r="E902" s="1322"/>
      <c r="F902" s="1322"/>
      <c r="G902" s="1322"/>
      <c r="H902" s="1322"/>
      <c r="I902" s="1322"/>
      <c r="J902" s="1322"/>
      <c r="K902" s="1322"/>
      <c r="L902" s="1322"/>
      <c r="M902" s="1322"/>
      <c r="N902" s="1323"/>
      <c r="O902" s="1322"/>
      <c r="P902" s="1324"/>
      <c r="Q902" s="1323"/>
      <c r="R902" s="1322"/>
      <c r="S902" s="1322"/>
      <c r="T902" s="1322"/>
      <c r="U902" s="1322"/>
      <c r="V902" s="1322"/>
      <c r="W902" s="1322"/>
      <c r="X902" s="1322"/>
      <c r="Y902" s="1322"/>
      <c r="Z902" s="1322"/>
      <c r="AA902" s="1322"/>
      <c r="AB902" s="1322"/>
      <c r="AC902" s="1323"/>
      <c r="AD902" s="1322"/>
      <c r="AE902" s="1323"/>
      <c r="AF902" s="1322"/>
      <c r="AG902" s="1322"/>
      <c r="AH902" s="1322"/>
      <c r="AI902" s="1322"/>
      <c r="AJ902" s="1322"/>
      <c r="AK902" s="1323"/>
      <c r="AL902" s="1322"/>
      <c r="AM902" s="1322"/>
      <c r="AN902" s="1322"/>
      <c r="AO902" s="1322"/>
      <c r="AP902" s="1322"/>
      <c r="AQ902" s="1322"/>
      <c r="AR902" s="1322"/>
      <c r="AS902" s="1322"/>
      <c r="AT902" s="1322"/>
      <c r="AU902" s="1322"/>
      <c r="AV902" s="1322"/>
      <c r="AW902" s="1322"/>
      <c r="AX902" s="1322"/>
      <c r="AY902" s="1322"/>
      <c r="AZ902" s="1322"/>
      <c r="BA902" s="1322"/>
      <c r="BB902" s="1322"/>
      <c r="BC902" s="1322"/>
      <c r="BD902" s="1322"/>
      <c r="BE902" s="1322"/>
      <c r="BF902" s="1322"/>
    </row>
    <row r="903" spans="1:58" ht="54.75" customHeight="1">
      <c r="A903" s="1322"/>
      <c r="B903" s="1322"/>
      <c r="C903" s="1322"/>
      <c r="D903" s="1322"/>
      <c r="E903" s="1322"/>
      <c r="F903" s="1322"/>
      <c r="G903" s="1322"/>
      <c r="H903" s="1322"/>
      <c r="I903" s="1322"/>
      <c r="J903" s="1322"/>
      <c r="K903" s="1322"/>
      <c r="L903" s="1322"/>
      <c r="M903" s="1322"/>
      <c r="N903" s="1323"/>
      <c r="O903" s="1322"/>
      <c r="P903" s="1324"/>
      <c r="Q903" s="1323"/>
      <c r="R903" s="1322"/>
      <c r="S903" s="1322"/>
      <c r="T903" s="1322"/>
      <c r="U903" s="1322"/>
      <c r="V903" s="1322"/>
      <c r="W903" s="1322"/>
      <c r="X903" s="1322"/>
      <c r="Y903" s="1322"/>
      <c r="Z903" s="1322"/>
      <c r="AA903" s="1322"/>
      <c r="AB903" s="1322"/>
      <c r="AC903" s="1323"/>
      <c r="AD903" s="1322"/>
      <c r="AE903" s="1323"/>
      <c r="AF903" s="1322"/>
      <c r="AG903" s="1322"/>
      <c r="AH903" s="1322"/>
      <c r="AI903" s="1322"/>
      <c r="AJ903" s="1322"/>
      <c r="AK903" s="1323"/>
      <c r="AL903" s="1322"/>
      <c r="AM903" s="1322"/>
      <c r="AN903" s="1322"/>
      <c r="AO903" s="1322"/>
      <c r="AP903" s="1322"/>
      <c r="AQ903" s="1322"/>
      <c r="AR903" s="1322"/>
      <c r="AS903" s="1322"/>
      <c r="AT903" s="1322"/>
      <c r="AU903" s="1322"/>
      <c r="AV903" s="1322"/>
      <c r="AW903" s="1322"/>
      <c r="AX903" s="1322"/>
      <c r="AY903" s="1322"/>
      <c r="AZ903" s="1322"/>
      <c r="BA903" s="1322"/>
      <c r="BB903" s="1322"/>
      <c r="BC903" s="1322"/>
      <c r="BD903" s="1322"/>
      <c r="BE903" s="1322"/>
      <c r="BF903" s="1322"/>
    </row>
    <row r="904" spans="1:58" ht="54.75" customHeight="1">
      <c r="A904" s="1322"/>
      <c r="B904" s="1322"/>
      <c r="C904" s="1322"/>
      <c r="D904" s="1322"/>
      <c r="E904" s="1322"/>
      <c r="F904" s="1322"/>
      <c r="G904" s="1322"/>
      <c r="H904" s="1322"/>
      <c r="I904" s="1322"/>
      <c r="J904" s="1322"/>
      <c r="K904" s="1322"/>
      <c r="L904" s="1322"/>
      <c r="M904" s="1322"/>
      <c r="N904" s="1323"/>
      <c r="O904" s="1322"/>
      <c r="P904" s="1324"/>
      <c r="Q904" s="1323"/>
      <c r="R904" s="1322"/>
      <c r="S904" s="1322"/>
      <c r="T904" s="1322"/>
      <c r="U904" s="1322"/>
      <c r="V904" s="1322"/>
      <c r="W904" s="1322"/>
      <c r="X904" s="1322"/>
      <c r="Y904" s="1322"/>
      <c r="Z904" s="1322"/>
      <c r="AA904" s="1322"/>
      <c r="AB904" s="1322"/>
      <c r="AC904" s="1323"/>
      <c r="AD904" s="1322"/>
      <c r="AE904" s="1323"/>
      <c r="AF904" s="1322"/>
      <c r="AG904" s="1322"/>
      <c r="AH904" s="1322"/>
      <c r="AI904" s="1322"/>
      <c r="AJ904" s="1322"/>
      <c r="AK904" s="1323"/>
      <c r="AL904" s="1322"/>
      <c r="AM904" s="1322"/>
      <c r="AN904" s="1322"/>
      <c r="AO904" s="1322"/>
      <c r="AP904" s="1322"/>
      <c r="AQ904" s="1322"/>
      <c r="AR904" s="1322"/>
      <c r="AS904" s="1322"/>
      <c r="AT904" s="1322"/>
      <c r="AU904" s="1322"/>
      <c r="AV904" s="1322"/>
      <c r="AW904" s="1322"/>
      <c r="AX904" s="1322"/>
      <c r="AY904" s="1322"/>
      <c r="AZ904" s="1322"/>
      <c r="BA904" s="1322"/>
      <c r="BB904" s="1322"/>
      <c r="BC904" s="1322"/>
      <c r="BD904" s="1322"/>
      <c r="BE904" s="1322"/>
      <c r="BF904" s="1322"/>
    </row>
    <row r="905" spans="1:58" ht="54.75" customHeight="1">
      <c r="A905" s="1322"/>
      <c r="B905" s="1322"/>
      <c r="C905" s="1322"/>
      <c r="D905" s="1322"/>
      <c r="E905" s="1322"/>
      <c r="F905" s="1322"/>
      <c r="G905" s="1322"/>
      <c r="H905" s="1322"/>
      <c r="I905" s="1322"/>
      <c r="J905" s="1322"/>
      <c r="K905" s="1322"/>
      <c r="L905" s="1322"/>
      <c r="M905" s="1322"/>
      <c r="N905" s="1323"/>
      <c r="O905" s="1322"/>
      <c r="P905" s="1324"/>
      <c r="Q905" s="1323"/>
      <c r="R905" s="1322"/>
      <c r="S905" s="1322"/>
      <c r="T905" s="1322"/>
      <c r="U905" s="1322"/>
      <c r="V905" s="1322"/>
      <c r="W905" s="1322"/>
      <c r="X905" s="1322"/>
      <c r="Y905" s="1322"/>
      <c r="Z905" s="1322"/>
      <c r="AA905" s="1322"/>
      <c r="AB905" s="1322"/>
      <c r="AC905" s="1323"/>
      <c r="AD905" s="1322"/>
      <c r="AE905" s="1323"/>
      <c r="AF905" s="1322"/>
      <c r="AG905" s="1322"/>
      <c r="AH905" s="1322"/>
      <c r="AI905" s="1322"/>
      <c r="AJ905" s="1322"/>
      <c r="AK905" s="1323"/>
      <c r="AL905" s="1322"/>
      <c r="AM905" s="1322"/>
      <c r="AN905" s="1322"/>
      <c r="AO905" s="1322"/>
      <c r="AP905" s="1322"/>
      <c r="AQ905" s="1322"/>
      <c r="AR905" s="1322"/>
      <c r="AS905" s="1322"/>
      <c r="AT905" s="1322"/>
      <c r="AU905" s="1322"/>
      <c r="AV905" s="1322"/>
      <c r="AW905" s="1322"/>
      <c r="AX905" s="1322"/>
      <c r="AY905" s="1322"/>
      <c r="AZ905" s="1322"/>
      <c r="BA905" s="1322"/>
      <c r="BB905" s="1322"/>
      <c r="BC905" s="1322"/>
      <c r="BD905" s="1322"/>
      <c r="BE905" s="1322"/>
      <c r="BF905" s="1322"/>
    </row>
    <row r="906" spans="1:58" ht="54.75" customHeight="1">
      <c r="A906" s="1322"/>
      <c r="B906" s="1322"/>
      <c r="C906" s="1322"/>
      <c r="D906" s="1322"/>
      <c r="E906" s="1322"/>
      <c r="F906" s="1322"/>
      <c r="G906" s="1322"/>
      <c r="H906" s="1322"/>
      <c r="I906" s="1322"/>
      <c r="J906" s="1322"/>
      <c r="K906" s="1322"/>
      <c r="L906" s="1322"/>
      <c r="M906" s="1322"/>
      <c r="N906" s="1323"/>
      <c r="O906" s="1322"/>
      <c r="P906" s="1324"/>
      <c r="Q906" s="1323"/>
      <c r="R906" s="1322"/>
      <c r="S906" s="1322"/>
      <c r="T906" s="1322"/>
      <c r="U906" s="1322"/>
      <c r="V906" s="1322"/>
      <c r="W906" s="1322"/>
      <c r="X906" s="1322"/>
      <c r="Y906" s="1322"/>
      <c r="Z906" s="1322"/>
      <c r="AA906" s="1322"/>
      <c r="AB906" s="1322"/>
      <c r="AC906" s="1323"/>
      <c r="AD906" s="1322"/>
      <c r="AE906" s="1323"/>
      <c r="AF906" s="1322"/>
      <c r="AG906" s="1322"/>
      <c r="AH906" s="1322"/>
      <c r="AI906" s="1322"/>
      <c r="AJ906" s="1322"/>
      <c r="AK906" s="1323"/>
      <c r="AL906" s="1322"/>
      <c r="AM906" s="1322"/>
      <c r="AN906" s="1322"/>
      <c r="AO906" s="1322"/>
      <c r="AP906" s="1322"/>
      <c r="AQ906" s="1322"/>
      <c r="AR906" s="1322"/>
      <c r="AS906" s="1322"/>
      <c r="AT906" s="1322"/>
      <c r="AU906" s="1322"/>
      <c r="AV906" s="1322"/>
      <c r="AW906" s="1322"/>
      <c r="AX906" s="1322"/>
      <c r="AY906" s="1322"/>
      <c r="AZ906" s="1322"/>
      <c r="BA906" s="1322"/>
      <c r="BB906" s="1322"/>
      <c r="BC906" s="1322"/>
      <c r="BD906" s="1322"/>
      <c r="BE906" s="1322"/>
      <c r="BF906" s="1322"/>
    </row>
    <row r="907" spans="1:58" ht="54.75" customHeight="1">
      <c r="A907" s="1322"/>
      <c r="B907" s="1322"/>
      <c r="C907" s="1322"/>
      <c r="D907" s="1322"/>
      <c r="E907" s="1322"/>
      <c r="F907" s="1322"/>
      <c r="G907" s="1322"/>
      <c r="H907" s="1322"/>
      <c r="I907" s="1322"/>
      <c r="J907" s="1322"/>
      <c r="K907" s="1322"/>
      <c r="L907" s="1322"/>
      <c r="M907" s="1322"/>
      <c r="N907" s="1323"/>
      <c r="O907" s="1322"/>
      <c r="P907" s="1324"/>
      <c r="Q907" s="1323"/>
      <c r="R907" s="1322"/>
      <c r="S907" s="1322"/>
      <c r="T907" s="1322"/>
      <c r="U907" s="1322"/>
      <c r="V907" s="1322"/>
      <c r="W907" s="1322"/>
      <c r="X907" s="1322"/>
      <c r="Y907" s="1322"/>
      <c r="Z907" s="1322"/>
      <c r="AA907" s="1322"/>
      <c r="AB907" s="1322"/>
      <c r="AC907" s="1323"/>
      <c r="AD907" s="1322"/>
      <c r="AE907" s="1323"/>
      <c r="AF907" s="1322"/>
      <c r="AG907" s="1322"/>
      <c r="AH907" s="1322"/>
      <c r="AI907" s="1322"/>
      <c r="AJ907" s="1322"/>
      <c r="AK907" s="1323"/>
      <c r="AL907" s="1322"/>
      <c r="AM907" s="1322"/>
      <c r="AN907" s="1322"/>
      <c r="AO907" s="1322"/>
      <c r="AP907" s="1322"/>
      <c r="AQ907" s="1322"/>
      <c r="AR907" s="1322"/>
      <c r="AS907" s="1322"/>
      <c r="AT907" s="1322"/>
      <c r="AU907" s="1322"/>
      <c r="AV907" s="1322"/>
      <c r="AW907" s="1322"/>
      <c r="AX907" s="1322"/>
      <c r="AY907" s="1322"/>
      <c r="AZ907" s="1322"/>
      <c r="BA907" s="1322"/>
      <c r="BB907" s="1322"/>
      <c r="BC907" s="1322"/>
      <c r="BD907" s="1322"/>
      <c r="BE907" s="1322"/>
      <c r="BF907" s="1322"/>
    </row>
    <row r="908" spans="1:58" ht="54.75" customHeight="1">
      <c r="A908" s="1322"/>
      <c r="B908" s="1322"/>
      <c r="C908" s="1322"/>
      <c r="D908" s="1322"/>
      <c r="E908" s="1322"/>
      <c r="F908" s="1322"/>
      <c r="G908" s="1322"/>
      <c r="H908" s="1322"/>
      <c r="I908" s="1322"/>
      <c r="J908" s="1322"/>
      <c r="K908" s="1322"/>
      <c r="L908" s="1322"/>
      <c r="M908" s="1322"/>
      <c r="N908" s="1323"/>
      <c r="O908" s="1322"/>
      <c r="P908" s="1324"/>
      <c r="Q908" s="1323"/>
      <c r="R908" s="1322"/>
      <c r="S908" s="1322"/>
      <c r="T908" s="1322"/>
      <c r="U908" s="1322"/>
      <c r="V908" s="1322"/>
      <c r="W908" s="1322"/>
      <c r="X908" s="1322"/>
      <c r="Y908" s="1322"/>
      <c r="Z908" s="1322"/>
      <c r="AA908" s="1322"/>
      <c r="AB908" s="1322"/>
      <c r="AC908" s="1323"/>
      <c r="AD908" s="1322"/>
      <c r="AE908" s="1323"/>
      <c r="AF908" s="1322"/>
      <c r="AG908" s="1322"/>
      <c r="AH908" s="1322"/>
      <c r="AI908" s="1322"/>
      <c r="AJ908" s="1322"/>
      <c r="AK908" s="1323"/>
      <c r="AL908" s="1322"/>
      <c r="AM908" s="1322"/>
      <c r="AN908" s="1322"/>
      <c r="AO908" s="1322"/>
      <c r="AP908" s="1322"/>
      <c r="AQ908" s="1322"/>
      <c r="AR908" s="1322"/>
      <c r="AS908" s="1322"/>
      <c r="AT908" s="1322"/>
      <c r="AU908" s="1322"/>
      <c r="AV908" s="1322"/>
      <c r="AW908" s="1322"/>
      <c r="AX908" s="1322"/>
      <c r="AY908" s="1322"/>
      <c r="AZ908" s="1322"/>
      <c r="BA908" s="1322"/>
      <c r="BB908" s="1322"/>
      <c r="BC908" s="1322"/>
      <c r="BD908" s="1322"/>
      <c r="BE908" s="1322"/>
      <c r="BF908" s="1322"/>
    </row>
    <row r="909" spans="1:58" ht="54.75" customHeight="1">
      <c r="A909" s="1322"/>
      <c r="B909" s="1322"/>
      <c r="C909" s="1322"/>
      <c r="D909" s="1322"/>
      <c r="E909" s="1322"/>
      <c r="F909" s="1322"/>
      <c r="G909" s="1322"/>
      <c r="H909" s="1322"/>
      <c r="I909" s="1322"/>
      <c r="J909" s="1322"/>
      <c r="K909" s="1322"/>
      <c r="L909" s="1322"/>
      <c r="M909" s="1322"/>
      <c r="N909" s="1323"/>
      <c r="O909" s="1322"/>
      <c r="P909" s="1324"/>
      <c r="Q909" s="1323"/>
      <c r="R909" s="1322"/>
      <c r="S909" s="1322"/>
      <c r="T909" s="1322"/>
      <c r="U909" s="1322"/>
      <c r="V909" s="1322"/>
      <c r="W909" s="1322"/>
      <c r="X909" s="1322"/>
      <c r="Y909" s="1322"/>
      <c r="Z909" s="1322"/>
      <c r="AA909" s="1322"/>
      <c r="AB909" s="1322"/>
      <c r="AC909" s="1323"/>
      <c r="AD909" s="1322"/>
      <c r="AE909" s="1323"/>
      <c r="AF909" s="1322"/>
      <c r="AG909" s="1322"/>
      <c r="AH909" s="1322"/>
      <c r="AI909" s="1322"/>
      <c r="AJ909" s="1322"/>
      <c r="AK909" s="1323"/>
      <c r="AL909" s="1322"/>
      <c r="AM909" s="1322"/>
      <c r="AN909" s="1322"/>
      <c r="AO909" s="1322"/>
      <c r="AP909" s="1322"/>
      <c r="AQ909" s="1322"/>
      <c r="AR909" s="1322"/>
      <c r="AS909" s="1322"/>
      <c r="AT909" s="1322"/>
      <c r="AU909" s="1322"/>
      <c r="AV909" s="1322"/>
      <c r="AW909" s="1322"/>
      <c r="AX909" s="1322"/>
      <c r="AY909" s="1322"/>
      <c r="AZ909" s="1322"/>
      <c r="BA909" s="1322"/>
      <c r="BB909" s="1322"/>
      <c r="BC909" s="1322"/>
      <c r="BD909" s="1322"/>
      <c r="BE909" s="1322"/>
      <c r="BF909" s="1322"/>
    </row>
    <row r="910" spans="1:58" ht="54.75" customHeight="1">
      <c r="A910" s="1322"/>
      <c r="B910" s="1322"/>
      <c r="C910" s="1322"/>
      <c r="D910" s="1322"/>
      <c r="E910" s="1322"/>
      <c r="F910" s="1322"/>
      <c r="G910" s="1322"/>
      <c r="H910" s="1322"/>
      <c r="I910" s="1322"/>
      <c r="J910" s="1322"/>
      <c r="K910" s="1322"/>
      <c r="L910" s="1322"/>
      <c r="M910" s="1322"/>
      <c r="N910" s="1323"/>
      <c r="O910" s="1322"/>
      <c r="P910" s="1324"/>
      <c r="Q910" s="1323"/>
      <c r="R910" s="1322"/>
      <c r="S910" s="1322"/>
      <c r="T910" s="1322"/>
      <c r="U910" s="1322"/>
      <c r="V910" s="1322"/>
      <c r="W910" s="1322"/>
      <c r="X910" s="1322"/>
      <c r="Y910" s="1322"/>
      <c r="Z910" s="1322"/>
      <c r="AA910" s="1322"/>
      <c r="AB910" s="1322"/>
      <c r="AC910" s="1323"/>
      <c r="AD910" s="1322"/>
      <c r="AE910" s="1323"/>
      <c r="AF910" s="1322"/>
      <c r="AG910" s="1322"/>
      <c r="AH910" s="1322"/>
      <c r="AI910" s="1322"/>
      <c r="AJ910" s="1322"/>
      <c r="AK910" s="1323"/>
      <c r="AL910" s="1322"/>
      <c r="AM910" s="1322"/>
      <c r="AN910" s="1322"/>
      <c r="AO910" s="1322"/>
      <c r="AP910" s="1322"/>
      <c r="AQ910" s="1322"/>
      <c r="AR910" s="1322"/>
      <c r="AS910" s="1322"/>
      <c r="AT910" s="1322"/>
      <c r="AU910" s="1322"/>
      <c r="AV910" s="1322"/>
      <c r="AW910" s="1322"/>
      <c r="AX910" s="1322"/>
      <c r="AY910" s="1322"/>
      <c r="AZ910" s="1322"/>
      <c r="BA910" s="1322"/>
      <c r="BB910" s="1322"/>
      <c r="BC910" s="1322"/>
      <c r="BD910" s="1322"/>
      <c r="BE910" s="1322"/>
      <c r="BF910" s="1322"/>
    </row>
    <row r="911" spans="1:58" ht="54.75" customHeight="1">
      <c r="A911" s="1322"/>
      <c r="B911" s="1322"/>
      <c r="C911" s="1322"/>
      <c r="D911" s="1322"/>
      <c r="E911" s="1322"/>
      <c r="F911" s="1322"/>
      <c r="G911" s="1322"/>
      <c r="H911" s="1322"/>
      <c r="I911" s="1322"/>
      <c r="J911" s="1322"/>
      <c r="K911" s="1322"/>
      <c r="L911" s="1322"/>
      <c r="M911" s="1322"/>
      <c r="N911" s="1323"/>
      <c r="O911" s="1322"/>
      <c r="P911" s="1324"/>
      <c r="Q911" s="1323"/>
      <c r="R911" s="1322"/>
      <c r="S911" s="1322"/>
      <c r="T911" s="1322"/>
      <c r="U911" s="1322"/>
      <c r="V911" s="1322"/>
      <c r="W911" s="1322"/>
      <c r="X911" s="1322"/>
      <c r="Y911" s="1322"/>
      <c r="Z911" s="1322"/>
      <c r="AA911" s="1322"/>
      <c r="AB911" s="1322"/>
      <c r="AC911" s="1323"/>
      <c r="AD911" s="1322"/>
      <c r="AE911" s="1323"/>
      <c r="AF911" s="1322"/>
      <c r="AG911" s="1322"/>
      <c r="AH911" s="1322"/>
      <c r="AI911" s="1322"/>
      <c r="AJ911" s="1322"/>
      <c r="AK911" s="1323"/>
      <c r="AL911" s="1322"/>
      <c r="AM911" s="1322"/>
      <c r="AN911" s="1322"/>
      <c r="AO911" s="1322"/>
      <c r="AP911" s="1322"/>
      <c r="AQ911" s="1322"/>
      <c r="AR911" s="1322"/>
      <c r="AS911" s="1322"/>
      <c r="AT911" s="1322"/>
      <c r="AU911" s="1322"/>
      <c r="AV911" s="1322"/>
      <c r="AW911" s="1322"/>
      <c r="AX911" s="1322"/>
      <c r="AY911" s="1322"/>
      <c r="AZ911" s="1322"/>
      <c r="BA911" s="1322"/>
      <c r="BB911" s="1322"/>
      <c r="BC911" s="1322"/>
      <c r="BD911" s="1322"/>
      <c r="BE911" s="1322"/>
      <c r="BF911" s="1322"/>
    </row>
    <row r="912" spans="1:58" ht="54.75" customHeight="1">
      <c r="A912" s="1322"/>
      <c r="B912" s="1322"/>
      <c r="C912" s="1322"/>
      <c r="D912" s="1322"/>
      <c r="E912" s="1322"/>
      <c r="F912" s="1322"/>
      <c r="G912" s="1322"/>
      <c r="H912" s="1322"/>
      <c r="I912" s="1322"/>
      <c r="J912" s="1322"/>
      <c r="K912" s="1322"/>
      <c r="L912" s="1322"/>
      <c r="M912" s="1322"/>
      <c r="N912" s="1323"/>
      <c r="O912" s="1322"/>
      <c r="P912" s="1324"/>
      <c r="Q912" s="1323"/>
      <c r="R912" s="1322"/>
      <c r="S912" s="1322"/>
      <c r="T912" s="1322"/>
      <c r="U912" s="1322"/>
      <c r="V912" s="1322"/>
      <c r="W912" s="1322"/>
      <c r="X912" s="1322"/>
      <c r="Y912" s="1322"/>
      <c r="Z912" s="1322"/>
      <c r="AA912" s="1322"/>
      <c r="AB912" s="1322"/>
      <c r="AC912" s="1323"/>
      <c r="AD912" s="1322"/>
      <c r="AE912" s="1323"/>
      <c r="AF912" s="1322"/>
      <c r="AG912" s="1322"/>
      <c r="AH912" s="1322"/>
      <c r="AI912" s="1322"/>
      <c r="AJ912" s="1322"/>
      <c r="AK912" s="1323"/>
      <c r="AL912" s="1322"/>
      <c r="AM912" s="1322"/>
      <c r="AN912" s="1322"/>
      <c r="AO912" s="1322"/>
      <c r="AP912" s="1322"/>
      <c r="AQ912" s="1322"/>
      <c r="AR912" s="1322"/>
      <c r="AS912" s="1322"/>
      <c r="AT912" s="1322"/>
      <c r="AU912" s="1322"/>
      <c r="AV912" s="1322"/>
      <c r="AW912" s="1322"/>
      <c r="AX912" s="1322"/>
      <c r="AY912" s="1322"/>
      <c r="AZ912" s="1322"/>
      <c r="BA912" s="1322"/>
      <c r="BB912" s="1322"/>
      <c r="BC912" s="1322"/>
      <c r="BD912" s="1322"/>
      <c r="BE912" s="1322"/>
      <c r="BF912" s="1322"/>
    </row>
    <row r="913" spans="1:58" ht="54.75" customHeight="1">
      <c r="A913" s="1322"/>
      <c r="B913" s="1322"/>
      <c r="C913" s="1322"/>
      <c r="D913" s="1322"/>
      <c r="E913" s="1322"/>
      <c r="F913" s="1322"/>
      <c r="G913" s="1322"/>
      <c r="H913" s="1322"/>
      <c r="I913" s="1322"/>
      <c r="J913" s="1322"/>
      <c r="K913" s="1322"/>
      <c r="L913" s="1322"/>
      <c r="M913" s="1322"/>
      <c r="N913" s="1323"/>
      <c r="O913" s="1322"/>
      <c r="P913" s="1324"/>
      <c r="Q913" s="1323"/>
      <c r="R913" s="1322"/>
      <c r="S913" s="1322"/>
      <c r="T913" s="1322"/>
      <c r="U913" s="1322"/>
      <c r="V913" s="1322"/>
      <c r="W913" s="1322"/>
      <c r="X913" s="1322"/>
      <c r="Y913" s="1322"/>
      <c r="Z913" s="1322"/>
      <c r="AA913" s="1322"/>
      <c r="AB913" s="1322"/>
      <c r="AC913" s="1323"/>
      <c r="AD913" s="1322"/>
      <c r="AE913" s="1323"/>
      <c r="AF913" s="1322"/>
      <c r="AG913" s="1322"/>
      <c r="AH913" s="1322"/>
      <c r="AI913" s="1322"/>
      <c r="AJ913" s="1322"/>
      <c r="AK913" s="1323"/>
      <c r="AL913" s="1322"/>
      <c r="AM913" s="1322"/>
      <c r="AN913" s="1322"/>
      <c r="AO913" s="1322"/>
      <c r="AP913" s="1322"/>
      <c r="AQ913" s="1322"/>
      <c r="AR913" s="1322"/>
      <c r="AS913" s="1322"/>
      <c r="AT913" s="1322"/>
      <c r="AU913" s="1322"/>
      <c r="AV913" s="1322"/>
      <c r="AW913" s="1322"/>
      <c r="AX913" s="1322"/>
      <c r="AY913" s="1322"/>
      <c r="AZ913" s="1322"/>
      <c r="BA913" s="1322"/>
      <c r="BB913" s="1322"/>
      <c r="BC913" s="1322"/>
      <c r="BD913" s="1322"/>
      <c r="BE913" s="1322"/>
      <c r="BF913" s="1322"/>
    </row>
    <row r="914" spans="1:58" ht="54.75" customHeight="1">
      <c r="A914" s="1322"/>
      <c r="B914" s="1322"/>
      <c r="C914" s="1322"/>
      <c r="D914" s="1322"/>
      <c r="E914" s="1322"/>
      <c r="F914" s="1322"/>
      <c r="G914" s="1322"/>
      <c r="H914" s="1322"/>
      <c r="I914" s="1322"/>
      <c r="J914" s="1322"/>
      <c r="K914" s="1322"/>
      <c r="L914" s="1322"/>
      <c r="M914" s="1322"/>
      <c r="N914" s="1323"/>
      <c r="O914" s="1322"/>
      <c r="P914" s="1324"/>
      <c r="Q914" s="1323"/>
      <c r="R914" s="1322"/>
      <c r="S914" s="1322"/>
      <c r="T914" s="1322"/>
      <c r="U914" s="1322"/>
      <c r="V914" s="1322"/>
      <c r="W914" s="1322"/>
      <c r="X914" s="1322"/>
      <c r="Y914" s="1322"/>
      <c r="Z914" s="1322"/>
      <c r="AA914" s="1322"/>
      <c r="AB914" s="1322"/>
      <c r="AC914" s="1323"/>
      <c r="AD914" s="1322"/>
      <c r="AE914" s="1323"/>
      <c r="AF914" s="1322"/>
      <c r="AG914" s="1322"/>
      <c r="AH914" s="1322"/>
      <c r="AI914" s="1322"/>
      <c r="AJ914" s="1322"/>
      <c r="AK914" s="1323"/>
      <c r="AL914" s="1322"/>
      <c r="AM914" s="1322"/>
      <c r="AN914" s="1322"/>
      <c r="AO914" s="1322"/>
      <c r="AP914" s="1322"/>
      <c r="AQ914" s="1322"/>
      <c r="AR914" s="1322"/>
      <c r="AS914" s="1322"/>
      <c r="AT914" s="1322"/>
      <c r="AU914" s="1322"/>
      <c r="AV914" s="1322"/>
      <c r="AW914" s="1322"/>
      <c r="AX914" s="1322"/>
      <c r="AY914" s="1322"/>
      <c r="AZ914" s="1322"/>
      <c r="BA914" s="1322"/>
      <c r="BB914" s="1322"/>
      <c r="BC914" s="1322"/>
      <c r="BD914" s="1322"/>
      <c r="BE914" s="1322"/>
      <c r="BF914" s="1322"/>
    </row>
    <row r="915" spans="1:58" ht="54.75" customHeight="1">
      <c r="A915" s="1322"/>
      <c r="B915" s="1322"/>
      <c r="C915" s="1322"/>
      <c r="D915" s="1322"/>
      <c r="E915" s="1322"/>
      <c r="F915" s="1322"/>
      <c r="G915" s="1322"/>
      <c r="H915" s="1322"/>
      <c r="I915" s="1322"/>
      <c r="J915" s="1322"/>
      <c r="K915" s="1322"/>
      <c r="L915" s="1322"/>
      <c r="M915" s="1322"/>
      <c r="N915" s="1323"/>
      <c r="O915" s="1322"/>
      <c r="P915" s="1324"/>
      <c r="Q915" s="1323"/>
      <c r="R915" s="1322"/>
      <c r="S915" s="1322"/>
      <c r="T915" s="1322"/>
      <c r="U915" s="1322"/>
      <c r="V915" s="1322"/>
      <c r="W915" s="1322"/>
      <c r="X915" s="1322"/>
      <c r="Y915" s="1322"/>
      <c r="Z915" s="1322"/>
      <c r="AA915" s="1322"/>
      <c r="AB915" s="1322"/>
      <c r="AC915" s="1323"/>
      <c r="AD915" s="1322"/>
      <c r="AE915" s="1323"/>
      <c r="AF915" s="1322"/>
      <c r="AG915" s="1322"/>
      <c r="AH915" s="1322"/>
      <c r="AI915" s="1322"/>
      <c r="AJ915" s="1322"/>
      <c r="AK915" s="1323"/>
      <c r="AL915" s="1322"/>
      <c r="AM915" s="1322"/>
      <c r="AN915" s="1322"/>
      <c r="AO915" s="1322"/>
      <c r="AP915" s="1322"/>
      <c r="AQ915" s="1322"/>
      <c r="AR915" s="1322"/>
      <c r="AS915" s="1322"/>
      <c r="AT915" s="1322"/>
      <c r="AU915" s="1322"/>
      <c r="AV915" s="1322"/>
      <c r="AW915" s="1322"/>
      <c r="AX915" s="1322"/>
      <c r="AY915" s="1322"/>
      <c r="AZ915" s="1322"/>
      <c r="BA915" s="1322"/>
      <c r="BB915" s="1322"/>
      <c r="BC915" s="1322"/>
      <c r="BD915" s="1322"/>
      <c r="BE915" s="1322"/>
      <c r="BF915" s="1322"/>
    </row>
    <row r="916" spans="1:58" ht="54.75" customHeight="1">
      <c r="A916" s="1322"/>
      <c r="B916" s="1322"/>
      <c r="C916" s="1322"/>
      <c r="D916" s="1322"/>
      <c r="E916" s="1322"/>
      <c r="F916" s="1322"/>
      <c r="G916" s="1322"/>
      <c r="H916" s="1322"/>
      <c r="I916" s="1322"/>
      <c r="J916" s="1322"/>
      <c r="K916" s="1322"/>
      <c r="L916" s="1322"/>
      <c r="M916" s="1322"/>
      <c r="N916" s="1323"/>
      <c r="O916" s="1322"/>
      <c r="P916" s="1324"/>
      <c r="Q916" s="1323"/>
      <c r="R916" s="1322"/>
      <c r="S916" s="1322"/>
      <c r="T916" s="1322"/>
      <c r="U916" s="1322"/>
      <c r="V916" s="1322"/>
      <c r="W916" s="1322"/>
      <c r="X916" s="1322"/>
      <c r="Y916" s="1322"/>
      <c r="Z916" s="1322"/>
      <c r="AA916" s="1322"/>
      <c r="AB916" s="1322"/>
      <c r="AC916" s="1323"/>
      <c r="AD916" s="1322"/>
      <c r="AE916" s="1323"/>
      <c r="AF916" s="1322"/>
      <c r="AG916" s="1322"/>
      <c r="AH916" s="1322"/>
      <c r="AI916" s="1322"/>
      <c r="AJ916" s="1322"/>
      <c r="AK916" s="1323"/>
      <c r="AL916" s="1322"/>
      <c r="AM916" s="1322"/>
      <c r="AN916" s="1322"/>
      <c r="AO916" s="1322"/>
      <c r="AP916" s="1322"/>
      <c r="AQ916" s="1322"/>
      <c r="AR916" s="1322"/>
      <c r="AS916" s="1322"/>
      <c r="AT916" s="1322"/>
      <c r="AU916" s="1322"/>
      <c r="AV916" s="1322"/>
      <c r="AW916" s="1322"/>
      <c r="AX916" s="1322"/>
      <c r="AY916" s="1322"/>
      <c r="AZ916" s="1322"/>
      <c r="BA916" s="1322"/>
      <c r="BB916" s="1322"/>
      <c r="BC916" s="1322"/>
      <c r="BD916" s="1322"/>
      <c r="BE916" s="1322"/>
      <c r="BF916" s="1322"/>
    </row>
    <row r="917" spans="1:58" ht="54.75" customHeight="1">
      <c r="A917" s="1322"/>
      <c r="B917" s="1322"/>
      <c r="C917" s="1322"/>
      <c r="D917" s="1322"/>
      <c r="E917" s="1322"/>
      <c r="F917" s="1322"/>
      <c r="G917" s="1322"/>
      <c r="H917" s="1322"/>
      <c r="I917" s="1322"/>
      <c r="J917" s="1322"/>
      <c r="K917" s="1322"/>
      <c r="L917" s="1322"/>
      <c r="M917" s="1322"/>
      <c r="N917" s="1323"/>
      <c r="O917" s="1322"/>
      <c r="P917" s="1324"/>
      <c r="Q917" s="1323"/>
      <c r="R917" s="1322"/>
      <c r="S917" s="1322"/>
      <c r="T917" s="1322"/>
      <c r="U917" s="1322"/>
      <c r="V917" s="1322"/>
      <c r="W917" s="1322"/>
      <c r="X917" s="1322"/>
      <c r="Y917" s="1322"/>
      <c r="Z917" s="1322"/>
      <c r="AA917" s="1322"/>
      <c r="AB917" s="1322"/>
      <c r="AC917" s="1323"/>
      <c r="AD917" s="1322"/>
      <c r="AE917" s="1323"/>
      <c r="AF917" s="1322"/>
      <c r="AG917" s="1322"/>
      <c r="AH917" s="1322"/>
      <c r="AI917" s="1322"/>
      <c r="AJ917" s="1322"/>
      <c r="AK917" s="1323"/>
      <c r="AL917" s="1322"/>
      <c r="AM917" s="1322"/>
      <c r="AN917" s="1322"/>
      <c r="AO917" s="1322"/>
      <c r="AP917" s="1322"/>
      <c r="AQ917" s="1322"/>
      <c r="AR917" s="1322"/>
      <c r="AS917" s="1322"/>
      <c r="AT917" s="1322"/>
      <c r="AU917" s="1322"/>
      <c r="AV917" s="1322"/>
      <c r="AW917" s="1322"/>
      <c r="AX917" s="1322"/>
      <c r="AY917" s="1322"/>
      <c r="AZ917" s="1322"/>
      <c r="BA917" s="1322"/>
      <c r="BB917" s="1322"/>
      <c r="BC917" s="1322"/>
      <c r="BD917" s="1322"/>
      <c r="BE917" s="1322"/>
      <c r="BF917" s="1322"/>
    </row>
    <row r="918" spans="1:58" ht="54.75" customHeight="1">
      <c r="A918" s="1322"/>
      <c r="B918" s="1322"/>
      <c r="C918" s="1322"/>
      <c r="D918" s="1322"/>
      <c r="E918" s="1322"/>
      <c r="F918" s="1322"/>
      <c r="G918" s="1322"/>
      <c r="H918" s="1322"/>
      <c r="I918" s="1322"/>
      <c r="J918" s="1322"/>
      <c r="K918" s="1322"/>
      <c r="L918" s="1322"/>
      <c r="M918" s="1322"/>
      <c r="N918" s="1323"/>
      <c r="O918" s="1322"/>
      <c r="P918" s="1324"/>
      <c r="Q918" s="1323"/>
      <c r="R918" s="1322"/>
      <c r="S918" s="1322"/>
      <c r="T918" s="1322"/>
      <c r="U918" s="1322"/>
      <c r="V918" s="1322"/>
      <c r="W918" s="1322"/>
      <c r="X918" s="1322"/>
      <c r="Y918" s="1322"/>
      <c r="Z918" s="1322"/>
      <c r="AA918" s="1322"/>
      <c r="AB918" s="1322"/>
      <c r="AC918" s="1323"/>
      <c r="AD918" s="1322"/>
      <c r="AE918" s="1323"/>
      <c r="AF918" s="1322"/>
      <c r="AG918" s="1322"/>
      <c r="AH918" s="1322"/>
      <c r="AI918" s="1322"/>
      <c r="AJ918" s="1322"/>
      <c r="AK918" s="1323"/>
      <c r="AL918" s="1322"/>
      <c r="AM918" s="1322"/>
      <c r="AN918" s="1322"/>
      <c r="AO918" s="1322"/>
      <c r="AP918" s="1322"/>
      <c r="AQ918" s="1322"/>
      <c r="AR918" s="1322"/>
      <c r="AS918" s="1322"/>
      <c r="AT918" s="1322"/>
      <c r="AU918" s="1322"/>
      <c r="AV918" s="1322"/>
      <c r="AW918" s="1322"/>
      <c r="AX918" s="1322"/>
      <c r="AY918" s="1322"/>
      <c r="AZ918" s="1322"/>
      <c r="BA918" s="1322"/>
      <c r="BB918" s="1322"/>
      <c r="BC918" s="1322"/>
      <c r="BD918" s="1322"/>
      <c r="BE918" s="1322"/>
      <c r="BF918" s="1322"/>
    </row>
    <row r="919" spans="1:58" ht="54.75" customHeight="1">
      <c r="A919" s="1322"/>
      <c r="B919" s="1322"/>
      <c r="C919" s="1322"/>
      <c r="D919" s="1322"/>
      <c r="E919" s="1322"/>
      <c r="F919" s="1322"/>
      <c r="G919" s="1322"/>
      <c r="H919" s="1322"/>
      <c r="I919" s="1322"/>
      <c r="J919" s="1322"/>
      <c r="K919" s="1322"/>
      <c r="L919" s="1322"/>
      <c r="M919" s="1322"/>
      <c r="N919" s="1323"/>
      <c r="O919" s="1322"/>
      <c r="P919" s="1324"/>
      <c r="Q919" s="1323"/>
      <c r="R919" s="1322"/>
      <c r="S919" s="1322"/>
      <c r="T919" s="1322"/>
      <c r="U919" s="1322"/>
      <c r="V919" s="1322"/>
      <c r="W919" s="1322"/>
      <c r="X919" s="1322"/>
      <c r="Y919" s="1322"/>
      <c r="Z919" s="1322"/>
      <c r="AA919" s="1322"/>
      <c r="AB919" s="1322"/>
      <c r="AC919" s="1323"/>
      <c r="AD919" s="1322"/>
      <c r="AE919" s="1323"/>
      <c r="AF919" s="1322"/>
      <c r="AG919" s="1322"/>
      <c r="AH919" s="1322"/>
      <c r="AI919" s="1322"/>
      <c r="AJ919" s="1322"/>
      <c r="AK919" s="1323"/>
      <c r="AL919" s="1322"/>
      <c r="AM919" s="1322"/>
      <c r="AN919" s="1322"/>
      <c r="AO919" s="1322"/>
      <c r="AP919" s="1322"/>
      <c r="AQ919" s="1322"/>
      <c r="AR919" s="1322"/>
      <c r="AS919" s="1322"/>
      <c r="AT919" s="1322"/>
      <c r="AU919" s="1322"/>
      <c r="AV919" s="1322"/>
      <c r="AW919" s="1322"/>
      <c r="AX919" s="1322"/>
      <c r="AY919" s="1322"/>
      <c r="AZ919" s="1322"/>
      <c r="BA919" s="1322"/>
      <c r="BB919" s="1322"/>
      <c r="BC919" s="1322"/>
      <c r="BD919" s="1322"/>
      <c r="BE919" s="1322"/>
      <c r="BF919" s="1322"/>
    </row>
    <row r="920" spans="1:58" ht="54.75" customHeight="1">
      <c r="A920" s="1322"/>
      <c r="B920" s="1322"/>
      <c r="C920" s="1322"/>
      <c r="D920" s="1322"/>
      <c r="E920" s="1322"/>
      <c r="F920" s="1322"/>
      <c r="G920" s="1322"/>
      <c r="H920" s="1322"/>
      <c r="I920" s="1322"/>
      <c r="J920" s="1322"/>
      <c r="K920" s="1322"/>
      <c r="L920" s="1322"/>
      <c r="M920" s="1322"/>
      <c r="N920" s="1323"/>
      <c r="O920" s="1322"/>
      <c r="P920" s="1324"/>
      <c r="Q920" s="1323"/>
      <c r="R920" s="1322"/>
      <c r="S920" s="1322"/>
      <c r="T920" s="1322"/>
      <c r="U920" s="1322"/>
      <c r="V920" s="1322"/>
      <c r="W920" s="1322"/>
      <c r="X920" s="1322"/>
      <c r="Y920" s="1322"/>
      <c r="Z920" s="1322"/>
      <c r="AA920" s="1322"/>
      <c r="AB920" s="1322"/>
      <c r="AC920" s="1323"/>
      <c r="AD920" s="1322"/>
      <c r="AE920" s="1323"/>
      <c r="AF920" s="1322"/>
      <c r="AG920" s="1322"/>
      <c r="AH920" s="1322"/>
      <c r="AI920" s="1322"/>
      <c r="AJ920" s="1322"/>
      <c r="AK920" s="1323"/>
      <c r="AL920" s="1322"/>
      <c r="AM920" s="1322"/>
      <c r="AN920" s="1322"/>
      <c r="AO920" s="1322"/>
      <c r="AP920" s="1322"/>
      <c r="AQ920" s="1322"/>
      <c r="AR920" s="1322"/>
      <c r="AS920" s="1322"/>
      <c r="AT920" s="1322"/>
      <c r="AU920" s="1322"/>
      <c r="AV920" s="1322"/>
      <c r="AW920" s="1322"/>
      <c r="AX920" s="1322"/>
      <c r="AY920" s="1322"/>
      <c r="AZ920" s="1322"/>
      <c r="BA920" s="1322"/>
      <c r="BB920" s="1322"/>
      <c r="BC920" s="1322"/>
      <c r="BD920" s="1322"/>
      <c r="BE920" s="1322"/>
      <c r="BF920" s="1322"/>
    </row>
    <row r="921" spans="1:58" ht="54.75" customHeight="1">
      <c r="A921" s="1322"/>
      <c r="B921" s="1322"/>
      <c r="C921" s="1322"/>
      <c r="D921" s="1322"/>
      <c r="E921" s="1322"/>
      <c r="F921" s="1322"/>
      <c r="G921" s="1322"/>
      <c r="H921" s="1322"/>
      <c r="I921" s="1322"/>
      <c r="J921" s="1322"/>
      <c r="K921" s="1322"/>
      <c r="L921" s="1322"/>
      <c r="M921" s="1322"/>
      <c r="N921" s="1323"/>
      <c r="O921" s="1322"/>
      <c r="P921" s="1324"/>
      <c r="Q921" s="1323"/>
      <c r="R921" s="1322"/>
      <c r="S921" s="1322"/>
      <c r="T921" s="1322"/>
      <c r="U921" s="1322"/>
      <c r="V921" s="1322"/>
      <c r="W921" s="1322"/>
      <c r="X921" s="1322"/>
      <c r="Y921" s="1322"/>
      <c r="Z921" s="1322"/>
      <c r="AA921" s="1322"/>
      <c r="AB921" s="1322"/>
      <c r="AC921" s="1323"/>
      <c r="AD921" s="1322"/>
      <c r="AE921" s="1323"/>
      <c r="AF921" s="1322"/>
      <c r="AG921" s="1322"/>
      <c r="AH921" s="1322"/>
      <c r="AI921" s="1322"/>
      <c r="AJ921" s="1322"/>
      <c r="AK921" s="1323"/>
      <c r="AL921" s="1322"/>
      <c r="AM921" s="1322"/>
      <c r="AN921" s="1322"/>
      <c r="AO921" s="1322"/>
      <c r="AP921" s="1322"/>
      <c r="AQ921" s="1322"/>
      <c r="AR921" s="1322"/>
      <c r="AS921" s="1322"/>
      <c r="AT921" s="1322"/>
      <c r="AU921" s="1322"/>
      <c r="AV921" s="1322"/>
      <c r="AW921" s="1322"/>
      <c r="AX921" s="1322"/>
      <c r="AY921" s="1322"/>
      <c r="AZ921" s="1322"/>
      <c r="BA921" s="1322"/>
      <c r="BB921" s="1322"/>
      <c r="BC921" s="1322"/>
      <c r="BD921" s="1322"/>
      <c r="BE921" s="1322"/>
      <c r="BF921" s="1322"/>
    </row>
    <row r="922" spans="1:58" ht="54.75" customHeight="1">
      <c r="A922" s="1322"/>
      <c r="B922" s="1322"/>
      <c r="C922" s="1322"/>
      <c r="D922" s="1322"/>
      <c r="E922" s="1322"/>
      <c r="F922" s="1322"/>
      <c r="G922" s="1322"/>
      <c r="H922" s="1322"/>
      <c r="I922" s="1322"/>
      <c r="J922" s="1322"/>
      <c r="K922" s="1322"/>
      <c r="L922" s="1322"/>
      <c r="M922" s="1322"/>
      <c r="N922" s="1323"/>
      <c r="O922" s="1322"/>
      <c r="P922" s="1324"/>
      <c r="Q922" s="1323"/>
      <c r="R922" s="1322"/>
      <c r="S922" s="1322"/>
      <c r="T922" s="1322"/>
      <c r="U922" s="1322"/>
      <c r="V922" s="1322"/>
      <c r="W922" s="1322"/>
      <c r="X922" s="1322"/>
      <c r="Y922" s="1322"/>
      <c r="Z922" s="1322"/>
      <c r="AA922" s="1322"/>
      <c r="AB922" s="1322"/>
      <c r="AC922" s="1323"/>
      <c r="AD922" s="1322"/>
      <c r="AE922" s="1323"/>
      <c r="AF922" s="1322"/>
      <c r="AG922" s="1322"/>
      <c r="AH922" s="1322"/>
      <c r="AI922" s="1322"/>
      <c r="AJ922" s="1322"/>
      <c r="AK922" s="1323"/>
      <c r="AL922" s="1322"/>
      <c r="AM922" s="1322"/>
      <c r="AN922" s="1322"/>
      <c r="AO922" s="1322"/>
      <c r="AP922" s="1322"/>
      <c r="AQ922" s="1322"/>
      <c r="AR922" s="1322"/>
      <c r="AS922" s="1322"/>
      <c r="AT922" s="1322"/>
      <c r="AU922" s="1322"/>
      <c r="AV922" s="1322"/>
      <c r="AW922" s="1322"/>
      <c r="AX922" s="1322"/>
      <c r="AY922" s="1322"/>
      <c r="AZ922" s="1322"/>
      <c r="BA922" s="1322"/>
      <c r="BB922" s="1322"/>
      <c r="BC922" s="1322"/>
      <c r="BD922" s="1322"/>
      <c r="BE922" s="1322"/>
      <c r="BF922" s="1322"/>
    </row>
    <row r="923" spans="1:58" ht="54.75" customHeight="1">
      <c r="A923" s="1322"/>
      <c r="B923" s="1322"/>
      <c r="C923" s="1322"/>
      <c r="D923" s="1322"/>
      <c r="E923" s="1322"/>
      <c r="F923" s="1322"/>
      <c r="G923" s="1322"/>
      <c r="H923" s="1322"/>
      <c r="I923" s="1322"/>
      <c r="J923" s="1322"/>
      <c r="K923" s="1322"/>
      <c r="L923" s="1322"/>
      <c r="M923" s="1322"/>
      <c r="N923" s="1323"/>
      <c r="O923" s="1322"/>
      <c r="P923" s="1324"/>
      <c r="Q923" s="1323"/>
      <c r="R923" s="1322"/>
      <c r="S923" s="1322"/>
      <c r="T923" s="1322"/>
      <c r="U923" s="1322"/>
      <c r="V923" s="1322"/>
      <c r="W923" s="1322"/>
      <c r="X923" s="1322"/>
      <c r="Y923" s="1322"/>
      <c r="Z923" s="1322"/>
      <c r="AA923" s="1322"/>
      <c r="AB923" s="1322"/>
      <c r="AC923" s="1323"/>
      <c r="AD923" s="1322"/>
      <c r="AE923" s="1323"/>
      <c r="AF923" s="1322"/>
      <c r="AG923" s="1322"/>
      <c r="AH923" s="1322"/>
      <c r="AI923" s="1322"/>
      <c r="AJ923" s="1322"/>
      <c r="AK923" s="1323"/>
      <c r="AL923" s="1322"/>
      <c r="AM923" s="1322"/>
      <c r="AN923" s="1322"/>
      <c r="AO923" s="1322"/>
      <c r="AP923" s="1322"/>
      <c r="AQ923" s="1322"/>
      <c r="AR923" s="1322"/>
      <c r="AS923" s="1322"/>
      <c r="AT923" s="1322"/>
      <c r="AU923" s="1322"/>
      <c r="AV923" s="1322"/>
      <c r="AW923" s="1322"/>
      <c r="AX923" s="1322"/>
      <c r="AY923" s="1322"/>
      <c r="AZ923" s="1322"/>
      <c r="BA923" s="1322"/>
      <c r="BB923" s="1322"/>
      <c r="BC923" s="1322"/>
      <c r="BD923" s="1322"/>
      <c r="BE923" s="1322"/>
      <c r="BF923" s="1322"/>
    </row>
    <row r="924" spans="1:58" ht="54.75" customHeight="1">
      <c r="A924" s="1322"/>
      <c r="B924" s="1322"/>
      <c r="C924" s="1322"/>
      <c r="D924" s="1322"/>
      <c r="E924" s="1322"/>
      <c r="F924" s="1322"/>
      <c r="G924" s="1322"/>
      <c r="H924" s="1322"/>
      <c r="I924" s="1322"/>
      <c r="J924" s="1322"/>
      <c r="K924" s="1322"/>
      <c r="L924" s="1322"/>
      <c r="M924" s="1322"/>
      <c r="N924" s="1323"/>
      <c r="O924" s="1322"/>
      <c r="P924" s="1324"/>
      <c r="Q924" s="1323"/>
      <c r="R924" s="1322"/>
      <c r="S924" s="1322"/>
      <c r="T924" s="1322"/>
      <c r="U924" s="1322"/>
      <c r="V924" s="1322"/>
      <c r="W924" s="1322"/>
      <c r="X924" s="1322"/>
      <c r="Y924" s="1322"/>
      <c r="Z924" s="1322"/>
      <c r="AA924" s="1322"/>
      <c r="AB924" s="1322"/>
      <c r="AC924" s="1323"/>
      <c r="AD924" s="1322"/>
      <c r="AE924" s="1323"/>
      <c r="AF924" s="1322"/>
      <c r="AG924" s="1322"/>
      <c r="AH924" s="1322"/>
      <c r="AI924" s="1322"/>
      <c r="AJ924" s="1322"/>
      <c r="AK924" s="1323"/>
      <c r="AL924" s="1322"/>
      <c r="AM924" s="1322"/>
      <c r="AN924" s="1322"/>
      <c r="AO924" s="1322"/>
      <c r="AP924" s="1322"/>
      <c r="AQ924" s="1322"/>
      <c r="AR924" s="1322"/>
      <c r="AS924" s="1322"/>
      <c r="AT924" s="1322"/>
      <c r="AU924" s="1322"/>
      <c r="AV924" s="1322"/>
      <c r="AW924" s="1322"/>
      <c r="AX924" s="1322"/>
      <c r="AY924" s="1322"/>
      <c r="AZ924" s="1322"/>
      <c r="BA924" s="1322"/>
      <c r="BB924" s="1322"/>
      <c r="BC924" s="1322"/>
      <c r="BD924" s="1322"/>
      <c r="BE924" s="1322"/>
      <c r="BF924" s="1322"/>
    </row>
    <row r="925" spans="1:58" ht="54.75" customHeight="1">
      <c r="A925" s="1322"/>
      <c r="B925" s="1322"/>
      <c r="C925" s="1322"/>
      <c r="D925" s="1322"/>
      <c r="E925" s="1322"/>
      <c r="F925" s="1322"/>
      <c r="G925" s="1322"/>
      <c r="H925" s="1322"/>
      <c r="I925" s="1322"/>
      <c r="J925" s="1322"/>
      <c r="K925" s="1322"/>
      <c r="L925" s="1322"/>
      <c r="M925" s="1322"/>
      <c r="N925" s="1323"/>
      <c r="O925" s="1322"/>
      <c r="P925" s="1324"/>
      <c r="Q925" s="1323"/>
      <c r="R925" s="1322"/>
      <c r="S925" s="1322"/>
      <c r="T925" s="1322"/>
      <c r="U925" s="1322"/>
      <c r="V925" s="1322"/>
      <c r="W925" s="1322"/>
      <c r="X925" s="1322"/>
      <c r="Y925" s="1322"/>
      <c r="Z925" s="1322"/>
      <c r="AA925" s="1322"/>
      <c r="AB925" s="1322"/>
      <c r="AC925" s="1323"/>
      <c r="AD925" s="1322"/>
      <c r="AE925" s="1323"/>
      <c r="AF925" s="1322"/>
      <c r="AG925" s="1322"/>
      <c r="AH925" s="1322"/>
      <c r="AI925" s="1322"/>
      <c r="AJ925" s="1322"/>
      <c r="AK925" s="1323"/>
      <c r="AL925" s="1322"/>
      <c r="AM925" s="1322"/>
      <c r="AN925" s="1322"/>
      <c r="AO925" s="1322"/>
      <c r="AP925" s="1322"/>
      <c r="AQ925" s="1322"/>
      <c r="AR925" s="1322"/>
      <c r="AS925" s="1322"/>
      <c r="AT925" s="1322"/>
      <c r="AU925" s="1322"/>
      <c r="AV925" s="1322"/>
      <c r="AW925" s="1322"/>
      <c r="AX925" s="1322"/>
      <c r="AY925" s="1322"/>
      <c r="AZ925" s="1322"/>
      <c r="BA925" s="1322"/>
      <c r="BB925" s="1322"/>
      <c r="BC925" s="1322"/>
      <c r="BD925" s="1322"/>
      <c r="BE925" s="1322"/>
      <c r="BF925" s="1322"/>
    </row>
    <row r="926" spans="1:58" ht="54.75" customHeight="1">
      <c r="A926" s="1322"/>
      <c r="B926" s="1322"/>
      <c r="C926" s="1322"/>
      <c r="D926" s="1322"/>
      <c r="E926" s="1322"/>
      <c r="F926" s="1322"/>
      <c r="G926" s="1322"/>
      <c r="H926" s="1322"/>
      <c r="I926" s="1322"/>
      <c r="J926" s="1322"/>
      <c r="K926" s="1322"/>
      <c r="L926" s="1322"/>
      <c r="M926" s="1322"/>
      <c r="N926" s="1323"/>
      <c r="O926" s="1322"/>
      <c r="P926" s="1324"/>
      <c r="Q926" s="1323"/>
      <c r="R926" s="1322"/>
      <c r="S926" s="1322"/>
      <c r="T926" s="1322"/>
      <c r="U926" s="1322"/>
      <c r="V926" s="1322"/>
      <c r="W926" s="1322"/>
      <c r="X926" s="1322"/>
      <c r="Y926" s="1322"/>
      <c r="Z926" s="1322"/>
      <c r="AA926" s="1322"/>
      <c r="AB926" s="1322"/>
      <c r="AC926" s="1323"/>
      <c r="AD926" s="1322"/>
      <c r="AE926" s="1323"/>
      <c r="AF926" s="1322"/>
      <c r="AG926" s="1322"/>
      <c r="AH926" s="1322"/>
      <c r="AI926" s="1322"/>
      <c r="AJ926" s="1322"/>
      <c r="AK926" s="1323"/>
      <c r="AL926" s="1322"/>
      <c r="AM926" s="1322"/>
      <c r="AN926" s="1322"/>
      <c r="AO926" s="1322"/>
      <c r="AP926" s="1322"/>
      <c r="AQ926" s="1322"/>
      <c r="AR926" s="1322"/>
      <c r="AS926" s="1322"/>
      <c r="AT926" s="1322"/>
      <c r="AU926" s="1322"/>
      <c r="AV926" s="1322"/>
      <c r="AW926" s="1322"/>
      <c r="AX926" s="1322"/>
      <c r="AY926" s="1322"/>
      <c r="AZ926" s="1322"/>
      <c r="BA926" s="1322"/>
      <c r="BB926" s="1322"/>
      <c r="BC926" s="1322"/>
      <c r="BD926" s="1322"/>
      <c r="BE926" s="1322"/>
      <c r="BF926" s="1322"/>
    </row>
    <row r="927" spans="1:58" ht="54.75" customHeight="1">
      <c r="A927" s="1322"/>
      <c r="B927" s="1322"/>
      <c r="C927" s="1322"/>
      <c r="D927" s="1322"/>
      <c r="E927" s="1322"/>
      <c r="F927" s="1322"/>
      <c r="G927" s="1322"/>
      <c r="H927" s="1322"/>
      <c r="I927" s="1322"/>
      <c r="J927" s="1322"/>
      <c r="K927" s="1322"/>
      <c r="L927" s="1322"/>
      <c r="M927" s="1322"/>
      <c r="N927" s="1323"/>
      <c r="O927" s="1322"/>
      <c r="P927" s="1324"/>
      <c r="Q927" s="1323"/>
      <c r="R927" s="1322"/>
      <c r="S927" s="1322"/>
      <c r="T927" s="1322"/>
      <c r="U927" s="1322"/>
      <c r="V927" s="1322"/>
      <c r="W927" s="1322"/>
      <c r="X927" s="1322"/>
      <c r="Y927" s="1322"/>
      <c r="Z927" s="1322"/>
      <c r="AA927" s="1322"/>
      <c r="AB927" s="1322"/>
      <c r="AC927" s="1323"/>
      <c r="AD927" s="1322"/>
      <c r="AE927" s="1323"/>
      <c r="AF927" s="1322"/>
      <c r="AG927" s="1322"/>
      <c r="AH927" s="1322"/>
      <c r="AI927" s="1322"/>
      <c r="AJ927" s="1322"/>
      <c r="AK927" s="1323"/>
      <c r="AL927" s="1322"/>
      <c r="AM927" s="1322"/>
      <c r="AN927" s="1322"/>
      <c r="AO927" s="1322"/>
      <c r="AP927" s="1322"/>
      <c r="AQ927" s="1322"/>
      <c r="AR927" s="1322"/>
      <c r="AS927" s="1322"/>
      <c r="AT927" s="1322"/>
      <c r="AU927" s="1322"/>
      <c r="AV927" s="1322"/>
      <c r="AW927" s="1322"/>
      <c r="AX927" s="1322"/>
      <c r="AY927" s="1322"/>
      <c r="AZ927" s="1322"/>
      <c r="BA927" s="1322"/>
      <c r="BB927" s="1322"/>
      <c r="BC927" s="1322"/>
      <c r="BD927" s="1322"/>
      <c r="BE927" s="1322"/>
      <c r="BF927" s="1322"/>
    </row>
    <row r="928" spans="1:58" ht="54.75" customHeight="1">
      <c r="A928" s="1322"/>
      <c r="B928" s="1322"/>
      <c r="C928" s="1322"/>
      <c r="D928" s="1322"/>
      <c r="E928" s="1322"/>
      <c r="F928" s="1322"/>
      <c r="G928" s="1322"/>
      <c r="H928" s="1322"/>
      <c r="I928" s="1322"/>
      <c r="J928" s="1322"/>
      <c r="K928" s="1322"/>
      <c r="L928" s="1322"/>
      <c r="M928" s="1322"/>
      <c r="N928" s="1323"/>
      <c r="O928" s="1322"/>
      <c r="P928" s="1324"/>
      <c r="Q928" s="1323"/>
      <c r="R928" s="1322"/>
      <c r="S928" s="1322"/>
      <c r="T928" s="1322"/>
      <c r="U928" s="1322"/>
      <c r="V928" s="1322"/>
      <c r="W928" s="1322"/>
      <c r="X928" s="1322"/>
      <c r="Y928" s="1322"/>
      <c r="Z928" s="1322"/>
      <c r="AA928" s="1322"/>
      <c r="AB928" s="1322"/>
      <c r="AC928" s="1323"/>
      <c r="AD928" s="1322"/>
      <c r="AE928" s="1323"/>
      <c r="AF928" s="1322"/>
      <c r="AG928" s="1322"/>
      <c r="AH928" s="1322"/>
      <c r="AI928" s="1322"/>
      <c r="AJ928" s="1322"/>
      <c r="AK928" s="1323"/>
      <c r="AL928" s="1322"/>
      <c r="AM928" s="1322"/>
      <c r="AN928" s="1322"/>
      <c r="AO928" s="1322"/>
      <c r="AP928" s="1322"/>
      <c r="AQ928" s="1322"/>
      <c r="AR928" s="1322"/>
      <c r="AS928" s="1322"/>
      <c r="AT928" s="1322"/>
      <c r="AU928" s="1322"/>
      <c r="AV928" s="1322"/>
      <c r="AW928" s="1322"/>
      <c r="AX928" s="1322"/>
      <c r="AY928" s="1322"/>
      <c r="AZ928" s="1322"/>
      <c r="BA928" s="1322"/>
      <c r="BB928" s="1322"/>
      <c r="BC928" s="1322"/>
      <c r="BD928" s="1322"/>
      <c r="BE928" s="1322"/>
      <c r="BF928" s="1322"/>
    </row>
    <row r="929" spans="1:58" ht="54.75" customHeight="1">
      <c r="A929" s="1322"/>
      <c r="B929" s="1322"/>
      <c r="C929" s="1322"/>
      <c r="D929" s="1322"/>
      <c r="E929" s="1322"/>
      <c r="F929" s="1322"/>
      <c r="G929" s="1322"/>
      <c r="H929" s="1322"/>
      <c r="I929" s="1322"/>
      <c r="J929" s="1322"/>
      <c r="K929" s="1322"/>
      <c r="L929" s="1322"/>
      <c r="M929" s="1322"/>
      <c r="N929" s="1323"/>
      <c r="O929" s="1322"/>
      <c r="P929" s="1324"/>
      <c r="Q929" s="1323"/>
      <c r="R929" s="1322"/>
      <c r="S929" s="1322"/>
      <c r="T929" s="1322"/>
      <c r="U929" s="1322"/>
      <c r="V929" s="1322"/>
      <c r="W929" s="1322"/>
      <c r="X929" s="1322"/>
      <c r="Y929" s="1322"/>
      <c r="Z929" s="1322"/>
      <c r="AA929" s="1322"/>
      <c r="AB929" s="1322"/>
      <c r="AC929" s="1323"/>
      <c r="AD929" s="1322"/>
      <c r="AE929" s="1323"/>
      <c r="AF929" s="1322"/>
      <c r="AG929" s="1322"/>
      <c r="AH929" s="1322"/>
      <c r="AI929" s="1322"/>
      <c r="AJ929" s="1322"/>
      <c r="AK929" s="1323"/>
      <c r="AL929" s="1322"/>
      <c r="AM929" s="1322"/>
      <c r="AN929" s="1322"/>
      <c r="AO929" s="1322"/>
      <c r="AP929" s="1322"/>
      <c r="AQ929" s="1322"/>
      <c r="AR929" s="1322"/>
      <c r="AS929" s="1322"/>
      <c r="AT929" s="1322"/>
      <c r="AU929" s="1322"/>
      <c r="AV929" s="1322"/>
      <c r="AW929" s="1322"/>
      <c r="AX929" s="1322"/>
      <c r="AY929" s="1322"/>
      <c r="AZ929" s="1322"/>
      <c r="BA929" s="1322"/>
      <c r="BB929" s="1322"/>
      <c r="BC929" s="1322"/>
      <c r="BD929" s="1322"/>
      <c r="BE929" s="1322"/>
      <c r="BF929" s="1322"/>
    </row>
    <row r="930" spans="1:58" ht="54.75" customHeight="1">
      <c r="A930" s="1322"/>
      <c r="B930" s="1322"/>
      <c r="C930" s="1322"/>
      <c r="D930" s="1322"/>
      <c r="E930" s="1322"/>
      <c r="F930" s="1322"/>
      <c r="G930" s="1322"/>
      <c r="H930" s="1322"/>
      <c r="I930" s="1322"/>
      <c r="J930" s="1322"/>
      <c r="K930" s="1322"/>
      <c r="L930" s="1322"/>
      <c r="M930" s="1322"/>
      <c r="N930" s="1323"/>
      <c r="O930" s="1322"/>
      <c r="P930" s="1324"/>
      <c r="Q930" s="1323"/>
      <c r="R930" s="1322"/>
      <c r="S930" s="1322"/>
      <c r="T930" s="1322"/>
      <c r="U930" s="1322"/>
      <c r="V930" s="1322"/>
      <c r="W930" s="1322"/>
      <c r="X930" s="1322"/>
      <c r="Y930" s="1322"/>
      <c r="Z930" s="1322"/>
      <c r="AA930" s="1322"/>
      <c r="AB930" s="1322"/>
      <c r="AC930" s="1323"/>
      <c r="AD930" s="1322"/>
      <c r="AE930" s="1323"/>
      <c r="AF930" s="1322"/>
      <c r="AG930" s="1322"/>
      <c r="AH930" s="1322"/>
      <c r="AI930" s="1322"/>
      <c r="AJ930" s="1322"/>
      <c r="AK930" s="1323"/>
      <c r="AL930" s="1322"/>
      <c r="AM930" s="1322"/>
      <c r="AN930" s="1322"/>
      <c r="AO930" s="1322"/>
      <c r="AP930" s="1322"/>
      <c r="AQ930" s="1322"/>
      <c r="AR930" s="1322"/>
      <c r="AS930" s="1322"/>
      <c r="AT930" s="1322"/>
      <c r="AU930" s="1322"/>
      <c r="AV930" s="1322"/>
      <c r="AW930" s="1322"/>
      <c r="AX930" s="1322"/>
      <c r="AY930" s="1322"/>
      <c r="AZ930" s="1322"/>
      <c r="BA930" s="1322"/>
      <c r="BB930" s="1322"/>
      <c r="BC930" s="1322"/>
      <c r="BD930" s="1322"/>
      <c r="BE930" s="1322"/>
      <c r="BF930" s="1322"/>
    </row>
    <row r="931" spans="1:58" ht="54.75" customHeight="1">
      <c r="A931" s="1322"/>
      <c r="B931" s="1322"/>
      <c r="C931" s="1322"/>
      <c r="D931" s="1322"/>
      <c r="E931" s="1322"/>
      <c r="F931" s="1322"/>
      <c r="G931" s="1322"/>
      <c r="H931" s="1322"/>
      <c r="I931" s="1322"/>
      <c r="J931" s="1322"/>
      <c r="K931" s="1322"/>
      <c r="L931" s="1322"/>
      <c r="M931" s="1322"/>
      <c r="N931" s="1323"/>
      <c r="O931" s="1322"/>
      <c r="P931" s="1324"/>
      <c r="Q931" s="1323"/>
      <c r="R931" s="1322"/>
      <c r="S931" s="1322"/>
      <c r="T931" s="1322"/>
      <c r="U931" s="1322"/>
      <c r="V931" s="1322"/>
      <c r="W931" s="1322"/>
      <c r="X931" s="1322"/>
      <c r="Y931" s="1322"/>
      <c r="Z931" s="1322"/>
      <c r="AA931" s="1322"/>
      <c r="AB931" s="1322"/>
      <c r="AC931" s="1323"/>
      <c r="AD931" s="1322"/>
      <c r="AE931" s="1323"/>
      <c r="AF931" s="1322"/>
      <c r="AG931" s="1322"/>
      <c r="AH931" s="1322"/>
      <c r="AI931" s="1322"/>
      <c r="AJ931" s="1322"/>
      <c r="AK931" s="1323"/>
      <c r="AL931" s="1322"/>
      <c r="AM931" s="1322"/>
      <c r="AN931" s="1322"/>
      <c r="AO931" s="1322"/>
      <c r="AP931" s="1322"/>
      <c r="AQ931" s="1322"/>
      <c r="AR931" s="1322"/>
      <c r="AS931" s="1322"/>
      <c r="AT931" s="1322"/>
      <c r="AU931" s="1322"/>
      <c r="AV931" s="1322"/>
      <c r="AW931" s="1322"/>
      <c r="AX931" s="1322"/>
      <c r="AY931" s="1322"/>
      <c r="AZ931" s="1322"/>
      <c r="BA931" s="1322"/>
      <c r="BB931" s="1322"/>
      <c r="BC931" s="1322"/>
      <c r="BD931" s="1322"/>
      <c r="BE931" s="1322"/>
      <c r="BF931" s="1322"/>
    </row>
    <row r="932" spans="1:58" ht="54.75" customHeight="1">
      <c r="A932" s="1322"/>
      <c r="B932" s="1322"/>
      <c r="C932" s="1322"/>
      <c r="D932" s="1322"/>
      <c r="E932" s="1322"/>
      <c r="F932" s="1322"/>
      <c r="G932" s="1322"/>
      <c r="H932" s="1322"/>
      <c r="I932" s="1322"/>
      <c r="J932" s="1322"/>
      <c r="K932" s="1322"/>
      <c r="L932" s="1322"/>
      <c r="M932" s="1322"/>
      <c r="N932" s="1323"/>
      <c r="O932" s="1322"/>
      <c r="P932" s="1324"/>
      <c r="Q932" s="1323"/>
      <c r="R932" s="1322"/>
      <c r="S932" s="1322"/>
      <c r="T932" s="1322"/>
      <c r="U932" s="1322"/>
      <c r="V932" s="1322"/>
      <c r="W932" s="1322"/>
      <c r="X932" s="1322"/>
      <c r="Y932" s="1322"/>
      <c r="Z932" s="1322"/>
      <c r="AA932" s="1322"/>
      <c r="AB932" s="1322"/>
      <c r="AC932" s="1323"/>
      <c r="AD932" s="1322"/>
      <c r="AE932" s="1323"/>
      <c r="AF932" s="1322"/>
      <c r="AG932" s="1322"/>
      <c r="AH932" s="1322"/>
      <c r="AI932" s="1322"/>
      <c r="AJ932" s="1322"/>
      <c r="AK932" s="1323"/>
      <c r="AL932" s="1322"/>
      <c r="AM932" s="1322"/>
      <c r="AN932" s="1322"/>
      <c r="AO932" s="1322"/>
      <c r="AP932" s="1322"/>
      <c r="AQ932" s="1322"/>
      <c r="AR932" s="1322"/>
      <c r="AS932" s="1322"/>
      <c r="AT932" s="1322"/>
      <c r="AU932" s="1322"/>
      <c r="AV932" s="1322"/>
      <c r="AW932" s="1322"/>
      <c r="AX932" s="1322"/>
      <c r="AY932" s="1322"/>
      <c r="AZ932" s="1322"/>
      <c r="BA932" s="1322"/>
      <c r="BB932" s="1322"/>
      <c r="BC932" s="1322"/>
      <c r="BD932" s="1322"/>
      <c r="BE932" s="1322"/>
      <c r="BF932" s="1322"/>
    </row>
    <row r="933" spans="1:58" ht="54.75" customHeight="1">
      <c r="A933" s="1322"/>
      <c r="B933" s="1322"/>
      <c r="C933" s="1322"/>
      <c r="D933" s="1322"/>
      <c r="E933" s="1322"/>
      <c r="F933" s="1322"/>
      <c r="G933" s="1322"/>
      <c r="H933" s="1322"/>
      <c r="I933" s="1322"/>
      <c r="J933" s="1322"/>
      <c r="K933" s="1322"/>
      <c r="L933" s="1322"/>
      <c r="M933" s="1322"/>
      <c r="N933" s="1323"/>
      <c r="O933" s="1322"/>
      <c r="P933" s="1324"/>
      <c r="Q933" s="1323"/>
      <c r="R933" s="1322"/>
      <c r="S933" s="1322"/>
      <c r="T933" s="1322"/>
      <c r="U933" s="1322"/>
      <c r="V933" s="1322"/>
      <c r="W933" s="1322"/>
      <c r="X933" s="1322"/>
      <c r="Y933" s="1322"/>
      <c r="Z933" s="1322"/>
      <c r="AA933" s="1322"/>
      <c r="AB933" s="1322"/>
      <c r="AC933" s="1323"/>
      <c r="AD933" s="1322"/>
      <c r="AE933" s="1323"/>
      <c r="AF933" s="1322"/>
      <c r="AG933" s="1322"/>
      <c r="AH933" s="1322"/>
      <c r="AI933" s="1322"/>
      <c r="AJ933" s="1322"/>
      <c r="AK933" s="1323"/>
      <c r="AL933" s="1322"/>
      <c r="AM933" s="1322"/>
      <c r="AN933" s="1322"/>
      <c r="AO933" s="1322"/>
      <c r="AP933" s="1322"/>
      <c r="AQ933" s="1322"/>
      <c r="AR933" s="1322"/>
      <c r="AS933" s="1322"/>
      <c r="AT933" s="1322"/>
      <c r="AU933" s="1322"/>
      <c r="AV933" s="1322"/>
      <c r="AW933" s="1322"/>
      <c r="AX933" s="1322"/>
      <c r="AY933" s="1322"/>
      <c r="AZ933" s="1322"/>
      <c r="BA933" s="1322"/>
      <c r="BB933" s="1322"/>
      <c r="BC933" s="1322"/>
      <c r="BD933" s="1322"/>
      <c r="BE933" s="1322"/>
      <c r="BF933" s="1322"/>
    </row>
    <row r="934" spans="1:58" ht="54.75" customHeight="1">
      <c r="A934" s="1322"/>
      <c r="B934" s="1322"/>
      <c r="C934" s="1322"/>
      <c r="D934" s="1322"/>
      <c r="E934" s="1322"/>
      <c r="F934" s="1322"/>
      <c r="G934" s="1322"/>
      <c r="H934" s="1322"/>
      <c r="I934" s="1322"/>
      <c r="J934" s="1322"/>
      <c r="K934" s="1322"/>
      <c r="L934" s="1322"/>
      <c r="M934" s="1322"/>
      <c r="N934" s="1323"/>
      <c r="O934" s="1322"/>
      <c r="P934" s="1324"/>
      <c r="Q934" s="1323"/>
      <c r="R934" s="1322"/>
      <c r="S934" s="1322"/>
      <c r="T934" s="1322"/>
      <c r="U934" s="1322"/>
      <c r="V934" s="1322"/>
      <c r="W934" s="1322"/>
      <c r="X934" s="1322"/>
      <c r="Y934" s="1322"/>
      <c r="Z934" s="1322"/>
      <c r="AA934" s="1322"/>
      <c r="AB934" s="1322"/>
      <c r="AC934" s="1323"/>
      <c r="AD934" s="1322"/>
      <c r="AE934" s="1323"/>
      <c r="AF934" s="1322"/>
      <c r="AG934" s="1322"/>
      <c r="AH934" s="1322"/>
      <c r="AI934" s="1322"/>
      <c r="AJ934" s="1322"/>
      <c r="AK934" s="1323"/>
      <c r="AL934" s="1322"/>
      <c r="AM934" s="1322"/>
      <c r="AN934" s="1322"/>
      <c r="AO934" s="1322"/>
      <c r="AP934" s="1322"/>
      <c r="AQ934" s="1322"/>
      <c r="AR934" s="1322"/>
      <c r="AS934" s="1322"/>
      <c r="AT934" s="1322"/>
      <c r="AU934" s="1322"/>
      <c r="AV934" s="1322"/>
      <c r="AW934" s="1322"/>
      <c r="AX934" s="1322"/>
      <c r="AY934" s="1322"/>
      <c r="AZ934" s="1322"/>
      <c r="BA934" s="1322"/>
      <c r="BB934" s="1322"/>
      <c r="BC934" s="1322"/>
      <c r="BD934" s="1322"/>
      <c r="BE934" s="1322"/>
      <c r="BF934" s="1322"/>
    </row>
    <row r="935" spans="1:58" ht="54.75" customHeight="1">
      <c r="A935" s="1322"/>
      <c r="B935" s="1322"/>
      <c r="C935" s="1322"/>
      <c r="D935" s="1322"/>
      <c r="E935" s="1322"/>
      <c r="F935" s="1322"/>
      <c r="G935" s="1322"/>
      <c r="H935" s="1322"/>
      <c r="I935" s="1322"/>
      <c r="J935" s="1322"/>
      <c r="K935" s="1322"/>
      <c r="L935" s="1322"/>
      <c r="M935" s="1322"/>
      <c r="N935" s="1323"/>
      <c r="O935" s="1322"/>
      <c r="P935" s="1324"/>
      <c r="Q935" s="1323"/>
      <c r="R935" s="1322"/>
      <c r="S935" s="1322"/>
      <c r="T935" s="1322"/>
      <c r="U935" s="1322"/>
      <c r="V935" s="1322"/>
      <c r="W935" s="1322"/>
      <c r="X935" s="1322"/>
      <c r="Y935" s="1322"/>
      <c r="Z935" s="1322"/>
      <c r="AA935" s="1322"/>
      <c r="AB935" s="1322"/>
      <c r="AC935" s="1323"/>
      <c r="AD935" s="1322"/>
      <c r="AE935" s="1323"/>
      <c r="AF935" s="1322"/>
      <c r="AG935" s="1322"/>
      <c r="AH935" s="1322"/>
      <c r="AI935" s="1322"/>
      <c r="AJ935" s="1322"/>
      <c r="AK935" s="1323"/>
      <c r="AL935" s="1322"/>
      <c r="AM935" s="1322"/>
      <c r="AN935" s="1322"/>
      <c r="AO935" s="1322"/>
      <c r="AP935" s="1322"/>
      <c r="AQ935" s="1322"/>
      <c r="AR935" s="1322"/>
      <c r="AS935" s="1322"/>
      <c r="AT935" s="1322"/>
      <c r="AU935" s="1322"/>
      <c r="AV935" s="1322"/>
      <c r="AW935" s="1322"/>
      <c r="AX935" s="1322"/>
      <c r="AY935" s="1322"/>
      <c r="AZ935" s="1322"/>
      <c r="BA935" s="1322"/>
      <c r="BB935" s="1322"/>
      <c r="BC935" s="1322"/>
      <c r="BD935" s="1322"/>
      <c r="BE935" s="1322"/>
      <c r="BF935" s="1322"/>
    </row>
    <row r="936" spans="1:58" ht="54.75" customHeight="1">
      <c r="A936" s="1322"/>
      <c r="B936" s="1322"/>
      <c r="C936" s="1322"/>
      <c r="D936" s="1322"/>
      <c r="E936" s="1322"/>
      <c r="F936" s="1322"/>
      <c r="G936" s="1322"/>
      <c r="H936" s="1322"/>
      <c r="I936" s="1322"/>
      <c r="J936" s="1322"/>
      <c r="K936" s="1322"/>
      <c r="L936" s="1322"/>
      <c r="M936" s="1322"/>
      <c r="N936" s="1323"/>
      <c r="O936" s="1322"/>
      <c r="P936" s="1324"/>
      <c r="Q936" s="1323"/>
      <c r="R936" s="1322"/>
      <c r="S936" s="1322"/>
      <c r="T936" s="1322"/>
      <c r="U936" s="1322"/>
      <c r="V936" s="1322"/>
      <c r="W936" s="1322"/>
      <c r="X936" s="1322"/>
      <c r="Y936" s="1322"/>
      <c r="Z936" s="1322"/>
      <c r="AA936" s="1322"/>
      <c r="AB936" s="1322"/>
      <c r="AC936" s="1323"/>
      <c r="AD936" s="1322"/>
      <c r="AE936" s="1323"/>
      <c r="AF936" s="1322"/>
      <c r="AG936" s="1322"/>
      <c r="AH936" s="1322"/>
      <c r="AI936" s="1322"/>
      <c r="AJ936" s="1322"/>
      <c r="AK936" s="1323"/>
      <c r="AL936" s="1322"/>
      <c r="AM936" s="1322"/>
      <c r="AN936" s="1322"/>
      <c r="AO936" s="1322"/>
      <c r="AP936" s="1322"/>
      <c r="AQ936" s="1322"/>
      <c r="AR936" s="1322"/>
      <c r="AS936" s="1322"/>
      <c r="AT936" s="1322"/>
      <c r="AU936" s="1322"/>
      <c r="AV936" s="1322"/>
      <c r="AW936" s="1322"/>
      <c r="AX936" s="1322"/>
      <c r="AY936" s="1322"/>
      <c r="AZ936" s="1322"/>
      <c r="BA936" s="1322"/>
      <c r="BB936" s="1322"/>
      <c r="BC936" s="1322"/>
      <c r="BD936" s="1322"/>
      <c r="BE936" s="1322"/>
      <c r="BF936" s="1322"/>
    </row>
    <row r="937" spans="1:58" ht="54.75" customHeight="1">
      <c r="A937" s="1322"/>
      <c r="B937" s="1322"/>
      <c r="C937" s="1322"/>
      <c r="D937" s="1322"/>
      <c r="E937" s="1322"/>
      <c r="F937" s="1322"/>
      <c r="G937" s="1322"/>
      <c r="H937" s="1322"/>
      <c r="I937" s="1322"/>
      <c r="J937" s="1322"/>
      <c r="K937" s="1322"/>
      <c r="L937" s="1322"/>
      <c r="M937" s="1322"/>
      <c r="N937" s="1323"/>
      <c r="O937" s="1322"/>
      <c r="P937" s="1324"/>
      <c r="Q937" s="1323"/>
      <c r="R937" s="1322"/>
      <c r="S937" s="1322"/>
      <c r="T937" s="1322"/>
      <c r="U937" s="1322"/>
      <c r="V937" s="1322"/>
      <c r="W937" s="1322"/>
      <c r="X937" s="1322"/>
      <c r="Y937" s="1322"/>
      <c r="Z937" s="1322"/>
      <c r="AA937" s="1322"/>
      <c r="AB937" s="1322"/>
      <c r="AC937" s="1323"/>
      <c r="AD937" s="1322"/>
      <c r="AE937" s="1323"/>
      <c r="AF937" s="1322"/>
      <c r="AG937" s="1322"/>
      <c r="AH937" s="1322"/>
      <c r="AI937" s="1322"/>
      <c r="AJ937" s="1322"/>
      <c r="AK937" s="1323"/>
      <c r="AL937" s="1322"/>
      <c r="AM937" s="1322"/>
      <c r="AN937" s="1322"/>
      <c r="AO937" s="1322"/>
      <c r="AP937" s="1322"/>
      <c r="AQ937" s="1322"/>
      <c r="AR937" s="1322"/>
      <c r="AS937" s="1322"/>
      <c r="AT937" s="1322"/>
      <c r="AU937" s="1322"/>
      <c r="AV937" s="1322"/>
      <c r="AW937" s="1322"/>
      <c r="AX937" s="1322"/>
      <c r="AY937" s="1322"/>
      <c r="AZ937" s="1322"/>
      <c r="BA937" s="1322"/>
      <c r="BB937" s="1322"/>
      <c r="BC937" s="1322"/>
      <c r="BD937" s="1322"/>
      <c r="BE937" s="1322"/>
      <c r="BF937" s="1322"/>
    </row>
    <row r="938" spans="1:58" ht="54.75" customHeight="1">
      <c r="A938" s="1322"/>
      <c r="B938" s="1322"/>
      <c r="C938" s="1322"/>
      <c r="D938" s="1322"/>
      <c r="E938" s="1322"/>
      <c r="F938" s="1322"/>
      <c r="G938" s="1322"/>
      <c r="H938" s="1322"/>
      <c r="I938" s="1322"/>
      <c r="J938" s="1322"/>
      <c r="K938" s="1322"/>
      <c r="L938" s="1322"/>
      <c r="M938" s="1322"/>
      <c r="N938" s="1323"/>
      <c r="O938" s="1322"/>
      <c r="P938" s="1324"/>
      <c r="Q938" s="1323"/>
      <c r="R938" s="1322"/>
      <c r="S938" s="1322"/>
      <c r="T938" s="1322"/>
      <c r="U938" s="1322"/>
      <c r="V938" s="1322"/>
      <c r="W938" s="1322"/>
      <c r="X938" s="1322"/>
      <c r="Y938" s="1322"/>
      <c r="Z938" s="1322"/>
      <c r="AA938" s="1322"/>
      <c r="AB938" s="1322"/>
      <c r="AC938" s="1323"/>
      <c r="AD938" s="1322"/>
      <c r="AE938" s="1323"/>
      <c r="AF938" s="1322"/>
      <c r="AG938" s="1322"/>
      <c r="AH938" s="1322"/>
      <c r="AI938" s="1322"/>
      <c r="AJ938" s="1322"/>
      <c r="AK938" s="1323"/>
      <c r="AL938" s="1322"/>
      <c r="AM938" s="1322"/>
      <c r="AN938" s="1322"/>
      <c r="AO938" s="1322"/>
      <c r="AP938" s="1322"/>
      <c r="AQ938" s="1322"/>
      <c r="AR938" s="1322"/>
      <c r="AS938" s="1322"/>
      <c r="AT938" s="1322"/>
      <c r="AU938" s="1322"/>
      <c r="AV938" s="1322"/>
      <c r="AW938" s="1322"/>
      <c r="AX938" s="1322"/>
      <c r="AY938" s="1322"/>
      <c r="AZ938" s="1322"/>
      <c r="BA938" s="1322"/>
      <c r="BB938" s="1322"/>
      <c r="BC938" s="1322"/>
      <c r="BD938" s="1322"/>
      <c r="BE938" s="1322"/>
      <c r="BF938" s="1322"/>
    </row>
    <row r="939" spans="1:58" ht="54.75" customHeight="1">
      <c r="A939" s="1322"/>
      <c r="B939" s="1322"/>
      <c r="C939" s="1322"/>
      <c r="D939" s="1322"/>
      <c r="E939" s="1322"/>
      <c r="F939" s="1322"/>
      <c r="G939" s="1322"/>
      <c r="H939" s="1322"/>
      <c r="I939" s="1322"/>
      <c r="J939" s="1322"/>
      <c r="K939" s="1322"/>
      <c r="L939" s="1322"/>
      <c r="M939" s="1322"/>
      <c r="N939" s="1323"/>
      <c r="O939" s="1322"/>
      <c r="P939" s="1324"/>
      <c r="Q939" s="1323"/>
      <c r="R939" s="1322"/>
      <c r="S939" s="1322"/>
      <c r="T939" s="1322"/>
      <c r="U939" s="1322"/>
      <c r="V939" s="1322"/>
      <c r="W939" s="1322"/>
      <c r="X939" s="1322"/>
      <c r="Y939" s="1322"/>
      <c r="Z939" s="1322"/>
      <c r="AA939" s="1322"/>
      <c r="AB939" s="1322"/>
      <c r="AC939" s="1323"/>
      <c r="AD939" s="1322"/>
      <c r="AE939" s="1323"/>
      <c r="AF939" s="1322"/>
      <c r="AG939" s="1322"/>
      <c r="AH939" s="1322"/>
      <c r="AI939" s="1322"/>
      <c r="AJ939" s="1322"/>
      <c r="AK939" s="1323"/>
      <c r="AL939" s="1322"/>
      <c r="AM939" s="1322"/>
      <c r="AN939" s="1322"/>
      <c r="AO939" s="1322"/>
      <c r="AP939" s="1322"/>
      <c r="AQ939" s="1322"/>
      <c r="AR939" s="1322"/>
      <c r="AS939" s="1322"/>
      <c r="AT939" s="1322"/>
      <c r="AU939" s="1322"/>
      <c r="AV939" s="1322"/>
      <c r="AW939" s="1322"/>
      <c r="AX939" s="1322"/>
      <c r="AY939" s="1322"/>
      <c r="AZ939" s="1322"/>
      <c r="BA939" s="1322"/>
      <c r="BB939" s="1322"/>
      <c r="BC939" s="1322"/>
      <c r="BD939" s="1322"/>
      <c r="BE939" s="1322"/>
      <c r="BF939" s="1322"/>
    </row>
    <row r="940" spans="1:58" ht="54.75" customHeight="1">
      <c r="A940" s="1322"/>
      <c r="B940" s="1322"/>
      <c r="C940" s="1322"/>
      <c r="D940" s="1322"/>
      <c r="E940" s="1322"/>
      <c r="F940" s="1322"/>
      <c r="G940" s="1322"/>
      <c r="H940" s="1322"/>
      <c r="I940" s="1322"/>
      <c r="J940" s="1322"/>
      <c r="K940" s="1322"/>
      <c r="L940" s="1322"/>
      <c r="M940" s="1322"/>
      <c r="N940" s="1323"/>
      <c r="O940" s="1322"/>
      <c r="P940" s="1324"/>
      <c r="Q940" s="1323"/>
      <c r="R940" s="1322"/>
      <c r="S940" s="1322"/>
      <c r="T940" s="1322"/>
      <c r="U940" s="1322"/>
      <c r="V940" s="1322"/>
      <c r="W940" s="1322"/>
      <c r="X940" s="1322"/>
      <c r="Y940" s="1322"/>
      <c r="Z940" s="1322"/>
      <c r="AA940" s="1322"/>
      <c r="AB940" s="1322"/>
      <c r="AC940" s="1323"/>
      <c r="AD940" s="1322"/>
      <c r="AE940" s="1323"/>
      <c r="AF940" s="1322"/>
      <c r="AG940" s="1322"/>
      <c r="AH940" s="1322"/>
      <c r="AI940" s="1322"/>
      <c r="AJ940" s="1322"/>
      <c r="AK940" s="1323"/>
      <c r="AL940" s="1322"/>
      <c r="AM940" s="1322"/>
      <c r="AN940" s="1322"/>
      <c r="AO940" s="1322"/>
      <c r="AP940" s="1322"/>
      <c r="AQ940" s="1322"/>
      <c r="AR940" s="1322"/>
      <c r="AS940" s="1322"/>
      <c r="AT940" s="1322"/>
      <c r="AU940" s="1322"/>
      <c r="AV940" s="1322"/>
      <c r="AW940" s="1322"/>
      <c r="AX940" s="1322"/>
      <c r="AY940" s="1322"/>
      <c r="AZ940" s="1322"/>
      <c r="BA940" s="1322"/>
      <c r="BB940" s="1322"/>
      <c r="BC940" s="1322"/>
      <c r="BD940" s="1322"/>
      <c r="BE940" s="1322"/>
      <c r="BF940" s="1322"/>
    </row>
    <row r="941" spans="1:58" ht="54.75" customHeight="1">
      <c r="A941" s="1322"/>
      <c r="B941" s="1322"/>
      <c r="C941" s="1322"/>
      <c r="D941" s="1322"/>
      <c r="E941" s="1322"/>
      <c r="F941" s="1322"/>
      <c r="G941" s="1322"/>
      <c r="H941" s="1322"/>
      <c r="I941" s="1322"/>
      <c r="J941" s="1322"/>
      <c r="K941" s="1322"/>
      <c r="L941" s="1322"/>
      <c r="M941" s="1322"/>
      <c r="N941" s="1323"/>
      <c r="O941" s="1322"/>
      <c r="P941" s="1324"/>
      <c r="Q941" s="1323"/>
      <c r="R941" s="1322"/>
      <c r="S941" s="1322"/>
      <c r="T941" s="1322"/>
      <c r="U941" s="1322"/>
      <c r="V941" s="1322"/>
      <c r="W941" s="1322"/>
      <c r="X941" s="1322"/>
      <c r="Y941" s="1322"/>
      <c r="Z941" s="1322"/>
      <c r="AA941" s="1322"/>
      <c r="AB941" s="1322"/>
      <c r="AC941" s="1323"/>
      <c r="AD941" s="1322"/>
      <c r="AE941" s="1323"/>
      <c r="AF941" s="1322"/>
      <c r="AG941" s="1322"/>
      <c r="AH941" s="1322"/>
      <c r="AI941" s="1322"/>
      <c r="AJ941" s="1322"/>
      <c r="AK941" s="1323"/>
      <c r="AL941" s="1322"/>
      <c r="AM941" s="1322"/>
      <c r="AN941" s="1322"/>
      <c r="AO941" s="1322"/>
      <c r="AP941" s="1322"/>
      <c r="AQ941" s="1322"/>
      <c r="AR941" s="1322"/>
      <c r="AS941" s="1322"/>
      <c r="AT941" s="1322"/>
      <c r="AU941" s="1322"/>
      <c r="AV941" s="1322"/>
      <c r="AW941" s="1322"/>
      <c r="AX941" s="1322"/>
      <c r="AY941" s="1322"/>
      <c r="AZ941" s="1322"/>
      <c r="BA941" s="1322"/>
      <c r="BB941" s="1322"/>
      <c r="BC941" s="1322"/>
      <c r="BD941" s="1322"/>
      <c r="BE941" s="1322"/>
      <c r="BF941" s="1322"/>
    </row>
    <row r="942" spans="1:58" ht="54.75" customHeight="1">
      <c r="A942" s="1322"/>
      <c r="B942" s="1322"/>
      <c r="C942" s="1322"/>
      <c r="D942" s="1322"/>
      <c r="E942" s="1322"/>
      <c r="F942" s="1322"/>
      <c r="G942" s="1322"/>
      <c r="H942" s="1322"/>
      <c r="I942" s="1322"/>
      <c r="J942" s="1322"/>
      <c r="K942" s="1322"/>
      <c r="L942" s="1322"/>
      <c r="M942" s="1322"/>
      <c r="N942" s="1323"/>
      <c r="O942" s="1322"/>
      <c r="P942" s="1324"/>
      <c r="Q942" s="1323"/>
      <c r="R942" s="1322"/>
      <c r="S942" s="1322"/>
      <c r="T942" s="1322"/>
      <c r="U942" s="1322"/>
      <c r="V942" s="1322"/>
      <c r="W942" s="1322"/>
      <c r="X942" s="1322"/>
      <c r="Y942" s="1322"/>
      <c r="Z942" s="1322"/>
      <c r="AA942" s="1322"/>
      <c r="AB942" s="1322"/>
      <c r="AC942" s="1323"/>
      <c r="AD942" s="1322"/>
      <c r="AE942" s="1323"/>
      <c r="AF942" s="1322"/>
      <c r="AG942" s="1322"/>
      <c r="AH942" s="1322"/>
      <c r="AI942" s="1322"/>
      <c r="AJ942" s="1322"/>
      <c r="AK942" s="1323"/>
      <c r="AL942" s="1322"/>
      <c r="AM942" s="1322"/>
      <c r="AN942" s="1322"/>
      <c r="AO942" s="1322"/>
      <c r="AP942" s="1322"/>
      <c r="AQ942" s="1322"/>
      <c r="AR942" s="1322"/>
      <c r="AS942" s="1322"/>
      <c r="AT942" s="1322"/>
      <c r="AU942" s="1322"/>
      <c r="AV942" s="1322"/>
      <c r="AW942" s="1322"/>
      <c r="AX942" s="1322"/>
      <c r="AY942" s="1322"/>
      <c r="AZ942" s="1322"/>
      <c r="BA942" s="1322"/>
      <c r="BB942" s="1322"/>
      <c r="BC942" s="1322"/>
      <c r="BD942" s="1322"/>
      <c r="BE942" s="1322"/>
      <c r="BF942" s="1322"/>
    </row>
    <row r="943" spans="1:58" ht="54.75" customHeight="1">
      <c r="A943" s="1322"/>
      <c r="B943" s="1322"/>
      <c r="C943" s="1322"/>
      <c r="D943" s="1322"/>
      <c r="E943" s="1322"/>
      <c r="F943" s="1322"/>
      <c r="G943" s="1322"/>
      <c r="H943" s="1322"/>
      <c r="I943" s="1322"/>
      <c r="J943" s="1322"/>
      <c r="K943" s="1322"/>
      <c r="L943" s="1322"/>
      <c r="M943" s="1322"/>
      <c r="N943" s="1323"/>
      <c r="O943" s="1322"/>
      <c r="P943" s="1324"/>
      <c r="Q943" s="1323"/>
      <c r="R943" s="1322"/>
      <c r="S943" s="1322"/>
      <c r="T943" s="1322"/>
      <c r="U943" s="1322"/>
      <c r="V943" s="1322"/>
      <c r="W943" s="1322"/>
      <c r="X943" s="1322"/>
      <c r="Y943" s="1322"/>
      <c r="Z943" s="1322"/>
      <c r="AA943" s="1322"/>
      <c r="AB943" s="1322"/>
      <c r="AC943" s="1323"/>
      <c r="AD943" s="1322"/>
      <c r="AE943" s="1323"/>
      <c r="AF943" s="1322"/>
      <c r="AG943" s="1322"/>
      <c r="AH943" s="1322"/>
      <c r="AI943" s="1322"/>
      <c r="AJ943" s="1322"/>
      <c r="AK943" s="1323"/>
      <c r="AL943" s="1322"/>
      <c r="AM943" s="1322"/>
      <c r="AN943" s="1322"/>
      <c r="AO943" s="1322"/>
      <c r="AP943" s="1322"/>
      <c r="AQ943" s="1322"/>
      <c r="AR943" s="1322"/>
      <c r="AS943" s="1322"/>
      <c r="AT943" s="1322"/>
      <c r="AU943" s="1322"/>
      <c r="AV943" s="1322"/>
      <c r="AW943" s="1322"/>
      <c r="AX943" s="1322"/>
      <c r="AY943" s="1322"/>
      <c r="AZ943" s="1322"/>
      <c r="BA943" s="1322"/>
      <c r="BB943" s="1322"/>
      <c r="BC943" s="1322"/>
      <c r="BD943" s="1322"/>
      <c r="BE943" s="1322"/>
      <c r="BF943" s="1322"/>
    </row>
    <row r="944" spans="1:58" ht="54.75" customHeight="1">
      <c r="A944" s="1322"/>
      <c r="B944" s="1322"/>
      <c r="C944" s="1322"/>
      <c r="D944" s="1322"/>
      <c r="E944" s="1322"/>
      <c r="F944" s="1322"/>
      <c r="G944" s="1322"/>
      <c r="H944" s="1322"/>
      <c r="I944" s="1322"/>
      <c r="J944" s="1322"/>
      <c r="K944" s="1322"/>
      <c r="L944" s="1322"/>
      <c r="M944" s="1322"/>
      <c r="N944" s="1323"/>
      <c r="O944" s="1322"/>
      <c r="P944" s="1324"/>
      <c r="Q944" s="1323"/>
      <c r="R944" s="1322"/>
      <c r="S944" s="1322"/>
      <c r="T944" s="1322"/>
      <c r="U944" s="1322"/>
      <c r="V944" s="1322"/>
      <c r="W944" s="1322"/>
      <c r="X944" s="1322"/>
      <c r="Y944" s="1322"/>
      <c r="Z944" s="1322"/>
      <c r="AA944" s="1322"/>
      <c r="AB944" s="1322"/>
      <c r="AC944" s="1323"/>
      <c r="AD944" s="1322"/>
      <c r="AE944" s="1323"/>
      <c r="AF944" s="1322"/>
      <c r="AG944" s="1322"/>
      <c r="AH944" s="1322"/>
      <c r="AI944" s="1322"/>
      <c r="AJ944" s="1322"/>
      <c r="AK944" s="1323"/>
      <c r="AL944" s="1322"/>
      <c r="AM944" s="1322"/>
      <c r="AN944" s="1322"/>
      <c r="AO944" s="1322"/>
      <c r="AP944" s="1322"/>
      <c r="AQ944" s="1322"/>
      <c r="AR944" s="1322"/>
      <c r="AS944" s="1322"/>
      <c r="AT944" s="1322"/>
      <c r="AU944" s="1322"/>
      <c r="AV944" s="1322"/>
      <c r="AW944" s="1322"/>
      <c r="AX944" s="1322"/>
      <c r="AY944" s="1322"/>
      <c r="AZ944" s="1322"/>
      <c r="BA944" s="1322"/>
      <c r="BB944" s="1322"/>
      <c r="BC944" s="1322"/>
      <c r="BD944" s="1322"/>
      <c r="BE944" s="1322"/>
      <c r="BF944" s="1322"/>
    </row>
    <row r="945" spans="1:58" ht="54.75" customHeight="1">
      <c r="A945" s="1322"/>
      <c r="B945" s="1322"/>
      <c r="C945" s="1322"/>
      <c r="D945" s="1322"/>
      <c r="E945" s="1322"/>
      <c r="F945" s="1322"/>
      <c r="G945" s="1322"/>
      <c r="H945" s="1322"/>
      <c r="I945" s="1322"/>
      <c r="J945" s="1322"/>
      <c r="K945" s="1322"/>
      <c r="L945" s="1322"/>
      <c r="M945" s="1322"/>
      <c r="N945" s="1323"/>
      <c r="O945" s="1322"/>
      <c r="P945" s="1324"/>
      <c r="Q945" s="1323"/>
      <c r="R945" s="1322"/>
      <c r="S945" s="1322"/>
      <c r="T945" s="1322"/>
      <c r="U945" s="1322"/>
      <c r="V945" s="1322"/>
      <c r="W945" s="1322"/>
      <c r="X945" s="1322"/>
      <c r="Y945" s="1322"/>
      <c r="Z945" s="1322"/>
      <c r="AA945" s="1322"/>
      <c r="AB945" s="1322"/>
      <c r="AC945" s="1323"/>
      <c r="AD945" s="1322"/>
      <c r="AE945" s="1323"/>
      <c r="AF945" s="1322"/>
      <c r="AG945" s="1322"/>
      <c r="AH945" s="1322"/>
      <c r="AI945" s="1322"/>
      <c r="AJ945" s="1322"/>
      <c r="AK945" s="1323"/>
      <c r="AL945" s="1322"/>
      <c r="AM945" s="1322"/>
      <c r="AN945" s="1322"/>
      <c r="AO945" s="1322"/>
      <c r="AP945" s="1322"/>
      <c r="AQ945" s="1322"/>
      <c r="AR945" s="1322"/>
      <c r="AS945" s="1322"/>
      <c r="AT945" s="1322"/>
      <c r="AU945" s="1322"/>
      <c r="AV945" s="1322"/>
      <c r="AW945" s="1322"/>
      <c r="AX945" s="1322"/>
      <c r="AY945" s="1322"/>
      <c r="AZ945" s="1322"/>
      <c r="BA945" s="1322"/>
      <c r="BB945" s="1322"/>
      <c r="BC945" s="1322"/>
      <c r="BD945" s="1322"/>
      <c r="BE945" s="1322"/>
      <c r="BF945" s="1322"/>
    </row>
    <row r="946" spans="1:58" ht="54.75" customHeight="1">
      <c r="A946" s="1322"/>
      <c r="B946" s="1322"/>
      <c r="C946" s="1322"/>
      <c r="D946" s="1322"/>
      <c r="E946" s="1322"/>
      <c r="F946" s="1322"/>
      <c r="G946" s="1322"/>
      <c r="H946" s="1322"/>
      <c r="I946" s="1322"/>
      <c r="J946" s="1322"/>
      <c r="K946" s="1322"/>
      <c r="L946" s="1322"/>
      <c r="M946" s="1322"/>
      <c r="N946" s="1323"/>
      <c r="O946" s="1322"/>
      <c r="P946" s="1324"/>
      <c r="Q946" s="1323"/>
      <c r="R946" s="1322"/>
      <c r="S946" s="1322"/>
      <c r="T946" s="1322"/>
      <c r="U946" s="1322"/>
      <c r="V946" s="1322"/>
      <c r="W946" s="1322"/>
      <c r="X946" s="1322"/>
      <c r="Y946" s="1322"/>
      <c r="Z946" s="1322"/>
      <c r="AA946" s="1322"/>
      <c r="AB946" s="1322"/>
      <c r="AC946" s="1323"/>
      <c r="AD946" s="1322"/>
      <c r="AE946" s="1323"/>
      <c r="AF946" s="1322"/>
      <c r="AG946" s="1322"/>
      <c r="AH946" s="1322"/>
      <c r="AI946" s="1322"/>
      <c r="AJ946" s="1322"/>
      <c r="AK946" s="1323"/>
      <c r="AL946" s="1322"/>
      <c r="AM946" s="1322"/>
      <c r="AN946" s="1322"/>
      <c r="AO946" s="1322"/>
      <c r="AP946" s="1322"/>
      <c r="AQ946" s="1322"/>
      <c r="AR946" s="1322"/>
      <c r="AS946" s="1322"/>
      <c r="AT946" s="1322"/>
      <c r="AU946" s="1322"/>
      <c r="AV946" s="1322"/>
      <c r="AW946" s="1322"/>
      <c r="AX946" s="1322"/>
      <c r="AY946" s="1322"/>
      <c r="AZ946" s="1322"/>
      <c r="BA946" s="1322"/>
      <c r="BB946" s="1322"/>
      <c r="BC946" s="1322"/>
      <c r="BD946" s="1322"/>
      <c r="BE946" s="1322"/>
      <c r="BF946" s="1322"/>
    </row>
    <row r="947" spans="1:58" ht="54.75" customHeight="1">
      <c r="A947" s="1322"/>
      <c r="B947" s="1322"/>
      <c r="C947" s="1322"/>
      <c r="D947" s="1322"/>
      <c r="E947" s="1322"/>
      <c r="F947" s="1322"/>
      <c r="G947" s="1322"/>
      <c r="H947" s="1322"/>
      <c r="I947" s="1322"/>
      <c r="J947" s="1322"/>
      <c r="K947" s="1322"/>
      <c r="L947" s="1322"/>
      <c r="M947" s="1322"/>
      <c r="N947" s="1323"/>
      <c r="O947" s="1322"/>
      <c r="P947" s="1324"/>
      <c r="Q947" s="1323"/>
      <c r="R947" s="1322"/>
      <c r="S947" s="1322"/>
      <c r="T947" s="1322"/>
      <c r="U947" s="1322"/>
      <c r="V947" s="1322"/>
      <c r="W947" s="1322"/>
      <c r="X947" s="1322"/>
      <c r="Y947" s="1322"/>
      <c r="Z947" s="1322"/>
      <c r="AA947" s="1322"/>
      <c r="AB947" s="1322"/>
      <c r="AC947" s="1323"/>
      <c r="AD947" s="1322"/>
      <c r="AE947" s="1323"/>
      <c r="AF947" s="1322"/>
      <c r="AG947" s="1322"/>
      <c r="AH947" s="1322"/>
      <c r="AI947" s="1322"/>
      <c r="AJ947" s="1322"/>
      <c r="AK947" s="1323"/>
      <c r="AL947" s="1322"/>
      <c r="AM947" s="1322"/>
      <c r="AN947" s="1322"/>
      <c r="AO947" s="1322"/>
      <c r="AP947" s="1322"/>
      <c r="AQ947" s="1322"/>
      <c r="AR947" s="1322"/>
      <c r="AS947" s="1322"/>
      <c r="AT947" s="1322"/>
      <c r="AU947" s="1322"/>
      <c r="AV947" s="1322"/>
      <c r="AW947" s="1322"/>
      <c r="AX947" s="1322"/>
      <c r="AY947" s="1322"/>
      <c r="AZ947" s="1322"/>
      <c r="BA947" s="1322"/>
      <c r="BB947" s="1322"/>
      <c r="BC947" s="1322"/>
      <c r="BD947" s="1322"/>
      <c r="BE947" s="1322"/>
      <c r="BF947" s="1322"/>
    </row>
    <row r="948" spans="1:58" ht="54.75" customHeight="1">
      <c r="A948" s="1322"/>
      <c r="B948" s="1322"/>
      <c r="C948" s="1322"/>
      <c r="D948" s="1322"/>
      <c r="E948" s="1322"/>
      <c r="F948" s="1322"/>
      <c r="G948" s="1322"/>
      <c r="H948" s="1322"/>
      <c r="I948" s="1322"/>
      <c r="J948" s="1322"/>
      <c r="K948" s="1322"/>
      <c r="L948" s="1322"/>
      <c r="M948" s="1322"/>
      <c r="N948" s="1323"/>
      <c r="O948" s="1322"/>
      <c r="P948" s="1324"/>
      <c r="Q948" s="1323"/>
      <c r="R948" s="1322"/>
      <c r="S948" s="1322"/>
      <c r="T948" s="1322"/>
      <c r="U948" s="1322"/>
      <c r="V948" s="1322"/>
      <c r="W948" s="1322"/>
      <c r="X948" s="1322"/>
      <c r="Y948" s="1322"/>
      <c r="Z948" s="1322"/>
      <c r="AA948" s="1322"/>
      <c r="AB948" s="1322"/>
      <c r="AC948" s="1323"/>
      <c r="AD948" s="1322"/>
      <c r="AE948" s="1323"/>
      <c r="AF948" s="1322"/>
      <c r="AG948" s="1322"/>
      <c r="AH948" s="1322"/>
      <c r="AI948" s="1322"/>
      <c r="AJ948" s="1322"/>
      <c r="AK948" s="1323"/>
      <c r="AL948" s="1322"/>
      <c r="AM948" s="1322"/>
      <c r="AN948" s="1322"/>
      <c r="AO948" s="1322"/>
      <c r="AP948" s="1322"/>
      <c r="AQ948" s="1322"/>
      <c r="AR948" s="1322"/>
      <c r="AS948" s="1322"/>
      <c r="AT948" s="1322"/>
      <c r="AU948" s="1322"/>
      <c r="AV948" s="1322"/>
      <c r="AW948" s="1322"/>
      <c r="AX948" s="1322"/>
      <c r="AY948" s="1322"/>
      <c r="AZ948" s="1322"/>
      <c r="BA948" s="1322"/>
      <c r="BB948" s="1322"/>
      <c r="BC948" s="1322"/>
      <c r="BD948" s="1322"/>
      <c r="BE948" s="1322"/>
      <c r="BF948" s="1322"/>
    </row>
    <row r="949" spans="1:58" ht="54.75" customHeight="1">
      <c r="A949" s="1322"/>
      <c r="B949" s="1322"/>
      <c r="C949" s="1322"/>
      <c r="D949" s="1322"/>
      <c r="E949" s="1322"/>
      <c r="F949" s="1322"/>
      <c r="G949" s="1322"/>
      <c r="H949" s="1322"/>
      <c r="I949" s="1322"/>
      <c r="J949" s="1322"/>
      <c r="K949" s="1322"/>
      <c r="L949" s="1322"/>
      <c r="M949" s="1322"/>
      <c r="N949" s="1323"/>
      <c r="O949" s="1322"/>
      <c r="P949" s="1324"/>
      <c r="Q949" s="1323"/>
      <c r="R949" s="1322"/>
      <c r="S949" s="1322"/>
      <c r="T949" s="1322"/>
      <c r="U949" s="1322"/>
      <c r="V949" s="1322"/>
      <c r="W949" s="1322"/>
      <c r="X949" s="1322"/>
      <c r="Y949" s="1322"/>
      <c r="Z949" s="1322"/>
      <c r="AA949" s="1322"/>
      <c r="AB949" s="1322"/>
      <c r="AC949" s="1323"/>
      <c r="AD949" s="1322"/>
      <c r="AE949" s="1323"/>
      <c r="AF949" s="1322"/>
      <c r="AG949" s="1322"/>
      <c r="AH949" s="1322"/>
      <c r="AI949" s="1322"/>
      <c r="AJ949" s="1322"/>
      <c r="AK949" s="1323"/>
      <c r="AL949" s="1322"/>
      <c r="AM949" s="1322"/>
      <c r="AN949" s="1322"/>
      <c r="AO949" s="1322"/>
      <c r="AP949" s="1322"/>
      <c r="AQ949" s="1322"/>
      <c r="AR949" s="1322"/>
      <c r="AS949" s="1322"/>
      <c r="AT949" s="1322"/>
      <c r="AU949" s="1322"/>
      <c r="AV949" s="1322"/>
      <c r="AW949" s="1322"/>
      <c r="AX949" s="1322"/>
      <c r="AY949" s="1322"/>
      <c r="AZ949" s="1322"/>
      <c r="BA949" s="1322"/>
      <c r="BB949" s="1322"/>
      <c r="BC949" s="1322"/>
      <c r="BD949" s="1322"/>
      <c r="BE949" s="1322"/>
      <c r="BF949" s="1322"/>
    </row>
    <row r="950" spans="1:58" ht="54.75" customHeight="1">
      <c r="A950" s="1322"/>
      <c r="B950" s="1322"/>
      <c r="C950" s="1322"/>
      <c r="D950" s="1322"/>
      <c r="E950" s="1322"/>
      <c r="F950" s="1322"/>
      <c r="G950" s="1322"/>
      <c r="H950" s="1322"/>
      <c r="I950" s="1322"/>
      <c r="J950" s="1322"/>
      <c r="K950" s="1322"/>
      <c r="L950" s="1322"/>
      <c r="M950" s="1322"/>
      <c r="N950" s="1323"/>
      <c r="O950" s="1322"/>
      <c r="P950" s="1324"/>
      <c r="Q950" s="1323"/>
      <c r="R950" s="1322"/>
      <c r="S950" s="1322"/>
      <c r="T950" s="1322"/>
      <c r="U950" s="1322"/>
      <c r="V950" s="1322"/>
      <c r="W950" s="1322"/>
      <c r="X950" s="1322"/>
      <c r="Y950" s="1322"/>
      <c r="Z950" s="1322"/>
      <c r="AA950" s="1322"/>
      <c r="AB950" s="1322"/>
      <c r="AC950" s="1323"/>
      <c r="AD950" s="1322"/>
      <c r="AE950" s="1323"/>
      <c r="AF950" s="1322"/>
      <c r="AG950" s="1322"/>
      <c r="AH950" s="1322"/>
      <c r="AI950" s="1322"/>
      <c r="AJ950" s="1322"/>
      <c r="AK950" s="1323"/>
      <c r="AL950" s="1322"/>
      <c r="AM950" s="1322"/>
      <c r="AN950" s="1322"/>
      <c r="AO950" s="1322"/>
      <c r="AP950" s="1322"/>
      <c r="AQ950" s="1322"/>
      <c r="AR950" s="1322"/>
      <c r="AS950" s="1322"/>
      <c r="AT950" s="1322"/>
      <c r="AU950" s="1322"/>
      <c r="AV950" s="1322"/>
      <c r="AW950" s="1322"/>
      <c r="AX950" s="1322"/>
      <c r="AY950" s="1322"/>
      <c r="AZ950" s="1322"/>
      <c r="BA950" s="1322"/>
      <c r="BB950" s="1322"/>
      <c r="BC950" s="1322"/>
      <c r="BD950" s="1322"/>
      <c r="BE950" s="1322"/>
      <c r="BF950" s="1322"/>
    </row>
    <row r="951" spans="1:58" ht="54.75" customHeight="1">
      <c r="A951" s="1322"/>
      <c r="B951" s="1322"/>
      <c r="C951" s="1322"/>
      <c r="D951" s="1322"/>
      <c r="E951" s="1322"/>
      <c r="F951" s="1322"/>
      <c r="G951" s="1322"/>
      <c r="H951" s="1322"/>
      <c r="I951" s="1322"/>
      <c r="J951" s="1322"/>
      <c r="K951" s="1322"/>
      <c r="L951" s="1322"/>
      <c r="M951" s="1322"/>
      <c r="N951" s="1323"/>
      <c r="O951" s="1322"/>
      <c r="P951" s="1324"/>
      <c r="Q951" s="1323"/>
      <c r="R951" s="1322"/>
      <c r="S951" s="1322"/>
      <c r="T951" s="1322"/>
      <c r="U951" s="1322"/>
      <c r="V951" s="1322"/>
      <c r="W951" s="1322"/>
      <c r="X951" s="1322"/>
      <c r="Y951" s="1322"/>
      <c r="Z951" s="1322"/>
      <c r="AA951" s="1322"/>
      <c r="AB951" s="1322"/>
      <c r="AC951" s="1323"/>
      <c r="AD951" s="1322"/>
      <c r="AE951" s="1323"/>
      <c r="AF951" s="1322"/>
      <c r="AG951" s="1322"/>
      <c r="AH951" s="1322"/>
      <c r="AI951" s="1322"/>
      <c r="AJ951" s="1322"/>
      <c r="AK951" s="1323"/>
      <c r="AL951" s="1322"/>
      <c r="AM951" s="1322"/>
      <c r="AN951" s="1322"/>
      <c r="AO951" s="1322"/>
      <c r="AP951" s="1322"/>
      <c r="AQ951" s="1322"/>
      <c r="AR951" s="1322"/>
      <c r="AS951" s="1322"/>
      <c r="AT951" s="1322"/>
      <c r="AU951" s="1322"/>
      <c r="AV951" s="1322"/>
      <c r="AW951" s="1322"/>
      <c r="AX951" s="1322"/>
      <c r="AY951" s="1322"/>
      <c r="AZ951" s="1322"/>
      <c r="BA951" s="1322"/>
      <c r="BB951" s="1322"/>
      <c r="BC951" s="1322"/>
      <c r="BD951" s="1322"/>
      <c r="BE951" s="1322"/>
      <c r="BF951" s="1322"/>
    </row>
    <row r="952" spans="1:58" ht="54.75" customHeight="1">
      <c r="A952" s="1322"/>
      <c r="B952" s="1322"/>
      <c r="C952" s="1322"/>
      <c r="D952" s="1322"/>
      <c r="E952" s="1322"/>
      <c r="F952" s="1322"/>
      <c r="G952" s="1322"/>
      <c r="H952" s="1322"/>
      <c r="I952" s="1322"/>
      <c r="J952" s="1322"/>
      <c r="K952" s="1322"/>
      <c r="L952" s="1322"/>
      <c r="M952" s="1322"/>
      <c r="N952" s="1323"/>
      <c r="O952" s="1322"/>
      <c r="P952" s="1324"/>
      <c r="Q952" s="1323"/>
      <c r="R952" s="1322"/>
      <c r="S952" s="1322"/>
      <c r="T952" s="1322"/>
      <c r="U952" s="1322"/>
      <c r="V952" s="1322"/>
      <c r="W952" s="1322"/>
      <c r="X952" s="1322"/>
      <c r="Y952" s="1322"/>
      <c r="Z952" s="1322"/>
      <c r="AA952" s="1322"/>
      <c r="AB952" s="1322"/>
      <c r="AC952" s="1323"/>
      <c r="AD952" s="1322"/>
      <c r="AE952" s="1323"/>
      <c r="AF952" s="1322"/>
      <c r="AG952" s="1322"/>
      <c r="AH952" s="1322"/>
      <c r="AI952" s="1322"/>
      <c r="AJ952" s="1322"/>
      <c r="AK952" s="1323"/>
      <c r="AL952" s="1322"/>
      <c r="AM952" s="1322"/>
      <c r="AN952" s="1322"/>
      <c r="AO952" s="1322"/>
      <c r="AP952" s="1322"/>
      <c r="AQ952" s="1322"/>
      <c r="AR952" s="1322"/>
      <c r="AS952" s="1322"/>
      <c r="AT952" s="1322"/>
      <c r="AU952" s="1322"/>
      <c r="AV952" s="1322"/>
      <c r="AW952" s="1322"/>
      <c r="AX952" s="1322"/>
      <c r="AY952" s="1322"/>
      <c r="AZ952" s="1322"/>
      <c r="BA952" s="1322"/>
      <c r="BB952" s="1322"/>
      <c r="BC952" s="1322"/>
      <c r="BD952" s="1322"/>
      <c r="BE952" s="1322"/>
      <c r="BF952" s="1322"/>
    </row>
    <row r="953" spans="1:58" ht="54.75" customHeight="1">
      <c r="A953" s="1322"/>
      <c r="B953" s="1322"/>
      <c r="C953" s="1322"/>
      <c r="D953" s="1322"/>
      <c r="E953" s="1322"/>
      <c r="F953" s="1322"/>
      <c r="G953" s="1322"/>
      <c r="H953" s="1322"/>
      <c r="I953" s="1322"/>
      <c r="J953" s="1322"/>
      <c r="K953" s="1322"/>
      <c r="L953" s="1322"/>
      <c r="M953" s="1322"/>
      <c r="N953" s="1323"/>
      <c r="O953" s="1322"/>
      <c r="P953" s="1324"/>
      <c r="Q953" s="1323"/>
      <c r="R953" s="1322"/>
      <c r="S953" s="1322"/>
      <c r="T953" s="1322"/>
      <c r="U953" s="1322"/>
      <c r="V953" s="1322"/>
      <c r="W953" s="1322"/>
      <c r="X953" s="1322"/>
      <c r="Y953" s="1322"/>
      <c r="Z953" s="1322"/>
      <c r="AA953" s="1322"/>
      <c r="AB953" s="1322"/>
      <c r="AC953" s="1323"/>
      <c r="AD953" s="1322"/>
      <c r="AE953" s="1323"/>
      <c r="AF953" s="1322"/>
      <c r="AG953" s="1322"/>
      <c r="AH953" s="1322"/>
      <c r="AI953" s="1322"/>
      <c r="AJ953" s="1322"/>
      <c r="AK953" s="1323"/>
      <c r="AL953" s="1322"/>
      <c r="AM953" s="1322"/>
      <c r="AN953" s="1322"/>
      <c r="AO953" s="1322"/>
      <c r="AP953" s="1322"/>
      <c r="AQ953" s="1322"/>
      <c r="AR953" s="1322"/>
      <c r="AS953" s="1322"/>
      <c r="AT953" s="1322"/>
      <c r="AU953" s="1322"/>
      <c r="AV953" s="1322"/>
      <c r="AW953" s="1322"/>
      <c r="AX953" s="1322"/>
      <c r="AY953" s="1322"/>
      <c r="AZ953" s="1322"/>
      <c r="BA953" s="1322"/>
      <c r="BB953" s="1322"/>
      <c r="BC953" s="1322"/>
      <c r="BD953" s="1322"/>
      <c r="BE953" s="1322"/>
      <c r="BF953" s="1322"/>
    </row>
    <row r="954" spans="1:58" ht="54.75" customHeight="1">
      <c r="A954" s="1322"/>
      <c r="B954" s="1322"/>
      <c r="C954" s="1322"/>
      <c r="D954" s="1322"/>
      <c r="E954" s="1322"/>
      <c r="F954" s="1322"/>
      <c r="G954" s="1322"/>
      <c r="H954" s="1322"/>
      <c r="I954" s="1322"/>
      <c r="J954" s="1322"/>
      <c r="K954" s="1322"/>
      <c r="L954" s="1322"/>
      <c r="M954" s="1322"/>
      <c r="N954" s="1323"/>
      <c r="O954" s="1322"/>
      <c r="P954" s="1324"/>
      <c r="Q954" s="1323"/>
      <c r="R954" s="1322"/>
      <c r="S954" s="1322"/>
      <c r="T954" s="1322"/>
      <c r="U954" s="1322"/>
      <c r="V954" s="1322"/>
      <c r="W954" s="1322"/>
      <c r="X954" s="1322"/>
      <c r="Y954" s="1322"/>
      <c r="Z954" s="1322"/>
      <c r="AA954" s="1322"/>
      <c r="AB954" s="1322"/>
      <c r="AC954" s="1323"/>
      <c r="AD954" s="1322"/>
      <c r="AE954" s="1323"/>
      <c r="AF954" s="1322"/>
      <c r="AG954" s="1322"/>
      <c r="AH954" s="1322"/>
      <c r="AI954" s="1322"/>
      <c r="AJ954" s="1322"/>
      <c r="AK954" s="1323"/>
      <c r="AL954" s="1322"/>
      <c r="AM954" s="1322"/>
      <c r="AN954" s="1322"/>
      <c r="AO954" s="1322"/>
      <c r="AP954" s="1322"/>
      <c r="AQ954" s="1322"/>
      <c r="AR954" s="1322"/>
      <c r="AS954" s="1322"/>
      <c r="AT954" s="1322"/>
      <c r="AU954" s="1322"/>
      <c r="AV954" s="1322"/>
      <c r="AW954" s="1322"/>
      <c r="AX954" s="1322"/>
      <c r="AY954" s="1322"/>
      <c r="AZ954" s="1322"/>
      <c r="BA954" s="1322"/>
      <c r="BB954" s="1322"/>
      <c r="BC954" s="1322"/>
      <c r="BD954" s="1322"/>
      <c r="BE954" s="1322"/>
      <c r="BF954" s="1322"/>
    </row>
    <row r="955" spans="1:58" ht="54.75" customHeight="1">
      <c r="A955" s="1322"/>
      <c r="B955" s="1322"/>
      <c r="C955" s="1322"/>
      <c r="D955" s="1322"/>
      <c r="E955" s="1322"/>
      <c r="F955" s="1322"/>
      <c r="G955" s="1322"/>
      <c r="H955" s="1322"/>
      <c r="I955" s="1322"/>
      <c r="J955" s="1322"/>
      <c r="K955" s="1322"/>
      <c r="L955" s="1322"/>
      <c r="M955" s="1322"/>
      <c r="N955" s="1323"/>
      <c r="O955" s="1322"/>
      <c r="P955" s="1324"/>
      <c r="Q955" s="1323"/>
      <c r="R955" s="1322"/>
      <c r="S955" s="1322"/>
      <c r="T955" s="1322"/>
      <c r="U955" s="1322"/>
      <c r="V955" s="1322"/>
      <c r="W955" s="1322"/>
      <c r="X955" s="1322"/>
      <c r="Y955" s="1322"/>
      <c r="Z955" s="1322"/>
      <c r="AA955" s="1322"/>
      <c r="AB955" s="1322"/>
      <c r="AC955" s="1323"/>
      <c r="AD955" s="1322"/>
      <c r="AE955" s="1323"/>
      <c r="AF955" s="1322"/>
      <c r="AG955" s="1322"/>
      <c r="AH955" s="1322"/>
      <c r="AI955" s="1322"/>
      <c r="AJ955" s="1322"/>
      <c r="AK955" s="1323"/>
      <c r="AL955" s="1322"/>
      <c r="AM955" s="1322"/>
      <c r="AN955" s="1322"/>
      <c r="AO955" s="1322"/>
      <c r="AP955" s="1322"/>
      <c r="AQ955" s="1322"/>
      <c r="AR955" s="1322"/>
      <c r="AS955" s="1322"/>
      <c r="AT955" s="1322"/>
      <c r="AU955" s="1322"/>
      <c r="AV955" s="1322"/>
      <c r="AW955" s="1322"/>
      <c r="AX955" s="1322"/>
      <c r="AY955" s="1322"/>
      <c r="AZ955" s="1322"/>
      <c r="BA955" s="1322"/>
      <c r="BB955" s="1322"/>
      <c r="BC955" s="1322"/>
      <c r="BD955" s="1322"/>
      <c r="BE955" s="1322"/>
      <c r="BF955" s="1322"/>
    </row>
    <row r="956" spans="1:58" ht="54.75" customHeight="1">
      <c r="A956" s="1322"/>
      <c r="B956" s="1322"/>
      <c r="C956" s="1322"/>
      <c r="D956" s="1322"/>
      <c r="E956" s="1322"/>
      <c r="F956" s="1322"/>
      <c r="G956" s="1322"/>
      <c r="H956" s="1322"/>
      <c r="I956" s="1322"/>
      <c r="J956" s="1322"/>
      <c r="K956" s="1322"/>
      <c r="L956" s="1322"/>
      <c r="M956" s="1322"/>
      <c r="N956" s="1323"/>
      <c r="O956" s="1322"/>
      <c r="P956" s="1324"/>
      <c r="Q956" s="1323"/>
      <c r="R956" s="1322"/>
      <c r="S956" s="1322"/>
      <c r="T956" s="1322"/>
      <c r="U956" s="1322"/>
      <c r="V956" s="1322"/>
      <c r="W956" s="1322"/>
      <c r="X956" s="1322"/>
      <c r="Y956" s="1322"/>
      <c r="Z956" s="1322"/>
      <c r="AA956" s="1322"/>
      <c r="AB956" s="1322"/>
      <c r="AC956" s="1323"/>
      <c r="AD956" s="1322"/>
      <c r="AE956" s="1323"/>
      <c r="AF956" s="1322"/>
      <c r="AG956" s="1322"/>
      <c r="AH956" s="1322"/>
      <c r="AI956" s="1322"/>
      <c r="AJ956" s="1322"/>
      <c r="AK956" s="1323"/>
      <c r="AL956" s="1322"/>
      <c r="AM956" s="1322"/>
      <c r="AN956" s="1322"/>
      <c r="AO956" s="1322"/>
      <c r="AP956" s="1322"/>
      <c r="AQ956" s="1322"/>
      <c r="AR956" s="1322"/>
      <c r="AS956" s="1322"/>
      <c r="AT956" s="1322"/>
      <c r="AU956" s="1322"/>
      <c r="AV956" s="1322"/>
      <c r="AW956" s="1322"/>
      <c r="AX956" s="1322"/>
      <c r="AY956" s="1322"/>
      <c r="AZ956" s="1322"/>
      <c r="BA956" s="1322"/>
      <c r="BB956" s="1322"/>
      <c r="BC956" s="1322"/>
      <c r="BD956" s="1322"/>
      <c r="BE956" s="1322"/>
      <c r="BF956" s="1322"/>
    </row>
    <row r="957" spans="1:58" ht="54.75" customHeight="1">
      <c r="A957" s="1322"/>
      <c r="B957" s="1322"/>
      <c r="C957" s="1322"/>
      <c r="D957" s="1322"/>
      <c r="E957" s="1322"/>
      <c r="F957" s="1322"/>
      <c r="G957" s="1322"/>
      <c r="H957" s="1322"/>
      <c r="I957" s="1322"/>
      <c r="J957" s="1322"/>
      <c r="K957" s="1322"/>
      <c r="L957" s="1322"/>
      <c r="M957" s="1322"/>
      <c r="N957" s="1323"/>
      <c r="O957" s="1322"/>
      <c r="P957" s="1324"/>
      <c r="Q957" s="1323"/>
      <c r="R957" s="1322"/>
      <c r="S957" s="1322"/>
      <c r="T957" s="1322"/>
      <c r="U957" s="1322"/>
      <c r="V957" s="1322"/>
      <c r="W957" s="1322"/>
      <c r="X957" s="1322"/>
      <c r="Y957" s="1322"/>
      <c r="Z957" s="1322"/>
      <c r="AA957" s="1322"/>
      <c r="AB957" s="1322"/>
      <c r="AC957" s="1323"/>
      <c r="AD957" s="1322"/>
      <c r="AE957" s="1323"/>
      <c r="AF957" s="1322"/>
      <c r="AG957" s="1322"/>
      <c r="AH957" s="1322"/>
      <c r="AI957" s="1322"/>
      <c r="AJ957" s="1322"/>
      <c r="AK957" s="1323"/>
      <c r="AL957" s="1322"/>
      <c r="AM957" s="1322"/>
      <c r="AN957" s="1322"/>
      <c r="AO957" s="1322"/>
      <c r="AP957" s="1322"/>
      <c r="AQ957" s="1322"/>
      <c r="AR957" s="1322"/>
      <c r="AS957" s="1322"/>
      <c r="AT957" s="1322"/>
      <c r="AU957" s="1322"/>
      <c r="AV957" s="1322"/>
      <c r="AW957" s="1322"/>
      <c r="AX957" s="1322"/>
      <c r="AY957" s="1322"/>
      <c r="AZ957" s="1322"/>
      <c r="BA957" s="1322"/>
      <c r="BB957" s="1322"/>
      <c r="BC957" s="1322"/>
      <c r="BD957" s="1322"/>
      <c r="BE957" s="1322"/>
      <c r="BF957" s="1322"/>
    </row>
    <row r="958" spans="1:58" ht="54.75" customHeight="1">
      <c r="A958" s="1322"/>
      <c r="B958" s="1322"/>
      <c r="C958" s="1322"/>
      <c r="D958" s="1322"/>
      <c r="E958" s="1322"/>
      <c r="F958" s="1322"/>
      <c r="G958" s="1322"/>
      <c r="H958" s="1322"/>
      <c r="I958" s="1322"/>
      <c r="J958" s="1322"/>
      <c r="K958" s="1322"/>
      <c r="L958" s="1322"/>
      <c r="M958" s="1322"/>
      <c r="N958" s="1323"/>
      <c r="O958" s="1322"/>
      <c r="P958" s="1324"/>
      <c r="Q958" s="1323"/>
      <c r="R958" s="1322"/>
      <c r="S958" s="1322"/>
      <c r="T958" s="1322"/>
      <c r="U958" s="1322"/>
      <c r="V958" s="1322"/>
      <c r="W958" s="1322"/>
      <c r="X958" s="1322"/>
      <c r="Y958" s="1322"/>
      <c r="Z958" s="1322"/>
      <c r="AA958" s="1322"/>
      <c r="AB958" s="1322"/>
      <c r="AC958" s="1323"/>
      <c r="AD958" s="1322"/>
      <c r="AE958" s="1323"/>
      <c r="AF958" s="1322"/>
      <c r="AG958" s="1322"/>
      <c r="AH958" s="1322"/>
      <c r="AI958" s="1322"/>
      <c r="AJ958" s="1322"/>
      <c r="AK958" s="1323"/>
      <c r="AL958" s="1322"/>
      <c r="AM958" s="1322"/>
      <c r="AN958" s="1322"/>
      <c r="AO958" s="1322"/>
      <c r="AP958" s="1322"/>
      <c r="AQ958" s="1322"/>
      <c r="AR958" s="1322"/>
      <c r="AS958" s="1322"/>
      <c r="AT958" s="1322"/>
      <c r="AU958" s="1322"/>
      <c r="AV958" s="1322"/>
      <c r="AW958" s="1322"/>
      <c r="AX958" s="1322"/>
      <c r="AY958" s="1322"/>
      <c r="AZ958" s="1322"/>
      <c r="BA958" s="1322"/>
      <c r="BB958" s="1322"/>
      <c r="BC958" s="1322"/>
      <c r="BD958" s="1322"/>
      <c r="BE958" s="1322"/>
      <c r="BF958" s="1322"/>
    </row>
    <row r="959" spans="1:58" ht="54.75" customHeight="1">
      <c r="A959" s="1322"/>
      <c r="B959" s="1322"/>
      <c r="C959" s="1322"/>
      <c r="D959" s="1322"/>
      <c r="E959" s="1322"/>
      <c r="F959" s="1322"/>
      <c r="G959" s="1322"/>
      <c r="H959" s="1322"/>
      <c r="I959" s="1322"/>
      <c r="J959" s="1322"/>
      <c r="K959" s="1322"/>
      <c r="L959" s="1322"/>
      <c r="M959" s="1322"/>
      <c r="N959" s="1323"/>
      <c r="O959" s="1322"/>
      <c r="P959" s="1324"/>
      <c r="Q959" s="1323"/>
      <c r="R959" s="1322"/>
      <c r="S959" s="1322"/>
      <c r="T959" s="1322"/>
      <c r="U959" s="1322"/>
      <c r="V959" s="1322"/>
      <c r="W959" s="1322"/>
      <c r="X959" s="1322"/>
      <c r="Y959" s="1322"/>
      <c r="Z959" s="1322"/>
      <c r="AA959" s="1322"/>
      <c r="AB959" s="1322"/>
      <c r="AC959" s="1323"/>
      <c r="AD959" s="1322"/>
      <c r="AE959" s="1323"/>
      <c r="AF959" s="1322"/>
      <c r="AG959" s="1322"/>
      <c r="AH959" s="1322"/>
      <c r="AI959" s="1322"/>
      <c r="AJ959" s="1322"/>
      <c r="AK959" s="1323"/>
      <c r="AL959" s="1322"/>
      <c r="AM959" s="1322"/>
      <c r="AN959" s="1322"/>
      <c r="AO959" s="1322"/>
      <c r="AP959" s="1322"/>
      <c r="AQ959" s="1322"/>
      <c r="AR959" s="1322"/>
      <c r="AS959" s="1322"/>
      <c r="AT959" s="1322"/>
      <c r="AU959" s="1322"/>
      <c r="AV959" s="1322"/>
      <c r="AW959" s="1322"/>
      <c r="AX959" s="1322"/>
      <c r="AY959" s="1322"/>
      <c r="AZ959" s="1322"/>
      <c r="BA959" s="1322"/>
      <c r="BB959" s="1322"/>
      <c r="BC959" s="1322"/>
      <c r="BD959" s="1322"/>
      <c r="BE959" s="1322"/>
      <c r="BF959" s="1322"/>
    </row>
    <row r="960" spans="1:58" ht="54.75" customHeight="1">
      <c r="A960" s="1322"/>
      <c r="B960" s="1322"/>
      <c r="C960" s="1322"/>
      <c r="D960" s="1322"/>
      <c r="E960" s="1322"/>
      <c r="F960" s="1322"/>
      <c r="G960" s="1322"/>
      <c r="H960" s="1322"/>
      <c r="I960" s="1322"/>
      <c r="J960" s="1322"/>
      <c r="K960" s="1322"/>
      <c r="L960" s="1322"/>
      <c r="M960" s="1322"/>
      <c r="N960" s="1323"/>
      <c r="O960" s="1322"/>
      <c r="P960" s="1324"/>
      <c r="Q960" s="1323"/>
      <c r="R960" s="1322"/>
      <c r="S960" s="1322"/>
      <c r="T960" s="1322"/>
      <c r="U960" s="1322"/>
      <c r="V960" s="1322"/>
      <c r="W960" s="1322"/>
      <c r="X960" s="1322"/>
      <c r="Y960" s="1322"/>
      <c r="Z960" s="1322"/>
      <c r="AA960" s="1322"/>
      <c r="AB960" s="1322"/>
      <c r="AC960" s="1323"/>
      <c r="AD960" s="1322"/>
      <c r="AE960" s="1323"/>
      <c r="AF960" s="1322"/>
      <c r="AG960" s="1322"/>
      <c r="AH960" s="1322"/>
      <c r="AI960" s="1322"/>
      <c r="AJ960" s="1322"/>
      <c r="AK960" s="1323"/>
      <c r="AL960" s="1322"/>
      <c r="AM960" s="1322"/>
      <c r="AN960" s="1322"/>
      <c r="AO960" s="1322"/>
      <c r="AP960" s="1322"/>
      <c r="AQ960" s="1322"/>
      <c r="AR960" s="1322"/>
      <c r="AS960" s="1322"/>
      <c r="AT960" s="1322"/>
      <c r="AU960" s="1322"/>
      <c r="AV960" s="1322"/>
      <c r="AW960" s="1322"/>
      <c r="AX960" s="1322"/>
      <c r="AY960" s="1322"/>
      <c r="AZ960" s="1322"/>
      <c r="BA960" s="1322"/>
      <c r="BB960" s="1322"/>
      <c r="BC960" s="1322"/>
      <c r="BD960" s="1322"/>
      <c r="BE960" s="1322"/>
      <c r="BF960" s="1322"/>
    </row>
    <row r="961" spans="1:58" ht="54.75" customHeight="1">
      <c r="A961" s="1322"/>
      <c r="B961" s="1322"/>
      <c r="C961" s="1322"/>
      <c r="D961" s="1322"/>
      <c r="E961" s="1322"/>
      <c r="F961" s="1322"/>
      <c r="G961" s="1322"/>
      <c r="H961" s="1322"/>
      <c r="I961" s="1322"/>
      <c r="J961" s="1322"/>
      <c r="K961" s="1322"/>
      <c r="L961" s="1322"/>
      <c r="M961" s="1322"/>
      <c r="N961" s="1323"/>
      <c r="O961" s="1322"/>
      <c r="P961" s="1324"/>
      <c r="Q961" s="1323"/>
      <c r="R961" s="1322"/>
      <c r="S961" s="1322"/>
      <c r="T961" s="1322"/>
      <c r="U961" s="1322"/>
      <c r="V961" s="1322"/>
      <c r="W961" s="1322"/>
      <c r="X961" s="1322"/>
      <c r="Y961" s="1322"/>
      <c r="Z961" s="1322"/>
      <c r="AA961" s="1322"/>
      <c r="AB961" s="1322"/>
      <c r="AC961" s="1323"/>
      <c r="AD961" s="1322"/>
      <c r="AE961" s="1323"/>
      <c r="AF961" s="1322"/>
      <c r="AG961" s="1322"/>
      <c r="AH961" s="1322"/>
      <c r="AI961" s="1322"/>
      <c r="AJ961" s="1322"/>
      <c r="AK961" s="1323"/>
      <c r="AL961" s="1322"/>
      <c r="AM961" s="1322"/>
      <c r="AN961" s="1322"/>
      <c r="AO961" s="1322"/>
      <c r="AP961" s="1322"/>
      <c r="AQ961" s="1322"/>
      <c r="AR961" s="1322"/>
      <c r="AS961" s="1322"/>
      <c r="AT961" s="1322"/>
      <c r="AU961" s="1322"/>
      <c r="AV961" s="1322"/>
      <c r="AW961" s="1322"/>
      <c r="AX961" s="1322"/>
      <c r="AY961" s="1322"/>
      <c r="AZ961" s="1322"/>
      <c r="BA961" s="1322"/>
      <c r="BB961" s="1322"/>
      <c r="BC961" s="1322"/>
      <c r="BD961" s="1322"/>
      <c r="BE961" s="1322"/>
      <c r="BF961" s="1322"/>
    </row>
    <row r="962" spans="1:58" ht="54.75" customHeight="1">
      <c r="A962" s="1322"/>
      <c r="B962" s="1322"/>
      <c r="C962" s="1322"/>
      <c r="D962" s="1322"/>
      <c r="E962" s="1322"/>
      <c r="F962" s="1322"/>
      <c r="G962" s="1322"/>
      <c r="H962" s="1322"/>
      <c r="I962" s="1322"/>
      <c r="J962" s="1322"/>
      <c r="K962" s="1322"/>
      <c r="L962" s="1322"/>
      <c r="M962" s="1322"/>
      <c r="N962" s="1323"/>
      <c r="O962" s="1322"/>
      <c r="P962" s="1324"/>
      <c r="Q962" s="1323"/>
      <c r="R962" s="1322"/>
      <c r="S962" s="1322"/>
      <c r="T962" s="1322"/>
      <c r="U962" s="1322"/>
      <c r="V962" s="1322"/>
      <c r="W962" s="1322"/>
      <c r="X962" s="1322"/>
      <c r="Y962" s="1322"/>
      <c r="Z962" s="1322"/>
      <c r="AA962" s="1322"/>
      <c r="AB962" s="1322"/>
      <c r="AC962" s="1323"/>
      <c r="AD962" s="1322"/>
      <c r="AE962" s="1323"/>
      <c r="AF962" s="1322"/>
      <c r="AG962" s="1322"/>
      <c r="AH962" s="1322"/>
      <c r="AI962" s="1322"/>
      <c r="AJ962" s="1322"/>
      <c r="AK962" s="1323"/>
      <c r="AL962" s="1322"/>
      <c r="AM962" s="1322"/>
      <c r="AN962" s="1322"/>
      <c r="AO962" s="1322"/>
      <c r="AP962" s="1322"/>
      <c r="AQ962" s="1322"/>
      <c r="AR962" s="1322"/>
      <c r="AS962" s="1322"/>
      <c r="AT962" s="1322"/>
      <c r="AU962" s="1322"/>
      <c r="AV962" s="1322"/>
      <c r="AW962" s="1322"/>
      <c r="AX962" s="1322"/>
      <c r="AY962" s="1322"/>
      <c r="AZ962" s="1322"/>
      <c r="BA962" s="1322"/>
      <c r="BB962" s="1322"/>
      <c r="BC962" s="1322"/>
      <c r="BD962" s="1322"/>
      <c r="BE962" s="1322"/>
      <c r="BF962" s="1322"/>
    </row>
    <row r="963" spans="1:58" ht="54.75" customHeight="1">
      <c r="A963" s="1322"/>
      <c r="B963" s="1322"/>
      <c r="C963" s="1322"/>
      <c r="D963" s="1322"/>
      <c r="E963" s="1322"/>
      <c r="F963" s="1322"/>
      <c r="G963" s="1322"/>
      <c r="H963" s="1322"/>
      <c r="I963" s="1322"/>
      <c r="J963" s="1322"/>
      <c r="K963" s="1322"/>
      <c r="L963" s="1322"/>
      <c r="M963" s="1322"/>
      <c r="N963" s="1323"/>
      <c r="O963" s="1322"/>
      <c r="P963" s="1324"/>
      <c r="Q963" s="1323"/>
      <c r="R963" s="1322"/>
      <c r="S963" s="1322"/>
      <c r="T963" s="1322"/>
      <c r="U963" s="1322"/>
      <c r="V963" s="1322"/>
      <c r="W963" s="1322"/>
      <c r="X963" s="1322"/>
      <c r="Y963" s="1322"/>
      <c r="Z963" s="1322"/>
      <c r="AA963" s="1322"/>
      <c r="AB963" s="1322"/>
      <c r="AC963" s="1323"/>
      <c r="AD963" s="1322"/>
      <c r="AE963" s="1323"/>
      <c r="AF963" s="1322"/>
      <c r="AG963" s="1322"/>
      <c r="AH963" s="1322"/>
      <c r="AI963" s="1322"/>
      <c r="AJ963" s="1322"/>
      <c r="AK963" s="1323"/>
      <c r="AL963" s="1322"/>
      <c r="AM963" s="1322"/>
      <c r="AN963" s="1322"/>
      <c r="AO963" s="1322"/>
      <c r="AP963" s="1322"/>
      <c r="AQ963" s="1322"/>
      <c r="AR963" s="1322"/>
      <c r="AS963" s="1322"/>
      <c r="AT963" s="1322"/>
      <c r="AU963" s="1322"/>
      <c r="AV963" s="1322"/>
      <c r="AW963" s="1322"/>
      <c r="AX963" s="1322"/>
      <c r="AY963" s="1322"/>
      <c r="AZ963" s="1322"/>
      <c r="BA963" s="1322"/>
      <c r="BB963" s="1322"/>
      <c r="BC963" s="1322"/>
      <c r="BD963" s="1322"/>
      <c r="BE963" s="1322"/>
      <c r="BF963" s="1322"/>
    </row>
    <row r="964" spans="1:58" ht="54.75" customHeight="1">
      <c r="A964" s="1322"/>
      <c r="B964" s="1322"/>
      <c r="C964" s="1322"/>
      <c r="D964" s="1322"/>
      <c r="E964" s="1322"/>
      <c r="F964" s="1322"/>
      <c r="G964" s="1322"/>
      <c r="H964" s="1322"/>
      <c r="I964" s="1322"/>
      <c r="J964" s="1322"/>
      <c r="K964" s="1322"/>
      <c r="L964" s="1322"/>
      <c r="M964" s="1322"/>
      <c r="N964" s="1323"/>
      <c r="O964" s="1322"/>
      <c r="P964" s="1324"/>
      <c r="Q964" s="1323"/>
      <c r="R964" s="1322"/>
      <c r="S964" s="1322"/>
      <c r="T964" s="1322"/>
      <c r="U964" s="1322"/>
      <c r="V964" s="1322"/>
      <c r="W964" s="1322"/>
      <c r="X964" s="1322"/>
      <c r="Y964" s="1322"/>
      <c r="Z964" s="1322"/>
      <c r="AA964" s="1322"/>
      <c r="AB964" s="1322"/>
      <c r="AC964" s="1323"/>
      <c r="AD964" s="1322"/>
      <c r="AE964" s="1323"/>
      <c r="AF964" s="1322"/>
      <c r="AG964" s="1322"/>
      <c r="AH964" s="1322"/>
      <c r="AI964" s="1322"/>
      <c r="AJ964" s="1322"/>
      <c r="AK964" s="1323"/>
      <c r="AL964" s="1322"/>
      <c r="AM964" s="1322"/>
      <c r="AN964" s="1322"/>
      <c r="AO964" s="1322"/>
      <c r="AP964" s="1322"/>
      <c r="AQ964" s="1322"/>
      <c r="AR964" s="1322"/>
      <c r="AS964" s="1322"/>
      <c r="AT964" s="1322"/>
      <c r="AU964" s="1322"/>
      <c r="AV964" s="1322"/>
      <c r="AW964" s="1322"/>
      <c r="AX964" s="1322"/>
      <c r="AY964" s="1322"/>
      <c r="AZ964" s="1322"/>
      <c r="BA964" s="1322"/>
      <c r="BB964" s="1322"/>
      <c r="BC964" s="1322"/>
      <c r="BD964" s="1322"/>
      <c r="BE964" s="1322"/>
      <c r="BF964" s="1322"/>
    </row>
    <row r="965" spans="1:58" ht="54.75" customHeight="1">
      <c r="A965" s="1322"/>
      <c r="B965" s="1322"/>
      <c r="C965" s="1322"/>
      <c r="D965" s="1322"/>
      <c r="E965" s="1322"/>
      <c r="F965" s="1322"/>
      <c r="G965" s="1322"/>
      <c r="H965" s="1322"/>
      <c r="I965" s="1322"/>
      <c r="J965" s="1322"/>
      <c r="K965" s="1322"/>
      <c r="L965" s="1322"/>
      <c r="M965" s="1322"/>
      <c r="N965" s="1323"/>
      <c r="O965" s="1322"/>
      <c r="P965" s="1324"/>
      <c r="Q965" s="1323"/>
      <c r="R965" s="1322"/>
      <c r="S965" s="1322"/>
      <c r="T965" s="1322"/>
      <c r="U965" s="1322"/>
      <c r="V965" s="1322"/>
      <c r="W965" s="1322"/>
      <c r="X965" s="1322"/>
      <c r="Y965" s="1322"/>
      <c r="Z965" s="1322"/>
      <c r="AA965" s="1322"/>
      <c r="AB965" s="1322"/>
      <c r="AC965" s="1323"/>
      <c r="AD965" s="1322"/>
      <c r="AE965" s="1323"/>
      <c r="AF965" s="1322"/>
      <c r="AG965" s="1322"/>
      <c r="AH965" s="1322"/>
      <c r="AI965" s="1322"/>
      <c r="AJ965" s="1322"/>
      <c r="AK965" s="1323"/>
      <c r="AL965" s="1322"/>
      <c r="AM965" s="1322"/>
      <c r="AN965" s="1322"/>
      <c r="AO965" s="1322"/>
      <c r="AP965" s="1322"/>
      <c r="AQ965" s="1322"/>
      <c r="AR965" s="1322"/>
      <c r="AS965" s="1322"/>
      <c r="AT965" s="1322"/>
      <c r="AU965" s="1322"/>
      <c r="AV965" s="1322"/>
      <c r="AW965" s="1322"/>
      <c r="AX965" s="1322"/>
      <c r="AY965" s="1322"/>
      <c r="AZ965" s="1322"/>
      <c r="BA965" s="1322"/>
      <c r="BB965" s="1322"/>
      <c r="BC965" s="1322"/>
      <c r="BD965" s="1322"/>
      <c r="BE965" s="1322"/>
      <c r="BF965" s="1322"/>
    </row>
    <row r="966" spans="1:58" ht="54.75" customHeight="1">
      <c r="A966" s="1322"/>
      <c r="B966" s="1322"/>
      <c r="C966" s="1322"/>
      <c r="D966" s="1322"/>
      <c r="E966" s="1322"/>
      <c r="F966" s="1322"/>
      <c r="G966" s="1322"/>
      <c r="H966" s="1322"/>
      <c r="I966" s="1322"/>
      <c r="J966" s="1322"/>
      <c r="K966" s="1322"/>
      <c r="L966" s="1322"/>
      <c r="M966" s="1322"/>
      <c r="N966" s="1323"/>
      <c r="O966" s="1322"/>
      <c r="P966" s="1324"/>
      <c r="Q966" s="1323"/>
      <c r="R966" s="1322"/>
      <c r="S966" s="1322"/>
      <c r="T966" s="1322"/>
      <c r="U966" s="1322"/>
      <c r="V966" s="1322"/>
      <c r="W966" s="1322"/>
      <c r="X966" s="1322"/>
      <c r="Y966" s="1322"/>
      <c r="Z966" s="1322"/>
      <c r="AA966" s="1322"/>
      <c r="AB966" s="1322"/>
      <c r="AC966" s="1323"/>
      <c r="AD966" s="1322"/>
      <c r="AE966" s="1323"/>
      <c r="AF966" s="1322"/>
      <c r="AG966" s="1322"/>
      <c r="AH966" s="1322"/>
      <c r="AI966" s="1322"/>
      <c r="AJ966" s="1322"/>
      <c r="AK966" s="1323"/>
      <c r="AL966" s="1322"/>
      <c r="AM966" s="1322"/>
      <c r="AN966" s="1322"/>
      <c r="AO966" s="1322"/>
      <c r="AP966" s="1322"/>
      <c r="AQ966" s="1322"/>
      <c r="AR966" s="1322"/>
      <c r="AS966" s="1322"/>
      <c r="AT966" s="1322"/>
      <c r="AU966" s="1322"/>
      <c r="AV966" s="1322"/>
      <c r="AW966" s="1322"/>
      <c r="AX966" s="1322"/>
      <c r="AY966" s="1322"/>
      <c r="AZ966" s="1322"/>
      <c r="BA966" s="1322"/>
      <c r="BB966" s="1322"/>
      <c r="BC966" s="1322"/>
      <c r="BD966" s="1322"/>
      <c r="BE966" s="1322"/>
      <c r="BF966" s="1322"/>
    </row>
    <row r="967" spans="1:58" ht="54.75" customHeight="1">
      <c r="A967" s="1322"/>
      <c r="B967" s="1322"/>
      <c r="C967" s="1322"/>
      <c r="D967" s="1322"/>
      <c r="E967" s="1322"/>
      <c r="F967" s="1322"/>
      <c r="G967" s="1322"/>
      <c r="H967" s="1322"/>
      <c r="I967" s="1322"/>
      <c r="J967" s="1322"/>
      <c r="K967" s="1322"/>
      <c r="L967" s="1322"/>
      <c r="M967" s="1322"/>
      <c r="N967" s="1323"/>
      <c r="O967" s="1322"/>
      <c r="P967" s="1324"/>
      <c r="Q967" s="1323"/>
      <c r="R967" s="1322"/>
      <c r="S967" s="1322"/>
      <c r="T967" s="1322"/>
      <c r="U967" s="1322"/>
      <c r="V967" s="1322"/>
      <c r="W967" s="1322"/>
      <c r="X967" s="1322"/>
      <c r="Y967" s="1322"/>
      <c r="Z967" s="1322"/>
      <c r="AA967" s="1322"/>
      <c r="AB967" s="1322"/>
      <c r="AC967" s="1323"/>
      <c r="AD967" s="1322"/>
      <c r="AE967" s="1323"/>
      <c r="AF967" s="1322"/>
      <c r="AG967" s="1322"/>
      <c r="AH967" s="1322"/>
      <c r="AI967" s="1322"/>
      <c r="AJ967" s="1322"/>
      <c r="AK967" s="1323"/>
      <c r="AL967" s="1322"/>
      <c r="AM967" s="1322"/>
      <c r="AN967" s="1322"/>
      <c r="AO967" s="1322"/>
      <c r="AP967" s="1322"/>
      <c r="AQ967" s="1322"/>
      <c r="AR967" s="1322"/>
      <c r="AS967" s="1322"/>
      <c r="AT967" s="1322"/>
      <c r="AU967" s="1322"/>
      <c r="AV967" s="1322"/>
      <c r="AW967" s="1322"/>
      <c r="AX967" s="1322"/>
      <c r="AY967" s="1322"/>
      <c r="AZ967" s="1322"/>
      <c r="BA967" s="1322"/>
      <c r="BB967" s="1322"/>
      <c r="BC967" s="1322"/>
      <c r="BD967" s="1322"/>
      <c r="BE967" s="1322"/>
      <c r="BF967" s="1322"/>
    </row>
    <row r="968" spans="1:58" ht="54.75" customHeight="1">
      <c r="A968" s="1322"/>
      <c r="B968" s="1322"/>
      <c r="C968" s="1322"/>
      <c r="D968" s="1322"/>
      <c r="E968" s="1322"/>
      <c r="F968" s="1322"/>
      <c r="G968" s="1322"/>
      <c r="H968" s="1322"/>
      <c r="I968" s="1322"/>
      <c r="J968" s="1322"/>
      <c r="K968" s="1322"/>
      <c r="L968" s="1322"/>
      <c r="M968" s="1322"/>
      <c r="N968" s="1323"/>
      <c r="O968" s="1322"/>
      <c r="P968" s="1324"/>
      <c r="Q968" s="1323"/>
      <c r="R968" s="1322"/>
      <c r="S968" s="1322"/>
      <c r="T968" s="1322"/>
      <c r="U968" s="1322"/>
      <c r="V968" s="1322"/>
      <c r="W968" s="1322"/>
      <c r="X968" s="1322"/>
      <c r="Y968" s="1322"/>
      <c r="Z968" s="1322"/>
      <c r="AA968" s="1322"/>
      <c r="AB968" s="1322"/>
      <c r="AC968" s="1323"/>
      <c r="AD968" s="1322"/>
      <c r="AE968" s="1323"/>
      <c r="AF968" s="1322"/>
      <c r="AG968" s="1322"/>
      <c r="AH968" s="1322"/>
      <c r="AI968" s="1322"/>
      <c r="AJ968" s="1322"/>
      <c r="AK968" s="1323"/>
      <c r="AL968" s="1322"/>
      <c r="AM968" s="1322"/>
      <c r="AN968" s="1322"/>
      <c r="AO968" s="1322"/>
      <c r="AP968" s="1322"/>
      <c r="AQ968" s="1322"/>
      <c r="AR968" s="1322"/>
      <c r="AS968" s="1322"/>
      <c r="AT968" s="1322"/>
      <c r="AU968" s="1322"/>
      <c r="AV968" s="1322"/>
      <c r="AW968" s="1322"/>
      <c r="AX968" s="1322"/>
      <c r="AY968" s="1322"/>
      <c r="AZ968" s="1322"/>
      <c r="BA968" s="1322"/>
      <c r="BB968" s="1322"/>
      <c r="BC968" s="1322"/>
      <c r="BD968" s="1322"/>
      <c r="BE968" s="1322"/>
      <c r="BF968" s="1322"/>
    </row>
    <row r="969" spans="1:58" ht="54.75" customHeight="1">
      <c r="A969" s="1322"/>
      <c r="B969" s="1322"/>
      <c r="C969" s="1322"/>
      <c r="D969" s="1322"/>
      <c r="E969" s="1322"/>
      <c r="F969" s="1322"/>
      <c r="G969" s="1322"/>
      <c r="H969" s="1322"/>
      <c r="I969" s="1322"/>
      <c r="J969" s="1322"/>
      <c r="K969" s="1322"/>
      <c r="L969" s="1322"/>
      <c r="M969" s="1322"/>
      <c r="N969" s="1323"/>
      <c r="O969" s="1322"/>
      <c r="P969" s="1324"/>
      <c r="Q969" s="1323"/>
      <c r="R969" s="1322"/>
      <c r="S969" s="1322"/>
      <c r="T969" s="1322"/>
      <c r="U969" s="1322"/>
      <c r="V969" s="1322"/>
      <c r="W969" s="1322"/>
      <c r="X969" s="1322"/>
      <c r="Y969" s="1322"/>
      <c r="Z969" s="1322"/>
      <c r="AA969" s="1322"/>
      <c r="AB969" s="1322"/>
      <c r="AC969" s="1323"/>
      <c r="AD969" s="1322"/>
      <c r="AE969" s="1323"/>
      <c r="AF969" s="1322"/>
      <c r="AG969" s="1322"/>
      <c r="AH969" s="1322"/>
      <c r="AI969" s="1322"/>
      <c r="AJ969" s="1322"/>
      <c r="AK969" s="1323"/>
      <c r="AL969" s="1322"/>
      <c r="AM969" s="1322"/>
      <c r="AN969" s="1322"/>
      <c r="AO969" s="1322"/>
      <c r="AP969" s="1322"/>
      <c r="AQ969" s="1322"/>
      <c r="AR969" s="1322"/>
      <c r="AS969" s="1322"/>
      <c r="AT969" s="1322"/>
      <c r="AU969" s="1322"/>
      <c r="AV969" s="1322"/>
      <c r="AW969" s="1322"/>
      <c r="AX969" s="1322"/>
      <c r="AY969" s="1322"/>
      <c r="AZ969" s="1322"/>
      <c r="BA969" s="1322"/>
      <c r="BB969" s="1322"/>
      <c r="BC969" s="1322"/>
      <c r="BD969" s="1322"/>
      <c r="BE969" s="1322"/>
      <c r="BF969" s="1322"/>
    </row>
    <row r="970" spans="1:58" ht="54.75" customHeight="1">
      <c r="A970" s="1322"/>
      <c r="B970" s="1322"/>
      <c r="C970" s="1322"/>
      <c r="D970" s="1322"/>
      <c r="E970" s="1322"/>
      <c r="F970" s="1322"/>
      <c r="G970" s="1322"/>
      <c r="H970" s="1322"/>
      <c r="I970" s="1322"/>
      <c r="J970" s="1322"/>
      <c r="K970" s="1322"/>
      <c r="L970" s="1322"/>
      <c r="M970" s="1322"/>
      <c r="N970" s="1323"/>
      <c r="O970" s="1322"/>
      <c r="P970" s="1324"/>
      <c r="Q970" s="1323"/>
      <c r="R970" s="1322"/>
      <c r="S970" s="1322"/>
      <c r="T970" s="1322"/>
      <c r="U970" s="1322"/>
      <c r="V970" s="1322"/>
      <c r="W970" s="1322"/>
      <c r="X970" s="1322"/>
      <c r="Y970" s="1322"/>
      <c r="Z970" s="1322"/>
      <c r="AA970" s="1322"/>
      <c r="AB970" s="1322"/>
      <c r="AC970" s="1323"/>
      <c r="AD970" s="1322"/>
      <c r="AE970" s="1323"/>
      <c r="AF970" s="1322"/>
      <c r="AG970" s="1322"/>
      <c r="AH970" s="1322"/>
      <c r="AI970" s="1322"/>
      <c r="AJ970" s="1322"/>
      <c r="AK970" s="1323"/>
      <c r="AL970" s="1322"/>
      <c r="AM970" s="1322"/>
      <c r="AN970" s="1322"/>
      <c r="AO970" s="1322"/>
      <c r="AP970" s="1322"/>
      <c r="AQ970" s="1322"/>
      <c r="AR970" s="1322"/>
      <c r="AS970" s="1322"/>
      <c r="AT970" s="1322"/>
      <c r="AU970" s="1322"/>
      <c r="AV970" s="1322"/>
      <c r="AW970" s="1322"/>
      <c r="AX970" s="1322"/>
      <c r="AY970" s="1322"/>
      <c r="AZ970" s="1322"/>
      <c r="BA970" s="1322"/>
      <c r="BB970" s="1322"/>
      <c r="BC970" s="1322"/>
      <c r="BD970" s="1322"/>
      <c r="BE970" s="1322"/>
      <c r="BF970" s="1322"/>
    </row>
    <row r="971" spans="1:58" ht="54.75" customHeight="1">
      <c r="A971" s="1322"/>
      <c r="B971" s="1322"/>
      <c r="C971" s="1322"/>
      <c r="D971" s="1322"/>
      <c r="E971" s="1322"/>
      <c r="F971" s="1322"/>
      <c r="G971" s="1322"/>
      <c r="H971" s="1322"/>
      <c r="I971" s="1322"/>
      <c r="J971" s="1322"/>
      <c r="K971" s="1322"/>
      <c r="L971" s="1322"/>
      <c r="M971" s="1322"/>
      <c r="N971" s="1323"/>
      <c r="O971" s="1322"/>
      <c r="P971" s="1324"/>
      <c r="Q971" s="1323"/>
      <c r="R971" s="1322"/>
      <c r="S971" s="1322"/>
      <c r="T971" s="1322"/>
      <c r="U971" s="1322"/>
      <c r="V971" s="1322"/>
      <c r="W971" s="1322"/>
      <c r="X971" s="1322"/>
      <c r="Y971" s="1322"/>
      <c r="Z971" s="1322"/>
      <c r="AA971" s="1322"/>
      <c r="AB971" s="1322"/>
      <c r="AC971" s="1323"/>
      <c r="AD971" s="1322"/>
      <c r="AE971" s="1323"/>
      <c r="AF971" s="1322"/>
      <c r="AG971" s="1322"/>
      <c r="AH971" s="1322"/>
      <c r="AI971" s="1322"/>
      <c r="AJ971" s="1322"/>
      <c r="AK971" s="1323"/>
      <c r="AL971" s="1322"/>
      <c r="AM971" s="1322"/>
      <c r="AN971" s="1322"/>
      <c r="AO971" s="1322"/>
      <c r="AP971" s="1322"/>
      <c r="AQ971" s="1322"/>
      <c r="AR971" s="1322"/>
      <c r="AS971" s="1322"/>
      <c r="AT971" s="1322"/>
      <c r="AU971" s="1322"/>
      <c r="AV971" s="1322"/>
      <c r="AW971" s="1322"/>
      <c r="AX971" s="1322"/>
      <c r="AY971" s="1322"/>
      <c r="AZ971" s="1322"/>
      <c r="BA971" s="1322"/>
      <c r="BB971" s="1322"/>
      <c r="BC971" s="1322"/>
      <c r="BD971" s="1322"/>
      <c r="BE971" s="1322"/>
      <c r="BF971" s="1322"/>
    </row>
    <row r="972" spans="1:58" ht="54.75" customHeight="1">
      <c r="A972" s="1322"/>
      <c r="B972" s="1322"/>
      <c r="C972" s="1322"/>
      <c r="D972" s="1322"/>
      <c r="E972" s="1322"/>
      <c r="F972" s="1322"/>
      <c r="G972" s="1322"/>
      <c r="H972" s="1322"/>
      <c r="I972" s="1322"/>
      <c r="J972" s="1322"/>
      <c r="K972" s="1322"/>
      <c r="L972" s="1322"/>
      <c r="M972" s="1322"/>
      <c r="N972" s="1323"/>
      <c r="O972" s="1322"/>
      <c r="P972" s="1324"/>
      <c r="Q972" s="1323"/>
      <c r="R972" s="1322"/>
      <c r="S972" s="1322"/>
      <c r="T972" s="1322"/>
      <c r="U972" s="1322"/>
      <c r="V972" s="1322"/>
      <c r="W972" s="1322"/>
      <c r="X972" s="1322"/>
      <c r="Y972" s="1322"/>
      <c r="Z972" s="1322"/>
      <c r="AA972" s="1322"/>
      <c r="AB972" s="1322"/>
      <c r="AC972" s="1323"/>
      <c r="AD972" s="1322"/>
      <c r="AE972" s="1323"/>
      <c r="AF972" s="1322"/>
      <c r="AG972" s="1322"/>
      <c r="AH972" s="1322"/>
      <c r="AI972" s="1322"/>
      <c r="AJ972" s="1322"/>
      <c r="AK972" s="1323"/>
      <c r="AL972" s="1322"/>
      <c r="AM972" s="1322"/>
      <c r="AN972" s="1322"/>
      <c r="AO972" s="1322"/>
      <c r="AP972" s="1322"/>
      <c r="AQ972" s="1322"/>
      <c r="AR972" s="1322"/>
      <c r="AS972" s="1322"/>
      <c r="AT972" s="1322"/>
      <c r="AU972" s="1322"/>
      <c r="AV972" s="1322"/>
      <c r="AW972" s="1322"/>
      <c r="AX972" s="1322"/>
      <c r="AY972" s="1322"/>
      <c r="AZ972" s="1322"/>
      <c r="BA972" s="1322"/>
      <c r="BB972" s="1322"/>
      <c r="BC972" s="1322"/>
      <c r="BD972" s="1322"/>
      <c r="BE972" s="1322"/>
      <c r="BF972" s="1322"/>
    </row>
    <row r="973" spans="1:58" ht="54.75" customHeight="1">
      <c r="A973" s="1322"/>
      <c r="B973" s="1322"/>
      <c r="C973" s="1322"/>
      <c r="D973" s="1322"/>
      <c r="E973" s="1322"/>
      <c r="F973" s="1322"/>
      <c r="G973" s="1322"/>
      <c r="H973" s="1322"/>
      <c r="I973" s="1322"/>
      <c r="J973" s="1322"/>
      <c r="K973" s="1322"/>
      <c r="L973" s="1322"/>
      <c r="M973" s="1322"/>
      <c r="N973" s="1323"/>
      <c r="O973" s="1322"/>
      <c r="P973" s="1324"/>
      <c r="Q973" s="1323"/>
      <c r="R973" s="1322"/>
      <c r="S973" s="1322"/>
      <c r="T973" s="1322"/>
      <c r="U973" s="1322"/>
      <c r="V973" s="1322"/>
      <c r="W973" s="1322"/>
      <c r="X973" s="1322"/>
      <c r="Y973" s="1322"/>
      <c r="Z973" s="1322"/>
      <c r="AA973" s="1322"/>
      <c r="AB973" s="1322"/>
      <c r="AC973" s="1323"/>
      <c r="AD973" s="1322"/>
      <c r="AE973" s="1323"/>
      <c r="AF973" s="1322"/>
      <c r="AG973" s="1322"/>
      <c r="AH973" s="1322"/>
      <c r="AI973" s="1322"/>
      <c r="AJ973" s="1322"/>
      <c r="AK973" s="1323"/>
      <c r="AL973" s="1322"/>
      <c r="AM973" s="1322"/>
      <c r="AN973" s="1322"/>
      <c r="AO973" s="1322"/>
      <c r="AP973" s="1322"/>
      <c r="AQ973" s="1322"/>
      <c r="AR973" s="1322"/>
      <c r="AS973" s="1322"/>
      <c r="AT973" s="1322"/>
      <c r="AU973" s="1322"/>
      <c r="AV973" s="1322"/>
      <c r="AW973" s="1322"/>
      <c r="AX973" s="1322"/>
      <c r="AY973" s="1322"/>
      <c r="AZ973" s="1322"/>
      <c r="BA973" s="1322"/>
      <c r="BB973" s="1322"/>
      <c r="BC973" s="1322"/>
      <c r="BD973" s="1322"/>
      <c r="BE973" s="1322"/>
      <c r="BF973" s="1322"/>
    </row>
    <row r="974" spans="1:58" ht="54.75" customHeight="1">
      <c r="A974" s="1322"/>
      <c r="B974" s="1322"/>
      <c r="C974" s="1322"/>
      <c r="D974" s="1322"/>
      <c r="E974" s="1322"/>
      <c r="F974" s="1322"/>
      <c r="G974" s="1322"/>
      <c r="H974" s="1322"/>
      <c r="I974" s="1322"/>
      <c r="J974" s="1322"/>
      <c r="K974" s="1322"/>
      <c r="L974" s="1322"/>
      <c r="M974" s="1322"/>
      <c r="N974" s="1323"/>
      <c r="O974" s="1322"/>
      <c r="P974" s="1324"/>
      <c r="Q974" s="1323"/>
      <c r="R974" s="1322"/>
      <c r="S974" s="1322"/>
      <c r="T974" s="1322"/>
      <c r="U974" s="1322"/>
      <c r="V974" s="1322"/>
      <c r="W974" s="1322"/>
      <c r="X974" s="1322"/>
      <c r="Y974" s="1322"/>
      <c r="Z974" s="1322"/>
      <c r="AA974" s="1322"/>
      <c r="AB974" s="1322"/>
      <c r="AC974" s="1323"/>
      <c r="AD974" s="1322"/>
      <c r="AE974" s="1323"/>
      <c r="AF974" s="1322"/>
      <c r="AG974" s="1322"/>
      <c r="AH974" s="1322"/>
      <c r="AI974" s="1322"/>
      <c r="AJ974" s="1322"/>
      <c r="AK974" s="1323"/>
      <c r="AL974" s="1322"/>
      <c r="AM974" s="1322"/>
      <c r="AN974" s="1322"/>
      <c r="AO974" s="1322"/>
      <c r="AP974" s="1322"/>
      <c r="AQ974" s="1322"/>
      <c r="AR974" s="1322"/>
      <c r="AS974" s="1322"/>
      <c r="AT974" s="1322"/>
      <c r="AU974" s="1322"/>
      <c r="AV974" s="1322"/>
      <c r="AW974" s="1322"/>
      <c r="AX974" s="1322"/>
      <c r="AY974" s="1322"/>
      <c r="AZ974" s="1322"/>
      <c r="BA974" s="1322"/>
      <c r="BB974" s="1322"/>
      <c r="BC974" s="1322"/>
      <c r="BD974" s="1322"/>
      <c r="BE974" s="1322"/>
      <c r="BF974" s="1322"/>
    </row>
    <row r="975" spans="1:58" ht="54.75" customHeight="1">
      <c r="A975" s="1322"/>
      <c r="B975" s="1322"/>
      <c r="C975" s="1322"/>
      <c r="D975" s="1322"/>
      <c r="E975" s="1322"/>
      <c r="F975" s="1322"/>
      <c r="G975" s="1322"/>
      <c r="H975" s="1322"/>
      <c r="I975" s="1322"/>
      <c r="J975" s="1322"/>
      <c r="K975" s="1322"/>
      <c r="L975" s="1322"/>
      <c r="M975" s="1322"/>
      <c r="N975" s="1323"/>
      <c r="O975" s="1322"/>
      <c r="P975" s="1324"/>
      <c r="Q975" s="1323"/>
      <c r="R975" s="1322"/>
      <c r="S975" s="1322"/>
      <c r="T975" s="1322"/>
      <c r="U975" s="1322"/>
      <c r="V975" s="1322"/>
      <c r="W975" s="1322"/>
      <c r="X975" s="1322"/>
      <c r="Y975" s="1322"/>
      <c r="Z975" s="1322"/>
      <c r="AA975" s="1322"/>
      <c r="AB975" s="1322"/>
      <c r="AC975" s="1323"/>
      <c r="AD975" s="1322"/>
      <c r="AE975" s="1323"/>
      <c r="AF975" s="1322"/>
      <c r="AG975" s="1322"/>
      <c r="AH975" s="1322"/>
      <c r="AI975" s="1322"/>
      <c r="AJ975" s="1322"/>
      <c r="AK975" s="1323"/>
      <c r="AL975" s="1322"/>
      <c r="AM975" s="1322"/>
      <c r="AN975" s="1322"/>
      <c r="AO975" s="1322"/>
      <c r="AP975" s="1322"/>
      <c r="AQ975" s="1322"/>
      <c r="AR975" s="1322"/>
      <c r="AS975" s="1322"/>
      <c r="AT975" s="1322"/>
      <c r="AU975" s="1322"/>
      <c r="AV975" s="1322"/>
      <c r="AW975" s="1322"/>
      <c r="AX975" s="1322"/>
      <c r="AY975" s="1322"/>
      <c r="AZ975" s="1322"/>
      <c r="BA975" s="1322"/>
      <c r="BB975" s="1322"/>
      <c r="BC975" s="1322"/>
      <c r="BD975" s="1322"/>
      <c r="BE975" s="1322"/>
      <c r="BF975" s="1322"/>
    </row>
    <row r="976" spans="1:58" ht="54.75" customHeight="1">
      <c r="A976" s="1322"/>
      <c r="B976" s="1322"/>
      <c r="C976" s="1322"/>
      <c r="D976" s="1322"/>
      <c r="E976" s="1322"/>
      <c r="F976" s="1322"/>
      <c r="G976" s="1322"/>
      <c r="H976" s="1322"/>
      <c r="I976" s="1322"/>
      <c r="J976" s="1322"/>
      <c r="K976" s="1322"/>
      <c r="L976" s="1322"/>
      <c r="M976" s="1322"/>
      <c r="N976" s="1323"/>
      <c r="O976" s="1322"/>
      <c r="P976" s="1324"/>
      <c r="Q976" s="1323"/>
      <c r="R976" s="1322"/>
      <c r="S976" s="1322"/>
      <c r="T976" s="1322"/>
      <c r="U976" s="1322"/>
      <c r="V976" s="1322"/>
      <c r="W976" s="1322"/>
      <c r="X976" s="1322"/>
      <c r="Y976" s="1322"/>
      <c r="Z976" s="1322"/>
      <c r="AA976" s="1322"/>
      <c r="AB976" s="1322"/>
      <c r="AC976" s="1323"/>
      <c r="AD976" s="1322"/>
      <c r="AE976" s="1323"/>
      <c r="AF976" s="1322"/>
      <c r="AG976" s="1322"/>
      <c r="AH976" s="1322"/>
      <c r="AI976" s="1322"/>
      <c r="AJ976" s="1322"/>
      <c r="AK976" s="1323"/>
      <c r="AL976" s="1322"/>
      <c r="AM976" s="1322"/>
      <c r="AN976" s="1322"/>
      <c r="AO976" s="1322"/>
      <c r="AP976" s="1322"/>
      <c r="AQ976" s="1322"/>
      <c r="AR976" s="1322"/>
      <c r="AS976" s="1322"/>
      <c r="AT976" s="1322"/>
      <c r="AU976" s="1322"/>
      <c r="AV976" s="1322"/>
      <c r="AW976" s="1322"/>
      <c r="AX976" s="1322"/>
      <c r="AY976" s="1322"/>
      <c r="AZ976" s="1322"/>
      <c r="BA976" s="1322"/>
      <c r="BB976" s="1322"/>
      <c r="BC976" s="1322"/>
      <c r="BD976" s="1322"/>
      <c r="BE976" s="1322"/>
      <c r="BF976" s="1322"/>
    </row>
    <row r="977" spans="1:58" ht="54.75" customHeight="1">
      <c r="A977" s="1322"/>
      <c r="B977" s="1322"/>
      <c r="C977" s="1322"/>
      <c r="D977" s="1322"/>
      <c r="E977" s="1322"/>
      <c r="F977" s="1322"/>
      <c r="G977" s="1322"/>
      <c r="H977" s="1322"/>
      <c r="I977" s="1322"/>
      <c r="J977" s="1322"/>
      <c r="K977" s="1322"/>
      <c r="L977" s="1322"/>
      <c r="M977" s="1322"/>
      <c r="N977" s="1323"/>
      <c r="O977" s="1322"/>
      <c r="P977" s="1324"/>
      <c r="Q977" s="1323"/>
      <c r="R977" s="1322"/>
      <c r="S977" s="1322"/>
      <c r="T977" s="1322"/>
      <c r="U977" s="1322"/>
      <c r="V977" s="1322"/>
      <c r="W977" s="1322"/>
      <c r="X977" s="1322"/>
      <c r="Y977" s="1322"/>
      <c r="Z977" s="1322"/>
      <c r="AA977" s="1322"/>
      <c r="AB977" s="1322"/>
      <c r="AC977" s="1323"/>
      <c r="AD977" s="1322"/>
      <c r="AE977" s="1323"/>
      <c r="AF977" s="1322"/>
      <c r="AG977" s="1322"/>
      <c r="AH977" s="1322"/>
      <c r="AI977" s="1322"/>
      <c r="AJ977" s="1322"/>
      <c r="AK977" s="1323"/>
      <c r="AL977" s="1322"/>
      <c r="AM977" s="1322"/>
      <c r="AN977" s="1322"/>
      <c r="AO977" s="1322"/>
      <c r="AP977" s="1322"/>
      <c r="AQ977" s="1322"/>
      <c r="AR977" s="1322"/>
      <c r="AS977" s="1322"/>
      <c r="AT977" s="1322"/>
      <c r="AU977" s="1322"/>
      <c r="AV977" s="1322"/>
      <c r="AW977" s="1322"/>
      <c r="AX977" s="1322"/>
      <c r="AY977" s="1322"/>
      <c r="AZ977" s="1322"/>
      <c r="BA977" s="1322"/>
      <c r="BB977" s="1322"/>
      <c r="BC977" s="1322"/>
      <c r="BD977" s="1322"/>
      <c r="BE977" s="1322"/>
      <c r="BF977" s="1322"/>
    </row>
    <row r="978" spans="1:58" ht="54.75" customHeight="1">
      <c r="A978" s="1322"/>
      <c r="B978" s="1322"/>
      <c r="C978" s="1322"/>
      <c r="D978" s="1322"/>
      <c r="E978" s="1322"/>
      <c r="F978" s="1322"/>
      <c r="G978" s="1322"/>
      <c r="H978" s="1322"/>
      <c r="I978" s="1322"/>
      <c r="J978" s="1322"/>
      <c r="K978" s="1322"/>
      <c r="L978" s="1322"/>
      <c r="M978" s="1322"/>
      <c r="N978" s="1323"/>
      <c r="O978" s="1322"/>
      <c r="P978" s="1324"/>
      <c r="Q978" s="1323"/>
      <c r="R978" s="1322"/>
      <c r="S978" s="1322"/>
      <c r="T978" s="1322"/>
      <c r="U978" s="1322"/>
      <c r="V978" s="1322"/>
      <c r="W978" s="1322"/>
      <c r="X978" s="1322"/>
      <c r="Y978" s="1322"/>
      <c r="Z978" s="1322"/>
      <c r="AA978" s="1322"/>
      <c r="AB978" s="1322"/>
      <c r="AC978" s="1323"/>
      <c r="AD978" s="1322"/>
      <c r="AE978" s="1323"/>
      <c r="AF978" s="1322"/>
      <c r="AG978" s="1322"/>
      <c r="AH978" s="1322"/>
      <c r="AI978" s="1322"/>
      <c r="AJ978" s="1322"/>
      <c r="AK978" s="1323"/>
      <c r="AL978" s="1322"/>
      <c r="AM978" s="1322"/>
      <c r="AN978" s="1322"/>
      <c r="AO978" s="1322"/>
      <c r="AP978" s="1322"/>
      <c r="AQ978" s="1322"/>
      <c r="AR978" s="1322"/>
      <c r="AS978" s="1322"/>
      <c r="AT978" s="1322"/>
      <c r="AU978" s="1322"/>
      <c r="AV978" s="1322"/>
      <c r="AW978" s="1322"/>
      <c r="AX978" s="1322"/>
      <c r="AY978" s="1322"/>
      <c r="AZ978" s="1322"/>
      <c r="BA978" s="1322"/>
      <c r="BB978" s="1322"/>
      <c r="BC978" s="1322"/>
      <c r="BD978" s="1322"/>
      <c r="BE978" s="1322"/>
      <c r="BF978" s="1322"/>
    </row>
    <row r="979" spans="1:58" ht="54.75" customHeight="1">
      <c r="A979" s="1322"/>
      <c r="B979" s="1322"/>
      <c r="C979" s="1322"/>
      <c r="D979" s="1322"/>
      <c r="E979" s="1322"/>
      <c r="F979" s="1322"/>
      <c r="G979" s="1322"/>
      <c r="H979" s="1322"/>
      <c r="I979" s="1322"/>
      <c r="J979" s="1322"/>
      <c r="K979" s="1322"/>
      <c r="L979" s="1322"/>
      <c r="M979" s="1322"/>
      <c r="N979" s="1323"/>
      <c r="O979" s="1322"/>
      <c r="P979" s="1324"/>
      <c r="Q979" s="1323"/>
      <c r="R979" s="1322"/>
      <c r="S979" s="1322"/>
      <c r="T979" s="1322"/>
      <c r="U979" s="1322"/>
      <c r="V979" s="1322"/>
      <c r="W979" s="1322"/>
      <c r="X979" s="1322"/>
      <c r="Y979" s="1322"/>
      <c r="Z979" s="1322"/>
      <c r="AA979" s="1322"/>
      <c r="AB979" s="1322"/>
      <c r="AC979" s="1323"/>
      <c r="AD979" s="1322"/>
      <c r="AE979" s="1323"/>
      <c r="AF979" s="1322"/>
      <c r="AG979" s="1322"/>
      <c r="AH979" s="1322"/>
      <c r="AI979" s="1322"/>
      <c r="AJ979" s="1322"/>
      <c r="AK979" s="1323"/>
      <c r="AL979" s="1322"/>
      <c r="AM979" s="1322"/>
      <c r="AN979" s="1322"/>
      <c r="AO979" s="1322"/>
      <c r="AP979" s="1322"/>
      <c r="AQ979" s="1322"/>
      <c r="AR979" s="1322"/>
      <c r="AS979" s="1322"/>
      <c r="AT979" s="1322"/>
      <c r="AU979" s="1322"/>
      <c r="AV979" s="1322"/>
      <c r="AW979" s="1322"/>
      <c r="AX979" s="1322"/>
      <c r="AY979" s="1322"/>
      <c r="AZ979" s="1322"/>
      <c r="BA979" s="1322"/>
      <c r="BB979" s="1322"/>
      <c r="BC979" s="1322"/>
      <c r="BD979" s="1322"/>
      <c r="BE979" s="1322"/>
      <c r="BF979" s="1322"/>
    </row>
    <row r="980" spans="1:58" ht="54.75" customHeight="1">
      <c r="A980" s="1322"/>
      <c r="B980" s="1322"/>
      <c r="C980" s="1322"/>
      <c r="D980" s="1322"/>
      <c r="E980" s="1322"/>
      <c r="F980" s="1322"/>
      <c r="G980" s="1322"/>
      <c r="H980" s="1322"/>
      <c r="I980" s="1322"/>
      <c r="J980" s="1322"/>
      <c r="K980" s="1322"/>
      <c r="L980" s="1322"/>
      <c r="M980" s="1322"/>
      <c r="N980" s="1323"/>
      <c r="O980" s="1322"/>
      <c r="P980" s="1324"/>
      <c r="Q980" s="1323"/>
      <c r="R980" s="1322"/>
      <c r="S980" s="1322"/>
      <c r="T980" s="1322"/>
      <c r="U980" s="1322"/>
      <c r="V980" s="1322"/>
      <c r="W980" s="1322"/>
      <c r="X980" s="1322"/>
      <c r="Y980" s="1322"/>
      <c r="Z980" s="1322"/>
      <c r="AA980" s="1322"/>
      <c r="AB980" s="1322"/>
      <c r="AC980" s="1323"/>
      <c r="AD980" s="1322"/>
      <c r="AE980" s="1323"/>
      <c r="AF980" s="1322"/>
      <c r="AG980" s="1322"/>
      <c r="AH980" s="1322"/>
      <c r="AI980" s="1322"/>
      <c r="AJ980" s="1322"/>
      <c r="AK980" s="1323"/>
      <c r="AL980" s="1322"/>
      <c r="AM980" s="1322"/>
      <c r="AN980" s="1322"/>
      <c r="AO980" s="1322"/>
      <c r="AP980" s="1322"/>
      <c r="AQ980" s="1322"/>
      <c r="AR980" s="1322"/>
      <c r="AS980" s="1322"/>
      <c r="AT980" s="1322"/>
      <c r="AU980" s="1322"/>
      <c r="AV980" s="1322"/>
      <c r="AW980" s="1322"/>
      <c r="AX980" s="1322"/>
      <c r="AY980" s="1322"/>
      <c r="AZ980" s="1322"/>
      <c r="BA980" s="1322"/>
      <c r="BB980" s="1322"/>
      <c r="BC980" s="1322"/>
      <c r="BD980" s="1322"/>
      <c r="BE980" s="1322"/>
      <c r="BF980" s="1322"/>
    </row>
    <row r="981" spans="1:58" ht="54.75" customHeight="1">
      <c r="A981" s="1322"/>
      <c r="B981" s="1322"/>
      <c r="C981" s="1322"/>
      <c r="D981" s="1322"/>
      <c r="E981" s="1322"/>
      <c r="F981" s="1322"/>
      <c r="G981" s="1322"/>
      <c r="H981" s="1322"/>
      <c r="I981" s="1322"/>
      <c r="J981" s="1322"/>
      <c r="K981" s="1322"/>
      <c r="L981" s="1322"/>
      <c r="M981" s="1322"/>
      <c r="N981" s="1323"/>
      <c r="O981" s="1322"/>
      <c r="P981" s="1324"/>
      <c r="Q981" s="1323"/>
      <c r="R981" s="1322"/>
      <c r="S981" s="1322"/>
      <c r="T981" s="1322"/>
      <c r="U981" s="1322"/>
      <c r="V981" s="1322"/>
      <c r="W981" s="1322"/>
      <c r="X981" s="1322"/>
      <c r="Y981" s="1322"/>
      <c r="Z981" s="1322"/>
      <c r="AA981" s="1322"/>
      <c r="AB981" s="1322"/>
      <c r="AC981" s="1323"/>
      <c r="AD981" s="1322"/>
      <c r="AE981" s="1323"/>
      <c r="AF981" s="1322"/>
      <c r="AG981" s="1322"/>
      <c r="AH981" s="1322"/>
      <c r="AI981" s="1322"/>
      <c r="AJ981" s="1322"/>
      <c r="AK981" s="1323"/>
      <c r="AL981" s="1322"/>
      <c r="AM981" s="1322"/>
      <c r="AN981" s="1322"/>
      <c r="AO981" s="1322"/>
      <c r="AP981" s="1322"/>
      <c r="AQ981" s="1322"/>
      <c r="AR981" s="1322"/>
      <c r="AS981" s="1322"/>
      <c r="AT981" s="1322"/>
      <c r="AU981" s="1322"/>
      <c r="AV981" s="1322"/>
      <c r="AW981" s="1322"/>
      <c r="AX981" s="1322"/>
      <c r="AY981" s="1322"/>
      <c r="AZ981" s="1322"/>
      <c r="BA981" s="1322"/>
      <c r="BB981" s="1322"/>
      <c r="BC981" s="1322"/>
      <c r="BD981" s="1322"/>
      <c r="BE981" s="1322"/>
      <c r="BF981" s="1322"/>
    </row>
    <row r="982" spans="1:58" ht="54.75" customHeight="1">
      <c r="A982" s="1322"/>
      <c r="B982" s="1322"/>
      <c r="C982" s="1322"/>
      <c r="D982" s="1322"/>
      <c r="E982" s="1322"/>
      <c r="F982" s="1322"/>
      <c r="G982" s="1322"/>
      <c r="H982" s="1322"/>
      <c r="I982" s="1322"/>
      <c r="J982" s="1322"/>
      <c r="K982" s="1322"/>
      <c r="L982" s="1322"/>
      <c r="M982" s="1322"/>
      <c r="N982" s="1323"/>
      <c r="O982" s="1322"/>
      <c r="P982" s="1324"/>
      <c r="Q982" s="1323"/>
      <c r="R982" s="1322"/>
      <c r="S982" s="1322"/>
      <c r="T982" s="1322"/>
      <c r="U982" s="1322"/>
      <c r="V982" s="1322"/>
      <c r="W982" s="1322"/>
      <c r="X982" s="1322"/>
      <c r="Y982" s="1322"/>
      <c r="Z982" s="1322"/>
      <c r="AA982" s="1322"/>
      <c r="AB982" s="1322"/>
      <c r="AC982" s="1323"/>
      <c r="AD982" s="1322"/>
      <c r="AE982" s="1323"/>
      <c r="AF982" s="1322"/>
      <c r="AG982" s="1322"/>
      <c r="AH982" s="1322"/>
      <c r="AI982" s="1322"/>
      <c r="AJ982" s="1322"/>
      <c r="AK982" s="1323"/>
      <c r="AL982" s="1322"/>
      <c r="AM982" s="1322"/>
      <c r="AN982" s="1322"/>
      <c r="AO982" s="1322"/>
      <c r="AP982" s="1322"/>
      <c r="AQ982" s="1322"/>
      <c r="AR982" s="1322"/>
      <c r="AS982" s="1322"/>
      <c r="AT982" s="1322"/>
      <c r="AU982" s="1322"/>
      <c r="AV982" s="1322"/>
      <c r="AW982" s="1322"/>
      <c r="AX982" s="1322"/>
      <c r="AY982" s="1322"/>
      <c r="AZ982" s="1322"/>
      <c r="BA982" s="1322"/>
      <c r="BB982" s="1322"/>
      <c r="BC982" s="1322"/>
      <c r="BD982" s="1322"/>
      <c r="BE982" s="1322"/>
      <c r="BF982" s="1322"/>
    </row>
    <row r="983" spans="1:58" ht="54.75" customHeight="1">
      <c r="A983" s="1322"/>
      <c r="B983" s="1322"/>
      <c r="C983" s="1322"/>
      <c r="D983" s="1322"/>
      <c r="E983" s="1322"/>
      <c r="F983" s="1322"/>
      <c r="G983" s="1322"/>
      <c r="H983" s="1322"/>
      <c r="I983" s="1322"/>
      <c r="J983" s="1322"/>
      <c r="K983" s="1322"/>
      <c r="L983" s="1322"/>
      <c r="M983" s="1322"/>
      <c r="N983" s="1323"/>
      <c r="O983" s="1322"/>
      <c r="P983" s="1324"/>
      <c r="Q983" s="1323"/>
      <c r="R983" s="1322"/>
      <c r="S983" s="1322"/>
      <c r="T983" s="1322"/>
      <c r="U983" s="1322"/>
      <c r="V983" s="1322"/>
      <c r="W983" s="1322"/>
      <c r="X983" s="1322"/>
      <c r="Y983" s="1322"/>
      <c r="Z983" s="1322"/>
      <c r="AA983" s="1322"/>
      <c r="AB983" s="1322"/>
      <c r="AC983" s="1323"/>
      <c r="AD983" s="1322"/>
      <c r="AE983" s="1323"/>
      <c r="AF983" s="1322"/>
      <c r="AG983" s="1322"/>
      <c r="AH983" s="1322"/>
      <c r="AI983" s="1322"/>
      <c r="AJ983" s="1322"/>
      <c r="AK983" s="1323"/>
      <c r="AL983" s="1322"/>
      <c r="AM983" s="1322"/>
      <c r="AN983" s="1322"/>
      <c r="AO983" s="1322"/>
      <c r="AP983" s="1322"/>
      <c r="AQ983" s="1322"/>
      <c r="AR983" s="1322"/>
      <c r="AS983" s="1322"/>
      <c r="AT983" s="1322"/>
      <c r="AU983" s="1322"/>
      <c r="AV983" s="1322"/>
      <c r="AW983" s="1322"/>
      <c r="AX983" s="1322"/>
      <c r="AY983" s="1322"/>
      <c r="AZ983" s="1322"/>
      <c r="BA983" s="1322"/>
      <c r="BB983" s="1322"/>
      <c r="BC983" s="1322"/>
      <c r="BD983" s="1322"/>
      <c r="BE983" s="1322"/>
      <c r="BF983" s="1322"/>
    </row>
    <row r="984" spans="1:58" ht="54.75" customHeight="1">
      <c r="A984" s="1322"/>
      <c r="B984" s="1322"/>
      <c r="C984" s="1322"/>
      <c r="D984" s="1322"/>
      <c r="E984" s="1322"/>
      <c r="F984" s="1322"/>
      <c r="G984" s="1322"/>
      <c r="H984" s="1322"/>
      <c r="I984" s="1322"/>
      <c r="J984" s="1322"/>
      <c r="K984" s="1322"/>
      <c r="L984" s="1322"/>
      <c r="M984" s="1322"/>
      <c r="N984" s="1323"/>
      <c r="O984" s="1322"/>
      <c r="P984" s="1324"/>
      <c r="Q984" s="1323"/>
      <c r="R984" s="1322"/>
      <c r="S984" s="1322"/>
      <c r="T984" s="1322"/>
      <c r="U984" s="1322"/>
      <c r="V984" s="1322"/>
      <c r="W984" s="1322"/>
      <c r="X984" s="1322"/>
      <c r="Y984" s="1322"/>
      <c r="Z984" s="1322"/>
      <c r="AA984" s="1322"/>
      <c r="AB984" s="1322"/>
      <c r="AC984" s="1323"/>
      <c r="AD984" s="1322"/>
      <c r="AE984" s="1323"/>
      <c r="AF984" s="1322"/>
      <c r="AG984" s="1322"/>
      <c r="AH984" s="1322"/>
      <c r="AI984" s="1322"/>
      <c r="AJ984" s="1322"/>
      <c r="AK984" s="1323"/>
      <c r="AL984" s="1322"/>
      <c r="AM984" s="1322"/>
      <c r="AN984" s="1322"/>
      <c r="AO984" s="1322"/>
      <c r="AP984" s="1322"/>
      <c r="AQ984" s="1322"/>
      <c r="AR984" s="1322"/>
      <c r="AS984" s="1322"/>
      <c r="AT984" s="1322"/>
      <c r="AU984" s="1322"/>
      <c r="AV984" s="1322"/>
      <c r="AW984" s="1322"/>
      <c r="AX984" s="1322"/>
      <c r="AY984" s="1322"/>
      <c r="AZ984" s="1322"/>
      <c r="BA984" s="1322"/>
      <c r="BB984" s="1322"/>
      <c r="BC984" s="1322"/>
      <c r="BD984" s="1322"/>
      <c r="BE984" s="1322"/>
      <c r="BF984" s="1322"/>
    </row>
    <row r="985" spans="1:58" ht="54.75" customHeight="1">
      <c r="A985" s="1322"/>
      <c r="B985" s="1322"/>
      <c r="C985" s="1322"/>
      <c r="D985" s="1322"/>
      <c r="E985" s="1322"/>
      <c r="F985" s="1322"/>
      <c r="G985" s="1322"/>
      <c r="H985" s="1322"/>
      <c r="I985" s="1322"/>
      <c r="J985" s="1322"/>
      <c r="K985" s="1322"/>
      <c r="L985" s="1322"/>
      <c r="M985" s="1322"/>
      <c r="N985" s="1323"/>
      <c r="O985" s="1322"/>
      <c r="P985" s="1324"/>
      <c r="Q985" s="1323"/>
      <c r="R985" s="1322"/>
      <c r="S985" s="1322"/>
      <c r="T985" s="1322"/>
      <c r="U985" s="1322"/>
      <c r="V985" s="1322"/>
      <c r="W985" s="1322"/>
      <c r="X985" s="1322"/>
      <c r="Y985" s="1322"/>
      <c r="Z985" s="1322"/>
      <c r="AA985" s="1322"/>
      <c r="AB985" s="1322"/>
      <c r="AC985" s="1323"/>
      <c r="AD985" s="1322"/>
      <c r="AE985" s="1323"/>
      <c r="AF985" s="1322"/>
      <c r="AG985" s="1322"/>
      <c r="AH985" s="1322"/>
      <c r="AI985" s="1322"/>
      <c r="AJ985" s="1322"/>
      <c r="AK985" s="1323"/>
      <c r="AL985" s="1322"/>
      <c r="AM985" s="1322"/>
      <c r="AN985" s="1322"/>
      <c r="AO985" s="1322"/>
      <c r="AP985" s="1322"/>
      <c r="AQ985" s="1322"/>
      <c r="AR985" s="1322"/>
      <c r="AS985" s="1322"/>
      <c r="AT985" s="1322"/>
      <c r="AU985" s="1322"/>
      <c r="AV985" s="1322"/>
      <c r="AW985" s="1322"/>
      <c r="AX985" s="1322"/>
      <c r="AY985" s="1322"/>
      <c r="AZ985" s="1322"/>
      <c r="BA985" s="1322"/>
      <c r="BB985" s="1322"/>
      <c r="BC985" s="1322"/>
      <c r="BD985" s="1322"/>
      <c r="BE985" s="1322"/>
      <c r="BF985" s="1322"/>
    </row>
    <row r="986" spans="1:58" ht="54.75" customHeight="1">
      <c r="A986" s="1322"/>
      <c r="B986" s="1322"/>
      <c r="C986" s="1322"/>
      <c r="D986" s="1322"/>
      <c r="E986" s="1322"/>
      <c r="F986" s="1322"/>
      <c r="G986" s="1322"/>
      <c r="H986" s="1322"/>
      <c r="I986" s="1322"/>
      <c r="J986" s="1322"/>
      <c r="K986" s="1322"/>
      <c r="L986" s="1322"/>
      <c r="M986" s="1322"/>
      <c r="N986" s="1323"/>
      <c r="O986" s="1322"/>
      <c r="P986" s="1324"/>
      <c r="Q986" s="1323"/>
      <c r="R986" s="1322"/>
      <c r="S986" s="1322"/>
      <c r="T986" s="1322"/>
      <c r="U986" s="1322"/>
      <c r="V986" s="1322"/>
      <c r="W986" s="1322"/>
      <c r="X986" s="1322"/>
      <c r="Y986" s="1322"/>
      <c r="Z986" s="1322"/>
      <c r="AA986" s="1322"/>
      <c r="AB986" s="1322"/>
      <c r="AC986" s="1323"/>
      <c r="AD986" s="1322"/>
      <c r="AE986" s="1323"/>
      <c r="AF986" s="1322"/>
      <c r="AG986" s="1322"/>
      <c r="AH986" s="1322"/>
      <c r="AI986" s="1322"/>
      <c r="AJ986" s="1322"/>
      <c r="AK986" s="1323"/>
      <c r="AL986" s="1322"/>
      <c r="AM986" s="1322"/>
      <c r="AN986" s="1322"/>
      <c r="AO986" s="1322"/>
      <c r="AP986" s="1322"/>
      <c r="AQ986" s="1322"/>
      <c r="AR986" s="1322"/>
      <c r="AS986" s="1322"/>
      <c r="AT986" s="1322"/>
      <c r="AU986" s="1322"/>
      <c r="AV986" s="1322"/>
      <c r="AW986" s="1322"/>
      <c r="AX986" s="1322"/>
      <c r="AY986" s="1322"/>
      <c r="AZ986" s="1322"/>
      <c r="BA986" s="1322"/>
      <c r="BB986" s="1322"/>
      <c r="BC986" s="1322"/>
      <c r="BD986" s="1322"/>
      <c r="BE986" s="1322"/>
      <c r="BF986" s="1322"/>
    </row>
    <row r="987" spans="1:58" ht="54.75" customHeight="1">
      <c r="A987" s="1322"/>
      <c r="B987" s="1322"/>
      <c r="C987" s="1322"/>
      <c r="D987" s="1322"/>
      <c r="E987" s="1322"/>
      <c r="F987" s="1322"/>
      <c r="G987" s="1322"/>
      <c r="H987" s="1322"/>
      <c r="I987" s="1322"/>
      <c r="J987" s="1322"/>
      <c r="K987" s="1322"/>
      <c r="L987" s="1322"/>
      <c r="M987" s="1322"/>
      <c r="N987" s="1323"/>
      <c r="O987" s="1322"/>
      <c r="P987" s="1324"/>
      <c r="Q987" s="1323"/>
      <c r="R987" s="1322"/>
      <c r="S987" s="1322"/>
      <c r="T987" s="1322"/>
      <c r="U987" s="1322"/>
      <c r="V987" s="1322"/>
      <c r="W987" s="1322"/>
      <c r="X987" s="1322"/>
      <c r="Y987" s="1322"/>
      <c r="Z987" s="1322"/>
      <c r="AA987" s="1322"/>
      <c r="AB987" s="1322"/>
      <c r="AC987" s="1323"/>
      <c r="AD987" s="1322"/>
      <c r="AE987" s="1323"/>
      <c r="AF987" s="1322"/>
      <c r="AG987" s="1322"/>
      <c r="AH987" s="1322"/>
      <c r="AI987" s="1322"/>
      <c r="AJ987" s="1322"/>
      <c r="AK987" s="1323"/>
      <c r="AL987" s="1322"/>
      <c r="AM987" s="1322"/>
      <c r="AN987" s="1322"/>
      <c r="AO987" s="1322"/>
      <c r="AP987" s="1322"/>
      <c r="AQ987" s="1322"/>
      <c r="AR987" s="1322"/>
      <c r="AS987" s="1322"/>
      <c r="AT987" s="1322"/>
      <c r="AU987" s="1322"/>
      <c r="AV987" s="1322"/>
      <c r="AW987" s="1322"/>
      <c r="AX987" s="1322"/>
      <c r="AY987" s="1322"/>
      <c r="AZ987" s="1322"/>
      <c r="BA987" s="1322"/>
      <c r="BB987" s="1322"/>
      <c r="BC987" s="1322"/>
      <c r="BD987" s="1322"/>
      <c r="BE987" s="1322"/>
      <c r="BF987" s="1322"/>
    </row>
    <row r="988" spans="1:58" ht="54.75" customHeight="1">
      <c r="A988" s="1322"/>
      <c r="B988" s="1322"/>
      <c r="C988" s="1322"/>
      <c r="D988" s="1322"/>
      <c r="E988" s="1322"/>
      <c r="F988" s="1322"/>
      <c r="G988" s="1322"/>
      <c r="H988" s="1322"/>
      <c r="I988" s="1322"/>
      <c r="J988" s="1322"/>
      <c r="K988" s="1322"/>
      <c r="L988" s="1322"/>
      <c r="M988" s="1322"/>
      <c r="N988" s="1323"/>
      <c r="O988" s="1322"/>
      <c r="P988" s="1324"/>
      <c r="Q988" s="1323"/>
      <c r="R988" s="1322"/>
      <c r="S988" s="1322"/>
      <c r="T988" s="1322"/>
      <c r="U988" s="1322"/>
      <c r="V988" s="1322"/>
      <c r="W988" s="1322"/>
      <c r="X988" s="1322"/>
      <c r="Y988" s="1322"/>
      <c r="Z988" s="1322"/>
      <c r="AA988" s="1322"/>
      <c r="AB988" s="1322"/>
      <c r="AC988" s="1323"/>
      <c r="AD988" s="1322"/>
      <c r="AE988" s="1323"/>
      <c r="AF988" s="1322"/>
      <c r="AG988" s="1322"/>
      <c r="AH988" s="1322"/>
      <c r="AI988" s="1322"/>
      <c r="AJ988" s="1322"/>
      <c r="AK988" s="1323"/>
      <c r="AL988" s="1322"/>
      <c r="AM988" s="1322"/>
      <c r="AN988" s="1322"/>
      <c r="AO988" s="1322"/>
      <c r="AP988" s="1322"/>
      <c r="AQ988" s="1322"/>
      <c r="AR988" s="1322"/>
      <c r="AS988" s="1322"/>
      <c r="AT988" s="1322"/>
      <c r="AU988" s="1322"/>
      <c r="AV988" s="1322"/>
      <c r="AW988" s="1322"/>
      <c r="AX988" s="1322"/>
      <c r="AY988" s="1322"/>
      <c r="AZ988" s="1322"/>
      <c r="BA988" s="1322"/>
      <c r="BB988" s="1322"/>
      <c r="BC988" s="1322"/>
      <c r="BD988" s="1322"/>
      <c r="BE988" s="1322"/>
      <c r="BF988" s="1322"/>
    </row>
    <row r="989" spans="1:58" ht="54.75" customHeight="1">
      <c r="A989" s="1322"/>
      <c r="B989" s="1322"/>
      <c r="C989" s="1322"/>
      <c r="D989" s="1322"/>
      <c r="E989" s="1322"/>
      <c r="F989" s="1322"/>
      <c r="G989" s="1322"/>
      <c r="H989" s="1322"/>
      <c r="I989" s="1322"/>
      <c r="J989" s="1322"/>
      <c r="K989" s="1322"/>
      <c r="L989" s="1322"/>
      <c r="M989" s="1322"/>
      <c r="N989" s="1323"/>
      <c r="O989" s="1322"/>
      <c r="P989" s="1324"/>
      <c r="Q989" s="1323"/>
      <c r="R989" s="1322"/>
      <c r="S989" s="1322"/>
      <c r="T989" s="1322"/>
      <c r="U989" s="1322"/>
      <c r="V989" s="1322"/>
      <c r="W989" s="1322"/>
      <c r="X989" s="1322"/>
      <c r="Y989" s="1322"/>
      <c r="Z989" s="1322"/>
      <c r="AA989" s="1322"/>
      <c r="AB989" s="1322"/>
      <c r="AC989" s="1323"/>
      <c r="AD989" s="1322"/>
      <c r="AE989" s="1323"/>
      <c r="AF989" s="1322"/>
      <c r="AG989" s="1322"/>
      <c r="AH989" s="1322"/>
      <c r="AI989" s="1322"/>
      <c r="AJ989" s="1322"/>
      <c r="AK989" s="1323"/>
      <c r="AL989" s="1322"/>
      <c r="AM989" s="1322"/>
      <c r="AN989" s="1322"/>
      <c r="AO989" s="1322"/>
      <c r="AP989" s="1322"/>
      <c r="AQ989" s="1322"/>
      <c r="AR989" s="1322"/>
      <c r="AS989" s="1322"/>
      <c r="AT989" s="1322"/>
      <c r="AU989" s="1322"/>
      <c r="AV989" s="1322"/>
      <c r="AW989" s="1322"/>
      <c r="AX989" s="1322"/>
      <c r="AY989" s="1322"/>
      <c r="AZ989" s="1322"/>
      <c r="BA989" s="1322"/>
      <c r="BB989" s="1322"/>
      <c r="BC989" s="1322"/>
      <c r="BD989" s="1322"/>
      <c r="BE989" s="1322"/>
      <c r="BF989" s="1322"/>
    </row>
    <row r="990" spans="1:58" ht="54.75" customHeight="1">
      <c r="A990" s="1322"/>
      <c r="B990" s="1322"/>
      <c r="C990" s="1322"/>
      <c r="D990" s="1322"/>
      <c r="E990" s="1322"/>
      <c r="F990" s="1322"/>
      <c r="G990" s="1322"/>
      <c r="H990" s="1322"/>
      <c r="I990" s="1322"/>
      <c r="J990" s="1322"/>
      <c r="K990" s="1322"/>
      <c r="L990" s="1322"/>
      <c r="M990" s="1322"/>
      <c r="N990" s="1323"/>
      <c r="O990" s="1322"/>
      <c r="P990" s="1324"/>
      <c r="Q990" s="1323"/>
      <c r="R990" s="1322"/>
      <c r="S990" s="1322"/>
      <c r="T990" s="1322"/>
      <c r="U990" s="1322"/>
      <c r="V990" s="1322"/>
      <c r="W990" s="1322"/>
      <c r="X990" s="1322"/>
      <c r="Y990" s="1322"/>
      <c r="Z990" s="1322"/>
      <c r="AA990" s="1322"/>
      <c r="AB990" s="1322"/>
      <c r="AC990" s="1323"/>
      <c r="AD990" s="1322"/>
      <c r="AE990" s="1323"/>
      <c r="AF990" s="1322"/>
      <c r="AG990" s="1322"/>
      <c r="AH990" s="1322"/>
      <c r="AI990" s="1322"/>
      <c r="AJ990" s="1322"/>
      <c r="AK990" s="1323"/>
      <c r="AL990" s="1322"/>
      <c r="AM990" s="1322"/>
      <c r="AN990" s="1322"/>
      <c r="AO990" s="1322"/>
      <c r="AP990" s="1322"/>
      <c r="AQ990" s="1322"/>
      <c r="AR990" s="1322"/>
      <c r="AS990" s="1322"/>
      <c r="AT990" s="1322"/>
      <c r="AU990" s="1322"/>
      <c r="AV990" s="1322"/>
      <c r="AW990" s="1322"/>
      <c r="AX990" s="1322"/>
      <c r="AY990" s="1322"/>
      <c r="AZ990" s="1322"/>
      <c r="BA990" s="1322"/>
      <c r="BB990" s="1322"/>
      <c r="BC990" s="1322"/>
      <c r="BD990" s="1322"/>
      <c r="BE990" s="1322"/>
      <c r="BF990" s="1322"/>
    </row>
    <row r="991" spans="1:58" ht="54.75" customHeight="1">
      <c r="A991" s="1322"/>
      <c r="B991" s="1322"/>
      <c r="C991" s="1322"/>
      <c r="D991" s="1322"/>
      <c r="E991" s="1322"/>
      <c r="F991" s="1322"/>
      <c r="G991" s="1322"/>
      <c r="H991" s="1322"/>
      <c r="I991" s="1322"/>
      <c r="J991" s="1322"/>
      <c r="K991" s="1322"/>
      <c r="L991" s="1322"/>
      <c r="M991" s="1322"/>
      <c r="N991" s="1323"/>
      <c r="O991" s="1322"/>
      <c r="P991" s="1324"/>
      <c r="Q991" s="1323"/>
      <c r="R991" s="1322"/>
      <c r="S991" s="1322"/>
      <c r="T991" s="1322"/>
      <c r="U991" s="1322"/>
      <c r="V991" s="1322"/>
      <c r="W991" s="1322"/>
      <c r="X991" s="1322"/>
      <c r="Y991" s="1322"/>
      <c r="Z991" s="1322"/>
      <c r="AA991" s="1322"/>
      <c r="AB991" s="1322"/>
      <c r="AC991" s="1323"/>
      <c r="AD991" s="1322"/>
      <c r="AE991" s="1323"/>
      <c r="AF991" s="1322"/>
      <c r="AG991" s="1322"/>
      <c r="AH991" s="1322"/>
      <c r="AI991" s="1322"/>
      <c r="AJ991" s="1322"/>
      <c r="AK991" s="1323"/>
      <c r="AL991" s="1322"/>
      <c r="AM991" s="1322"/>
      <c r="AN991" s="1322"/>
      <c r="AO991" s="1322"/>
      <c r="AP991" s="1322"/>
      <c r="AQ991" s="1322"/>
      <c r="AR991" s="1322"/>
      <c r="AS991" s="1322"/>
      <c r="AT991" s="1322"/>
      <c r="AU991" s="1322"/>
      <c r="AV991" s="1322"/>
      <c r="AW991" s="1322"/>
      <c r="AX991" s="1322"/>
      <c r="AY991" s="1322"/>
      <c r="AZ991" s="1322"/>
      <c r="BA991" s="1322"/>
      <c r="BB991" s="1322"/>
      <c r="BC991" s="1322"/>
      <c r="BD991" s="1322"/>
      <c r="BE991" s="1322"/>
      <c r="BF991" s="1322"/>
    </row>
    <row r="992" spans="1:58" ht="54.75" customHeight="1">
      <c r="A992" s="1322"/>
      <c r="B992" s="1322"/>
      <c r="C992" s="1322"/>
      <c r="D992" s="1322"/>
      <c r="E992" s="1322"/>
      <c r="F992" s="1322"/>
      <c r="G992" s="1322"/>
      <c r="H992" s="1322"/>
      <c r="I992" s="1322"/>
      <c r="J992" s="1322"/>
      <c r="K992" s="1322"/>
      <c r="L992" s="1322"/>
      <c r="M992" s="1322"/>
      <c r="N992" s="1323"/>
      <c r="O992" s="1322"/>
      <c r="P992" s="1324"/>
      <c r="Q992" s="1323"/>
      <c r="R992" s="1322"/>
      <c r="S992" s="1322"/>
      <c r="T992" s="1322"/>
      <c r="U992" s="1322"/>
      <c r="V992" s="1322"/>
      <c r="W992" s="1322"/>
      <c r="X992" s="1322"/>
      <c r="Y992" s="1322"/>
      <c r="Z992" s="1322"/>
      <c r="AA992" s="1322"/>
      <c r="AB992" s="1322"/>
      <c r="AC992" s="1323"/>
      <c r="AD992" s="1322"/>
      <c r="AE992" s="1323"/>
      <c r="AF992" s="1322"/>
      <c r="AG992" s="1322"/>
      <c r="AH992" s="1322"/>
      <c r="AI992" s="1322"/>
      <c r="AJ992" s="1322"/>
      <c r="AK992" s="1323"/>
      <c r="AL992" s="1322"/>
      <c r="AM992" s="1322"/>
      <c r="AN992" s="1322"/>
      <c r="AO992" s="1322"/>
      <c r="AP992" s="1322"/>
      <c r="AQ992" s="1322"/>
      <c r="AR992" s="1322"/>
      <c r="AS992" s="1322"/>
      <c r="AT992" s="1322"/>
      <c r="AU992" s="1322"/>
      <c r="AV992" s="1322"/>
      <c r="AW992" s="1322"/>
      <c r="AX992" s="1322"/>
      <c r="AY992" s="1322"/>
      <c r="AZ992" s="1322"/>
      <c r="BA992" s="1322"/>
      <c r="BB992" s="1322"/>
      <c r="BC992" s="1322"/>
      <c r="BD992" s="1322"/>
      <c r="BE992" s="1322"/>
      <c r="BF992" s="1322"/>
    </row>
    <row r="993" spans="1:58" ht="54.75" customHeight="1">
      <c r="A993" s="1322"/>
      <c r="B993" s="1322"/>
      <c r="C993" s="1322"/>
      <c r="D993" s="1322"/>
      <c r="E993" s="1322"/>
      <c r="F993" s="1322"/>
      <c r="G993" s="1322"/>
      <c r="H993" s="1322"/>
      <c r="I993" s="1322"/>
      <c r="J993" s="1322"/>
      <c r="K993" s="1322"/>
      <c r="L993" s="1322"/>
      <c r="M993" s="1322"/>
      <c r="N993" s="1323"/>
      <c r="O993" s="1322"/>
      <c r="P993" s="1324"/>
      <c r="Q993" s="1323"/>
      <c r="R993" s="1322"/>
      <c r="S993" s="1322"/>
      <c r="T993" s="1322"/>
      <c r="U993" s="1322"/>
      <c r="V993" s="1322"/>
      <c r="W993" s="1322"/>
      <c r="X993" s="1322"/>
      <c r="Y993" s="1322"/>
      <c r="Z993" s="1322"/>
      <c r="AA993" s="1322"/>
      <c r="AB993" s="1322"/>
      <c r="AC993" s="1323"/>
      <c r="AD993" s="1322"/>
      <c r="AE993" s="1323"/>
      <c r="AF993" s="1322"/>
      <c r="AG993" s="1322"/>
      <c r="AH993" s="1322"/>
      <c r="AI993" s="1322"/>
      <c r="AJ993" s="1322"/>
      <c r="AK993" s="1323"/>
      <c r="AL993" s="1322"/>
      <c r="AM993" s="1322"/>
      <c r="AN993" s="1322"/>
      <c r="AO993" s="1322"/>
      <c r="AP993" s="1322"/>
      <c r="AQ993" s="1322"/>
      <c r="AR993" s="1322"/>
      <c r="AS993" s="1322"/>
      <c r="AT993" s="1322"/>
      <c r="AU993" s="1322"/>
      <c r="AV993" s="1322"/>
      <c r="AW993" s="1322"/>
      <c r="AX993" s="1322"/>
      <c r="AY993" s="1322"/>
      <c r="AZ993" s="1322"/>
      <c r="BA993" s="1322"/>
      <c r="BB993" s="1322"/>
      <c r="BC993" s="1322"/>
      <c r="BD993" s="1322"/>
      <c r="BE993" s="1322"/>
      <c r="BF993" s="1322"/>
    </row>
    <row r="994" spans="1:58" ht="54.75" customHeight="1">
      <c r="A994" s="1322"/>
      <c r="B994" s="1322"/>
      <c r="C994" s="1322"/>
      <c r="D994" s="1322"/>
      <c r="E994" s="1322"/>
      <c r="F994" s="1322"/>
      <c r="G994" s="1322"/>
      <c r="H994" s="1322"/>
      <c r="I994" s="1322"/>
      <c r="J994" s="1322"/>
      <c r="K994" s="1322"/>
      <c r="L994" s="1322"/>
      <c r="M994" s="1322"/>
      <c r="N994" s="1323"/>
      <c r="O994" s="1322"/>
      <c r="P994" s="1324"/>
      <c r="Q994" s="1323"/>
      <c r="R994" s="1322"/>
      <c r="S994" s="1322"/>
      <c r="T994" s="1322"/>
      <c r="U994" s="1322"/>
      <c r="V994" s="1322"/>
      <c r="W994" s="1322"/>
      <c r="X994" s="1322"/>
      <c r="Y994" s="1322"/>
      <c r="Z994" s="1322"/>
      <c r="AA994" s="1322"/>
      <c r="AB994" s="1322"/>
      <c r="AC994" s="1323"/>
      <c r="AD994" s="1322"/>
      <c r="AE994" s="1323"/>
      <c r="AF994" s="1322"/>
      <c r="AG994" s="1322"/>
      <c r="AH994" s="1322"/>
      <c r="AI994" s="1322"/>
      <c r="AJ994" s="1322"/>
      <c r="AK994" s="1323"/>
      <c r="AL994" s="1322"/>
      <c r="AM994" s="1322"/>
      <c r="AN994" s="1322"/>
      <c r="AO994" s="1322"/>
      <c r="AP994" s="1322"/>
      <c r="AQ994" s="1322"/>
      <c r="AR994" s="1322"/>
      <c r="AS994" s="1322"/>
      <c r="AT994" s="1322"/>
      <c r="AU994" s="1322"/>
      <c r="AV994" s="1322"/>
      <c r="AW994" s="1322"/>
      <c r="AX994" s="1322"/>
      <c r="AY994" s="1322"/>
      <c r="AZ994" s="1322"/>
      <c r="BA994" s="1322"/>
      <c r="BB994" s="1322"/>
      <c r="BC994" s="1322"/>
      <c r="BD994" s="1322"/>
      <c r="BE994" s="1322"/>
      <c r="BF994" s="1322"/>
    </row>
    <row r="995" spans="1:58" ht="54.75" customHeight="1">
      <c r="A995" s="1322"/>
      <c r="B995" s="1322"/>
      <c r="C995" s="1322"/>
      <c r="D995" s="1322"/>
      <c r="E995" s="1322"/>
      <c r="F995" s="1322"/>
      <c r="G995" s="1322"/>
      <c r="H995" s="1322"/>
      <c r="I995" s="1322"/>
      <c r="J995" s="1322"/>
      <c r="K995" s="1322"/>
      <c r="L995" s="1322"/>
      <c r="M995" s="1322"/>
      <c r="N995" s="1323"/>
      <c r="O995" s="1322"/>
      <c r="P995" s="1324"/>
      <c r="Q995" s="1323"/>
      <c r="R995" s="1322"/>
      <c r="S995" s="1322"/>
      <c r="T995" s="1322"/>
      <c r="U995" s="1322"/>
      <c r="V995" s="1322"/>
      <c r="W995" s="1322"/>
      <c r="X995" s="1322"/>
      <c r="Y995" s="1322"/>
      <c r="Z995" s="1322"/>
      <c r="AA995" s="1322"/>
      <c r="AB995" s="1322"/>
      <c r="AC995" s="1323"/>
      <c r="AD995" s="1322"/>
      <c r="AE995" s="1323"/>
      <c r="AF995" s="1322"/>
      <c r="AG995" s="1322"/>
      <c r="AH995" s="1322"/>
      <c r="AI995" s="1322"/>
      <c r="AJ995" s="1322"/>
      <c r="AK995" s="1323"/>
      <c r="AL995" s="1322"/>
      <c r="AM995" s="1322"/>
      <c r="AN995" s="1322"/>
      <c r="AO995" s="1322"/>
      <c r="AP995" s="1322"/>
      <c r="AQ995" s="1322"/>
      <c r="AR995" s="1322"/>
      <c r="AS995" s="1322"/>
      <c r="AT995" s="1322"/>
      <c r="AU995" s="1322"/>
      <c r="AV995" s="1322"/>
      <c r="AW995" s="1322"/>
      <c r="AX995" s="1322"/>
      <c r="AY995" s="1322"/>
      <c r="AZ995" s="1322"/>
      <c r="BA995" s="1322"/>
      <c r="BB995" s="1322"/>
      <c r="BC995" s="1322"/>
      <c r="BD995" s="1322"/>
      <c r="BE995" s="1322"/>
      <c r="BF995" s="1322"/>
    </row>
    <row r="996" spans="1:58" ht="54.75" customHeight="1">
      <c r="A996" s="1322"/>
      <c r="B996" s="1322"/>
      <c r="C996" s="1322"/>
      <c r="D996" s="1322"/>
      <c r="E996" s="1322"/>
      <c r="F996" s="1322"/>
      <c r="G996" s="1322"/>
      <c r="H996" s="1322"/>
      <c r="I996" s="1322"/>
      <c r="J996" s="1322"/>
      <c r="K996" s="1322"/>
      <c r="L996" s="1322"/>
      <c r="M996" s="1322"/>
      <c r="N996" s="1323"/>
      <c r="O996" s="1322"/>
      <c r="P996" s="1324"/>
      <c r="Q996" s="1323"/>
      <c r="R996" s="1322"/>
      <c r="S996" s="1322"/>
      <c r="T996" s="1322"/>
      <c r="U996" s="1322"/>
      <c r="V996" s="1322"/>
      <c r="W996" s="1322"/>
      <c r="X996" s="1322"/>
      <c r="Y996" s="1322"/>
      <c r="Z996" s="1322"/>
      <c r="AA996" s="1322"/>
      <c r="AB996" s="1322"/>
      <c r="AC996" s="1323"/>
      <c r="AD996" s="1322"/>
      <c r="AE996" s="1323"/>
      <c r="AF996" s="1322"/>
      <c r="AG996" s="1322"/>
      <c r="AH996" s="1322"/>
      <c r="AI996" s="1322"/>
      <c r="AJ996" s="1322"/>
      <c r="AK996" s="1323"/>
      <c r="AL996" s="1322"/>
      <c r="AM996" s="1322"/>
      <c r="AN996" s="1322"/>
      <c r="AO996" s="1322"/>
      <c r="AP996" s="1322"/>
      <c r="AQ996" s="1322"/>
      <c r="AR996" s="1322"/>
      <c r="AS996" s="1322"/>
      <c r="AT996" s="1322"/>
      <c r="AU996" s="1322"/>
      <c r="AV996" s="1322"/>
      <c r="AW996" s="1322"/>
      <c r="AX996" s="1322"/>
      <c r="AY996" s="1322"/>
      <c r="AZ996" s="1322"/>
      <c r="BA996" s="1322"/>
      <c r="BB996" s="1322"/>
      <c r="BC996" s="1322"/>
      <c r="BD996" s="1322"/>
      <c r="BE996" s="1322"/>
      <c r="BF996" s="1322"/>
    </row>
    <row r="997" spans="1:58" ht="54.75" customHeight="1">
      <c r="A997" s="1322"/>
      <c r="B997" s="1322"/>
      <c r="C997" s="1322"/>
      <c r="D997" s="1322"/>
      <c r="E997" s="1322"/>
      <c r="F997" s="1322"/>
      <c r="G997" s="1322"/>
      <c r="H997" s="1322"/>
      <c r="I997" s="1322"/>
      <c r="J997" s="1322"/>
      <c r="K997" s="1322"/>
      <c r="L997" s="1322"/>
      <c r="M997" s="1322"/>
      <c r="N997" s="1323"/>
      <c r="O997" s="1322"/>
      <c r="P997" s="1324"/>
      <c r="Q997" s="1323"/>
      <c r="R997" s="1322"/>
      <c r="S997" s="1322"/>
      <c r="T997" s="1322"/>
      <c r="U997" s="1322"/>
      <c r="V997" s="1322"/>
      <c r="W997" s="1322"/>
      <c r="X997" s="1322"/>
      <c r="Y997" s="1322"/>
      <c r="Z997" s="1322"/>
      <c r="AA997" s="1322"/>
      <c r="AB997" s="1322"/>
      <c r="AC997" s="1323"/>
      <c r="AD997" s="1322"/>
      <c r="AE997" s="1323"/>
      <c r="AF997" s="1322"/>
      <c r="AG997" s="1322"/>
      <c r="AH997" s="1322"/>
      <c r="AI997" s="1322"/>
      <c r="AJ997" s="1322"/>
      <c r="AK997" s="1323"/>
      <c r="AL997" s="1322"/>
      <c r="AM997" s="1322"/>
      <c r="AN997" s="1322"/>
      <c r="AO997" s="1322"/>
      <c r="AP997" s="1322"/>
      <c r="AQ997" s="1322"/>
      <c r="AR997" s="1322"/>
      <c r="AS997" s="1322"/>
      <c r="AT997" s="1322"/>
      <c r="AU997" s="1322"/>
      <c r="AV997" s="1322"/>
      <c r="AW997" s="1322"/>
      <c r="AX997" s="1322"/>
      <c r="AY997" s="1322"/>
      <c r="AZ997" s="1322"/>
      <c r="BA997" s="1322"/>
      <c r="BB997" s="1322"/>
      <c r="BC997" s="1322"/>
      <c r="BD997" s="1322"/>
      <c r="BE997" s="1322"/>
      <c r="BF997" s="1322"/>
    </row>
    <row r="998" spans="1:58" ht="54.75" customHeight="1">
      <c r="A998" s="1322"/>
      <c r="B998" s="1322"/>
      <c r="C998" s="1322"/>
      <c r="D998" s="1322"/>
      <c r="E998" s="1322"/>
      <c r="F998" s="1322"/>
      <c r="G998" s="1322"/>
      <c r="H998" s="1322"/>
      <c r="I998" s="1322"/>
      <c r="J998" s="1322"/>
      <c r="K998" s="1322"/>
      <c r="L998" s="1322"/>
      <c r="M998" s="1322"/>
      <c r="N998" s="1323"/>
      <c r="O998" s="1322"/>
      <c r="P998" s="1324"/>
      <c r="Q998" s="1323"/>
      <c r="R998" s="1322"/>
      <c r="S998" s="1322"/>
      <c r="T998" s="1322"/>
      <c r="U998" s="1322"/>
      <c r="V998" s="1322"/>
      <c r="W998" s="1322"/>
      <c r="X998" s="1322"/>
      <c r="Y998" s="1322"/>
      <c r="Z998" s="1322"/>
      <c r="AA998" s="1322"/>
      <c r="AB998" s="1322"/>
      <c r="AC998" s="1323"/>
      <c r="AD998" s="1322"/>
      <c r="AE998" s="1323"/>
      <c r="AF998" s="1322"/>
      <c r="AG998" s="1322"/>
      <c r="AH998" s="1322"/>
      <c r="AI998" s="1322"/>
      <c r="AJ998" s="1322"/>
      <c r="AK998" s="1323"/>
      <c r="AL998" s="1322"/>
      <c r="AM998" s="1322"/>
      <c r="AN998" s="1322"/>
      <c r="AO998" s="1322"/>
      <c r="AP998" s="1322"/>
      <c r="AQ998" s="1322"/>
      <c r="AR998" s="1322"/>
      <c r="AS998" s="1322"/>
      <c r="AT998" s="1322"/>
      <c r="AU998" s="1322"/>
      <c r="AV998" s="1322"/>
      <c r="AW998" s="1322"/>
      <c r="AX998" s="1322"/>
      <c r="AY998" s="1322"/>
      <c r="AZ998" s="1322"/>
      <c r="BA998" s="1322"/>
      <c r="BB998" s="1322"/>
      <c r="BC998" s="1322"/>
      <c r="BD998" s="1322"/>
      <c r="BE998" s="1322"/>
      <c r="BF998" s="1322"/>
    </row>
    <row r="999" spans="1:58" ht="54.75" customHeight="1">
      <c r="A999" s="1322"/>
      <c r="B999" s="1322"/>
      <c r="C999" s="1322"/>
      <c r="D999" s="1322"/>
      <c r="E999" s="1322"/>
      <c r="F999" s="1322"/>
      <c r="G999" s="1322"/>
      <c r="H999" s="1322"/>
      <c r="I999" s="1322"/>
      <c r="J999" s="1322"/>
      <c r="K999" s="1322"/>
      <c r="L999" s="1322"/>
      <c r="M999" s="1322"/>
      <c r="N999" s="1323"/>
      <c r="O999" s="1322"/>
      <c r="P999" s="1324"/>
      <c r="Q999" s="1323"/>
      <c r="R999" s="1322"/>
      <c r="S999" s="1322"/>
      <c r="T999" s="1322"/>
      <c r="U999" s="1322"/>
      <c r="V999" s="1322"/>
      <c r="W999" s="1322"/>
      <c r="X999" s="1322"/>
      <c r="Y999" s="1322"/>
      <c r="Z999" s="1322"/>
      <c r="AA999" s="1322"/>
      <c r="AB999" s="1322"/>
      <c r="AC999" s="1323"/>
      <c r="AD999" s="1322"/>
      <c r="AE999" s="1323"/>
      <c r="AF999" s="1322"/>
      <c r="AG999" s="1322"/>
      <c r="AH999" s="1322"/>
      <c r="AI999" s="1322"/>
      <c r="AJ999" s="1322"/>
      <c r="AK999" s="1323"/>
      <c r="AL999" s="1322"/>
      <c r="AM999" s="1322"/>
      <c r="AN999" s="1322"/>
      <c r="AO999" s="1322"/>
      <c r="AP999" s="1322"/>
      <c r="AQ999" s="1322"/>
      <c r="AR999" s="1322"/>
      <c r="AS999" s="1322"/>
      <c r="AT999" s="1322"/>
      <c r="AU999" s="1322"/>
      <c r="AV999" s="1322"/>
      <c r="AW999" s="1322"/>
      <c r="AX999" s="1322"/>
      <c r="AY999" s="1322"/>
      <c r="AZ999" s="1322"/>
      <c r="BA999" s="1322"/>
      <c r="BB999" s="1322"/>
      <c r="BC999" s="1322"/>
      <c r="BD999" s="1322"/>
      <c r="BE999" s="1322"/>
      <c r="BF999" s="1322"/>
    </row>
    <row r="1000" spans="1:58" ht="54.75" customHeight="1">
      <c r="A1000" s="1322"/>
      <c r="B1000" s="1322"/>
      <c r="C1000" s="1322"/>
      <c r="D1000" s="1322"/>
      <c r="E1000" s="1322"/>
      <c r="F1000" s="1322"/>
      <c r="G1000" s="1322"/>
      <c r="H1000" s="1322"/>
      <c r="I1000" s="1322"/>
      <c r="J1000" s="1322"/>
      <c r="K1000" s="1322"/>
      <c r="L1000" s="1322"/>
      <c r="M1000" s="1322"/>
      <c r="N1000" s="1323"/>
      <c r="O1000" s="1322"/>
      <c r="P1000" s="1324"/>
      <c r="Q1000" s="1323"/>
      <c r="R1000" s="1322"/>
      <c r="S1000" s="1322"/>
      <c r="T1000" s="1322"/>
      <c r="U1000" s="1322"/>
      <c r="V1000" s="1322"/>
      <c r="W1000" s="1322"/>
      <c r="X1000" s="1322"/>
      <c r="Y1000" s="1322"/>
      <c r="Z1000" s="1322"/>
      <c r="AA1000" s="1322"/>
      <c r="AB1000" s="1322"/>
      <c r="AC1000" s="1323"/>
      <c r="AD1000" s="1322"/>
      <c r="AE1000" s="1323"/>
      <c r="AF1000" s="1322"/>
      <c r="AG1000" s="1322"/>
      <c r="AH1000" s="1322"/>
      <c r="AI1000" s="1322"/>
      <c r="AJ1000" s="1322"/>
      <c r="AK1000" s="1323"/>
      <c r="AL1000" s="1322"/>
      <c r="AM1000" s="1322"/>
      <c r="AN1000" s="1322"/>
      <c r="AO1000" s="1322"/>
      <c r="AP1000" s="1322"/>
      <c r="AQ1000" s="1322"/>
      <c r="AR1000" s="1322"/>
      <c r="AS1000" s="1322"/>
      <c r="AT1000" s="1322"/>
      <c r="AU1000" s="1322"/>
      <c r="AV1000" s="1322"/>
      <c r="AW1000" s="1322"/>
      <c r="AX1000" s="1322"/>
      <c r="AY1000" s="1322"/>
      <c r="AZ1000" s="1322"/>
      <c r="BA1000" s="1322"/>
      <c r="BB1000" s="1322"/>
      <c r="BC1000" s="1322"/>
      <c r="BD1000" s="1322"/>
      <c r="BE1000" s="1322"/>
      <c r="BF1000" s="1322"/>
    </row>
    <row r="1001" spans="1:58" ht="54.75" customHeight="1">
      <c r="A1001" s="1322"/>
      <c r="B1001" s="1322"/>
      <c r="C1001" s="1322"/>
      <c r="D1001" s="1322"/>
      <c r="E1001" s="1322"/>
      <c r="F1001" s="1322"/>
      <c r="G1001" s="1322"/>
      <c r="H1001" s="1322"/>
      <c r="I1001" s="1322"/>
      <c r="J1001" s="1322"/>
      <c r="K1001" s="1322"/>
      <c r="L1001" s="1322"/>
      <c r="M1001" s="1322"/>
      <c r="N1001" s="1323"/>
      <c r="O1001" s="1322"/>
      <c r="P1001" s="1324"/>
      <c r="Q1001" s="1323"/>
      <c r="R1001" s="1322"/>
      <c r="S1001" s="1322"/>
      <c r="T1001" s="1322"/>
      <c r="U1001" s="1322"/>
      <c r="V1001" s="1322"/>
      <c r="W1001" s="1322"/>
      <c r="X1001" s="1322"/>
      <c r="Y1001" s="1322"/>
      <c r="Z1001" s="1322"/>
      <c r="AA1001" s="1322"/>
      <c r="AB1001" s="1322"/>
      <c r="AC1001" s="1323"/>
      <c r="AD1001" s="1322"/>
      <c r="AE1001" s="1323"/>
      <c r="AF1001" s="1322"/>
      <c r="AG1001" s="1322"/>
      <c r="AH1001" s="1322"/>
      <c r="AI1001" s="1322"/>
      <c r="AJ1001" s="1322"/>
      <c r="AK1001" s="1323"/>
      <c r="AL1001" s="1322"/>
      <c r="AM1001" s="1322"/>
      <c r="AN1001" s="1322"/>
      <c r="AO1001" s="1322"/>
      <c r="AP1001" s="1322"/>
      <c r="AQ1001" s="1322"/>
      <c r="AR1001" s="1322"/>
      <c r="AS1001" s="1322"/>
      <c r="AT1001" s="1322"/>
      <c r="AU1001" s="1322"/>
      <c r="AV1001" s="1322"/>
      <c r="AW1001" s="1322"/>
      <c r="AX1001" s="1322"/>
      <c r="AY1001" s="1322"/>
      <c r="AZ1001" s="1322"/>
      <c r="BA1001" s="1322"/>
      <c r="BB1001" s="1322"/>
      <c r="BC1001" s="1322"/>
      <c r="BD1001" s="1322"/>
      <c r="BE1001" s="1322"/>
      <c r="BF1001" s="1322"/>
    </row>
    <row r="1002" spans="1:58" ht="54.75" customHeight="1">
      <c r="A1002" s="1322"/>
      <c r="B1002" s="1322"/>
      <c r="C1002" s="1322"/>
      <c r="D1002" s="1322"/>
      <c r="E1002" s="1322"/>
      <c r="F1002" s="1322"/>
      <c r="G1002" s="1322"/>
      <c r="H1002" s="1322"/>
      <c r="I1002" s="1322"/>
      <c r="J1002" s="1322"/>
      <c r="K1002" s="1322"/>
      <c r="L1002" s="1322"/>
      <c r="M1002" s="1322"/>
      <c r="N1002" s="1323"/>
      <c r="O1002" s="1322"/>
      <c r="P1002" s="1324"/>
      <c r="Q1002" s="1323"/>
      <c r="R1002" s="1322"/>
      <c r="S1002" s="1322"/>
      <c r="T1002" s="1322"/>
      <c r="U1002" s="1322"/>
      <c r="V1002" s="1322"/>
      <c r="W1002" s="1322"/>
      <c r="X1002" s="1322"/>
      <c r="Y1002" s="1322"/>
      <c r="Z1002" s="1322"/>
      <c r="AA1002" s="1322"/>
      <c r="AB1002" s="1322"/>
      <c r="AC1002" s="1323"/>
      <c r="AD1002" s="1322"/>
      <c r="AE1002" s="1323"/>
      <c r="AF1002" s="1322"/>
      <c r="AG1002" s="1322"/>
      <c r="AH1002" s="1322"/>
      <c r="AI1002" s="1322"/>
      <c r="AJ1002" s="1322"/>
      <c r="AK1002" s="1323"/>
      <c r="AL1002" s="1322"/>
      <c r="AM1002" s="1322"/>
      <c r="AN1002" s="1322"/>
      <c r="AO1002" s="1322"/>
      <c r="AP1002" s="1322"/>
      <c r="AQ1002" s="1322"/>
      <c r="AR1002" s="1322"/>
      <c r="AS1002" s="1322"/>
      <c r="AT1002" s="1322"/>
      <c r="AU1002" s="1322"/>
      <c r="AV1002" s="1322"/>
      <c r="AW1002" s="1322"/>
      <c r="AX1002" s="1322"/>
      <c r="AY1002" s="1322"/>
      <c r="AZ1002" s="1322"/>
      <c r="BA1002" s="1322"/>
      <c r="BB1002" s="1322"/>
      <c r="BC1002" s="1322"/>
      <c r="BD1002" s="1322"/>
      <c r="BE1002" s="1322"/>
      <c r="BF1002" s="1322"/>
    </row>
    <row r="1003" spans="1:58" ht="54.75" customHeight="1">
      <c r="A1003" s="1322"/>
      <c r="B1003" s="1322"/>
      <c r="C1003" s="1322"/>
      <c r="D1003" s="1322"/>
      <c r="E1003" s="1322"/>
      <c r="F1003" s="1322"/>
      <c r="G1003" s="1322"/>
      <c r="H1003" s="1322"/>
      <c r="I1003" s="1322"/>
      <c r="J1003" s="1322"/>
      <c r="K1003" s="1322"/>
      <c r="L1003" s="1322"/>
      <c r="M1003" s="1322"/>
      <c r="N1003" s="1323"/>
      <c r="O1003" s="1322"/>
      <c r="P1003" s="1324"/>
      <c r="Q1003" s="1323"/>
      <c r="R1003" s="1322"/>
      <c r="S1003" s="1322"/>
      <c r="T1003" s="1322"/>
      <c r="U1003" s="1322"/>
      <c r="V1003" s="1322"/>
      <c r="W1003" s="1322"/>
      <c r="X1003" s="1322"/>
      <c r="Y1003" s="1322"/>
      <c r="Z1003" s="1322"/>
      <c r="AA1003" s="1322"/>
      <c r="AB1003" s="1322"/>
      <c r="AC1003" s="1323"/>
      <c r="AD1003" s="1322"/>
      <c r="AE1003" s="1323"/>
      <c r="AF1003" s="1322"/>
      <c r="AG1003" s="1322"/>
      <c r="AH1003" s="1322"/>
      <c r="AI1003" s="1322"/>
      <c r="AJ1003" s="1322"/>
      <c r="AK1003" s="1323"/>
      <c r="AL1003" s="1322"/>
      <c r="AM1003" s="1322"/>
      <c r="AN1003" s="1322"/>
      <c r="AO1003" s="1322"/>
      <c r="AP1003" s="1322"/>
      <c r="AQ1003" s="1322"/>
      <c r="AR1003" s="1322"/>
      <c r="AS1003" s="1322"/>
      <c r="AT1003" s="1322"/>
      <c r="AU1003" s="1322"/>
      <c r="AV1003" s="1322"/>
      <c r="AW1003" s="1322"/>
      <c r="AX1003" s="1322"/>
      <c r="AY1003" s="1322"/>
      <c r="AZ1003" s="1322"/>
      <c r="BA1003" s="1322"/>
      <c r="BB1003" s="1322"/>
      <c r="BC1003" s="1322"/>
      <c r="BD1003" s="1322"/>
      <c r="BE1003" s="1322"/>
      <c r="BF1003" s="1322"/>
    </row>
    <row r="1004" spans="1:58" ht="54.75" customHeight="1">
      <c r="A1004" s="1322"/>
      <c r="B1004" s="1322"/>
      <c r="C1004" s="1322"/>
      <c r="D1004" s="1322"/>
      <c r="E1004" s="1322"/>
      <c r="F1004" s="1322"/>
      <c r="G1004" s="1322"/>
      <c r="H1004" s="1322"/>
      <c r="I1004" s="1322"/>
      <c r="J1004" s="1322"/>
      <c r="K1004" s="1322"/>
      <c r="L1004" s="1322"/>
      <c r="M1004" s="1322"/>
      <c r="N1004" s="1323"/>
      <c r="O1004" s="1322"/>
      <c r="P1004" s="1324"/>
      <c r="Q1004" s="1323"/>
      <c r="R1004" s="1322"/>
      <c r="S1004" s="1322"/>
      <c r="T1004" s="1322"/>
      <c r="U1004" s="1322"/>
      <c r="V1004" s="1322"/>
      <c r="W1004" s="1322"/>
      <c r="X1004" s="1322"/>
      <c r="Y1004" s="1322"/>
      <c r="Z1004" s="1322"/>
      <c r="AA1004" s="1322"/>
      <c r="AB1004" s="1322"/>
      <c r="AC1004" s="1323"/>
      <c r="AD1004" s="1322"/>
      <c r="AE1004" s="1323"/>
      <c r="AF1004" s="1322"/>
      <c r="AG1004" s="1322"/>
      <c r="AH1004" s="1322"/>
      <c r="AI1004" s="1322"/>
      <c r="AJ1004" s="1322"/>
      <c r="AK1004" s="1323"/>
      <c r="AL1004" s="1322"/>
      <c r="AM1004" s="1322"/>
      <c r="AN1004" s="1322"/>
      <c r="AO1004" s="1322"/>
      <c r="AP1004" s="1322"/>
      <c r="AQ1004" s="1322"/>
      <c r="AR1004" s="1322"/>
      <c r="AS1004" s="1322"/>
      <c r="AT1004" s="1322"/>
      <c r="AU1004" s="1322"/>
      <c r="AV1004" s="1322"/>
      <c r="AW1004" s="1322"/>
      <c r="AX1004" s="1322"/>
      <c r="AY1004" s="1322"/>
      <c r="AZ1004" s="1322"/>
      <c r="BA1004" s="1322"/>
      <c r="BB1004" s="1322"/>
      <c r="BC1004" s="1322"/>
      <c r="BD1004" s="1322"/>
      <c r="BE1004" s="1322"/>
      <c r="BF1004" s="1322"/>
    </row>
    <row r="1005" spans="1:58" ht="54.75" customHeight="1">
      <c r="A1005" s="1322"/>
      <c r="B1005" s="1322"/>
      <c r="C1005" s="1322"/>
      <c r="D1005" s="1322"/>
      <c r="E1005" s="1322"/>
      <c r="F1005" s="1322"/>
      <c r="G1005" s="1322"/>
      <c r="H1005" s="1322"/>
      <c r="I1005" s="1322"/>
      <c r="J1005" s="1322"/>
      <c r="K1005" s="1322"/>
      <c r="L1005" s="1322"/>
      <c r="M1005" s="1322"/>
      <c r="N1005" s="1323"/>
      <c r="O1005" s="1322"/>
      <c r="P1005" s="1324"/>
      <c r="Q1005" s="1323"/>
      <c r="R1005" s="1322"/>
      <c r="S1005" s="1322"/>
      <c r="T1005" s="1322"/>
      <c r="U1005" s="1322"/>
      <c r="V1005" s="1322"/>
      <c r="W1005" s="1322"/>
      <c r="X1005" s="1322"/>
      <c r="Y1005" s="1322"/>
      <c r="Z1005" s="1322"/>
      <c r="AA1005" s="1322"/>
      <c r="AB1005" s="1322"/>
      <c r="AC1005" s="1323"/>
      <c r="AD1005" s="1322"/>
      <c r="AE1005" s="1323"/>
      <c r="AF1005" s="1322"/>
      <c r="AG1005" s="1322"/>
      <c r="AH1005" s="1322"/>
      <c r="AI1005" s="1322"/>
      <c r="AJ1005" s="1322"/>
      <c r="AK1005" s="1323"/>
      <c r="AL1005" s="1322"/>
      <c r="AM1005" s="1322"/>
      <c r="AN1005" s="1322"/>
      <c r="AO1005" s="1322"/>
      <c r="AP1005" s="1322"/>
      <c r="AQ1005" s="1322"/>
      <c r="AR1005" s="1322"/>
      <c r="AS1005" s="1322"/>
      <c r="AT1005" s="1322"/>
      <c r="AU1005" s="1322"/>
      <c r="AV1005" s="1322"/>
      <c r="AW1005" s="1322"/>
      <c r="AX1005" s="1322"/>
      <c r="AY1005" s="1322"/>
      <c r="AZ1005" s="1322"/>
      <c r="BA1005" s="1322"/>
      <c r="BB1005" s="1322"/>
      <c r="BC1005" s="1322"/>
      <c r="BD1005" s="1322"/>
      <c r="BE1005" s="1322"/>
      <c r="BF1005" s="1322"/>
    </row>
    <row r="1006" spans="1:58" ht="54.75" customHeight="1">
      <c r="A1006" s="1322"/>
      <c r="B1006" s="1322"/>
      <c r="C1006" s="1322"/>
      <c r="D1006" s="1322"/>
      <c r="E1006" s="1322"/>
      <c r="F1006" s="1322"/>
      <c r="G1006" s="1322"/>
      <c r="H1006" s="1322"/>
      <c r="I1006" s="1322"/>
      <c r="J1006" s="1322"/>
      <c r="K1006" s="1322"/>
      <c r="L1006" s="1322"/>
      <c r="M1006" s="1322"/>
      <c r="N1006" s="1323"/>
      <c r="O1006" s="1322"/>
      <c r="P1006" s="1324"/>
      <c r="Q1006" s="1323"/>
      <c r="R1006" s="1322"/>
      <c r="S1006" s="1322"/>
      <c r="T1006" s="1322"/>
      <c r="U1006" s="1322"/>
      <c r="V1006" s="1322"/>
      <c r="W1006" s="1322"/>
      <c r="X1006" s="1322"/>
      <c r="Y1006" s="1322"/>
      <c r="Z1006" s="1322"/>
      <c r="AA1006" s="1322"/>
      <c r="AB1006" s="1322"/>
      <c r="AC1006" s="1323"/>
      <c r="AD1006" s="1322"/>
      <c r="AE1006" s="1323"/>
      <c r="AF1006" s="1322"/>
      <c r="AG1006" s="1322"/>
      <c r="AH1006" s="1322"/>
      <c r="AI1006" s="1322"/>
      <c r="AJ1006" s="1322"/>
      <c r="AK1006" s="1323"/>
      <c r="AL1006" s="1322"/>
      <c r="AM1006" s="1322"/>
      <c r="AN1006" s="1322"/>
      <c r="AO1006" s="1322"/>
      <c r="AP1006" s="1322"/>
      <c r="AQ1006" s="1322"/>
      <c r="AR1006" s="1322"/>
      <c r="AS1006" s="1322"/>
      <c r="AT1006" s="1322"/>
      <c r="AU1006" s="1322"/>
      <c r="AV1006" s="1322"/>
      <c r="AW1006" s="1322"/>
      <c r="AX1006" s="1322"/>
      <c r="AY1006" s="1322"/>
      <c r="AZ1006" s="1322"/>
      <c r="BA1006" s="1322"/>
      <c r="BB1006" s="1322"/>
      <c r="BC1006" s="1322"/>
      <c r="BD1006" s="1322"/>
      <c r="BE1006" s="1322"/>
      <c r="BF1006" s="1322"/>
    </row>
    <row r="1007" spans="1:58" ht="54.75" customHeight="1">
      <c r="A1007" s="1322"/>
      <c r="B1007" s="1322"/>
      <c r="C1007" s="1322"/>
      <c r="D1007" s="1322"/>
      <c r="E1007" s="1322"/>
      <c r="F1007" s="1322"/>
      <c r="G1007" s="1322"/>
      <c r="H1007" s="1322"/>
      <c r="I1007" s="1322"/>
      <c r="J1007" s="1322"/>
      <c r="K1007" s="1322"/>
      <c r="L1007" s="1322"/>
      <c r="M1007" s="1322"/>
      <c r="N1007" s="1323"/>
      <c r="O1007" s="1322"/>
      <c r="P1007" s="1324"/>
      <c r="Q1007" s="1323"/>
      <c r="R1007" s="1322"/>
      <c r="S1007" s="1322"/>
      <c r="T1007" s="1322"/>
      <c r="U1007" s="1322"/>
      <c r="V1007" s="1322"/>
      <c r="W1007" s="1322"/>
      <c r="X1007" s="1322"/>
      <c r="Y1007" s="1322"/>
      <c r="Z1007" s="1322"/>
      <c r="AA1007" s="1322"/>
      <c r="AB1007" s="1322"/>
      <c r="AC1007" s="1323"/>
      <c r="AD1007" s="1322"/>
      <c r="AE1007" s="1323"/>
      <c r="AF1007" s="1322"/>
      <c r="AG1007" s="1322"/>
      <c r="AH1007" s="1322"/>
      <c r="AI1007" s="1322"/>
      <c r="AJ1007" s="1322"/>
      <c r="AK1007" s="1323"/>
      <c r="AL1007" s="1322"/>
      <c r="AM1007" s="1322"/>
      <c r="AN1007" s="1322"/>
      <c r="AO1007" s="1322"/>
      <c r="AP1007" s="1322"/>
      <c r="AQ1007" s="1322"/>
      <c r="AR1007" s="1322"/>
      <c r="AS1007" s="1322"/>
      <c r="AT1007" s="1322"/>
      <c r="AU1007" s="1322"/>
      <c r="AV1007" s="1322"/>
      <c r="AW1007" s="1322"/>
      <c r="AX1007" s="1322"/>
      <c r="AY1007" s="1322"/>
      <c r="AZ1007" s="1322"/>
      <c r="BA1007" s="1322"/>
      <c r="BB1007" s="1322"/>
      <c r="BC1007" s="1322"/>
      <c r="BD1007" s="1322"/>
      <c r="BE1007" s="1322"/>
      <c r="BF1007" s="1322"/>
    </row>
    <row r="1008" spans="1:58" ht="54.75" customHeight="1">
      <c r="A1008" s="1322"/>
      <c r="B1008" s="1322"/>
      <c r="C1008" s="1322"/>
      <c r="D1008" s="1322"/>
      <c r="E1008" s="1322"/>
      <c r="F1008" s="1322"/>
      <c r="G1008" s="1322"/>
      <c r="H1008" s="1322"/>
      <c r="I1008" s="1322"/>
      <c r="J1008" s="1322"/>
      <c r="K1008" s="1322"/>
      <c r="L1008" s="1322"/>
      <c r="M1008" s="1322"/>
      <c r="N1008" s="1323"/>
      <c r="O1008" s="1322"/>
      <c r="P1008" s="1324"/>
      <c r="Q1008" s="1323"/>
      <c r="R1008" s="1322"/>
      <c r="S1008" s="1322"/>
      <c r="T1008" s="1322"/>
      <c r="U1008" s="1322"/>
      <c r="V1008" s="1322"/>
      <c r="W1008" s="1322"/>
      <c r="X1008" s="1322"/>
      <c r="Y1008" s="1322"/>
      <c r="Z1008" s="1322"/>
      <c r="AA1008" s="1322"/>
      <c r="AB1008" s="1322"/>
      <c r="AC1008" s="1323"/>
      <c r="AD1008" s="1322"/>
      <c r="AE1008" s="1323"/>
      <c r="AF1008" s="1322"/>
      <c r="AG1008" s="1322"/>
      <c r="AH1008" s="1322"/>
      <c r="AI1008" s="1322"/>
      <c r="AJ1008" s="1322"/>
      <c r="AK1008" s="1323"/>
      <c r="AL1008" s="1322"/>
      <c r="AM1008" s="1322"/>
      <c r="AN1008" s="1322"/>
      <c r="AO1008" s="1322"/>
      <c r="AP1008" s="1322"/>
      <c r="AQ1008" s="1322"/>
      <c r="AR1008" s="1322"/>
      <c r="AS1008" s="1322"/>
      <c r="AT1008" s="1322"/>
      <c r="AU1008" s="1322"/>
      <c r="AV1008" s="1322"/>
      <c r="AW1008" s="1322"/>
      <c r="AX1008" s="1322"/>
      <c r="AY1008" s="1322"/>
      <c r="AZ1008" s="1322"/>
      <c r="BA1008" s="1322"/>
      <c r="BB1008" s="1322"/>
      <c r="BC1008" s="1322"/>
      <c r="BD1008" s="1322"/>
      <c r="BE1008" s="1322"/>
      <c r="BF1008" s="1322"/>
    </row>
    <row r="1009" spans="1:58" ht="54.75" customHeight="1">
      <c r="A1009" s="1322"/>
      <c r="B1009" s="1322"/>
      <c r="C1009" s="1322"/>
      <c r="D1009" s="1322"/>
      <c r="E1009" s="1322"/>
      <c r="F1009" s="1322"/>
      <c r="G1009" s="1322"/>
      <c r="H1009" s="1322"/>
      <c r="I1009" s="1322"/>
      <c r="J1009" s="1322"/>
      <c r="K1009" s="1322"/>
      <c r="L1009" s="1322"/>
      <c r="M1009" s="1322"/>
      <c r="N1009" s="1323"/>
      <c r="O1009" s="1322"/>
      <c r="P1009" s="1324"/>
      <c r="Q1009" s="1323"/>
      <c r="R1009" s="1322"/>
      <c r="S1009" s="1322"/>
      <c r="T1009" s="1322"/>
      <c r="U1009" s="1322"/>
      <c r="V1009" s="1322"/>
      <c r="W1009" s="1322"/>
      <c r="X1009" s="1322"/>
      <c r="Y1009" s="1322"/>
      <c r="Z1009" s="1322"/>
      <c r="AA1009" s="1322"/>
      <c r="AB1009" s="1322"/>
      <c r="AC1009" s="1323"/>
      <c r="AD1009" s="1322"/>
      <c r="AE1009" s="1323"/>
      <c r="AF1009" s="1322"/>
      <c r="AG1009" s="1322"/>
      <c r="AH1009" s="1322"/>
      <c r="AI1009" s="1322"/>
      <c r="AJ1009" s="1322"/>
      <c r="AK1009" s="1323"/>
      <c r="AL1009" s="1322"/>
      <c r="AM1009" s="1322"/>
      <c r="AN1009" s="1322"/>
      <c r="AO1009" s="1322"/>
      <c r="AP1009" s="1322"/>
      <c r="AQ1009" s="1322"/>
      <c r="AR1009" s="1322"/>
      <c r="AS1009" s="1322"/>
      <c r="AT1009" s="1322"/>
      <c r="AU1009" s="1322"/>
      <c r="AV1009" s="1322"/>
      <c r="AW1009" s="1322"/>
      <c r="AX1009" s="1322"/>
      <c r="AY1009" s="1322"/>
      <c r="AZ1009" s="1322"/>
      <c r="BA1009" s="1322"/>
      <c r="BB1009" s="1322"/>
      <c r="BC1009" s="1322"/>
      <c r="BD1009" s="1322"/>
      <c r="BE1009" s="1322"/>
      <c r="BF1009" s="1322"/>
    </row>
    <row r="1010" spans="1:58" ht="54.75" customHeight="1">
      <c r="A1010" s="1322"/>
      <c r="B1010" s="1322"/>
      <c r="C1010" s="1322"/>
      <c r="D1010" s="1322"/>
      <c r="E1010" s="1322"/>
      <c r="F1010" s="1322"/>
      <c r="G1010" s="1322"/>
      <c r="H1010" s="1322"/>
      <c r="I1010" s="1322"/>
      <c r="J1010" s="1322"/>
      <c r="K1010" s="1322"/>
      <c r="L1010" s="1322"/>
      <c r="M1010" s="1322"/>
      <c r="N1010" s="1323"/>
      <c r="O1010" s="1322"/>
      <c r="P1010" s="1324"/>
      <c r="Q1010" s="1323"/>
      <c r="R1010" s="1322"/>
      <c r="S1010" s="1322"/>
      <c r="T1010" s="1322"/>
      <c r="U1010" s="1322"/>
      <c r="V1010" s="1322"/>
      <c r="W1010" s="1322"/>
      <c r="X1010" s="1322"/>
      <c r="Y1010" s="1322"/>
      <c r="Z1010" s="1322"/>
      <c r="AA1010" s="1322"/>
      <c r="AB1010" s="1322"/>
      <c r="AC1010" s="1323"/>
      <c r="AD1010" s="1322"/>
      <c r="AE1010" s="1323"/>
      <c r="AF1010" s="1322"/>
      <c r="AG1010" s="1322"/>
      <c r="AH1010" s="1322"/>
      <c r="AI1010" s="1322"/>
      <c r="AJ1010" s="1322"/>
      <c r="AK1010" s="1323"/>
      <c r="AL1010" s="1322"/>
      <c r="AM1010" s="1322"/>
      <c r="AN1010" s="1322"/>
      <c r="AO1010" s="1322"/>
      <c r="AP1010" s="1322"/>
      <c r="AQ1010" s="1322"/>
      <c r="AR1010" s="1322"/>
      <c r="AS1010" s="1322"/>
      <c r="AT1010" s="1322"/>
      <c r="AU1010" s="1322"/>
      <c r="AV1010" s="1322"/>
      <c r="AW1010" s="1322"/>
      <c r="AX1010" s="1322"/>
      <c r="AY1010" s="1322"/>
      <c r="AZ1010" s="1322"/>
      <c r="BA1010" s="1322"/>
      <c r="BB1010" s="1322"/>
      <c r="BC1010" s="1322"/>
      <c r="BD1010" s="1322"/>
      <c r="BE1010" s="1322"/>
      <c r="BF1010" s="1322"/>
    </row>
    <row r="1011" spans="1:58" ht="54.75" customHeight="1">
      <c r="A1011" s="1322"/>
      <c r="B1011" s="1322"/>
      <c r="C1011" s="1322"/>
      <c r="D1011" s="1322"/>
      <c r="E1011" s="1322"/>
      <c r="F1011" s="1322"/>
      <c r="G1011" s="1322"/>
      <c r="H1011" s="1322"/>
      <c r="I1011" s="1322"/>
      <c r="J1011" s="1322"/>
      <c r="K1011" s="1322"/>
      <c r="L1011" s="1322"/>
      <c r="M1011" s="1322"/>
      <c r="N1011" s="1323"/>
      <c r="O1011" s="1322"/>
      <c r="P1011" s="1324"/>
      <c r="Q1011" s="1323"/>
      <c r="R1011" s="1322"/>
      <c r="S1011" s="1322"/>
      <c r="T1011" s="1322"/>
      <c r="U1011" s="1322"/>
      <c r="V1011" s="1322"/>
      <c r="W1011" s="1322"/>
      <c r="X1011" s="1322"/>
      <c r="Y1011" s="1322"/>
      <c r="Z1011" s="1322"/>
      <c r="AA1011" s="1322"/>
      <c r="AB1011" s="1322"/>
      <c r="AC1011" s="1323"/>
      <c r="AD1011" s="1322"/>
      <c r="AE1011" s="1323"/>
      <c r="AF1011" s="1322"/>
      <c r="AG1011" s="1322"/>
      <c r="AH1011" s="1322"/>
      <c r="AI1011" s="1322"/>
      <c r="AJ1011" s="1322"/>
      <c r="AK1011" s="1323"/>
      <c r="AL1011" s="1322"/>
      <c r="AM1011" s="1322"/>
      <c r="AN1011" s="1322"/>
      <c r="AO1011" s="1322"/>
      <c r="AP1011" s="1322"/>
      <c r="AQ1011" s="1322"/>
      <c r="AR1011" s="1322"/>
      <c r="AS1011" s="1322"/>
      <c r="AT1011" s="1322"/>
      <c r="AU1011" s="1322"/>
      <c r="AV1011" s="1322"/>
      <c r="AW1011" s="1322"/>
      <c r="AX1011" s="1322"/>
      <c r="AY1011" s="1322"/>
      <c r="AZ1011" s="1322"/>
      <c r="BA1011" s="1322"/>
      <c r="BB1011" s="1322"/>
      <c r="BC1011" s="1322"/>
      <c r="BD1011" s="1322"/>
      <c r="BE1011" s="1322"/>
      <c r="BF1011" s="1322"/>
    </row>
    <row r="1012" spans="1:58" ht="54.75" customHeight="1">
      <c r="A1012" s="1322"/>
      <c r="B1012" s="1322"/>
      <c r="C1012" s="1322"/>
      <c r="D1012" s="1322"/>
      <c r="E1012" s="1322"/>
      <c r="F1012" s="1322"/>
      <c r="G1012" s="1322"/>
      <c r="H1012" s="1322"/>
      <c r="I1012" s="1322"/>
      <c r="J1012" s="1322"/>
      <c r="K1012" s="1322"/>
      <c r="L1012" s="1322"/>
      <c r="M1012" s="1322"/>
      <c r="N1012" s="1323"/>
      <c r="O1012" s="1322"/>
      <c r="P1012" s="1324"/>
      <c r="Q1012" s="1323"/>
      <c r="R1012" s="1322"/>
      <c r="S1012" s="1322"/>
      <c r="T1012" s="1322"/>
      <c r="U1012" s="1322"/>
      <c r="V1012" s="1322"/>
      <c r="W1012" s="1322"/>
      <c r="X1012" s="1322"/>
      <c r="Y1012" s="1322"/>
      <c r="Z1012" s="1322"/>
      <c r="AA1012" s="1322"/>
      <c r="AB1012" s="1322"/>
      <c r="AC1012" s="1323"/>
      <c r="AD1012" s="1322"/>
      <c r="AE1012" s="1323"/>
      <c r="AF1012" s="1322"/>
      <c r="AG1012" s="1322"/>
      <c r="AH1012" s="1322"/>
      <c r="AI1012" s="1322"/>
      <c r="AJ1012" s="1322"/>
      <c r="AK1012" s="1323"/>
      <c r="AL1012" s="1322"/>
      <c r="AM1012" s="1322"/>
      <c r="AN1012" s="1322"/>
      <c r="AO1012" s="1322"/>
      <c r="AP1012" s="1322"/>
      <c r="AQ1012" s="1322"/>
      <c r="AR1012" s="1322"/>
      <c r="AS1012" s="1322"/>
      <c r="AT1012" s="1322"/>
      <c r="AU1012" s="1322"/>
      <c r="AV1012" s="1322"/>
      <c r="AW1012" s="1322"/>
      <c r="AX1012" s="1322"/>
      <c r="AY1012" s="1322"/>
      <c r="AZ1012" s="1322"/>
      <c r="BA1012" s="1322"/>
      <c r="BB1012" s="1322"/>
      <c r="BC1012" s="1322"/>
      <c r="BD1012" s="1322"/>
      <c r="BE1012" s="1322"/>
      <c r="BF1012" s="1322"/>
    </row>
    <row r="1013" spans="1:58" ht="54.75" customHeight="1">
      <c r="A1013" s="1322"/>
      <c r="B1013" s="1322"/>
      <c r="C1013" s="1322"/>
      <c r="D1013" s="1322"/>
      <c r="E1013" s="1322"/>
      <c r="F1013" s="1322"/>
      <c r="G1013" s="1322"/>
      <c r="H1013" s="1322"/>
      <c r="I1013" s="1322"/>
      <c r="J1013" s="1322"/>
      <c r="K1013" s="1322"/>
      <c r="L1013" s="1322"/>
      <c r="M1013" s="1322"/>
      <c r="N1013" s="1323"/>
      <c r="O1013" s="1322"/>
      <c r="P1013" s="1324"/>
      <c r="Q1013" s="1323"/>
      <c r="R1013" s="1322"/>
      <c r="S1013" s="1322"/>
      <c r="T1013" s="1322"/>
      <c r="U1013" s="1322"/>
      <c r="V1013" s="1322"/>
      <c r="W1013" s="1322"/>
      <c r="X1013" s="1322"/>
      <c r="Y1013" s="1322"/>
      <c r="Z1013" s="1322"/>
      <c r="AA1013" s="1322"/>
      <c r="AB1013" s="1322"/>
      <c r="AC1013" s="1323"/>
      <c r="AD1013" s="1322"/>
      <c r="AE1013" s="1323"/>
      <c r="AF1013" s="1322"/>
      <c r="AG1013" s="1322"/>
      <c r="AH1013" s="1322"/>
      <c r="AI1013" s="1322"/>
      <c r="AJ1013" s="1322"/>
      <c r="AK1013" s="1323"/>
      <c r="AL1013" s="1322"/>
      <c r="AM1013" s="1322"/>
      <c r="AN1013" s="1322"/>
      <c r="AO1013" s="1322"/>
      <c r="AP1013" s="1322"/>
      <c r="AQ1013" s="1322"/>
      <c r="AR1013" s="1322"/>
      <c r="AS1013" s="1322"/>
      <c r="AT1013" s="1322"/>
      <c r="AU1013" s="1322"/>
      <c r="AV1013" s="1322"/>
      <c r="AW1013" s="1322"/>
      <c r="AX1013" s="1322"/>
      <c r="AY1013" s="1322"/>
      <c r="AZ1013" s="1322"/>
      <c r="BA1013" s="1322"/>
      <c r="BB1013" s="1322"/>
      <c r="BC1013" s="1322"/>
      <c r="BD1013" s="1322"/>
      <c r="BE1013" s="1322"/>
      <c r="BF1013" s="1322"/>
    </row>
    <row r="1014" spans="1:58" ht="54.75" customHeight="1">
      <c r="A1014" s="1322"/>
      <c r="B1014" s="1322"/>
      <c r="C1014" s="1322"/>
      <c r="D1014" s="1322"/>
      <c r="E1014" s="1322"/>
      <c r="F1014" s="1322"/>
      <c r="G1014" s="1322"/>
      <c r="H1014" s="1322"/>
      <c r="I1014" s="1322"/>
      <c r="J1014" s="1322"/>
      <c r="K1014" s="1322"/>
      <c r="L1014" s="1322"/>
      <c r="M1014" s="1322"/>
      <c r="N1014" s="1323"/>
      <c r="O1014" s="1322"/>
      <c r="P1014" s="1324"/>
      <c r="Q1014" s="1323"/>
      <c r="R1014" s="1322"/>
      <c r="S1014" s="1322"/>
      <c r="T1014" s="1322"/>
      <c r="U1014" s="1322"/>
      <c r="V1014" s="1322"/>
      <c r="W1014" s="1322"/>
      <c r="X1014" s="1322"/>
      <c r="Y1014" s="1322"/>
      <c r="Z1014" s="1322"/>
      <c r="AA1014" s="1322"/>
      <c r="AB1014" s="1322"/>
      <c r="AC1014" s="1323"/>
      <c r="AD1014" s="1322"/>
      <c r="AE1014" s="1323"/>
      <c r="AF1014" s="1322"/>
      <c r="AG1014" s="1322"/>
      <c r="AH1014" s="1322"/>
      <c r="AI1014" s="1322"/>
      <c r="AJ1014" s="1322"/>
      <c r="AK1014" s="1323"/>
      <c r="AL1014" s="1322"/>
      <c r="AM1014" s="1322"/>
      <c r="AN1014" s="1322"/>
      <c r="AO1014" s="1322"/>
      <c r="AP1014" s="1322"/>
      <c r="AQ1014" s="1322"/>
      <c r="AR1014" s="1322"/>
      <c r="AS1014" s="1322"/>
      <c r="AT1014" s="1322"/>
      <c r="AU1014" s="1322"/>
      <c r="AV1014" s="1322"/>
      <c r="AW1014" s="1322"/>
      <c r="AX1014" s="1322"/>
      <c r="AY1014" s="1322"/>
      <c r="AZ1014" s="1322"/>
      <c r="BA1014" s="1322"/>
      <c r="BB1014" s="1322"/>
      <c r="BC1014" s="1322"/>
      <c r="BD1014" s="1322"/>
      <c r="BE1014" s="1322"/>
      <c r="BF1014" s="1322"/>
    </row>
    <row r="1015" spans="1:58" ht="54.75" customHeight="1">
      <c r="A1015" s="1322"/>
      <c r="B1015" s="1322"/>
      <c r="C1015" s="1322"/>
      <c r="D1015" s="1322"/>
      <c r="E1015" s="1322"/>
      <c r="F1015" s="1322"/>
      <c r="G1015" s="1322"/>
      <c r="H1015" s="1322"/>
      <c r="I1015" s="1322"/>
      <c r="J1015" s="1322"/>
      <c r="K1015" s="1322"/>
      <c r="L1015" s="1322"/>
      <c r="M1015" s="1322"/>
      <c r="N1015" s="1323"/>
      <c r="O1015" s="1322"/>
      <c r="P1015" s="1324"/>
      <c r="Q1015" s="1323"/>
      <c r="R1015" s="1322"/>
      <c r="S1015" s="1322"/>
      <c r="T1015" s="1322"/>
      <c r="U1015" s="1322"/>
      <c r="V1015" s="1322"/>
      <c r="W1015" s="1322"/>
      <c r="X1015" s="1322"/>
      <c r="Y1015" s="1322"/>
      <c r="Z1015" s="1322"/>
      <c r="AA1015" s="1322"/>
      <c r="AB1015" s="1322"/>
      <c r="AC1015" s="1323"/>
      <c r="AD1015" s="1322"/>
      <c r="AE1015" s="1323"/>
      <c r="AF1015" s="1322"/>
      <c r="AG1015" s="1322"/>
      <c r="AH1015" s="1322"/>
      <c r="AI1015" s="1322"/>
      <c r="AJ1015" s="1322"/>
      <c r="AK1015" s="1323"/>
      <c r="AL1015" s="1322"/>
      <c r="AM1015" s="1322"/>
      <c r="AN1015" s="1322"/>
      <c r="AO1015" s="1322"/>
      <c r="AP1015" s="1322"/>
      <c r="AQ1015" s="1322"/>
      <c r="AR1015" s="1322"/>
      <c r="AS1015" s="1322"/>
      <c r="AT1015" s="1322"/>
      <c r="AU1015" s="1322"/>
      <c r="AV1015" s="1322"/>
      <c r="AW1015" s="1322"/>
      <c r="AX1015" s="1322"/>
      <c r="AY1015" s="1322"/>
      <c r="AZ1015" s="1322"/>
      <c r="BA1015" s="1322"/>
      <c r="BB1015" s="1322"/>
      <c r="BC1015" s="1322"/>
      <c r="BD1015" s="1322"/>
      <c r="BE1015" s="1322"/>
      <c r="BF1015" s="1322"/>
    </row>
    <row r="1016" spans="1:58" ht="54.75" customHeight="1">
      <c r="A1016" s="1322"/>
      <c r="B1016" s="1322"/>
      <c r="C1016" s="1322"/>
      <c r="D1016" s="1322"/>
      <c r="E1016" s="1322"/>
      <c r="F1016" s="1322"/>
      <c r="G1016" s="1322"/>
      <c r="H1016" s="1322"/>
      <c r="I1016" s="1322"/>
      <c r="J1016" s="1322"/>
      <c r="K1016" s="1322"/>
      <c r="L1016" s="1322"/>
      <c r="M1016" s="1322"/>
      <c r="N1016" s="1323"/>
      <c r="O1016" s="1322"/>
      <c r="P1016" s="1324"/>
      <c r="Q1016" s="1323"/>
      <c r="R1016" s="1322"/>
      <c r="S1016" s="1322"/>
      <c r="T1016" s="1322"/>
      <c r="U1016" s="1322"/>
      <c r="V1016" s="1322"/>
      <c r="W1016" s="1322"/>
      <c r="X1016" s="1322"/>
      <c r="Y1016" s="1322"/>
      <c r="Z1016" s="1322"/>
      <c r="AA1016" s="1322"/>
      <c r="AB1016" s="1322"/>
      <c r="AC1016" s="1323"/>
      <c r="AD1016" s="1322"/>
      <c r="AE1016" s="1323"/>
      <c r="AF1016" s="1322"/>
      <c r="AG1016" s="1322"/>
      <c r="AH1016" s="1322"/>
      <c r="AI1016" s="1322"/>
      <c r="AJ1016" s="1322"/>
      <c r="AK1016" s="1323"/>
      <c r="AL1016" s="1322"/>
      <c r="AM1016" s="1322"/>
      <c r="AN1016" s="1322"/>
      <c r="AO1016" s="1322"/>
      <c r="AP1016" s="1322"/>
      <c r="AQ1016" s="1322"/>
      <c r="AR1016" s="1322"/>
      <c r="AS1016" s="1322"/>
      <c r="AT1016" s="1322"/>
      <c r="AU1016" s="1322"/>
      <c r="AV1016" s="1322"/>
      <c r="AW1016" s="1322"/>
      <c r="AX1016" s="1322"/>
      <c r="AY1016" s="1322"/>
      <c r="AZ1016" s="1322"/>
      <c r="BA1016" s="1322"/>
      <c r="BB1016" s="1322"/>
      <c r="BC1016" s="1322"/>
      <c r="BD1016" s="1322"/>
      <c r="BE1016" s="1322"/>
      <c r="BF1016" s="1322"/>
    </row>
  </sheetData>
  <mergeCells count="31">
    <mergeCell ref="A1:B4"/>
    <mergeCell ref="C1:BE2"/>
    <mergeCell ref="C3:BE4"/>
    <mergeCell ref="A5:BF5"/>
    <mergeCell ref="A6:B6"/>
    <mergeCell ref="C6:K6"/>
    <mergeCell ref="L6:O6"/>
    <mergeCell ref="P6:AG6"/>
    <mergeCell ref="AH6:AI6"/>
    <mergeCell ref="AJ6:BA6"/>
    <mergeCell ref="AF38:AF40"/>
    <mergeCell ref="BC6:BD6"/>
    <mergeCell ref="B8:B12"/>
    <mergeCell ref="B13:B16"/>
    <mergeCell ref="B17:B26"/>
    <mergeCell ref="C17:C26"/>
    <mergeCell ref="B27:B31"/>
    <mergeCell ref="C27:C28"/>
    <mergeCell ref="AF27:AF28"/>
    <mergeCell ref="C29:C30"/>
    <mergeCell ref="B32:B33"/>
    <mergeCell ref="B34:B37"/>
    <mergeCell ref="C35:C36"/>
    <mergeCell ref="B38:B43"/>
    <mergeCell ref="C38:C41"/>
    <mergeCell ref="B45:B51"/>
    <mergeCell ref="C45:C50"/>
    <mergeCell ref="AF45:AF48"/>
    <mergeCell ref="B52:B55"/>
    <mergeCell ref="C52:C55"/>
    <mergeCell ref="AF52:AF53"/>
  </mergeCells>
  <conditionalFormatting sqref="E8:E37 F29:F30 G29:I29 E44">
    <cfRule type="colorScale" priority="1">
      <colorScale>
        <cfvo type="min"/>
        <cfvo type="max"/>
        <color rgb="FF57BB8A"/>
        <color rgb="FFFFFFFF"/>
      </colorScale>
    </cfRule>
  </conditionalFormatting>
  <conditionalFormatting sqref="F27:I27">
    <cfRule type="colorScale" priority="2">
      <colorScale>
        <cfvo type="min"/>
        <cfvo type="max"/>
        <color rgb="FF57BB8A"/>
        <color rgb="FFFFFFFF"/>
      </colorScale>
    </cfRule>
  </conditionalFormatting>
  <conditionalFormatting sqref="M8:M55 AD8:AD55">
    <cfRule type="containsText" dxfId="232" priority="3" operator="containsText" text="En Progreso">
      <formula>NOT(ISERROR(SEARCH(("En Progreso"),(M8))))</formula>
    </cfRule>
    <cfRule type="containsText" dxfId="231" priority="4" operator="containsText" text="Completo">
      <formula>NOT(ISERROR(SEARCH(("Completo"),(M8))))</formula>
    </cfRule>
    <cfRule type="containsText" dxfId="230" priority="5" operator="containsText" text="En espera">
      <formula>NOT(ISERROR(SEARCH(("En espera"),(M8))))</formula>
    </cfRule>
    <cfRule type="containsText" dxfId="229" priority="6" operator="containsText" text="Vencido">
      <formula>NOT(ISERROR(SEARCH(("Vencido"),(M8))))</formula>
    </cfRule>
  </conditionalFormatting>
  <conditionalFormatting sqref="N8:N55 AE8:AE55">
    <cfRule type="colorScale" priority="7">
      <colorScale>
        <cfvo type="formula" val="0%"/>
        <cfvo type="formula" val="50%"/>
        <cfvo type="formula" val="100%"/>
        <color rgb="FFF3F3F3"/>
        <color rgb="FF6AA84F"/>
        <color rgb="FF38761D"/>
      </colorScale>
    </cfRule>
  </conditionalFormatting>
  <conditionalFormatting sqref="O8:O55">
    <cfRule type="containsText" dxfId="228" priority="8" operator="containsText" text="Bajo">
      <formula>NOT(ISERROR(SEARCH(("Bajo"),(O8))))</formula>
    </cfRule>
    <cfRule type="containsText" dxfId="227" priority="9" operator="containsText" text="Medio">
      <formula>NOT(ISERROR(SEARCH(("Medio"),(O8))))</formula>
    </cfRule>
    <cfRule type="containsText" dxfId="226" priority="10" operator="containsText" text="Alto">
      <formula>NOT(ISERROR(SEARCH(("Alto"),(O8))))</formula>
    </cfRule>
  </conditionalFormatting>
  <dataValidations count="3">
    <dataValidation type="list" allowBlank="1" sqref="E8:E55" xr:uid="{3956D799-2E27-4409-94C9-81519B25B2C5}">
      <formula1>"Acción de gestión,Acción derivada de un proyecto de inversión"</formula1>
    </dataValidation>
    <dataValidation type="list" allowBlank="1" sqref="O8:O55" xr:uid="{D35901C8-16C3-42F7-98B1-FB3CE91E2277}">
      <formula1>"Medio,Alto"</formula1>
    </dataValidation>
    <dataValidation type="list" allowBlank="1" sqref="M8:M55" xr:uid="{D12F6FDF-AD17-4186-9E94-67445211AE27}">
      <formula1>"Completo,En progreso,En espera,Vencido"</formula1>
    </dataValidation>
  </dataValidations>
  <hyperlinks>
    <hyperlink ref="AG8" r:id="rId1" xr:uid="{467AFA15-602F-4978-B286-F0E59928DE71}"/>
    <hyperlink ref="AG9" r:id="rId2" xr:uid="{4397CBD8-BB8F-453C-9A26-401644F43E63}"/>
    <hyperlink ref="AG10" r:id="rId3" xr:uid="{B840AEDE-BACB-4864-9B42-D442B691CF58}"/>
    <hyperlink ref="AG11" r:id="rId4" xr:uid="{9490F478-0C90-4440-AC64-660049259D03}"/>
    <hyperlink ref="AG12" r:id="rId5" xr:uid="{A4F6717B-8D1D-4E73-BA0E-C258896CAAA1}"/>
    <hyperlink ref="AG13" r:id="rId6" xr:uid="{854D947E-250A-494C-AB96-99BE08DC4C24}"/>
    <hyperlink ref="AG14" r:id="rId7" xr:uid="{5AC7E7DA-B7AE-4E11-B2D0-65B5C2AFB796}"/>
    <hyperlink ref="AG15" r:id="rId8" xr:uid="{D3674527-375D-424A-BDAB-42A0A014C9CD}"/>
    <hyperlink ref="AG17" r:id="rId9" xr:uid="{F6DCAE1D-F121-4C39-8FBE-F2CD331A848C}"/>
    <hyperlink ref="AG18" r:id="rId10" xr:uid="{0FFB3C1C-B70D-4004-AB02-C7027BEEB413}"/>
    <hyperlink ref="AG19" r:id="rId11" xr:uid="{F52D2708-81EC-4AF2-818E-734AB6E8358E}"/>
    <hyperlink ref="AG20" r:id="rId12" xr:uid="{5947EBE9-5A3A-4C0B-81A0-B73685BB002B}"/>
    <hyperlink ref="AG21" r:id="rId13" xr:uid="{DD313299-7425-4F4C-87E9-D72538EDBAC5}"/>
    <hyperlink ref="AG22" r:id="rId14" xr:uid="{08D374DB-F7AD-47EC-A35A-517E39E8D877}"/>
    <hyperlink ref="AG23" r:id="rId15" xr:uid="{4C3C7FF7-8D80-43BC-8EBD-36863F278289}"/>
    <hyperlink ref="AG24" r:id="rId16" xr:uid="{B1A62A2E-F662-4AE3-8F27-87E0AB8AFC15}"/>
    <hyperlink ref="AG25" r:id="rId17" xr:uid="{6C2A5283-E5C6-45DA-A3BC-D60981BB9292}"/>
    <hyperlink ref="AG26" r:id="rId18" xr:uid="{7FD79490-6585-4487-B9BD-2572F33B8508}"/>
    <hyperlink ref="AG27" r:id="rId19" xr:uid="{B066CF1C-CE47-4C73-8099-41C1861A5BB6}"/>
    <hyperlink ref="AG28" r:id="rId20" xr:uid="{462CA77E-8B26-4B6F-B93A-E13C2D5C45C1}"/>
    <hyperlink ref="AG29" r:id="rId21" xr:uid="{C0A09884-F49A-48A2-8A41-22948381C0EF}"/>
    <hyperlink ref="AG30" r:id="rId22" xr:uid="{C047BA0E-9AFA-4066-B0B0-1F4AA495AE7C}"/>
    <hyperlink ref="AG31" r:id="rId23" xr:uid="{87E834F4-A52C-41BF-BC90-EB07B3F3386D}"/>
    <hyperlink ref="AG32" r:id="rId24" xr:uid="{C776818E-33DB-4466-812D-BDB88844B2EF}"/>
    <hyperlink ref="AG33" r:id="rId25" xr:uid="{A34A768B-518D-47F5-AC17-49354DE483A8}"/>
    <hyperlink ref="AG34" r:id="rId26" xr:uid="{421BF621-B2F0-4600-B060-3A7DB1A560CA}"/>
    <hyperlink ref="AG35" r:id="rId27" xr:uid="{A1A4D238-0808-455B-A5FF-70E2EB70E33A}"/>
    <hyperlink ref="AG36" r:id="rId28" xr:uid="{C6949C0B-F403-4134-A0B3-B527BBB627AD}"/>
    <hyperlink ref="AG37" r:id="rId29" xr:uid="{42CEA7E9-F172-463B-A615-BF56E5498FCE}"/>
    <hyperlink ref="AG38" r:id="rId30" xr:uid="{2C5CFF1C-9631-453C-AECE-25593C5F3481}"/>
    <hyperlink ref="AG39" r:id="rId31" xr:uid="{E8075BCA-D6FF-4A72-A572-3CE56DDFDEFB}"/>
    <hyperlink ref="AG40" r:id="rId32" xr:uid="{FA732EF7-7741-43B3-95D8-7123C48E08DA}"/>
    <hyperlink ref="AG41" r:id="rId33" xr:uid="{270D7287-5DF7-4205-9DAF-6E66250F1BCE}"/>
    <hyperlink ref="AG42" r:id="rId34" xr:uid="{DF6D48E8-8D7B-4A79-A610-C13D8A28CB3F}"/>
    <hyperlink ref="AG43" r:id="rId35" xr:uid="{F10FD2B8-46BF-407E-8991-6A16669ACE64}"/>
    <hyperlink ref="AG44" r:id="rId36" xr:uid="{DABF1BAA-4EE9-428A-8D6D-0ACD5C71FC88}"/>
    <hyperlink ref="AG45" r:id="rId37" xr:uid="{E5942BD1-79FA-434F-97F5-F5835AE8410B}"/>
    <hyperlink ref="AG46" r:id="rId38" xr:uid="{45747F37-FA3D-45F0-AAD5-78B2820762AD}"/>
    <hyperlink ref="AG47" r:id="rId39" xr:uid="{3A22C49A-BC4E-43B1-9268-AD28731ABFC6}"/>
    <hyperlink ref="AG48" r:id="rId40" xr:uid="{20C922BC-175C-4E2B-A878-49B06D168DE1}"/>
    <hyperlink ref="AG49" r:id="rId41" xr:uid="{A7FDD77C-6F47-468B-9161-4A1EC33B130C}"/>
    <hyperlink ref="AG50" r:id="rId42" xr:uid="{4340F51B-5A55-45D2-B5CB-A57A508AFBFE}"/>
    <hyperlink ref="AG51" r:id="rId43" xr:uid="{0FA12885-84D3-4A47-8A0F-EB78ACF8F430}"/>
    <hyperlink ref="AG52" r:id="rId44" xr:uid="{A0F86EA1-8A07-423D-8C07-1C5B3FFD8754}"/>
    <hyperlink ref="AG53" r:id="rId45" xr:uid="{6537F3D0-9139-4EAA-AC98-1173C36562F9}"/>
    <hyperlink ref="AG54" r:id="rId46" xr:uid="{35630505-F0E0-40DD-BF30-272EB8FF8AF3}"/>
    <hyperlink ref="AG55" r:id="rId47" xr:uid="{3B6C09F5-9B47-4D11-9352-00F1E10B18EE}"/>
  </hyperlinks>
  <pageMargins left="0.7" right="0.7" top="0.75" bottom="0.75" header="0.3" footer="0.3"/>
  <drawing r:id="rId4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E3C45-142A-4AD6-B13D-19EEA98517B6}">
  <dimension ref="A1:AT26"/>
  <sheetViews>
    <sheetView topLeftCell="S1" workbookViewId="0">
      <selection activeCell="AH6" sqref="AH6"/>
    </sheetView>
  </sheetViews>
  <sheetFormatPr baseColWidth="10" defaultColWidth="0" defaultRowHeight="44.25" customHeight="1" outlineLevelCol="1"/>
  <cols>
    <col min="1" max="1" width="6" style="1352" customWidth="1"/>
    <col min="2" max="2" width="29.28515625" style="1352" customWidth="1"/>
    <col min="3" max="3" width="52.85546875" style="1352" customWidth="1"/>
    <col min="4" max="4" width="55.140625" style="1352" customWidth="1" outlineLevel="1"/>
    <col min="5" max="5" width="12.140625" style="1352" customWidth="1" outlineLevel="1"/>
    <col min="6" max="6" width="44.42578125" style="1352" bestFit="1" customWidth="1"/>
    <col min="7" max="7" width="36.28515625" style="1352" bestFit="1" customWidth="1" outlineLevel="1"/>
    <col min="8" max="8" width="20.85546875" style="1352" bestFit="1" customWidth="1" outlineLevel="1"/>
    <col min="9" max="9" width="12.85546875" style="1352" bestFit="1" customWidth="1" outlineLevel="1"/>
    <col min="10" max="10" width="13" style="1352" bestFit="1" customWidth="1" outlineLevel="1"/>
    <col min="11" max="11" width="27.42578125" style="1352" bestFit="1" customWidth="1"/>
    <col min="12" max="12" width="78" style="1352" customWidth="1"/>
    <col min="13" max="13" width="20.28515625" style="1352" customWidth="1" outlineLevel="1"/>
    <col min="14" max="14" width="25.5703125" style="1352" customWidth="1" outlineLevel="1"/>
    <col min="15" max="15" width="20.28515625" style="1352" customWidth="1" outlineLevel="1"/>
    <col min="16" max="16" width="26" style="1352" customWidth="1"/>
    <col min="17" max="17" width="35.28515625" style="1352" customWidth="1" outlineLevel="1"/>
    <col min="18" max="18" width="34.140625" style="1352" customWidth="1" outlineLevel="1"/>
    <col min="19" max="19" width="20.28515625" style="1352" customWidth="1"/>
    <col min="20" max="20" width="26.7109375" style="1352" customWidth="1" outlineLevel="1"/>
    <col min="21" max="21" width="20.140625" style="1352" customWidth="1"/>
    <col min="22" max="22" width="22.28515625" style="1352" customWidth="1" collapsed="1"/>
    <col min="23" max="23" width="16.85546875" style="1352" hidden="1" outlineLevel="1"/>
    <col min="24" max="24" width="15" style="1352" hidden="1" outlineLevel="1"/>
    <col min="25" max="25" width="12.85546875" style="1352" hidden="1" outlineLevel="1"/>
    <col min="26" max="26" width="11.140625" style="1352" hidden="1" outlineLevel="1"/>
    <col min="27" max="27" width="10.42578125" style="1352" hidden="1" outlineLevel="1"/>
    <col min="28" max="28" width="9.5703125" style="1352" hidden="1" outlineLevel="1"/>
    <col min="29" max="29" width="13.85546875" style="1352" hidden="1" outlineLevel="1"/>
    <col min="30" max="30" width="14" style="1352" hidden="1" outlineLevel="1"/>
    <col min="31" max="31" width="11.28515625" style="1352" hidden="1" outlineLevel="1"/>
    <col min="32" max="32" width="13.7109375" style="1352" hidden="1" outlineLevel="1"/>
    <col min="33" max="33" width="11.85546875" style="1352" hidden="1" outlineLevel="1"/>
    <col min="34" max="34" width="10.42578125" style="1352" hidden="1" outlineLevel="1"/>
    <col min="35" max="35" width="10.5703125" style="1352" hidden="1" outlineLevel="1"/>
    <col min="36" max="36" width="11.28515625" style="1352" hidden="1" outlineLevel="1"/>
    <col min="37" max="38" width="16.85546875" style="1352" hidden="1" outlineLevel="1"/>
    <col min="39" max="39" width="34.28515625" style="1352" customWidth="1" collapsed="1"/>
    <col min="40" max="40" width="33.5703125" style="1352" customWidth="1"/>
    <col min="41" max="41" width="33.5703125" style="1352" customWidth="1" outlineLevel="1"/>
    <col min="42" max="42" width="37.28515625" style="1352" customWidth="1"/>
    <col min="43" max="43" width="25.28515625" style="1352" customWidth="1"/>
    <col min="44" max="44" width="10.7109375" style="1352" hidden="1" customWidth="1"/>
    <col min="45" max="45" width="0" style="1352" hidden="1" customWidth="1"/>
    <col min="46" max="46" width="10.7109375" style="1352" hidden="1" customWidth="1"/>
    <col min="47" max="16384" width="14.42578125" style="1352" hidden="1"/>
  </cols>
  <sheetData>
    <row r="1" spans="1:44" ht="44.25" customHeight="1">
      <c r="A1" s="1349"/>
      <c r="B1" s="1349"/>
      <c r="C1" s="1349"/>
      <c r="D1" s="1349"/>
      <c r="E1" s="1349"/>
      <c r="F1" s="1350"/>
      <c r="G1" s="1350"/>
      <c r="H1" s="1350"/>
      <c r="I1" s="1349"/>
      <c r="J1" s="1350"/>
      <c r="K1" s="1350"/>
      <c r="L1" s="1350"/>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1349"/>
      <c r="AO1" s="1350"/>
      <c r="AP1" s="1350"/>
      <c r="AQ1" s="1350"/>
      <c r="AR1" s="1351"/>
    </row>
    <row r="2" spans="1:44" ht="44.25" customHeight="1">
      <c r="A2" s="1795" t="s">
        <v>3789</v>
      </c>
      <c r="B2" s="1796"/>
      <c r="C2" s="1796"/>
      <c r="D2" s="1796"/>
      <c r="E2" s="1796"/>
      <c r="F2" s="1796"/>
      <c r="G2" s="1796"/>
      <c r="H2" s="1796"/>
      <c r="I2" s="1796"/>
      <c r="J2" s="1796"/>
      <c r="K2" s="1796"/>
      <c r="L2" s="1796"/>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1796"/>
      <c r="AO2" s="1796"/>
      <c r="AP2" s="1796"/>
      <c r="AQ2" s="1796"/>
      <c r="AR2" s="1353"/>
    </row>
    <row r="3" spans="1:44" ht="44.25" customHeight="1">
      <c r="A3" s="1797" t="s">
        <v>3790</v>
      </c>
      <c r="B3" s="1789"/>
      <c r="C3" s="1789"/>
      <c r="D3" s="1789"/>
      <c r="E3" s="1789"/>
      <c r="F3" s="1789"/>
      <c r="G3" s="1789"/>
      <c r="H3" s="1789"/>
      <c r="I3" s="1789"/>
      <c r="J3" s="1789"/>
      <c r="K3" s="1354"/>
      <c r="L3" s="1798" t="s">
        <v>684</v>
      </c>
      <c r="M3" s="1789"/>
      <c r="N3" s="1789"/>
      <c r="O3" s="1789"/>
      <c r="P3" s="1789"/>
      <c r="Q3" s="1789"/>
      <c r="R3" s="1789"/>
      <c r="S3" s="1789"/>
      <c r="T3" s="1789"/>
      <c r="U3" s="1789"/>
      <c r="V3" s="1785"/>
      <c r="W3" s="1355"/>
      <c r="X3" s="1355"/>
      <c r="Y3" s="1355"/>
      <c r="Z3" s="1355"/>
      <c r="AA3" s="1355"/>
      <c r="AB3" s="1355"/>
      <c r="AC3" s="1355"/>
      <c r="AD3" s="1355"/>
      <c r="AE3" s="1355"/>
      <c r="AF3" s="1355"/>
      <c r="AG3" s="1355"/>
      <c r="AH3" s="1355"/>
      <c r="AI3" s="1355"/>
      <c r="AJ3" s="1355"/>
      <c r="AK3" s="1355"/>
      <c r="AL3" s="1355"/>
      <c r="AM3" s="1798" t="s">
        <v>685</v>
      </c>
      <c r="AN3" s="1785"/>
      <c r="AO3" s="1356"/>
      <c r="AP3" s="1799" t="s">
        <v>686</v>
      </c>
      <c r="AQ3" s="1771"/>
      <c r="AR3" s="1357"/>
    </row>
    <row r="4" spans="1:44" ht="44.25" customHeight="1">
      <c r="A4" s="1802" t="s">
        <v>687</v>
      </c>
      <c r="B4" s="1789"/>
      <c r="C4" s="1789"/>
      <c r="D4" s="1789"/>
      <c r="E4" s="1789"/>
      <c r="F4" s="1789"/>
      <c r="G4" s="1789"/>
      <c r="H4" s="1789"/>
      <c r="I4" s="1789"/>
      <c r="J4" s="1789"/>
      <c r="K4" s="1358"/>
      <c r="L4" s="1803" t="s">
        <v>688</v>
      </c>
      <c r="M4" s="1789"/>
      <c r="N4" s="1789"/>
      <c r="O4" s="1789"/>
      <c r="P4" s="1789"/>
      <c r="Q4" s="1789"/>
      <c r="R4" s="1789"/>
      <c r="S4" s="1789"/>
      <c r="T4" s="1789"/>
      <c r="U4" s="1789"/>
      <c r="V4" s="1785"/>
      <c r="W4" s="1359"/>
      <c r="X4" s="1359"/>
      <c r="Y4" s="1359"/>
      <c r="Z4" s="1359"/>
      <c r="AA4" s="1359"/>
      <c r="AB4" s="1359"/>
      <c r="AC4" s="1359"/>
      <c r="AD4" s="1359"/>
      <c r="AE4" s="1359"/>
      <c r="AF4" s="1359"/>
      <c r="AG4" s="1359"/>
      <c r="AH4" s="1359"/>
      <c r="AI4" s="1359"/>
      <c r="AJ4" s="1359"/>
      <c r="AK4" s="1359"/>
      <c r="AL4" s="1359"/>
      <c r="AM4" s="1802" t="s">
        <v>689</v>
      </c>
      <c r="AN4" s="1785"/>
      <c r="AO4" s="1359"/>
      <c r="AP4" s="1800"/>
      <c r="AQ4" s="1801"/>
    </row>
    <row r="5" spans="1:44" ht="44.25" customHeight="1">
      <c r="A5" s="1788" t="s">
        <v>7</v>
      </c>
      <c r="B5" s="1789"/>
      <c r="C5" s="1790" t="s">
        <v>8</v>
      </c>
      <c r="D5" s="1789"/>
      <c r="E5" s="1789"/>
      <c r="F5" s="1789"/>
      <c r="G5" s="1789"/>
      <c r="H5" s="1789"/>
      <c r="I5" s="1789"/>
      <c r="J5" s="1789"/>
      <c r="K5" s="1785"/>
      <c r="L5" s="1791" t="s">
        <v>9</v>
      </c>
      <c r="M5" s="1789"/>
      <c r="N5" s="1789"/>
      <c r="O5" s="1785"/>
      <c r="P5" s="1792" t="s">
        <v>10</v>
      </c>
      <c r="Q5" s="1789"/>
      <c r="R5" s="1785"/>
      <c r="S5" s="1793" t="s">
        <v>11</v>
      </c>
      <c r="T5" s="1785"/>
      <c r="U5" s="1794" t="s">
        <v>12</v>
      </c>
      <c r="V5" s="1789"/>
      <c r="W5" s="1789"/>
      <c r="X5" s="1789"/>
      <c r="Y5" s="1789"/>
      <c r="Z5" s="1789"/>
      <c r="AA5" s="1789"/>
      <c r="AB5" s="1789"/>
      <c r="AC5" s="1789"/>
      <c r="AD5" s="1789"/>
      <c r="AE5" s="1789"/>
      <c r="AF5" s="1789"/>
      <c r="AG5" s="1789"/>
      <c r="AH5" s="1789"/>
      <c r="AI5" s="1789"/>
      <c r="AJ5" s="1789"/>
      <c r="AK5" s="1789"/>
      <c r="AL5" s="1785"/>
      <c r="AM5" s="1360" t="s">
        <v>13</v>
      </c>
      <c r="AN5" s="1784" t="s">
        <v>14</v>
      </c>
      <c r="AO5" s="1785"/>
      <c r="AP5" s="1361" t="s">
        <v>15</v>
      </c>
      <c r="AQ5" s="1362" t="s">
        <v>16</v>
      </c>
    </row>
    <row r="6" spans="1:44" ht="44.25" customHeight="1">
      <c r="A6" s="1327" t="s">
        <v>17</v>
      </c>
      <c r="B6" s="1327" t="s">
        <v>18</v>
      </c>
      <c r="C6" s="1327" t="s">
        <v>19</v>
      </c>
      <c r="D6" s="1327" t="s">
        <v>20</v>
      </c>
      <c r="E6" s="1327" t="s">
        <v>1553</v>
      </c>
      <c r="F6" s="1327" t="s">
        <v>573</v>
      </c>
      <c r="G6" s="1327" t="s">
        <v>23</v>
      </c>
      <c r="H6" s="1327" t="s">
        <v>24</v>
      </c>
      <c r="I6" s="1327" t="s">
        <v>25</v>
      </c>
      <c r="J6" s="1327" t="s">
        <v>26</v>
      </c>
      <c r="K6" s="1327" t="s">
        <v>27</v>
      </c>
      <c r="L6" s="1327" t="s">
        <v>28</v>
      </c>
      <c r="M6" s="1327" t="s">
        <v>29</v>
      </c>
      <c r="N6" s="1327" t="s">
        <v>30</v>
      </c>
      <c r="O6" s="1327" t="s">
        <v>31</v>
      </c>
      <c r="P6" s="1327" t="s">
        <v>32</v>
      </c>
      <c r="Q6" s="1327" t="s">
        <v>33</v>
      </c>
      <c r="R6" s="1327" t="s">
        <v>34</v>
      </c>
      <c r="S6" s="1327" t="s">
        <v>35</v>
      </c>
      <c r="T6" s="1327" t="s">
        <v>36</v>
      </c>
      <c r="U6" s="1327" t="s">
        <v>37</v>
      </c>
      <c r="V6" s="1327" t="s">
        <v>38</v>
      </c>
      <c r="W6" s="1328" t="s">
        <v>39</v>
      </c>
      <c r="X6" s="1328" t="s">
        <v>40</v>
      </c>
      <c r="Y6" s="1328" t="s">
        <v>41</v>
      </c>
      <c r="Z6" s="1328" t="s">
        <v>42</v>
      </c>
      <c r="AA6" s="1328" t="s">
        <v>43</v>
      </c>
      <c r="AB6" s="1328" t="s">
        <v>44</v>
      </c>
      <c r="AC6" s="1328" t="s">
        <v>45</v>
      </c>
      <c r="AD6" s="1328" t="s">
        <v>46</v>
      </c>
      <c r="AE6" s="1328" t="s">
        <v>47</v>
      </c>
      <c r="AF6" s="1328" t="s">
        <v>48</v>
      </c>
      <c r="AG6" s="1328" t="s">
        <v>49</v>
      </c>
      <c r="AH6" s="1328" t="s">
        <v>1554</v>
      </c>
      <c r="AI6" s="1328" t="s">
        <v>51</v>
      </c>
      <c r="AJ6" s="1328" t="s">
        <v>52</v>
      </c>
      <c r="AK6" s="1328" t="s">
        <v>53</v>
      </c>
      <c r="AL6" s="1328" t="s">
        <v>54</v>
      </c>
      <c r="AM6" s="1328" t="s">
        <v>55</v>
      </c>
      <c r="AN6" s="1328" t="s">
        <v>56</v>
      </c>
      <c r="AO6" s="1328" t="s">
        <v>57</v>
      </c>
      <c r="AP6" s="1328" t="s">
        <v>114</v>
      </c>
      <c r="AQ6" s="1327" t="s">
        <v>59</v>
      </c>
    </row>
    <row r="7" spans="1:44" ht="44.25" customHeight="1">
      <c r="A7" s="1329">
        <v>0</v>
      </c>
      <c r="B7" s="1778" t="s">
        <v>589</v>
      </c>
      <c r="C7" s="1768" t="s">
        <v>690</v>
      </c>
      <c r="D7" s="1330" t="s">
        <v>691</v>
      </c>
      <c r="E7" s="1331" t="s">
        <v>63</v>
      </c>
      <c r="F7" s="1332" t="s">
        <v>3743</v>
      </c>
      <c r="G7" s="1332" t="s">
        <v>692</v>
      </c>
      <c r="H7" s="1332" t="s">
        <v>119</v>
      </c>
      <c r="I7" s="1332" t="s">
        <v>693</v>
      </c>
      <c r="J7" s="1332" t="s">
        <v>694</v>
      </c>
      <c r="K7" s="1333" t="s">
        <v>695</v>
      </c>
      <c r="L7" s="1333" t="s">
        <v>3744</v>
      </c>
      <c r="M7" s="1332" t="s">
        <v>260</v>
      </c>
      <c r="N7" s="1334">
        <v>1</v>
      </c>
      <c r="O7" s="1332" t="s">
        <v>126</v>
      </c>
      <c r="P7" s="1332">
        <v>1</v>
      </c>
      <c r="Q7" s="1332" t="s">
        <v>696</v>
      </c>
      <c r="R7" s="1335"/>
      <c r="S7" s="1332" t="s">
        <v>697</v>
      </c>
      <c r="T7" s="1332" t="s">
        <v>697</v>
      </c>
      <c r="U7" s="1336" t="s">
        <v>693</v>
      </c>
      <c r="V7" s="1336" t="s">
        <v>120</v>
      </c>
      <c r="W7" s="1337"/>
      <c r="X7" s="1337"/>
      <c r="Y7" s="1337"/>
      <c r="Z7" s="1337"/>
      <c r="AA7" s="1337"/>
      <c r="AB7" s="1337"/>
      <c r="AC7" s="1337"/>
      <c r="AD7" s="1337"/>
      <c r="AE7" s="1337"/>
      <c r="AF7" s="1337"/>
      <c r="AG7" s="1337"/>
      <c r="AH7" s="1337"/>
      <c r="AI7" s="1337"/>
      <c r="AJ7" s="1337"/>
      <c r="AK7" s="1337"/>
      <c r="AL7" s="1337"/>
      <c r="AM7" s="1336" t="s">
        <v>693</v>
      </c>
      <c r="AN7" s="1331" t="s">
        <v>3745</v>
      </c>
      <c r="AO7" s="1331"/>
      <c r="AP7" s="1331"/>
      <c r="AQ7" s="1331"/>
    </row>
    <row r="8" spans="1:44" ht="44.25" customHeight="1">
      <c r="A8" s="1329">
        <f t="shared" ref="A8:A13" si="0">A7+1</f>
        <v>1</v>
      </c>
      <c r="B8" s="1786"/>
      <c r="C8" s="1787"/>
      <c r="D8" s="1330" t="s">
        <v>698</v>
      </c>
      <c r="E8" s="1331" t="s">
        <v>63</v>
      </c>
      <c r="F8" s="1332" t="s">
        <v>3743</v>
      </c>
      <c r="G8" s="1332" t="s">
        <v>692</v>
      </c>
      <c r="H8" s="1332" t="s">
        <v>119</v>
      </c>
      <c r="I8" s="1332" t="s">
        <v>693</v>
      </c>
      <c r="J8" s="1332" t="s">
        <v>694</v>
      </c>
      <c r="K8" s="1333" t="s">
        <v>695</v>
      </c>
      <c r="L8" s="1333" t="s">
        <v>3746</v>
      </c>
      <c r="M8" s="1332" t="s">
        <v>69</v>
      </c>
      <c r="N8" s="1334">
        <v>0.5</v>
      </c>
      <c r="O8" s="1332" t="s">
        <v>70</v>
      </c>
      <c r="P8" s="1332" t="s">
        <v>699</v>
      </c>
      <c r="Q8" s="1332" t="s">
        <v>700</v>
      </c>
      <c r="R8" s="1338"/>
      <c r="S8" s="1332" t="s">
        <v>697</v>
      </c>
      <c r="T8" s="1339">
        <v>45960</v>
      </c>
      <c r="U8" s="1336" t="s">
        <v>693</v>
      </c>
      <c r="V8" s="1336" t="s">
        <v>120</v>
      </c>
      <c r="W8" s="1337"/>
      <c r="X8" s="1337"/>
      <c r="Y8" s="1337"/>
      <c r="Z8" s="1337"/>
      <c r="AA8" s="1337"/>
      <c r="AB8" s="1337"/>
      <c r="AC8" s="1337"/>
      <c r="AD8" s="1337"/>
      <c r="AE8" s="1337"/>
      <c r="AF8" s="1337"/>
      <c r="AG8" s="1337"/>
      <c r="AH8" s="1337"/>
      <c r="AI8" s="1337"/>
      <c r="AJ8" s="1337"/>
      <c r="AK8" s="1337"/>
      <c r="AL8" s="1337"/>
      <c r="AM8" s="1336" t="s">
        <v>693</v>
      </c>
      <c r="AN8" s="1331" t="s">
        <v>3747</v>
      </c>
      <c r="AO8" s="1331" t="s">
        <v>3748</v>
      </c>
      <c r="AP8" s="1331" t="s">
        <v>3749</v>
      </c>
      <c r="AQ8" s="1331" t="s">
        <v>3750</v>
      </c>
    </row>
    <row r="9" spans="1:44" ht="44.25" customHeight="1">
      <c r="A9" s="1329">
        <f t="shared" si="0"/>
        <v>2</v>
      </c>
      <c r="B9" s="1786"/>
      <c r="C9" s="1787"/>
      <c r="D9" s="1330" t="s">
        <v>701</v>
      </c>
      <c r="E9" s="1331" t="s">
        <v>63</v>
      </c>
      <c r="F9" s="1332" t="s">
        <v>3743</v>
      </c>
      <c r="G9" s="1332" t="s">
        <v>692</v>
      </c>
      <c r="H9" s="1332" t="s">
        <v>119</v>
      </c>
      <c r="I9" s="1332" t="s">
        <v>693</v>
      </c>
      <c r="J9" s="1332" t="s">
        <v>694</v>
      </c>
      <c r="K9" s="1333" t="s">
        <v>695</v>
      </c>
      <c r="L9" s="1333" t="s">
        <v>3744</v>
      </c>
      <c r="M9" s="1332" t="s">
        <v>69</v>
      </c>
      <c r="N9" s="1334">
        <v>0.7</v>
      </c>
      <c r="O9" s="1332" t="s">
        <v>70</v>
      </c>
      <c r="P9" s="1332" t="s">
        <v>702</v>
      </c>
      <c r="Q9" s="1332" t="s">
        <v>703</v>
      </c>
      <c r="R9" s="1335"/>
      <c r="S9" s="1332" t="s">
        <v>697</v>
      </c>
      <c r="T9" s="1339">
        <v>46022</v>
      </c>
      <c r="U9" s="1336" t="s">
        <v>693</v>
      </c>
      <c r="V9" s="1336" t="s">
        <v>120</v>
      </c>
      <c r="W9" s="1337"/>
      <c r="X9" s="1337"/>
      <c r="Y9" s="1337"/>
      <c r="Z9" s="1337"/>
      <c r="AA9" s="1337"/>
      <c r="AB9" s="1337"/>
      <c r="AC9" s="1337"/>
      <c r="AD9" s="1337"/>
      <c r="AE9" s="1337"/>
      <c r="AF9" s="1337"/>
      <c r="AG9" s="1337"/>
      <c r="AH9" s="1337"/>
      <c r="AI9" s="1337"/>
      <c r="AJ9" s="1337"/>
      <c r="AK9" s="1337"/>
      <c r="AL9" s="1337"/>
      <c r="AM9" s="1336" t="s">
        <v>120</v>
      </c>
      <c r="AN9" s="1331" t="s">
        <v>3751</v>
      </c>
      <c r="AO9" s="1331" t="s">
        <v>704</v>
      </c>
      <c r="AP9" s="1331" t="s">
        <v>705</v>
      </c>
      <c r="AQ9" s="1331" t="s">
        <v>706</v>
      </c>
    </row>
    <row r="10" spans="1:44" ht="44.25" customHeight="1">
      <c r="A10" s="1329">
        <f t="shared" si="0"/>
        <v>3</v>
      </c>
      <c r="B10" s="1779"/>
      <c r="C10" s="1769"/>
      <c r="D10" s="1330" t="s">
        <v>707</v>
      </c>
      <c r="E10" s="1331" t="s">
        <v>63</v>
      </c>
      <c r="F10" s="1332" t="s">
        <v>3743</v>
      </c>
      <c r="G10" s="1332" t="s">
        <v>692</v>
      </c>
      <c r="H10" s="1332" t="s">
        <v>119</v>
      </c>
      <c r="I10" s="1332" t="s">
        <v>693</v>
      </c>
      <c r="J10" s="1332" t="s">
        <v>694</v>
      </c>
      <c r="K10" s="1333" t="s">
        <v>695</v>
      </c>
      <c r="L10" s="1333" t="s">
        <v>3744</v>
      </c>
      <c r="M10" s="1332" t="s">
        <v>69</v>
      </c>
      <c r="N10" s="1334">
        <v>0.5</v>
      </c>
      <c r="O10" s="1332" t="s">
        <v>70</v>
      </c>
      <c r="P10" s="1332" t="s">
        <v>708</v>
      </c>
      <c r="Q10" s="1332" t="s">
        <v>3752</v>
      </c>
      <c r="R10" s="1338"/>
      <c r="S10" s="1332" t="s">
        <v>697</v>
      </c>
      <c r="T10" s="1339">
        <v>46022</v>
      </c>
      <c r="U10" s="1336" t="s">
        <v>693</v>
      </c>
      <c r="V10" s="1336" t="s">
        <v>120</v>
      </c>
      <c r="W10" s="1337"/>
      <c r="X10" s="1337"/>
      <c r="Y10" s="1337"/>
      <c r="Z10" s="1337"/>
      <c r="AA10" s="1337"/>
      <c r="AB10" s="1337"/>
      <c r="AC10" s="1337"/>
      <c r="AD10" s="1337"/>
      <c r="AE10" s="1337"/>
      <c r="AF10" s="1337"/>
      <c r="AG10" s="1337"/>
      <c r="AH10" s="1337"/>
      <c r="AI10" s="1337"/>
      <c r="AJ10" s="1337"/>
      <c r="AK10" s="1337"/>
      <c r="AL10" s="1337"/>
      <c r="AM10" s="1336" t="s">
        <v>120</v>
      </c>
      <c r="AN10" s="1331" t="s">
        <v>3753</v>
      </c>
      <c r="AO10" s="1331" t="s">
        <v>3754</v>
      </c>
      <c r="AP10" s="1331" t="s">
        <v>3755</v>
      </c>
      <c r="AQ10" s="1331" t="s">
        <v>706</v>
      </c>
    </row>
    <row r="11" spans="1:44" ht="44.25" customHeight="1">
      <c r="A11" s="1329">
        <f t="shared" si="0"/>
        <v>4</v>
      </c>
      <c r="B11" s="1778" t="s">
        <v>709</v>
      </c>
      <c r="C11" s="1340" t="s">
        <v>710</v>
      </c>
      <c r="D11" s="1330" t="s">
        <v>711</v>
      </c>
      <c r="E11" s="1331" t="s">
        <v>63</v>
      </c>
      <c r="F11" s="1332" t="s">
        <v>3743</v>
      </c>
      <c r="G11" s="1332" t="s">
        <v>692</v>
      </c>
      <c r="H11" s="1332" t="s">
        <v>119</v>
      </c>
      <c r="I11" s="1332" t="s">
        <v>693</v>
      </c>
      <c r="J11" s="1332" t="s">
        <v>694</v>
      </c>
      <c r="K11" s="1333" t="s">
        <v>695</v>
      </c>
      <c r="L11" s="1333" t="s">
        <v>3744</v>
      </c>
      <c r="M11" s="1332" t="s">
        <v>69</v>
      </c>
      <c r="N11" s="1334">
        <v>0.5</v>
      </c>
      <c r="O11" s="1332" t="s">
        <v>70</v>
      </c>
      <c r="P11" s="1332" t="s">
        <v>3756</v>
      </c>
      <c r="Q11" s="1332" t="s">
        <v>712</v>
      </c>
      <c r="R11" s="1338"/>
      <c r="S11" s="1332" t="s">
        <v>697</v>
      </c>
      <c r="T11" s="1339">
        <v>46022</v>
      </c>
      <c r="U11" s="1336" t="s">
        <v>693</v>
      </c>
      <c r="V11" s="1336" t="s">
        <v>120</v>
      </c>
      <c r="W11" s="1337"/>
      <c r="X11" s="1337"/>
      <c r="Y11" s="1337"/>
      <c r="Z11" s="1337"/>
      <c r="AA11" s="1337"/>
      <c r="AB11" s="1337"/>
      <c r="AC11" s="1337"/>
      <c r="AD11" s="1337"/>
      <c r="AE11" s="1337"/>
      <c r="AF11" s="1337"/>
      <c r="AG11" s="1337"/>
      <c r="AH11" s="1337"/>
      <c r="AI11" s="1337"/>
      <c r="AJ11" s="1337"/>
      <c r="AK11" s="1337"/>
      <c r="AL11" s="1337"/>
      <c r="AM11" s="1336" t="s">
        <v>120</v>
      </c>
      <c r="AN11" s="1331" t="s">
        <v>3747</v>
      </c>
      <c r="AO11" s="1331" t="s">
        <v>3757</v>
      </c>
      <c r="AP11" s="1331" t="s">
        <v>3749</v>
      </c>
      <c r="AQ11" s="1331" t="s">
        <v>706</v>
      </c>
    </row>
    <row r="12" spans="1:44" ht="44.25" customHeight="1">
      <c r="A12" s="1329">
        <f t="shared" si="0"/>
        <v>5</v>
      </c>
      <c r="B12" s="1786"/>
      <c r="C12" s="1768" t="s">
        <v>3758</v>
      </c>
      <c r="D12" s="1341" t="s">
        <v>3759</v>
      </c>
      <c r="E12" s="1331" t="s">
        <v>63</v>
      </c>
      <c r="F12" s="1332" t="s">
        <v>3743</v>
      </c>
      <c r="G12" s="1332" t="s">
        <v>692</v>
      </c>
      <c r="H12" s="1332" t="s">
        <v>119</v>
      </c>
      <c r="I12" s="1332" t="s">
        <v>693</v>
      </c>
      <c r="J12" s="1332" t="s">
        <v>694</v>
      </c>
      <c r="K12" s="1333" t="s">
        <v>695</v>
      </c>
      <c r="L12" s="1333" t="s">
        <v>3744</v>
      </c>
      <c r="M12" s="1332" t="s">
        <v>69</v>
      </c>
      <c r="N12" s="1334">
        <v>0.5</v>
      </c>
      <c r="O12" s="1332" t="s">
        <v>70</v>
      </c>
      <c r="P12" s="1332" t="s">
        <v>3760</v>
      </c>
      <c r="Q12" s="1332" t="s">
        <v>713</v>
      </c>
      <c r="R12" s="1338"/>
      <c r="S12" s="1332" t="s">
        <v>697</v>
      </c>
      <c r="T12" s="1339">
        <v>46022</v>
      </c>
      <c r="U12" s="1336" t="s">
        <v>693</v>
      </c>
      <c r="V12" s="1336" t="s">
        <v>120</v>
      </c>
      <c r="W12" s="1332"/>
      <c r="X12" s="1332"/>
      <c r="Y12" s="1332"/>
      <c r="Z12" s="1332"/>
      <c r="AA12" s="1332"/>
      <c r="AB12" s="1332"/>
      <c r="AC12" s="1332"/>
      <c r="AD12" s="1332"/>
      <c r="AE12" s="1332"/>
      <c r="AF12" s="1332"/>
      <c r="AG12" s="1332"/>
      <c r="AH12" s="1332"/>
      <c r="AI12" s="1332"/>
      <c r="AJ12" s="1332"/>
      <c r="AK12" s="1332"/>
      <c r="AL12" s="1332"/>
      <c r="AM12" s="1336" t="s">
        <v>120</v>
      </c>
      <c r="AN12" s="1331" t="s">
        <v>3761</v>
      </c>
      <c r="AO12" s="1332" t="s">
        <v>713</v>
      </c>
      <c r="AP12" s="1331" t="s">
        <v>3749</v>
      </c>
      <c r="AQ12" s="1331" t="s">
        <v>706</v>
      </c>
    </row>
    <row r="13" spans="1:44" ht="44.25" customHeight="1">
      <c r="A13" s="1329">
        <f t="shared" si="0"/>
        <v>6</v>
      </c>
      <c r="B13" s="1786"/>
      <c r="C13" s="1787"/>
      <c r="D13" s="1341" t="s">
        <v>3762</v>
      </c>
      <c r="E13" s="1331" t="s">
        <v>63</v>
      </c>
      <c r="F13" s="1332" t="s">
        <v>3743</v>
      </c>
      <c r="G13" s="1332" t="s">
        <v>692</v>
      </c>
      <c r="H13" s="1332" t="s">
        <v>119</v>
      </c>
      <c r="I13" s="1332" t="s">
        <v>693</v>
      </c>
      <c r="J13" s="1332" t="s">
        <v>694</v>
      </c>
      <c r="K13" s="1333" t="s">
        <v>695</v>
      </c>
      <c r="L13" s="1333" t="s">
        <v>3744</v>
      </c>
      <c r="M13" s="1332" t="s">
        <v>69</v>
      </c>
      <c r="N13" s="1334">
        <v>0.5</v>
      </c>
      <c r="O13" s="1332" t="s">
        <v>70</v>
      </c>
      <c r="P13" s="1332">
        <v>12</v>
      </c>
      <c r="Q13" s="1332" t="s">
        <v>714</v>
      </c>
      <c r="R13" s="1338"/>
      <c r="S13" s="1332" t="s">
        <v>697</v>
      </c>
      <c r="T13" s="1339">
        <v>46022</v>
      </c>
      <c r="U13" s="1336" t="s">
        <v>693</v>
      </c>
      <c r="V13" s="1336" t="s">
        <v>120</v>
      </c>
      <c r="W13" s="1332"/>
      <c r="X13" s="1332"/>
      <c r="Y13" s="1332"/>
      <c r="Z13" s="1332"/>
      <c r="AA13" s="1332"/>
      <c r="AB13" s="1332"/>
      <c r="AC13" s="1332"/>
      <c r="AD13" s="1332"/>
      <c r="AE13" s="1332"/>
      <c r="AF13" s="1332"/>
      <c r="AG13" s="1332"/>
      <c r="AH13" s="1332"/>
      <c r="AI13" s="1332"/>
      <c r="AJ13" s="1332"/>
      <c r="AK13" s="1332"/>
      <c r="AL13" s="1332"/>
      <c r="AM13" s="1336" t="s">
        <v>120</v>
      </c>
      <c r="AN13" s="1331" t="s">
        <v>3763</v>
      </c>
      <c r="AO13" s="1331" t="s">
        <v>3764</v>
      </c>
      <c r="AP13" s="1331" t="s">
        <v>3749</v>
      </c>
      <c r="AQ13" s="1331" t="s">
        <v>706</v>
      </c>
    </row>
    <row r="14" spans="1:44" ht="44.25" customHeight="1">
      <c r="A14" s="1329">
        <f t="shared" ref="A14:A25" si="1">+A13+1</f>
        <v>7</v>
      </c>
      <c r="B14" s="1786"/>
      <c r="C14" s="1787"/>
      <c r="D14" s="1341" t="s">
        <v>715</v>
      </c>
      <c r="E14" s="1331" t="s">
        <v>63</v>
      </c>
      <c r="F14" s="1332" t="s">
        <v>3743</v>
      </c>
      <c r="G14" s="1332" t="s">
        <v>692</v>
      </c>
      <c r="H14" s="1332" t="s">
        <v>119</v>
      </c>
      <c r="I14" s="1332" t="s">
        <v>693</v>
      </c>
      <c r="J14" s="1332" t="s">
        <v>694</v>
      </c>
      <c r="K14" s="1333" t="s">
        <v>695</v>
      </c>
      <c r="L14" s="1333" t="s">
        <v>3744</v>
      </c>
      <c r="M14" s="1332" t="s">
        <v>69</v>
      </c>
      <c r="N14" s="1334">
        <v>0.5</v>
      </c>
      <c r="O14" s="1332" t="s">
        <v>70</v>
      </c>
      <c r="P14" s="1332">
        <v>12</v>
      </c>
      <c r="Q14" s="1332" t="s">
        <v>3765</v>
      </c>
      <c r="R14" s="1338"/>
      <c r="S14" s="1332" t="s">
        <v>697</v>
      </c>
      <c r="T14" s="1339">
        <v>46022</v>
      </c>
      <c r="U14" s="1336" t="s">
        <v>693</v>
      </c>
      <c r="V14" s="1336" t="s">
        <v>120</v>
      </c>
      <c r="W14" s="1332"/>
      <c r="X14" s="1332"/>
      <c r="Y14" s="1332"/>
      <c r="Z14" s="1332"/>
      <c r="AA14" s="1332"/>
      <c r="AB14" s="1332"/>
      <c r="AC14" s="1332"/>
      <c r="AD14" s="1332"/>
      <c r="AE14" s="1332"/>
      <c r="AF14" s="1332"/>
      <c r="AG14" s="1332"/>
      <c r="AH14" s="1332"/>
      <c r="AI14" s="1332"/>
      <c r="AJ14" s="1332"/>
      <c r="AK14" s="1332"/>
      <c r="AL14" s="1332"/>
      <c r="AM14" s="1336" t="s">
        <v>120</v>
      </c>
      <c r="AN14" s="1331" t="s">
        <v>3766</v>
      </c>
      <c r="AO14" s="1331" t="s">
        <v>3767</v>
      </c>
      <c r="AP14" s="1331" t="s">
        <v>3749</v>
      </c>
      <c r="AQ14" s="1331" t="s">
        <v>706</v>
      </c>
    </row>
    <row r="15" spans="1:44" ht="44.25" customHeight="1">
      <c r="A15" s="1329">
        <f t="shared" si="1"/>
        <v>8</v>
      </c>
      <c r="B15" s="1786"/>
      <c r="C15" s="1787"/>
      <c r="D15" s="1341" t="s">
        <v>3768</v>
      </c>
      <c r="E15" s="1331" t="s">
        <v>63</v>
      </c>
      <c r="F15" s="1332" t="s">
        <v>3743</v>
      </c>
      <c r="G15" s="1332" t="s">
        <v>692</v>
      </c>
      <c r="H15" s="1332" t="s">
        <v>119</v>
      </c>
      <c r="I15" s="1332" t="s">
        <v>693</v>
      </c>
      <c r="J15" s="1332" t="s">
        <v>694</v>
      </c>
      <c r="K15" s="1333" t="s">
        <v>695</v>
      </c>
      <c r="L15" s="1333" t="s">
        <v>3744</v>
      </c>
      <c r="M15" s="1332" t="s">
        <v>69</v>
      </c>
      <c r="N15" s="1334">
        <v>0.8</v>
      </c>
      <c r="O15" s="1332" t="s">
        <v>70</v>
      </c>
      <c r="P15" s="1332">
        <v>1</v>
      </c>
      <c r="Q15" s="1332" t="s">
        <v>716</v>
      </c>
      <c r="R15" s="1338"/>
      <c r="S15" s="1332" t="s">
        <v>697</v>
      </c>
      <c r="T15" s="1339">
        <v>45960</v>
      </c>
      <c r="U15" s="1336" t="s">
        <v>693</v>
      </c>
      <c r="V15" s="1336" t="s">
        <v>120</v>
      </c>
      <c r="W15" s="1332"/>
      <c r="X15" s="1332"/>
      <c r="Y15" s="1332"/>
      <c r="Z15" s="1332"/>
      <c r="AA15" s="1332"/>
      <c r="AB15" s="1332"/>
      <c r="AC15" s="1332"/>
      <c r="AD15" s="1332"/>
      <c r="AE15" s="1332"/>
      <c r="AF15" s="1332"/>
      <c r="AG15" s="1332"/>
      <c r="AH15" s="1332"/>
      <c r="AI15" s="1332"/>
      <c r="AJ15" s="1332"/>
      <c r="AK15" s="1332"/>
      <c r="AL15" s="1332"/>
      <c r="AM15" s="1336" t="s">
        <v>120</v>
      </c>
      <c r="AN15" s="1331" t="s">
        <v>3769</v>
      </c>
      <c r="AO15" s="1331" t="s">
        <v>3770</v>
      </c>
      <c r="AP15" s="1331" t="s">
        <v>3749</v>
      </c>
      <c r="AQ15" s="1331" t="s">
        <v>706</v>
      </c>
    </row>
    <row r="16" spans="1:44" ht="44.25" customHeight="1">
      <c r="A16" s="1329">
        <f t="shared" si="1"/>
        <v>9</v>
      </c>
      <c r="B16" s="1786"/>
      <c r="C16" s="1787"/>
      <c r="D16" s="1341" t="s">
        <v>717</v>
      </c>
      <c r="E16" s="1331" t="s">
        <v>63</v>
      </c>
      <c r="F16" s="1332" t="s">
        <v>3743</v>
      </c>
      <c r="G16" s="1332" t="s">
        <v>692</v>
      </c>
      <c r="H16" s="1332" t="s">
        <v>119</v>
      </c>
      <c r="I16" s="1332" t="s">
        <v>693</v>
      </c>
      <c r="J16" s="1332" t="s">
        <v>694</v>
      </c>
      <c r="K16" s="1333" t="s">
        <v>695</v>
      </c>
      <c r="L16" s="1333" t="s">
        <v>3744</v>
      </c>
      <c r="M16" s="1332" t="s">
        <v>69</v>
      </c>
      <c r="N16" s="1334">
        <v>0.5</v>
      </c>
      <c r="O16" s="1332" t="s">
        <v>70</v>
      </c>
      <c r="P16" s="1332">
        <v>1</v>
      </c>
      <c r="Q16" s="1341" t="s">
        <v>717</v>
      </c>
      <c r="R16" s="1338"/>
      <c r="S16" s="1332" t="s">
        <v>697</v>
      </c>
      <c r="T16" s="1339">
        <v>45960</v>
      </c>
      <c r="U16" s="1336" t="s">
        <v>693</v>
      </c>
      <c r="V16" s="1336" t="s">
        <v>120</v>
      </c>
      <c r="W16" s="1332"/>
      <c r="X16" s="1332"/>
      <c r="Y16" s="1332"/>
      <c r="Z16" s="1332"/>
      <c r="AA16" s="1332"/>
      <c r="AB16" s="1332"/>
      <c r="AC16" s="1332"/>
      <c r="AD16" s="1332"/>
      <c r="AE16" s="1332"/>
      <c r="AF16" s="1332"/>
      <c r="AG16" s="1332"/>
      <c r="AH16" s="1332"/>
      <c r="AI16" s="1332"/>
      <c r="AJ16" s="1332"/>
      <c r="AK16" s="1332"/>
      <c r="AL16" s="1332"/>
      <c r="AM16" s="1336" t="s">
        <v>120</v>
      </c>
      <c r="AN16" s="1331" t="s">
        <v>718</v>
      </c>
      <c r="AO16" s="1331" t="s">
        <v>3771</v>
      </c>
      <c r="AP16" s="1331" t="s">
        <v>3749</v>
      </c>
      <c r="AQ16" s="1331" t="s">
        <v>706</v>
      </c>
    </row>
    <row r="17" spans="1:43" ht="44.25" customHeight="1">
      <c r="A17" s="1329">
        <f t="shared" si="1"/>
        <v>10</v>
      </c>
      <c r="B17" s="1786"/>
      <c r="C17" s="1769"/>
      <c r="D17" s="1342" t="s">
        <v>719</v>
      </c>
      <c r="E17" s="1330" t="s">
        <v>63</v>
      </c>
      <c r="F17" s="1332" t="s">
        <v>3743</v>
      </c>
      <c r="G17" s="1332" t="s">
        <v>692</v>
      </c>
      <c r="H17" s="1341" t="s">
        <v>119</v>
      </c>
      <c r="I17" s="1341" t="s">
        <v>693</v>
      </c>
      <c r="J17" s="1332" t="s">
        <v>694</v>
      </c>
      <c r="K17" s="1343" t="s">
        <v>695</v>
      </c>
      <c r="L17" s="1333" t="s">
        <v>3744</v>
      </c>
      <c r="M17" s="1332" t="s">
        <v>69</v>
      </c>
      <c r="N17" s="1334">
        <v>1</v>
      </c>
      <c r="O17" s="1332" t="s">
        <v>126</v>
      </c>
      <c r="P17" s="1332">
        <v>1</v>
      </c>
      <c r="Q17" s="1344" t="s">
        <v>720</v>
      </c>
      <c r="R17" s="1338"/>
      <c r="S17" s="1332" t="s">
        <v>697</v>
      </c>
      <c r="T17" s="1339">
        <v>45960</v>
      </c>
      <c r="U17" s="1336" t="s">
        <v>693</v>
      </c>
      <c r="V17" s="1336" t="s">
        <v>120</v>
      </c>
      <c r="W17" s="1332"/>
      <c r="X17" s="1332"/>
      <c r="Y17" s="1332"/>
      <c r="Z17" s="1332"/>
      <c r="AA17" s="1332"/>
      <c r="AB17" s="1332"/>
      <c r="AC17" s="1332"/>
      <c r="AD17" s="1332"/>
      <c r="AE17" s="1332"/>
      <c r="AF17" s="1332"/>
      <c r="AG17" s="1332"/>
      <c r="AH17" s="1332"/>
      <c r="AI17" s="1332"/>
      <c r="AJ17" s="1332"/>
      <c r="AK17" s="1332"/>
      <c r="AL17" s="1332"/>
      <c r="AM17" s="1336" t="s">
        <v>120</v>
      </c>
      <c r="AN17" s="1331" t="s">
        <v>3761</v>
      </c>
      <c r="AO17" s="1331" t="s">
        <v>3771</v>
      </c>
      <c r="AP17" s="1331" t="s">
        <v>3749</v>
      </c>
      <c r="AQ17" s="1331" t="s">
        <v>706</v>
      </c>
    </row>
    <row r="18" spans="1:43" ht="44.25" customHeight="1">
      <c r="A18" s="1329">
        <f t="shared" si="1"/>
        <v>11</v>
      </c>
      <c r="B18" s="1786"/>
      <c r="C18" s="1768" t="s">
        <v>721</v>
      </c>
      <c r="D18" s="1341" t="s">
        <v>722</v>
      </c>
      <c r="E18" s="1331" t="s">
        <v>63</v>
      </c>
      <c r="F18" s="1332" t="s">
        <v>3743</v>
      </c>
      <c r="G18" s="1332" t="s">
        <v>692</v>
      </c>
      <c r="H18" s="1332" t="s">
        <v>119</v>
      </c>
      <c r="I18" s="1332" t="s">
        <v>693</v>
      </c>
      <c r="J18" s="1332" t="s">
        <v>694</v>
      </c>
      <c r="K18" s="1333" t="s">
        <v>695</v>
      </c>
      <c r="L18" s="1333" t="s">
        <v>3744</v>
      </c>
      <c r="M18" s="1332" t="s">
        <v>69</v>
      </c>
      <c r="N18" s="1334">
        <v>0.4</v>
      </c>
      <c r="O18" s="1332" t="s">
        <v>70</v>
      </c>
      <c r="P18" s="1341" t="s">
        <v>3772</v>
      </c>
      <c r="Q18" s="1341" t="s">
        <v>723</v>
      </c>
      <c r="R18" s="1338"/>
      <c r="S18" s="1332" t="s">
        <v>697</v>
      </c>
      <c r="T18" s="1339">
        <v>46022</v>
      </c>
      <c r="U18" s="1336" t="s">
        <v>693</v>
      </c>
      <c r="V18" s="1336" t="s">
        <v>120</v>
      </c>
      <c r="W18" s="1332"/>
      <c r="X18" s="1332"/>
      <c r="Y18" s="1332"/>
      <c r="Z18" s="1332"/>
      <c r="AA18" s="1332"/>
      <c r="AB18" s="1332"/>
      <c r="AC18" s="1332"/>
      <c r="AD18" s="1332"/>
      <c r="AE18" s="1332"/>
      <c r="AF18" s="1332"/>
      <c r="AG18" s="1332"/>
      <c r="AH18" s="1332"/>
      <c r="AI18" s="1332"/>
      <c r="AJ18" s="1332"/>
      <c r="AK18" s="1332"/>
      <c r="AL18" s="1332"/>
      <c r="AM18" s="1336" t="s">
        <v>120</v>
      </c>
      <c r="AN18" s="1331" t="s">
        <v>3773</v>
      </c>
      <c r="AO18" s="1331" t="s">
        <v>3774</v>
      </c>
      <c r="AP18" s="1331" t="s">
        <v>3749</v>
      </c>
      <c r="AQ18" s="1331" t="s">
        <v>706</v>
      </c>
    </row>
    <row r="19" spans="1:43" ht="44.25" customHeight="1">
      <c r="A19" s="1329">
        <f t="shared" si="1"/>
        <v>12</v>
      </c>
      <c r="B19" s="1786"/>
      <c r="C19" s="1787"/>
      <c r="D19" s="1341" t="s">
        <v>3775</v>
      </c>
      <c r="E19" s="1331" t="s">
        <v>63</v>
      </c>
      <c r="F19" s="1332" t="s">
        <v>3743</v>
      </c>
      <c r="G19" s="1332" t="s">
        <v>692</v>
      </c>
      <c r="H19" s="1332" t="s">
        <v>119</v>
      </c>
      <c r="I19" s="1332" t="s">
        <v>693</v>
      </c>
      <c r="J19" s="1332" t="s">
        <v>694</v>
      </c>
      <c r="K19" s="1333" t="s">
        <v>695</v>
      </c>
      <c r="L19" s="1333" t="s">
        <v>3744</v>
      </c>
      <c r="M19" s="1332" t="s">
        <v>260</v>
      </c>
      <c r="N19" s="1334">
        <v>1</v>
      </c>
      <c r="O19" s="1332" t="s">
        <v>126</v>
      </c>
      <c r="P19" s="1341">
        <v>1</v>
      </c>
      <c r="Q19" s="1341" t="s">
        <v>3776</v>
      </c>
      <c r="R19" s="1338"/>
      <c r="S19" s="1332" t="s">
        <v>697</v>
      </c>
      <c r="T19" s="1339">
        <v>46022</v>
      </c>
      <c r="U19" s="1336" t="s">
        <v>693</v>
      </c>
      <c r="V19" s="1336" t="s">
        <v>120</v>
      </c>
      <c r="W19" s="1332"/>
      <c r="X19" s="1332"/>
      <c r="Y19" s="1332"/>
      <c r="Z19" s="1332"/>
      <c r="AA19" s="1332"/>
      <c r="AB19" s="1332"/>
      <c r="AC19" s="1332"/>
      <c r="AD19" s="1332"/>
      <c r="AE19" s="1332"/>
      <c r="AF19" s="1332"/>
      <c r="AG19" s="1332"/>
      <c r="AH19" s="1332"/>
      <c r="AI19" s="1332"/>
      <c r="AJ19" s="1332"/>
      <c r="AK19" s="1332"/>
      <c r="AL19" s="1332"/>
      <c r="AM19" s="1336" t="s">
        <v>120</v>
      </c>
      <c r="AN19" s="1331" t="s">
        <v>3766</v>
      </c>
      <c r="AO19" s="1331" t="s">
        <v>3777</v>
      </c>
      <c r="AP19" s="1331" t="s">
        <v>3749</v>
      </c>
      <c r="AQ19" s="1331" t="s">
        <v>706</v>
      </c>
    </row>
    <row r="20" spans="1:43" ht="44.25" customHeight="1">
      <c r="A20" s="1329">
        <f t="shared" si="1"/>
        <v>13</v>
      </c>
      <c r="B20" s="1786"/>
      <c r="C20" s="1787"/>
      <c r="D20" s="1341" t="s">
        <v>3778</v>
      </c>
      <c r="E20" s="1331" t="s">
        <v>63</v>
      </c>
      <c r="F20" s="1332" t="s">
        <v>3743</v>
      </c>
      <c r="G20" s="1332" t="s">
        <v>692</v>
      </c>
      <c r="H20" s="1332" t="s">
        <v>119</v>
      </c>
      <c r="I20" s="1332" t="s">
        <v>693</v>
      </c>
      <c r="J20" s="1332" t="s">
        <v>694</v>
      </c>
      <c r="K20" s="1333" t="s">
        <v>695</v>
      </c>
      <c r="L20" s="1333" t="s">
        <v>3744</v>
      </c>
      <c r="M20" s="1332" t="s">
        <v>260</v>
      </c>
      <c r="N20" s="1334">
        <v>1</v>
      </c>
      <c r="O20" s="1332" t="s">
        <v>126</v>
      </c>
      <c r="P20" s="1341">
        <v>1</v>
      </c>
      <c r="Q20" s="1341" t="s">
        <v>724</v>
      </c>
      <c r="R20" s="1338"/>
      <c r="S20" s="1332" t="s">
        <v>697</v>
      </c>
      <c r="T20" s="1339">
        <v>46022</v>
      </c>
      <c r="U20" s="1336" t="s">
        <v>693</v>
      </c>
      <c r="V20" s="1336" t="s">
        <v>120</v>
      </c>
      <c r="W20" s="1332"/>
      <c r="X20" s="1332"/>
      <c r="Y20" s="1332"/>
      <c r="Z20" s="1332"/>
      <c r="AA20" s="1332"/>
      <c r="AB20" s="1332"/>
      <c r="AC20" s="1332"/>
      <c r="AD20" s="1332"/>
      <c r="AE20" s="1332"/>
      <c r="AF20" s="1332"/>
      <c r="AG20" s="1332"/>
      <c r="AH20" s="1332"/>
      <c r="AI20" s="1332"/>
      <c r="AJ20" s="1332"/>
      <c r="AK20" s="1332"/>
      <c r="AL20" s="1332"/>
      <c r="AM20" s="1336" t="s">
        <v>120</v>
      </c>
      <c r="AN20" s="1331" t="s">
        <v>3753</v>
      </c>
      <c r="AO20" s="1331" t="s">
        <v>3777</v>
      </c>
      <c r="AP20" s="1331" t="s">
        <v>3749</v>
      </c>
      <c r="AQ20" s="1331" t="s">
        <v>706</v>
      </c>
    </row>
    <row r="21" spans="1:43" ht="44.25" customHeight="1">
      <c r="A21" s="1329">
        <f t="shared" si="1"/>
        <v>14</v>
      </c>
      <c r="B21" s="1786"/>
      <c r="C21" s="1769"/>
      <c r="D21" s="1341" t="s">
        <v>725</v>
      </c>
      <c r="E21" s="1331" t="s">
        <v>63</v>
      </c>
      <c r="F21" s="1332" t="s">
        <v>3743</v>
      </c>
      <c r="G21" s="1332" t="s">
        <v>692</v>
      </c>
      <c r="H21" s="1332" t="s">
        <v>119</v>
      </c>
      <c r="I21" s="1332" t="s">
        <v>693</v>
      </c>
      <c r="J21" s="1332" t="s">
        <v>694</v>
      </c>
      <c r="K21" s="1333" t="s">
        <v>695</v>
      </c>
      <c r="L21" s="1333" t="s">
        <v>3744</v>
      </c>
      <c r="M21" s="1332" t="s">
        <v>69</v>
      </c>
      <c r="N21" s="1334">
        <v>0.3</v>
      </c>
      <c r="O21" s="1332" t="s">
        <v>70</v>
      </c>
      <c r="P21" s="1332" t="s">
        <v>3760</v>
      </c>
      <c r="Q21" s="1341" t="s">
        <v>3779</v>
      </c>
      <c r="R21" s="1338"/>
      <c r="S21" s="1332" t="s">
        <v>697</v>
      </c>
      <c r="T21" s="1339">
        <v>46022</v>
      </c>
      <c r="U21" s="1336" t="s">
        <v>693</v>
      </c>
      <c r="V21" s="1336" t="s">
        <v>120</v>
      </c>
      <c r="W21" s="1332"/>
      <c r="X21" s="1332"/>
      <c r="Y21" s="1332"/>
      <c r="Z21" s="1332"/>
      <c r="AA21" s="1332"/>
      <c r="AB21" s="1332"/>
      <c r="AC21" s="1332"/>
      <c r="AD21" s="1332"/>
      <c r="AE21" s="1332"/>
      <c r="AF21" s="1332"/>
      <c r="AG21" s="1332"/>
      <c r="AH21" s="1332"/>
      <c r="AI21" s="1332"/>
      <c r="AJ21" s="1332"/>
      <c r="AK21" s="1332"/>
      <c r="AL21" s="1332"/>
      <c r="AM21" s="1336" t="s">
        <v>120</v>
      </c>
      <c r="AN21" s="1331" t="s">
        <v>3753</v>
      </c>
      <c r="AO21" s="1341" t="s">
        <v>3779</v>
      </c>
      <c r="AP21" s="1331" t="s">
        <v>3749</v>
      </c>
      <c r="AQ21" s="1331" t="s">
        <v>706</v>
      </c>
    </row>
    <row r="22" spans="1:43" ht="44.25" customHeight="1">
      <c r="A22" s="1329">
        <f t="shared" si="1"/>
        <v>15</v>
      </c>
      <c r="B22" s="1779"/>
      <c r="C22" s="1332" t="s">
        <v>726</v>
      </c>
      <c r="D22" s="1341" t="s">
        <v>727</v>
      </c>
      <c r="E22" s="1331" t="s">
        <v>63</v>
      </c>
      <c r="F22" s="1332" t="s">
        <v>3743</v>
      </c>
      <c r="G22" s="1332" t="s">
        <v>692</v>
      </c>
      <c r="H22" s="1332" t="s">
        <v>119</v>
      </c>
      <c r="I22" s="1332" t="s">
        <v>693</v>
      </c>
      <c r="J22" s="1332" t="s">
        <v>694</v>
      </c>
      <c r="K22" s="1333" t="s">
        <v>695</v>
      </c>
      <c r="L22" s="1333" t="s">
        <v>3744</v>
      </c>
      <c r="M22" s="1332" t="s">
        <v>69</v>
      </c>
      <c r="N22" s="1334">
        <v>0.2</v>
      </c>
      <c r="O22" s="1332" t="s">
        <v>70</v>
      </c>
      <c r="P22" s="1332">
        <v>4</v>
      </c>
      <c r="Q22" s="1341" t="s">
        <v>728</v>
      </c>
      <c r="R22" s="1335"/>
      <c r="S22" s="1332" t="s">
        <v>697</v>
      </c>
      <c r="T22" s="1339">
        <v>46022</v>
      </c>
      <c r="U22" s="1336" t="s">
        <v>693</v>
      </c>
      <c r="V22" s="1336" t="s">
        <v>693</v>
      </c>
      <c r="W22" s="1332"/>
      <c r="X22" s="1332"/>
      <c r="Y22" s="1332"/>
      <c r="Z22" s="1332"/>
      <c r="AA22" s="1332"/>
      <c r="AB22" s="1332"/>
      <c r="AC22" s="1332"/>
      <c r="AD22" s="1332"/>
      <c r="AE22" s="1332"/>
      <c r="AF22" s="1332"/>
      <c r="AG22" s="1332"/>
      <c r="AH22" s="1332"/>
      <c r="AI22" s="1332"/>
      <c r="AJ22" s="1332"/>
      <c r="AK22" s="1332"/>
      <c r="AL22" s="1332"/>
      <c r="AM22" s="1336" t="s">
        <v>120</v>
      </c>
      <c r="AN22" s="1331" t="s">
        <v>3745</v>
      </c>
      <c r="AO22" s="1331" t="s">
        <v>729</v>
      </c>
      <c r="AP22" s="1332" t="s">
        <v>730</v>
      </c>
      <c r="AQ22" s="1332" t="s">
        <v>731</v>
      </c>
    </row>
    <row r="23" spans="1:43" ht="44.25" customHeight="1">
      <c r="A23" s="1329">
        <f t="shared" si="1"/>
        <v>16</v>
      </c>
      <c r="B23" s="1778" t="s">
        <v>609</v>
      </c>
      <c r="C23" s="1780" t="s">
        <v>732</v>
      </c>
      <c r="D23" s="1780" t="s">
        <v>733</v>
      </c>
      <c r="E23" s="1766" t="s">
        <v>63</v>
      </c>
      <c r="F23" s="1332" t="s">
        <v>3743</v>
      </c>
      <c r="G23" s="1332" t="s">
        <v>692</v>
      </c>
      <c r="H23" s="1332" t="s">
        <v>3780</v>
      </c>
      <c r="I23" s="1332" t="s">
        <v>693</v>
      </c>
      <c r="J23" s="1332" t="s">
        <v>694</v>
      </c>
      <c r="K23" s="1782" t="s">
        <v>695</v>
      </c>
      <c r="L23" s="1333" t="s">
        <v>3744</v>
      </c>
      <c r="M23" s="1768" t="s">
        <v>69</v>
      </c>
      <c r="N23" s="1774">
        <v>0.5</v>
      </c>
      <c r="O23" s="1332" t="s">
        <v>70</v>
      </c>
      <c r="P23" s="1768">
        <v>12</v>
      </c>
      <c r="Q23" s="1768" t="s">
        <v>3781</v>
      </c>
      <c r="R23" s="1776"/>
      <c r="S23" s="1332" t="s">
        <v>697</v>
      </c>
      <c r="T23" s="1339">
        <v>46022</v>
      </c>
      <c r="U23" s="1764" t="s">
        <v>3782</v>
      </c>
      <c r="V23" s="1764" t="s">
        <v>3782</v>
      </c>
      <c r="W23" s="1332"/>
      <c r="X23" s="1332"/>
      <c r="Y23" s="1332"/>
      <c r="Z23" s="1332"/>
      <c r="AA23" s="1332"/>
      <c r="AB23" s="1332"/>
      <c r="AC23" s="1332"/>
      <c r="AD23" s="1332"/>
      <c r="AE23" s="1332"/>
      <c r="AF23" s="1332"/>
      <c r="AG23" s="1332"/>
      <c r="AH23" s="1332"/>
      <c r="AI23" s="1332"/>
      <c r="AJ23" s="1332"/>
      <c r="AK23" s="1332"/>
      <c r="AL23" s="1332"/>
      <c r="AM23" s="1764" t="s">
        <v>3782</v>
      </c>
      <c r="AN23" s="1766" t="s">
        <v>734</v>
      </c>
      <c r="AO23" s="1766" t="s">
        <v>735</v>
      </c>
      <c r="AP23" s="1768" t="s">
        <v>736</v>
      </c>
      <c r="AQ23" s="1766" t="s">
        <v>737</v>
      </c>
    </row>
    <row r="24" spans="1:43" ht="44.25" customHeight="1">
      <c r="A24" s="1329">
        <f t="shared" si="1"/>
        <v>17</v>
      </c>
      <c r="B24" s="1779"/>
      <c r="C24" s="1781"/>
      <c r="D24" s="1781"/>
      <c r="E24" s="1767"/>
      <c r="F24" s="1332" t="s">
        <v>3743</v>
      </c>
      <c r="G24" s="1332" t="s">
        <v>692</v>
      </c>
      <c r="H24" s="1332" t="s">
        <v>3780</v>
      </c>
      <c r="I24" s="1332" t="s">
        <v>693</v>
      </c>
      <c r="J24" s="1332" t="s">
        <v>694</v>
      </c>
      <c r="K24" s="1783"/>
      <c r="L24" s="1333" t="s">
        <v>3744</v>
      </c>
      <c r="M24" s="1769"/>
      <c r="N24" s="1775"/>
      <c r="O24" s="1332" t="s">
        <v>70</v>
      </c>
      <c r="P24" s="1769"/>
      <c r="Q24" s="1769"/>
      <c r="R24" s="1777"/>
      <c r="S24" s="1332" t="s">
        <v>697</v>
      </c>
      <c r="T24" s="1339">
        <v>46022</v>
      </c>
      <c r="U24" s="1765"/>
      <c r="V24" s="1765"/>
      <c r="W24" s="1332"/>
      <c r="X24" s="1332"/>
      <c r="Y24" s="1332"/>
      <c r="Z24" s="1332"/>
      <c r="AA24" s="1332"/>
      <c r="AB24" s="1332"/>
      <c r="AC24" s="1332"/>
      <c r="AD24" s="1332"/>
      <c r="AE24" s="1332"/>
      <c r="AF24" s="1332"/>
      <c r="AG24" s="1332"/>
      <c r="AH24" s="1332"/>
      <c r="AI24" s="1332"/>
      <c r="AJ24" s="1332"/>
      <c r="AK24" s="1332"/>
      <c r="AL24" s="1332"/>
      <c r="AM24" s="1765"/>
      <c r="AN24" s="1767"/>
      <c r="AO24" s="1767"/>
      <c r="AP24" s="1769"/>
      <c r="AQ24" s="1767"/>
    </row>
    <row r="25" spans="1:43" ht="44.25" customHeight="1">
      <c r="A25" s="1329">
        <f t="shared" si="1"/>
        <v>18</v>
      </c>
      <c r="B25" s="1345" t="s">
        <v>623</v>
      </c>
      <c r="C25" s="1332" t="s">
        <v>3783</v>
      </c>
      <c r="D25" s="1341" t="s">
        <v>3784</v>
      </c>
      <c r="E25" s="1331" t="s">
        <v>63</v>
      </c>
      <c r="F25" s="1332" t="s">
        <v>3743</v>
      </c>
      <c r="G25" s="1332" t="s">
        <v>692</v>
      </c>
      <c r="H25" s="1332" t="s">
        <v>119</v>
      </c>
      <c r="I25" s="1332" t="s">
        <v>693</v>
      </c>
      <c r="J25" s="1332" t="s">
        <v>694</v>
      </c>
      <c r="K25" s="1333" t="s">
        <v>695</v>
      </c>
      <c r="L25" s="1333" t="s">
        <v>3744</v>
      </c>
      <c r="M25" s="1332" t="s">
        <v>69</v>
      </c>
      <c r="N25" s="1334">
        <v>0.1</v>
      </c>
      <c r="O25" s="1332" t="s">
        <v>70</v>
      </c>
      <c r="P25" s="1332" t="s">
        <v>3785</v>
      </c>
      <c r="Q25" s="1332" t="s">
        <v>3786</v>
      </c>
      <c r="R25" s="1335"/>
      <c r="S25" s="1332" t="s">
        <v>697</v>
      </c>
      <c r="T25" s="1339">
        <v>46022</v>
      </c>
      <c r="U25" s="1336" t="s">
        <v>693</v>
      </c>
      <c r="V25" s="1336" t="s">
        <v>120</v>
      </c>
      <c r="W25" s="1332"/>
      <c r="X25" s="1332"/>
      <c r="Y25" s="1332"/>
      <c r="Z25" s="1332"/>
      <c r="AA25" s="1332"/>
      <c r="AB25" s="1332"/>
      <c r="AC25" s="1332"/>
      <c r="AD25" s="1332"/>
      <c r="AE25" s="1332"/>
      <c r="AF25" s="1332"/>
      <c r="AG25" s="1332"/>
      <c r="AH25" s="1332"/>
      <c r="AI25" s="1332"/>
      <c r="AJ25" s="1332"/>
      <c r="AK25" s="1332"/>
      <c r="AL25" s="1332"/>
      <c r="AM25" s="1336" t="s">
        <v>120</v>
      </c>
      <c r="AN25" s="1331" t="s">
        <v>3787</v>
      </c>
      <c r="AO25" s="1341" t="s">
        <v>3788</v>
      </c>
      <c r="AP25" s="1332" t="s">
        <v>730</v>
      </c>
      <c r="AQ25" s="1332" t="s">
        <v>731</v>
      </c>
    </row>
    <row r="26" spans="1:43" ht="44.25" customHeight="1">
      <c r="A26" s="1346"/>
      <c r="B26" s="1346"/>
      <c r="C26" s="1346"/>
      <c r="D26" s="1346"/>
      <c r="E26" s="1346"/>
      <c r="F26" s="1346"/>
      <c r="G26" s="1346"/>
      <c r="H26" s="1346"/>
      <c r="I26" s="1346"/>
      <c r="J26" s="1346"/>
      <c r="K26" s="1347"/>
      <c r="L26" s="1770" t="s">
        <v>3744</v>
      </c>
      <c r="M26" s="1771"/>
      <c r="N26" s="1334">
        <f>+AVERAGE(N7:N25)</f>
        <v>0.58333333333333337</v>
      </c>
      <c r="O26" s="1346"/>
      <c r="P26" s="1346"/>
      <c r="Q26" s="1346"/>
      <c r="R26" s="1346"/>
      <c r="S26" s="1346"/>
      <c r="T26" s="1348"/>
      <c r="U26" s="1772">
        <f>SUM(U7:U25)</f>
        <v>0</v>
      </c>
      <c r="V26" s="1773"/>
      <c r="W26" s="1346"/>
      <c r="X26" s="1346"/>
      <c r="Y26" s="1346"/>
      <c r="Z26" s="1346"/>
      <c r="AA26" s="1346"/>
      <c r="AB26" s="1346"/>
      <c r="AC26" s="1346"/>
      <c r="AD26" s="1346"/>
      <c r="AE26" s="1346"/>
      <c r="AF26" s="1346"/>
      <c r="AG26" s="1346"/>
      <c r="AH26" s="1346"/>
      <c r="AI26" s="1346"/>
      <c r="AJ26" s="1346"/>
      <c r="AK26" s="1346"/>
      <c r="AL26" s="1346"/>
      <c r="AM26" s="1346"/>
      <c r="AN26" s="1346"/>
      <c r="AO26" s="1346"/>
      <c r="AP26" s="1346"/>
      <c r="AQ26" s="1346"/>
    </row>
  </sheetData>
  <mergeCells count="39">
    <mergeCell ref="A2:AQ2"/>
    <mergeCell ref="A3:J3"/>
    <mergeCell ref="L3:V3"/>
    <mergeCell ref="AM3:AN3"/>
    <mergeCell ref="AP3:AQ4"/>
    <mergeCell ref="A4:J4"/>
    <mergeCell ref="L4:V4"/>
    <mergeCell ref="AM4:AN4"/>
    <mergeCell ref="AN5:AO5"/>
    <mergeCell ref="B7:B10"/>
    <mergeCell ref="C7:C10"/>
    <mergeCell ref="B11:B22"/>
    <mergeCell ref="C12:C17"/>
    <mergeCell ref="C18:C21"/>
    <mergeCell ref="A5:B5"/>
    <mergeCell ref="C5:K5"/>
    <mergeCell ref="L5:O5"/>
    <mergeCell ref="P5:R5"/>
    <mergeCell ref="S5:T5"/>
    <mergeCell ref="U5:AL5"/>
    <mergeCell ref="B23:B24"/>
    <mergeCell ref="C23:C24"/>
    <mergeCell ref="D23:D24"/>
    <mergeCell ref="E23:E24"/>
    <mergeCell ref="K23:K24"/>
    <mergeCell ref="L26:M26"/>
    <mergeCell ref="U26:V26"/>
    <mergeCell ref="N23:N24"/>
    <mergeCell ref="P23:P24"/>
    <mergeCell ref="Q23:Q24"/>
    <mergeCell ref="R23:R24"/>
    <mergeCell ref="U23:U24"/>
    <mergeCell ref="V23:V24"/>
    <mergeCell ref="M23:M24"/>
    <mergeCell ref="AM23:AM24"/>
    <mergeCell ref="AN23:AN24"/>
    <mergeCell ref="AO23:AO24"/>
    <mergeCell ref="AP23:AP24"/>
    <mergeCell ref="AQ23:AQ24"/>
  </mergeCells>
  <conditionalFormatting sqref="E7:E11 E25">
    <cfRule type="colorScale" priority="39">
      <colorScale>
        <cfvo type="min"/>
        <cfvo type="max"/>
        <color rgb="FF57BB8A"/>
        <color rgb="FFFFFFFF"/>
      </colorScale>
    </cfRule>
  </conditionalFormatting>
  <conditionalFormatting sqref="E13:E18">
    <cfRule type="colorScale" priority="26">
      <colorScale>
        <cfvo type="min"/>
        <cfvo type="max"/>
        <color rgb="FF57BB8A"/>
        <color rgb="FFFFFFFF"/>
      </colorScale>
    </cfRule>
  </conditionalFormatting>
  <conditionalFormatting sqref="E19:E22 E12">
    <cfRule type="colorScale" priority="38">
      <colorScale>
        <cfvo type="min"/>
        <cfvo type="max"/>
        <color rgb="FF57BB8A"/>
        <color rgb="FFFFFFFF"/>
      </colorScale>
    </cfRule>
  </conditionalFormatting>
  <conditionalFormatting sqref="E23">
    <cfRule type="colorScale" priority="16">
      <colorScale>
        <cfvo type="min"/>
        <cfvo type="max"/>
        <color rgb="FF57BB8A"/>
        <color rgb="FFFFFFFF"/>
      </colorScale>
    </cfRule>
  </conditionalFormatting>
  <conditionalFormatting sqref="M7:M23">
    <cfRule type="containsText" dxfId="225" priority="4" operator="containsText" text="En Progreso">
      <formula>NOT(ISERROR(SEARCH(("En Progreso"),(M7))))</formula>
    </cfRule>
    <cfRule type="containsText" dxfId="224" priority="5" operator="containsText" text="Completo">
      <formula>NOT(ISERROR(SEARCH(("Completo"),(M7))))</formula>
    </cfRule>
    <cfRule type="containsText" dxfId="223" priority="6" operator="containsText" text="En espera">
      <formula>NOT(ISERROR(SEARCH(("En espera"),(M7))))</formula>
    </cfRule>
    <cfRule type="containsText" dxfId="222" priority="7" operator="containsText" text="Vencido">
      <formula>NOT(ISERROR(SEARCH(("Vencido"),(M7))))</formula>
    </cfRule>
  </conditionalFormatting>
  <conditionalFormatting sqref="M25">
    <cfRule type="containsText" dxfId="221" priority="31" operator="containsText" text="En Progreso">
      <formula>NOT(ISERROR(SEARCH(("En Progreso"),(M25))))</formula>
    </cfRule>
    <cfRule type="containsText" dxfId="220" priority="34" operator="containsText" text="Vencido">
      <formula>NOT(ISERROR(SEARCH(("Vencido"),(M25))))</formula>
    </cfRule>
    <cfRule type="containsText" dxfId="219" priority="33" operator="containsText" text="En espera">
      <formula>NOT(ISERROR(SEARCH(("En espera"),(M25))))</formula>
    </cfRule>
    <cfRule type="containsText" dxfId="218" priority="32" operator="containsText" text="Completo">
      <formula>NOT(ISERROR(SEARCH(("Completo"),(M25))))</formula>
    </cfRule>
  </conditionalFormatting>
  <conditionalFormatting sqref="N7">
    <cfRule type="colorScale" priority="30">
      <colorScale>
        <cfvo type="formula" val="0%"/>
        <cfvo type="formula" val="50%"/>
        <cfvo type="formula" val="100%"/>
        <color rgb="FFF3F3F3"/>
        <color rgb="FF6AA84F"/>
        <color rgb="FF38761D"/>
      </colorScale>
    </cfRule>
  </conditionalFormatting>
  <conditionalFormatting sqref="N25:N26 N8:N23">
    <cfRule type="colorScale" priority="17">
      <colorScale>
        <cfvo type="formula" val="0%"/>
        <cfvo type="formula" val="50%"/>
        <cfvo type="formula" val="100%"/>
        <color rgb="FFF3F3F3"/>
        <color rgb="FF6AA84F"/>
        <color rgb="FF38761D"/>
      </colorScale>
    </cfRule>
  </conditionalFormatting>
  <conditionalFormatting sqref="O7:O25">
    <cfRule type="containsText" dxfId="217" priority="2" operator="containsText" text="Medio">
      <formula>NOT(ISERROR(SEARCH(("Medio"),(O7))))</formula>
    </cfRule>
    <cfRule type="containsText" dxfId="216" priority="3" operator="containsText" text="Alto">
      <formula>NOT(ISERROR(SEARCH(("Alto"),(O7))))</formula>
    </cfRule>
    <cfRule type="containsText" dxfId="215" priority="1" operator="containsText" text="Bajo">
      <formula>NOT(ISERROR(SEARCH(("Bajo"),(O7))))</formula>
    </cfRule>
  </conditionalFormatting>
  <dataValidations count="3">
    <dataValidation type="list" allowBlank="1" sqref="E7:E23 E25" xr:uid="{FE351AC1-271A-48B7-AC30-DDAAF06A0974}">
      <formula1>"Acción de gestión,Acción derivada de un proyecto de inversión"</formula1>
    </dataValidation>
    <dataValidation type="list" allowBlank="1" sqref="O7:O25" xr:uid="{7D9FA752-FEB5-4F67-8AE8-0F1F12800004}">
      <formula1>"Medio,Alto"</formula1>
    </dataValidation>
    <dataValidation type="list" allowBlank="1" sqref="M25 M7:M23" xr:uid="{6138F1C2-B8FF-4FFC-82EA-E69A31F8B56F}">
      <formula1>"Completo,En progreso,En espera,Vencido"</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33909-DDB8-4D79-8253-EF21F6A01B3D}">
  <dimension ref="A1:AQ1000"/>
  <sheetViews>
    <sheetView topLeftCell="AL10" workbookViewId="0">
      <selection activeCell="AP11" sqref="AP11"/>
    </sheetView>
  </sheetViews>
  <sheetFormatPr baseColWidth="10" defaultColWidth="12.5703125" defaultRowHeight="15" customHeight="1" outlineLevelCol="1"/>
  <cols>
    <col min="1" max="1" width="5.42578125" style="58" customWidth="1"/>
    <col min="2" max="2" width="16.42578125" style="58" customWidth="1"/>
    <col min="3" max="3" width="35.42578125" style="58" customWidth="1"/>
    <col min="4" max="4" width="35.42578125" style="58" customWidth="1" outlineLevel="1"/>
    <col min="5" max="5" width="16.140625" style="58" customWidth="1" outlineLevel="1"/>
    <col min="6" max="6" width="21.42578125" style="58" customWidth="1"/>
    <col min="7" max="7" width="21" style="58" customWidth="1" outlineLevel="1"/>
    <col min="8" max="8" width="17.42578125" style="58" customWidth="1" outlineLevel="1"/>
    <col min="9" max="9" width="16.42578125" style="58" customWidth="1" outlineLevel="1"/>
    <col min="10" max="10" width="21.42578125" style="58" customWidth="1" outlineLevel="1"/>
    <col min="11" max="11" width="13.7109375" style="58" customWidth="1"/>
    <col min="12" max="12" width="23.7109375" style="58" customWidth="1"/>
    <col min="13" max="13" width="12" style="58" customWidth="1" outlineLevel="1"/>
    <col min="14" max="14" width="14.5703125" style="58" customWidth="1" outlineLevel="1"/>
    <col min="15" max="15" width="13" style="58" customWidth="1" outlineLevel="1"/>
    <col min="16" max="16" width="9.140625" style="58" customWidth="1"/>
    <col min="17" max="17" width="49.42578125" style="58" customWidth="1" outlineLevel="1"/>
    <col min="18" max="18" width="27" style="58" customWidth="1" outlineLevel="1"/>
    <col min="19" max="19" width="16.5703125" style="58" customWidth="1"/>
    <col min="20" max="20" width="12.42578125" style="58" customWidth="1" outlineLevel="1"/>
    <col min="21" max="21" width="12.5703125" style="58"/>
    <col min="22" max="22" width="18.42578125" style="58" customWidth="1"/>
    <col min="23" max="23" width="10.140625" style="58" customWidth="1" outlineLevel="1"/>
    <col min="24" max="24" width="13.5703125" style="58" customWidth="1" outlineLevel="1"/>
    <col min="25" max="25" width="11.42578125" style="58" customWidth="1" outlineLevel="1"/>
    <col min="26" max="26" width="9.5703125" style="58" customWidth="1" outlineLevel="1"/>
    <col min="27" max="27" width="9.140625" style="58" customWidth="1" outlineLevel="1"/>
    <col min="28" max="28" width="8.42578125" style="58" customWidth="1" outlineLevel="1"/>
    <col min="29" max="29" width="12.140625" style="58" customWidth="1" outlineLevel="1"/>
    <col min="30" max="30" width="12.42578125" style="58" customWidth="1" outlineLevel="1"/>
    <col min="31" max="31" width="9.7109375" style="58" customWidth="1" outlineLevel="1"/>
    <col min="32" max="32" width="12" style="58" customWidth="1" outlineLevel="1"/>
    <col min="33" max="33" width="10.42578125" style="58" customWidth="1" outlineLevel="1"/>
    <col min="34" max="34" width="9.140625" style="58" customWidth="1" outlineLevel="1"/>
    <col min="35" max="35" width="9.42578125" style="58" customWidth="1" outlineLevel="1"/>
    <col min="36" max="36" width="9.7109375" style="58" customWidth="1" outlineLevel="1"/>
    <col min="37" max="37" width="14.5703125" style="58" customWidth="1" outlineLevel="1"/>
    <col min="38" max="38" width="11.140625" style="58" customWidth="1" outlineLevel="1"/>
    <col min="39" max="39" width="25" style="58" customWidth="1"/>
    <col min="40" max="40" width="22.140625" style="58" customWidth="1"/>
    <col min="41" max="41" width="21.5703125" style="58" customWidth="1" outlineLevel="1"/>
    <col min="42" max="42" width="61.140625" style="58" customWidth="1"/>
    <col min="43" max="43" width="32.5703125" style="58" customWidth="1"/>
    <col min="44" max="16384" width="12.5703125" style="58"/>
  </cols>
  <sheetData>
    <row r="1" spans="1:43" ht="12.75" customHeight="1">
      <c r="A1" s="1804"/>
      <c r="B1" s="1805"/>
      <c r="C1" s="1810" t="s">
        <v>0</v>
      </c>
      <c r="D1" s="1811"/>
      <c r="E1" s="1811"/>
      <c r="F1" s="1811"/>
      <c r="G1" s="1811"/>
      <c r="H1" s="1811"/>
      <c r="I1" s="1811"/>
      <c r="J1" s="1811"/>
      <c r="K1" s="1811"/>
      <c r="L1" s="1811"/>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1811"/>
      <c r="AO1" s="1811"/>
      <c r="AP1" s="1805"/>
      <c r="AQ1" s="1" t="s">
        <v>1</v>
      </c>
    </row>
    <row r="2" spans="1:43" ht="12.75" customHeight="1">
      <c r="A2" s="1806"/>
      <c r="B2" s="1807"/>
      <c r="C2" s="1808"/>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c r="AM2" s="1812"/>
      <c r="AN2" s="1812"/>
      <c r="AO2" s="1812"/>
      <c r="AP2" s="1809"/>
      <c r="AQ2" s="1" t="s">
        <v>2</v>
      </c>
    </row>
    <row r="3" spans="1:43" ht="12.75" customHeight="1">
      <c r="A3" s="1806"/>
      <c r="B3" s="1807"/>
      <c r="C3" s="1813" t="s">
        <v>570</v>
      </c>
      <c r="D3" s="1811"/>
      <c r="E3" s="1811"/>
      <c r="F3" s="1811"/>
      <c r="G3" s="1811"/>
      <c r="H3" s="1811"/>
      <c r="I3" s="1811"/>
      <c r="J3" s="1811"/>
      <c r="K3" s="1811"/>
      <c r="L3" s="1811"/>
      <c r="M3" s="1811"/>
      <c r="N3" s="1811"/>
      <c r="O3" s="1811"/>
      <c r="P3" s="1811"/>
      <c r="Q3" s="1811"/>
      <c r="R3" s="1811"/>
      <c r="S3" s="1811"/>
      <c r="T3" s="1811"/>
      <c r="U3" s="1811"/>
      <c r="V3" s="1811"/>
      <c r="W3" s="1811"/>
      <c r="X3" s="1811"/>
      <c r="Y3" s="1811"/>
      <c r="Z3" s="1811"/>
      <c r="AA3" s="1811"/>
      <c r="AB3" s="1811"/>
      <c r="AC3" s="1811"/>
      <c r="AD3" s="1811"/>
      <c r="AE3" s="1811"/>
      <c r="AF3" s="1811"/>
      <c r="AG3" s="1811"/>
      <c r="AH3" s="1811"/>
      <c r="AI3" s="1811"/>
      <c r="AJ3" s="1811"/>
      <c r="AK3" s="1811"/>
      <c r="AL3" s="1811"/>
      <c r="AM3" s="1811"/>
      <c r="AN3" s="1811"/>
      <c r="AO3" s="1811"/>
      <c r="AP3" s="1805"/>
      <c r="AQ3" s="1" t="s">
        <v>4</v>
      </c>
    </row>
    <row r="4" spans="1:43" ht="12.75" customHeight="1">
      <c r="A4" s="1808"/>
      <c r="B4" s="1809"/>
      <c r="C4" s="1808"/>
      <c r="D4" s="1812"/>
      <c r="E4" s="1812"/>
      <c r="F4" s="1812"/>
      <c r="G4" s="1812"/>
      <c r="H4" s="1812"/>
      <c r="I4" s="1812"/>
      <c r="J4" s="1812"/>
      <c r="K4" s="1812"/>
      <c r="L4" s="1812"/>
      <c r="M4" s="1812"/>
      <c r="N4" s="1812"/>
      <c r="O4" s="1812"/>
      <c r="P4" s="1812"/>
      <c r="Q4" s="1812"/>
      <c r="R4" s="1812"/>
      <c r="S4" s="1812"/>
      <c r="T4" s="1812"/>
      <c r="U4" s="1812"/>
      <c r="V4" s="1812"/>
      <c r="W4" s="1812"/>
      <c r="X4" s="1812"/>
      <c r="Y4" s="1812"/>
      <c r="Z4" s="1812"/>
      <c r="AA4" s="1812"/>
      <c r="AB4" s="1812"/>
      <c r="AC4" s="1812"/>
      <c r="AD4" s="1812"/>
      <c r="AE4" s="1812"/>
      <c r="AF4" s="1812"/>
      <c r="AG4" s="1812"/>
      <c r="AH4" s="1812"/>
      <c r="AI4" s="1812"/>
      <c r="AJ4" s="1812"/>
      <c r="AK4" s="1812"/>
      <c r="AL4" s="1812"/>
      <c r="AM4" s="1812"/>
      <c r="AN4" s="1812"/>
      <c r="AO4" s="1812"/>
      <c r="AP4" s="1809"/>
      <c r="AQ4" s="1" t="s">
        <v>5</v>
      </c>
    </row>
    <row r="5" spans="1:43" ht="12.75" customHeight="1">
      <c r="A5" s="2"/>
      <c r="B5" s="1814"/>
      <c r="C5" s="1811"/>
      <c r="D5" s="1811"/>
      <c r="E5" s="1811"/>
      <c r="F5" s="1811"/>
      <c r="G5" s="1811"/>
      <c r="H5" s="1811"/>
      <c r="I5" s="1811"/>
      <c r="J5" s="1811"/>
      <c r="K5" s="1811"/>
      <c r="L5" s="1811"/>
      <c r="M5" s="1811"/>
      <c r="N5" s="1811"/>
      <c r="O5" s="1811"/>
      <c r="P5" s="1811"/>
      <c r="Q5" s="1811"/>
      <c r="R5" s="1811"/>
      <c r="S5" s="1811"/>
      <c r="T5" s="1811"/>
      <c r="U5" s="1811"/>
      <c r="V5" s="1811"/>
      <c r="W5" s="1811"/>
      <c r="X5" s="1811"/>
      <c r="Y5" s="1811"/>
      <c r="Z5" s="1811"/>
      <c r="AA5" s="1811"/>
      <c r="AB5" s="1811"/>
      <c r="AC5" s="1811"/>
      <c r="AD5" s="1811"/>
      <c r="AE5" s="1811"/>
      <c r="AF5" s="1811"/>
      <c r="AG5" s="1811"/>
      <c r="AH5" s="1811"/>
      <c r="AI5" s="1811"/>
      <c r="AJ5" s="1811"/>
      <c r="AK5" s="1811"/>
      <c r="AL5" s="1811"/>
      <c r="AM5" s="1811"/>
      <c r="AN5" s="1811"/>
      <c r="AO5" s="1811"/>
      <c r="AP5" s="1811"/>
      <c r="AQ5" s="1811"/>
    </row>
    <row r="6" spans="1:43" ht="12.75">
      <c r="A6" s="1815" t="s">
        <v>738</v>
      </c>
      <c r="B6" s="1816"/>
      <c r="C6" s="1816"/>
      <c r="D6" s="1816"/>
      <c r="E6" s="1816"/>
      <c r="F6" s="1816"/>
      <c r="G6" s="1816"/>
      <c r="H6" s="1816"/>
      <c r="I6" s="1816"/>
      <c r="J6" s="1816"/>
      <c r="K6" s="1816"/>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c r="AN6" s="1816"/>
      <c r="AO6" s="1816"/>
      <c r="AP6" s="1816"/>
      <c r="AQ6" s="1816"/>
    </row>
    <row r="7" spans="1:43">
      <c r="A7" s="1828" t="s">
        <v>7</v>
      </c>
      <c r="B7" s="1829"/>
      <c r="C7" s="1830" t="s">
        <v>8</v>
      </c>
      <c r="D7" s="1818"/>
      <c r="E7" s="1818"/>
      <c r="F7" s="1818"/>
      <c r="G7" s="1818"/>
      <c r="H7" s="1818"/>
      <c r="I7" s="1818"/>
      <c r="J7" s="1818"/>
      <c r="K7" s="1819"/>
      <c r="L7" s="1831" t="s">
        <v>9</v>
      </c>
      <c r="M7" s="1818"/>
      <c r="N7" s="1818"/>
      <c r="O7" s="1819"/>
      <c r="P7" s="1832" t="s">
        <v>10</v>
      </c>
      <c r="Q7" s="1818"/>
      <c r="R7" s="1819"/>
      <c r="S7" s="1833" t="s">
        <v>11</v>
      </c>
      <c r="T7" s="1819"/>
      <c r="U7" s="1817" t="s">
        <v>12</v>
      </c>
      <c r="V7" s="1818"/>
      <c r="W7" s="1818"/>
      <c r="X7" s="1818"/>
      <c r="Y7" s="1818"/>
      <c r="Z7" s="1818"/>
      <c r="AA7" s="1818"/>
      <c r="AB7" s="1818"/>
      <c r="AC7" s="1818"/>
      <c r="AD7" s="1818"/>
      <c r="AE7" s="1818"/>
      <c r="AF7" s="1818"/>
      <c r="AG7" s="1818"/>
      <c r="AH7" s="1818"/>
      <c r="AI7" s="1818"/>
      <c r="AJ7" s="1818"/>
      <c r="AK7" s="1818"/>
      <c r="AL7" s="1819"/>
      <c r="AM7" s="1363" t="s">
        <v>13</v>
      </c>
      <c r="AN7" s="1820" t="s">
        <v>14</v>
      </c>
      <c r="AO7" s="1819"/>
      <c r="AP7" s="1364" t="s">
        <v>15</v>
      </c>
      <c r="AQ7" s="1365" t="s">
        <v>16</v>
      </c>
    </row>
    <row r="8" spans="1:43" ht="30">
      <c r="A8" s="62" t="s">
        <v>17</v>
      </c>
      <c r="B8" s="63" t="s">
        <v>18</v>
      </c>
      <c r="C8" s="64" t="s">
        <v>19</v>
      </c>
      <c r="D8" s="64" t="s">
        <v>20</v>
      </c>
      <c r="E8" s="1374" t="s">
        <v>1553</v>
      </c>
      <c r="F8" s="64" t="s">
        <v>573</v>
      </c>
      <c r="G8" s="64" t="s">
        <v>23</v>
      </c>
      <c r="H8" s="64" t="s">
        <v>24</v>
      </c>
      <c r="I8" s="64" t="s">
        <v>25</v>
      </c>
      <c r="J8" s="64" t="s">
        <v>26</v>
      </c>
      <c r="K8" s="64" t="s">
        <v>27</v>
      </c>
      <c r="L8" s="64" t="s">
        <v>28</v>
      </c>
      <c r="M8" s="64" t="s">
        <v>29</v>
      </c>
      <c r="N8" s="64" t="s">
        <v>30</v>
      </c>
      <c r="O8" s="64" t="s">
        <v>31</v>
      </c>
      <c r="P8" s="64" t="s">
        <v>32</v>
      </c>
      <c r="Q8" s="64" t="s">
        <v>33</v>
      </c>
      <c r="R8" s="64" t="s">
        <v>34</v>
      </c>
      <c r="S8" s="64" t="s">
        <v>35</v>
      </c>
      <c r="T8" s="64" t="s">
        <v>36</v>
      </c>
      <c r="U8" s="64" t="s">
        <v>37</v>
      </c>
      <c r="V8" s="64" t="s">
        <v>38</v>
      </c>
      <c r="W8" s="64" t="s">
        <v>39</v>
      </c>
      <c r="X8" s="64" t="s">
        <v>40</v>
      </c>
      <c r="Y8" s="64" t="s">
        <v>41</v>
      </c>
      <c r="Z8" s="64" t="s">
        <v>42</v>
      </c>
      <c r="AA8" s="64" t="s">
        <v>43</v>
      </c>
      <c r="AB8" s="64" t="s">
        <v>44</v>
      </c>
      <c r="AC8" s="64" t="s">
        <v>45</v>
      </c>
      <c r="AD8" s="64" t="s">
        <v>46</v>
      </c>
      <c r="AE8" s="64" t="s">
        <v>47</v>
      </c>
      <c r="AF8" s="64" t="s">
        <v>48</v>
      </c>
      <c r="AG8" s="64" t="s">
        <v>49</v>
      </c>
      <c r="AH8" s="1374" t="s">
        <v>1554</v>
      </c>
      <c r="AI8" s="64" t="s">
        <v>51</v>
      </c>
      <c r="AJ8" s="64" t="s">
        <v>52</v>
      </c>
      <c r="AK8" s="64" t="s">
        <v>53</v>
      </c>
      <c r="AL8" s="64" t="s">
        <v>54</v>
      </c>
      <c r="AM8" s="64" t="s">
        <v>55</v>
      </c>
      <c r="AN8" s="64" t="s">
        <v>56</v>
      </c>
      <c r="AO8" s="64" t="s">
        <v>57</v>
      </c>
      <c r="AP8" s="64" t="s">
        <v>114</v>
      </c>
      <c r="AQ8" s="64" t="s">
        <v>59</v>
      </c>
    </row>
    <row r="9" spans="1:43" ht="75">
      <c r="A9" s="65">
        <v>1</v>
      </c>
      <c r="B9" s="1821" t="s">
        <v>739</v>
      </c>
      <c r="C9" s="1824" t="s">
        <v>740</v>
      </c>
      <c r="D9" s="66" t="s">
        <v>741</v>
      </c>
      <c r="E9" s="66" t="s">
        <v>219</v>
      </c>
      <c r="F9" s="67" t="s">
        <v>742</v>
      </c>
      <c r="G9" s="66" t="s">
        <v>743</v>
      </c>
      <c r="H9" s="66" t="s">
        <v>744</v>
      </c>
      <c r="I9" s="66" t="s">
        <v>745</v>
      </c>
      <c r="J9" s="66" t="s">
        <v>746</v>
      </c>
      <c r="K9" s="66" t="s">
        <v>247</v>
      </c>
      <c r="L9" s="66" t="s">
        <v>747</v>
      </c>
      <c r="M9" s="68" t="s">
        <v>69</v>
      </c>
      <c r="N9" s="68">
        <v>5.6</v>
      </c>
      <c r="O9" s="68" t="s">
        <v>70</v>
      </c>
      <c r="P9" s="66">
        <v>300</v>
      </c>
      <c r="Q9" s="1375" t="s">
        <v>3791</v>
      </c>
      <c r="R9" s="70" t="s">
        <v>748</v>
      </c>
      <c r="S9" s="71">
        <v>45689</v>
      </c>
      <c r="T9" s="72">
        <v>46022</v>
      </c>
      <c r="U9" s="73">
        <v>17</v>
      </c>
      <c r="V9" s="74">
        <v>1</v>
      </c>
      <c r="W9" s="74" t="s">
        <v>749</v>
      </c>
      <c r="X9" s="74" t="s">
        <v>749</v>
      </c>
      <c r="Y9" s="74" t="s">
        <v>749</v>
      </c>
      <c r="Z9" s="73">
        <v>8</v>
      </c>
      <c r="AA9" s="73">
        <v>9</v>
      </c>
      <c r="AB9" s="74" t="s">
        <v>749</v>
      </c>
      <c r="AC9" s="74">
        <v>17</v>
      </c>
      <c r="AD9" s="74" t="s">
        <v>749</v>
      </c>
      <c r="AE9" s="74" t="s">
        <v>749</v>
      </c>
      <c r="AF9" s="74" t="s">
        <v>749</v>
      </c>
      <c r="AG9" s="74" t="s">
        <v>749</v>
      </c>
      <c r="AH9" s="74" t="s">
        <v>749</v>
      </c>
      <c r="AI9" s="74" t="s">
        <v>749</v>
      </c>
      <c r="AJ9" s="74" t="s">
        <v>749</v>
      </c>
      <c r="AK9" s="74" t="s">
        <v>749</v>
      </c>
      <c r="AL9" s="74" t="s">
        <v>749</v>
      </c>
      <c r="AM9" s="74" t="s">
        <v>749</v>
      </c>
      <c r="AN9" s="74"/>
      <c r="AO9" s="75" t="s">
        <v>749</v>
      </c>
      <c r="AP9" s="1376" t="s">
        <v>3792</v>
      </c>
      <c r="AQ9" s="74"/>
    </row>
    <row r="10" spans="1:43" ht="90">
      <c r="A10" s="65">
        <v>2</v>
      </c>
      <c r="B10" s="1822"/>
      <c r="C10" s="1825"/>
      <c r="D10" s="66" t="s">
        <v>750</v>
      </c>
      <c r="E10" s="66" t="s">
        <v>219</v>
      </c>
      <c r="F10" s="67" t="s">
        <v>742</v>
      </c>
      <c r="G10" s="66" t="s">
        <v>751</v>
      </c>
      <c r="H10" s="66" t="s">
        <v>752</v>
      </c>
      <c r="I10" s="66" t="s">
        <v>745</v>
      </c>
      <c r="J10" s="66" t="s">
        <v>753</v>
      </c>
      <c r="K10" s="66" t="s">
        <v>247</v>
      </c>
      <c r="L10" s="66" t="s">
        <v>747</v>
      </c>
      <c r="M10" s="68" t="s">
        <v>69</v>
      </c>
      <c r="N10" s="76">
        <v>0.14000000000000001</v>
      </c>
      <c r="O10" s="68" t="s">
        <v>70</v>
      </c>
      <c r="P10" s="66">
        <v>300</v>
      </c>
      <c r="Q10" s="69" t="s">
        <v>754</v>
      </c>
      <c r="R10" s="70" t="s">
        <v>755</v>
      </c>
      <c r="S10" s="71">
        <v>45689</v>
      </c>
      <c r="T10" s="72">
        <v>46022</v>
      </c>
      <c r="U10" s="74">
        <v>290</v>
      </c>
      <c r="V10" s="74">
        <v>7</v>
      </c>
      <c r="W10" s="74" t="s">
        <v>749</v>
      </c>
      <c r="X10" s="74" t="s">
        <v>749</v>
      </c>
      <c r="Y10" s="74" t="s">
        <v>749</v>
      </c>
      <c r="Z10" s="74">
        <v>84</v>
      </c>
      <c r="AA10" s="74">
        <v>104</v>
      </c>
      <c r="AB10" s="74" t="s">
        <v>749</v>
      </c>
      <c r="AC10" s="74" t="s">
        <v>749</v>
      </c>
      <c r="AD10" s="74" t="s">
        <v>749</v>
      </c>
      <c r="AE10" s="74" t="s">
        <v>749</v>
      </c>
      <c r="AF10" s="74" t="s">
        <v>749</v>
      </c>
      <c r="AG10" s="74" t="s">
        <v>749</v>
      </c>
      <c r="AH10" s="74" t="s">
        <v>749</v>
      </c>
      <c r="AI10" s="74" t="s">
        <v>749</v>
      </c>
      <c r="AJ10" s="74" t="s">
        <v>749</v>
      </c>
      <c r="AK10" s="74" t="s">
        <v>749</v>
      </c>
      <c r="AL10" s="74" t="s">
        <v>749</v>
      </c>
      <c r="AM10" s="74" t="s">
        <v>749</v>
      </c>
      <c r="AN10" s="74" t="s">
        <v>749</v>
      </c>
      <c r="AO10" s="75" t="s">
        <v>749</v>
      </c>
      <c r="AP10" s="1376" t="s">
        <v>3793</v>
      </c>
      <c r="AQ10" s="74"/>
    </row>
    <row r="11" spans="1:43" ht="90">
      <c r="A11" s="65"/>
      <c r="B11" s="1822"/>
      <c r="C11" s="1825"/>
      <c r="D11" s="66" t="s">
        <v>756</v>
      </c>
      <c r="E11" s="66" t="s">
        <v>219</v>
      </c>
      <c r="F11" s="67" t="s">
        <v>757</v>
      </c>
      <c r="G11" s="66" t="s">
        <v>751</v>
      </c>
      <c r="H11" s="66" t="s">
        <v>758</v>
      </c>
      <c r="I11" s="66" t="s">
        <v>745</v>
      </c>
      <c r="J11" s="66" t="s">
        <v>759</v>
      </c>
      <c r="K11" s="66" t="s">
        <v>247</v>
      </c>
      <c r="L11" s="66" t="s">
        <v>747</v>
      </c>
      <c r="M11" s="68" t="s">
        <v>69</v>
      </c>
      <c r="N11" s="76">
        <v>0.1</v>
      </c>
      <c r="O11" s="68" t="s">
        <v>70</v>
      </c>
      <c r="P11" s="66">
        <v>300</v>
      </c>
      <c r="Q11" s="1375" t="s">
        <v>3794</v>
      </c>
      <c r="R11" s="70" t="s">
        <v>760</v>
      </c>
      <c r="S11" s="71">
        <v>45689</v>
      </c>
      <c r="T11" s="72">
        <v>46022</v>
      </c>
      <c r="U11" s="74">
        <v>51</v>
      </c>
      <c r="V11" s="74">
        <v>8</v>
      </c>
      <c r="W11" s="74" t="s">
        <v>749</v>
      </c>
      <c r="X11" s="74" t="s">
        <v>749</v>
      </c>
      <c r="Y11" s="74" t="s">
        <v>749</v>
      </c>
      <c r="Z11" s="74">
        <v>28</v>
      </c>
      <c r="AA11" s="74">
        <v>23</v>
      </c>
      <c r="AB11" s="74" t="s">
        <v>749</v>
      </c>
      <c r="AC11" s="74" t="s">
        <v>749</v>
      </c>
      <c r="AD11" s="74" t="s">
        <v>749</v>
      </c>
      <c r="AE11" s="74" t="s">
        <v>749</v>
      </c>
      <c r="AF11" s="74" t="s">
        <v>749</v>
      </c>
      <c r="AG11" s="74" t="s">
        <v>749</v>
      </c>
      <c r="AH11" s="74" t="s">
        <v>749</v>
      </c>
      <c r="AI11" s="74" t="s">
        <v>749</v>
      </c>
      <c r="AJ11" s="74" t="s">
        <v>749</v>
      </c>
      <c r="AK11" s="74" t="s">
        <v>749</v>
      </c>
      <c r="AL11" s="74" t="s">
        <v>749</v>
      </c>
      <c r="AM11" s="74" t="s">
        <v>749</v>
      </c>
      <c r="AN11" s="74"/>
      <c r="AO11" s="75"/>
      <c r="AP11" s="1376" t="s">
        <v>3795</v>
      </c>
      <c r="AQ11" s="74"/>
    </row>
    <row r="12" spans="1:43" ht="90">
      <c r="A12" s="65"/>
      <c r="B12" s="1822"/>
      <c r="C12" s="1824" t="s">
        <v>761</v>
      </c>
      <c r="D12" s="66" t="s">
        <v>762</v>
      </c>
      <c r="E12" s="66" t="s">
        <v>219</v>
      </c>
      <c r="F12" s="67" t="s">
        <v>742</v>
      </c>
      <c r="G12" s="66" t="s">
        <v>751</v>
      </c>
      <c r="H12" s="66" t="s">
        <v>763</v>
      </c>
      <c r="I12" s="66" t="s">
        <v>764</v>
      </c>
      <c r="J12" s="66" t="s">
        <v>765</v>
      </c>
      <c r="K12" s="66" t="s">
        <v>247</v>
      </c>
      <c r="L12" s="66" t="s">
        <v>766</v>
      </c>
      <c r="M12" s="68" t="s">
        <v>69</v>
      </c>
      <c r="N12" s="76">
        <v>0.6</v>
      </c>
      <c r="O12" s="68" t="s">
        <v>70</v>
      </c>
      <c r="P12" s="66">
        <v>5</v>
      </c>
      <c r="Q12" s="1375" t="s">
        <v>3796</v>
      </c>
      <c r="R12" s="77" t="s">
        <v>767</v>
      </c>
      <c r="S12" s="71">
        <v>45689</v>
      </c>
      <c r="T12" s="72">
        <v>46022</v>
      </c>
      <c r="U12" s="74" t="s">
        <v>749</v>
      </c>
      <c r="V12" s="74" t="s">
        <v>749</v>
      </c>
      <c r="W12" s="74" t="s">
        <v>749</v>
      </c>
      <c r="X12" s="74" t="s">
        <v>749</v>
      </c>
      <c r="Y12" s="74" t="s">
        <v>749</v>
      </c>
      <c r="Z12" s="74" t="s">
        <v>749</v>
      </c>
      <c r="AA12" s="74" t="s">
        <v>749</v>
      </c>
      <c r="AB12" s="74" t="s">
        <v>749</v>
      </c>
      <c r="AC12" s="74" t="s">
        <v>749</v>
      </c>
      <c r="AD12" s="74" t="s">
        <v>749</v>
      </c>
      <c r="AE12" s="74" t="s">
        <v>749</v>
      </c>
      <c r="AF12" s="74" t="s">
        <v>749</v>
      </c>
      <c r="AG12" s="74" t="s">
        <v>749</v>
      </c>
      <c r="AH12" s="74" t="s">
        <v>749</v>
      </c>
      <c r="AI12" s="74" t="s">
        <v>749</v>
      </c>
      <c r="AJ12" s="74" t="s">
        <v>749</v>
      </c>
      <c r="AK12" s="74" t="s">
        <v>749</v>
      </c>
      <c r="AL12" s="74" t="s">
        <v>749</v>
      </c>
      <c r="AM12" s="74" t="s">
        <v>749</v>
      </c>
      <c r="AN12" s="74"/>
      <c r="AO12" s="75" t="s">
        <v>749</v>
      </c>
      <c r="AP12" s="1376" t="s">
        <v>3797</v>
      </c>
      <c r="AQ12" s="74"/>
    </row>
    <row r="13" spans="1:43" ht="300">
      <c r="A13" s="65"/>
      <c r="B13" s="1822"/>
      <c r="C13" s="1825"/>
      <c r="D13" s="66" t="s">
        <v>768</v>
      </c>
      <c r="E13" s="66" t="s">
        <v>219</v>
      </c>
      <c r="F13" s="67" t="s">
        <v>757</v>
      </c>
      <c r="G13" s="66" t="s">
        <v>751</v>
      </c>
      <c r="H13" s="66" t="s">
        <v>763</v>
      </c>
      <c r="I13" s="66" t="s">
        <v>764</v>
      </c>
      <c r="J13" s="66" t="s">
        <v>769</v>
      </c>
      <c r="K13" s="66" t="s">
        <v>247</v>
      </c>
      <c r="L13" s="66" t="s">
        <v>766</v>
      </c>
      <c r="M13" s="68" t="s">
        <v>69</v>
      </c>
      <c r="N13" s="76">
        <v>0.1</v>
      </c>
      <c r="O13" s="68" t="s">
        <v>70</v>
      </c>
      <c r="P13" s="66">
        <v>2</v>
      </c>
      <c r="Q13" s="1375" t="s">
        <v>3798</v>
      </c>
      <c r="R13" s="78" t="s">
        <v>770</v>
      </c>
      <c r="S13" s="71">
        <v>45689</v>
      </c>
      <c r="T13" s="72">
        <v>46022</v>
      </c>
      <c r="U13" s="74">
        <v>29.122</v>
      </c>
      <c r="V13" s="74">
        <v>1</v>
      </c>
      <c r="W13" s="74" t="s">
        <v>749</v>
      </c>
      <c r="X13" s="74" t="s">
        <v>749</v>
      </c>
      <c r="Y13" s="74" t="s">
        <v>749</v>
      </c>
      <c r="Z13" s="74">
        <v>2530</v>
      </c>
      <c r="AA13" s="74">
        <v>1573</v>
      </c>
      <c r="AB13" s="74">
        <v>91</v>
      </c>
      <c r="AC13" s="74">
        <v>69</v>
      </c>
      <c r="AD13" s="74">
        <v>29</v>
      </c>
      <c r="AE13" s="74">
        <v>223</v>
      </c>
      <c r="AF13" s="74" t="s">
        <v>749</v>
      </c>
      <c r="AG13" s="74">
        <v>20</v>
      </c>
      <c r="AH13" s="74">
        <v>10</v>
      </c>
      <c r="AI13" s="74" t="s">
        <v>749</v>
      </c>
      <c r="AJ13" s="74">
        <v>296</v>
      </c>
      <c r="AK13" s="74" t="s">
        <v>749</v>
      </c>
      <c r="AL13" s="74" t="s">
        <v>749</v>
      </c>
      <c r="AM13" s="74" t="s">
        <v>749</v>
      </c>
      <c r="AN13" s="74"/>
      <c r="AO13" s="75"/>
      <c r="AP13" s="75" t="s">
        <v>771</v>
      </c>
      <c r="AQ13" s="74"/>
    </row>
    <row r="14" spans="1:43" ht="90">
      <c r="A14" s="65">
        <v>3</v>
      </c>
      <c r="B14" s="1822"/>
      <c r="C14" s="1826"/>
      <c r="D14" s="66" t="s">
        <v>772</v>
      </c>
      <c r="E14" s="66" t="s">
        <v>219</v>
      </c>
      <c r="F14" s="67" t="s">
        <v>742</v>
      </c>
      <c r="G14" s="66" t="s">
        <v>751</v>
      </c>
      <c r="H14" s="66" t="s">
        <v>763</v>
      </c>
      <c r="I14" s="66" t="s">
        <v>764</v>
      </c>
      <c r="J14" s="66" t="s">
        <v>773</v>
      </c>
      <c r="K14" s="66" t="s">
        <v>247</v>
      </c>
      <c r="L14" s="66" t="s">
        <v>766</v>
      </c>
      <c r="M14" s="68" t="s">
        <v>110</v>
      </c>
      <c r="N14" s="76">
        <v>0</v>
      </c>
      <c r="O14" s="68" t="s">
        <v>70</v>
      </c>
      <c r="P14" s="66">
        <v>1</v>
      </c>
      <c r="Q14" s="69" t="s">
        <v>774</v>
      </c>
      <c r="R14" s="77" t="s">
        <v>775</v>
      </c>
      <c r="S14" s="71">
        <v>45689</v>
      </c>
      <c r="T14" s="72">
        <v>46022</v>
      </c>
      <c r="U14" s="74" t="s">
        <v>749</v>
      </c>
      <c r="V14" s="74" t="s">
        <v>749</v>
      </c>
      <c r="W14" s="74" t="s">
        <v>749</v>
      </c>
      <c r="X14" s="74" t="s">
        <v>749</v>
      </c>
      <c r="Y14" s="74" t="s">
        <v>749</v>
      </c>
      <c r="Z14" s="74" t="s">
        <v>749</v>
      </c>
      <c r="AA14" s="74" t="s">
        <v>749</v>
      </c>
      <c r="AB14" s="74" t="s">
        <v>749</v>
      </c>
      <c r="AC14" s="74" t="s">
        <v>749</v>
      </c>
      <c r="AD14" s="74" t="s">
        <v>749</v>
      </c>
      <c r="AE14" s="74" t="s">
        <v>749</v>
      </c>
      <c r="AF14" s="74" t="s">
        <v>749</v>
      </c>
      <c r="AG14" s="74" t="s">
        <v>749</v>
      </c>
      <c r="AH14" s="74" t="s">
        <v>749</v>
      </c>
      <c r="AI14" s="74" t="s">
        <v>749</v>
      </c>
      <c r="AJ14" s="74" t="s">
        <v>749</v>
      </c>
      <c r="AK14" s="74" t="s">
        <v>749</v>
      </c>
      <c r="AL14" s="74" t="s">
        <v>749</v>
      </c>
      <c r="AM14" s="74" t="s">
        <v>749</v>
      </c>
      <c r="AN14" s="74" t="s">
        <v>749</v>
      </c>
      <c r="AO14" s="75" t="s">
        <v>749</v>
      </c>
      <c r="AP14" s="75" t="s">
        <v>749</v>
      </c>
      <c r="AQ14" s="1376" t="s">
        <v>3799</v>
      </c>
    </row>
    <row r="15" spans="1:43" ht="90">
      <c r="A15" s="65"/>
      <c r="B15" s="1822"/>
      <c r="C15" s="1824" t="s">
        <v>776</v>
      </c>
      <c r="D15" s="934" t="s">
        <v>777</v>
      </c>
      <c r="E15" s="66" t="s">
        <v>219</v>
      </c>
      <c r="F15" s="67" t="s">
        <v>757</v>
      </c>
      <c r="G15" s="66" t="s">
        <v>751</v>
      </c>
      <c r="H15" s="66" t="s">
        <v>758</v>
      </c>
      <c r="I15" s="66" t="s">
        <v>745</v>
      </c>
      <c r="J15" s="934" t="s">
        <v>778</v>
      </c>
      <c r="K15" s="66" t="s">
        <v>247</v>
      </c>
      <c r="L15" s="66" t="s">
        <v>779</v>
      </c>
      <c r="M15" s="68" t="s">
        <v>69</v>
      </c>
      <c r="N15" s="76">
        <v>0.52329999999999999</v>
      </c>
      <c r="O15" s="68" t="s">
        <v>70</v>
      </c>
      <c r="P15" s="934">
        <v>300</v>
      </c>
      <c r="Q15" s="69" t="s">
        <v>780</v>
      </c>
      <c r="R15" s="77" t="s">
        <v>781</v>
      </c>
      <c r="S15" s="71">
        <v>45689</v>
      </c>
      <c r="T15" s="72">
        <v>46022</v>
      </c>
      <c r="U15" s="74" t="s">
        <v>749</v>
      </c>
      <c r="V15" s="74" t="s">
        <v>749</v>
      </c>
      <c r="W15" s="74" t="s">
        <v>749</v>
      </c>
      <c r="X15" s="74" t="s">
        <v>749</v>
      </c>
      <c r="Y15" s="74" t="s">
        <v>749</v>
      </c>
      <c r="Z15" s="74" t="s">
        <v>749</v>
      </c>
      <c r="AA15" s="74" t="s">
        <v>749</v>
      </c>
      <c r="AB15" s="74" t="s">
        <v>749</v>
      </c>
      <c r="AC15" s="74" t="s">
        <v>749</v>
      </c>
      <c r="AD15" s="74" t="s">
        <v>749</v>
      </c>
      <c r="AE15" s="74" t="s">
        <v>749</v>
      </c>
      <c r="AF15" s="74" t="s">
        <v>749</v>
      </c>
      <c r="AG15" s="74" t="s">
        <v>749</v>
      </c>
      <c r="AH15" s="74" t="s">
        <v>749</v>
      </c>
      <c r="AI15" s="74" t="s">
        <v>749</v>
      </c>
      <c r="AJ15" s="74" t="s">
        <v>749</v>
      </c>
      <c r="AK15" s="74" t="s">
        <v>749</v>
      </c>
      <c r="AL15" s="74" t="s">
        <v>749</v>
      </c>
      <c r="AM15" s="74" t="s">
        <v>749</v>
      </c>
      <c r="AN15" s="74" t="s">
        <v>749</v>
      </c>
      <c r="AO15" s="75" t="s">
        <v>749</v>
      </c>
      <c r="AP15" s="75" t="s">
        <v>782</v>
      </c>
      <c r="AQ15" s="74"/>
    </row>
    <row r="16" spans="1:43" ht="90">
      <c r="A16" s="65"/>
      <c r="B16" s="1822"/>
      <c r="C16" s="1825"/>
      <c r="D16" s="934" t="s">
        <v>783</v>
      </c>
      <c r="E16" s="66" t="s">
        <v>219</v>
      </c>
      <c r="F16" s="67" t="s">
        <v>757</v>
      </c>
      <c r="G16" s="66" t="s">
        <v>751</v>
      </c>
      <c r="H16" s="66" t="s">
        <v>758</v>
      </c>
      <c r="I16" s="66" t="s">
        <v>745</v>
      </c>
      <c r="J16" s="934" t="s">
        <v>784</v>
      </c>
      <c r="K16" s="66" t="s">
        <v>247</v>
      </c>
      <c r="L16" s="66" t="s">
        <v>779</v>
      </c>
      <c r="M16" s="68" t="s">
        <v>69</v>
      </c>
      <c r="N16" s="76">
        <v>0.5</v>
      </c>
      <c r="O16" s="68" t="s">
        <v>70</v>
      </c>
      <c r="P16" s="934">
        <v>1</v>
      </c>
      <c r="Q16" s="69" t="s">
        <v>785</v>
      </c>
      <c r="R16" s="78" t="s">
        <v>786</v>
      </c>
      <c r="S16" s="71">
        <v>45689</v>
      </c>
      <c r="T16" s="72">
        <v>46022</v>
      </c>
      <c r="U16" s="74" t="s">
        <v>749</v>
      </c>
      <c r="V16" s="74" t="s">
        <v>749</v>
      </c>
      <c r="W16" s="74" t="s">
        <v>749</v>
      </c>
      <c r="X16" s="74" t="s">
        <v>749</v>
      </c>
      <c r="Y16" s="74" t="s">
        <v>749</v>
      </c>
      <c r="Z16" s="74" t="s">
        <v>749</v>
      </c>
      <c r="AA16" s="74" t="s">
        <v>749</v>
      </c>
      <c r="AB16" s="74" t="s">
        <v>749</v>
      </c>
      <c r="AC16" s="74" t="s">
        <v>749</v>
      </c>
      <c r="AD16" s="74" t="s">
        <v>749</v>
      </c>
      <c r="AE16" s="74" t="s">
        <v>749</v>
      </c>
      <c r="AF16" s="74" t="s">
        <v>749</v>
      </c>
      <c r="AG16" s="74" t="s">
        <v>749</v>
      </c>
      <c r="AH16" s="74" t="s">
        <v>749</v>
      </c>
      <c r="AI16" s="74" t="s">
        <v>749</v>
      </c>
      <c r="AJ16" s="74" t="s">
        <v>749</v>
      </c>
      <c r="AK16" s="74" t="s">
        <v>749</v>
      </c>
      <c r="AL16" s="74" t="s">
        <v>749</v>
      </c>
      <c r="AM16" s="74" t="s">
        <v>749</v>
      </c>
      <c r="AN16" s="74" t="s">
        <v>749</v>
      </c>
      <c r="AO16" s="75" t="s">
        <v>749</v>
      </c>
      <c r="AP16" s="75" t="s">
        <v>787</v>
      </c>
      <c r="AQ16" s="74"/>
    </row>
    <row r="17" spans="1:43" ht="90.75" thickBot="1">
      <c r="A17" s="65">
        <v>7</v>
      </c>
      <c r="B17" s="1823"/>
      <c r="C17" s="1827"/>
      <c r="D17" s="1377" t="s">
        <v>3800</v>
      </c>
      <c r="E17" s="79" t="s">
        <v>219</v>
      </c>
      <c r="F17" s="80" t="s">
        <v>757</v>
      </c>
      <c r="G17" s="79" t="s">
        <v>751</v>
      </c>
      <c r="H17" s="79" t="s">
        <v>758</v>
      </c>
      <c r="I17" s="79" t="s">
        <v>745</v>
      </c>
      <c r="J17" s="79" t="s">
        <v>788</v>
      </c>
      <c r="K17" s="79" t="s">
        <v>247</v>
      </c>
      <c r="L17" s="79" t="s">
        <v>779</v>
      </c>
      <c r="M17" s="81" t="s">
        <v>69</v>
      </c>
      <c r="N17" s="82">
        <v>0.1</v>
      </c>
      <c r="O17" s="81" t="s">
        <v>70</v>
      </c>
      <c r="P17" s="79">
        <v>1</v>
      </c>
      <c r="Q17" s="83" t="s">
        <v>789</v>
      </c>
      <c r="R17" s="84" t="s">
        <v>790</v>
      </c>
      <c r="S17" s="85">
        <v>45689</v>
      </c>
      <c r="T17" s="86">
        <v>46022</v>
      </c>
      <c r="U17" s="87" t="s">
        <v>749</v>
      </c>
      <c r="V17" s="87">
        <v>3</v>
      </c>
      <c r="W17" s="87" t="s">
        <v>749</v>
      </c>
      <c r="X17" s="87" t="s">
        <v>749</v>
      </c>
      <c r="Y17" s="87" t="s">
        <v>749</v>
      </c>
      <c r="Z17" s="87" t="s">
        <v>749</v>
      </c>
      <c r="AA17" s="87" t="s">
        <v>749</v>
      </c>
      <c r="AB17" s="87" t="s">
        <v>749</v>
      </c>
      <c r="AC17" s="87" t="s">
        <v>749</v>
      </c>
      <c r="AD17" s="87" t="s">
        <v>749</v>
      </c>
      <c r="AE17" s="87" t="s">
        <v>749</v>
      </c>
      <c r="AF17" s="87" t="s">
        <v>749</v>
      </c>
      <c r="AG17" s="87" t="s">
        <v>749</v>
      </c>
      <c r="AH17" s="87" t="s">
        <v>749</v>
      </c>
      <c r="AI17" s="87" t="s">
        <v>749</v>
      </c>
      <c r="AJ17" s="87" t="s">
        <v>749</v>
      </c>
      <c r="AK17" s="87" t="s">
        <v>749</v>
      </c>
      <c r="AL17" s="87" t="s">
        <v>749</v>
      </c>
      <c r="AM17" s="87" t="s">
        <v>749</v>
      </c>
      <c r="AN17" s="87" t="s">
        <v>791</v>
      </c>
      <c r="AO17" s="88" t="s">
        <v>749</v>
      </c>
      <c r="AP17" s="88" t="s">
        <v>749</v>
      </c>
      <c r="AQ17" s="1378" t="s">
        <v>3801</v>
      </c>
    </row>
    <row r="18" spans="1:43" ht="90">
      <c r="A18" s="65"/>
      <c r="B18" s="1834" t="s">
        <v>792</v>
      </c>
      <c r="C18" s="1835" t="s">
        <v>793</v>
      </c>
      <c r="D18" s="89" t="s">
        <v>794</v>
      </c>
      <c r="E18" s="89" t="s">
        <v>219</v>
      </c>
      <c r="F18" s="90" t="s">
        <v>757</v>
      </c>
      <c r="G18" s="89" t="s">
        <v>795</v>
      </c>
      <c r="H18" s="935" t="s">
        <v>796</v>
      </c>
      <c r="I18" s="935" t="s">
        <v>797</v>
      </c>
      <c r="J18" s="935" t="s">
        <v>798</v>
      </c>
      <c r="K18" s="89" t="s">
        <v>247</v>
      </c>
      <c r="L18" s="89" t="s">
        <v>799</v>
      </c>
      <c r="M18" s="91" t="s">
        <v>69</v>
      </c>
      <c r="N18" s="92">
        <v>0.05</v>
      </c>
      <c r="O18" s="91" t="s">
        <v>70</v>
      </c>
      <c r="P18" s="935">
        <v>12</v>
      </c>
      <c r="Q18" s="93" t="s">
        <v>800</v>
      </c>
      <c r="R18" s="94" t="s">
        <v>801</v>
      </c>
      <c r="S18" s="95">
        <v>45689</v>
      </c>
      <c r="T18" s="96">
        <v>46022</v>
      </c>
      <c r="U18" s="97" t="s">
        <v>749</v>
      </c>
      <c r="V18" s="97" t="s">
        <v>749</v>
      </c>
      <c r="W18" s="97" t="s">
        <v>749</v>
      </c>
      <c r="X18" s="97" t="s">
        <v>749</v>
      </c>
      <c r="Y18" s="97" t="s">
        <v>749</v>
      </c>
      <c r="Z18" s="97" t="s">
        <v>749</v>
      </c>
      <c r="AA18" s="97" t="s">
        <v>749</v>
      </c>
      <c r="AB18" s="97" t="s">
        <v>749</v>
      </c>
      <c r="AC18" s="97" t="s">
        <v>749</v>
      </c>
      <c r="AD18" s="97" t="s">
        <v>749</v>
      </c>
      <c r="AE18" s="97" t="s">
        <v>749</v>
      </c>
      <c r="AF18" s="97" t="s">
        <v>749</v>
      </c>
      <c r="AG18" s="97" t="s">
        <v>749</v>
      </c>
      <c r="AH18" s="97" t="s">
        <v>749</v>
      </c>
      <c r="AI18" s="97" t="s">
        <v>749</v>
      </c>
      <c r="AJ18" s="97" t="s">
        <v>749</v>
      </c>
      <c r="AK18" s="97" t="s">
        <v>749</v>
      </c>
      <c r="AL18" s="97" t="s">
        <v>749</v>
      </c>
      <c r="AM18" s="97" t="s">
        <v>749</v>
      </c>
      <c r="AN18" s="97" t="s">
        <v>749</v>
      </c>
      <c r="AO18" s="98" t="s">
        <v>749</v>
      </c>
      <c r="AP18" s="98" t="s">
        <v>749</v>
      </c>
      <c r="AQ18" s="97" t="s">
        <v>749</v>
      </c>
    </row>
    <row r="19" spans="1:43" ht="90">
      <c r="A19" s="65"/>
      <c r="B19" s="1822"/>
      <c r="C19" s="1825"/>
      <c r="D19" s="66" t="s">
        <v>802</v>
      </c>
      <c r="E19" s="66" t="s">
        <v>219</v>
      </c>
      <c r="F19" s="67" t="s">
        <v>757</v>
      </c>
      <c r="G19" s="66" t="s">
        <v>795</v>
      </c>
      <c r="H19" s="934" t="s">
        <v>803</v>
      </c>
      <c r="I19" s="934" t="s">
        <v>797</v>
      </c>
      <c r="J19" s="934" t="s">
        <v>804</v>
      </c>
      <c r="K19" s="66" t="s">
        <v>247</v>
      </c>
      <c r="L19" s="66" t="s">
        <v>799</v>
      </c>
      <c r="M19" s="68" t="s">
        <v>69</v>
      </c>
      <c r="N19" s="76">
        <v>0.5</v>
      </c>
      <c r="O19" s="68" t="s">
        <v>70</v>
      </c>
      <c r="P19" s="934">
        <v>7</v>
      </c>
      <c r="Q19" s="69" t="s">
        <v>805</v>
      </c>
      <c r="R19" s="77" t="s">
        <v>806</v>
      </c>
      <c r="S19" s="71">
        <v>45689</v>
      </c>
      <c r="T19" s="72">
        <v>46022</v>
      </c>
      <c r="U19" s="74">
        <v>63</v>
      </c>
      <c r="V19" s="74">
        <v>4</v>
      </c>
      <c r="W19" s="74" t="s">
        <v>749</v>
      </c>
      <c r="X19" s="74" t="s">
        <v>749</v>
      </c>
      <c r="Y19" s="74" t="s">
        <v>749</v>
      </c>
      <c r="Z19" s="74">
        <v>28</v>
      </c>
      <c r="AA19" s="74">
        <v>35</v>
      </c>
      <c r="AB19" s="74" t="s">
        <v>749</v>
      </c>
      <c r="AC19" s="74" t="s">
        <v>749</v>
      </c>
      <c r="AD19" s="74" t="s">
        <v>749</v>
      </c>
      <c r="AE19" s="74" t="s">
        <v>749</v>
      </c>
      <c r="AF19" s="74" t="s">
        <v>749</v>
      </c>
      <c r="AG19" s="74" t="s">
        <v>749</v>
      </c>
      <c r="AH19" s="74" t="s">
        <v>749</v>
      </c>
      <c r="AI19" s="74" t="s">
        <v>749</v>
      </c>
      <c r="AJ19" s="74" t="s">
        <v>749</v>
      </c>
      <c r="AK19" s="74" t="s">
        <v>749</v>
      </c>
      <c r="AL19" s="74" t="s">
        <v>749</v>
      </c>
      <c r="AM19" s="74" t="s">
        <v>807</v>
      </c>
      <c r="AN19" s="74" t="s">
        <v>808</v>
      </c>
      <c r="AO19" s="75"/>
      <c r="AP19" s="1376" t="s">
        <v>3802</v>
      </c>
      <c r="AQ19" s="74" t="s">
        <v>749</v>
      </c>
    </row>
    <row r="20" spans="1:43" ht="90">
      <c r="A20" s="65">
        <v>15</v>
      </c>
      <c r="B20" s="1822"/>
      <c r="C20" s="1824" t="s">
        <v>809</v>
      </c>
      <c r="D20" s="99" t="s">
        <v>810</v>
      </c>
      <c r="E20" s="99" t="s">
        <v>219</v>
      </c>
      <c r="F20" s="67" t="s">
        <v>757</v>
      </c>
      <c r="G20" s="66" t="s">
        <v>795</v>
      </c>
      <c r="H20" s="66" t="s">
        <v>811</v>
      </c>
      <c r="I20" s="66" t="s">
        <v>812</v>
      </c>
      <c r="J20" s="66" t="s">
        <v>813</v>
      </c>
      <c r="K20" s="66" t="s">
        <v>247</v>
      </c>
      <c r="L20" s="66" t="s">
        <v>814</v>
      </c>
      <c r="M20" s="68" t="s">
        <v>110</v>
      </c>
      <c r="N20" s="76">
        <v>0</v>
      </c>
      <c r="O20" s="68" t="s">
        <v>70</v>
      </c>
      <c r="P20" s="934">
        <v>80</v>
      </c>
      <c r="Q20" s="100" t="s">
        <v>815</v>
      </c>
      <c r="R20" s="101" t="s">
        <v>816</v>
      </c>
      <c r="S20" s="71">
        <v>45689</v>
      </c>
      <c r="T20" s="72">
        <v>46022</v>
      </c>
      <c r="U20" s="74" t="s">
        <v>749</v>
      </c>
      <c r="V20" s="74" t="s">
        <v>749</v>
      </c>
      <c r="W20" s="74" t="s">
        <v>749</v>
      </c>
      <c r="X20" s="74" t="s">
        <v>749</v>
      </c>
      <c r="Y20" s="74" t="s">
        <v>749</v>
      </c>
      <c r="Z20" s="74" t="s">
        <v>749</v>
      </c>
      <c r="AA20" s="74" t="s">
        <v>749</v>
      </c>
      <c r="AB20" s="74" t="s">
        <v>749</v>
      </c>
      <c r="AC20" s="74" t="s">
        <v>749</v>
      </c>
      <c r="AD20" s="74" t="s">
        <v>749</v>
      </c>
      <c r="AE20" s="74" t="s">
        <v>749</v>
      </c>
      <c r="AF20" s="74" t="s">
        <v>749</v>
      </c>
      <c r="AG20" s="74" t="s">
        <v>749</v>
      </c>
      <c r="AH20" s="74" t="s">
        <v>749</v>
      </c>
      <c r="AI20" s="74" t="s">
        <v>749</v>
      </c>
      <c r="AJ20" s="74" t="s">
        <v>749</v>
      </c>
      <c r="AK20" s="74" t="s">
        <v>749</v>
      </c>
      <c r="AL20" s="74" t="s">
        <v>749</v>
      </c>
      <c r="AM20" s="74" t="s">
        <v>749</v>
      </c>
      <c r="AN20" s="74" t="s">
        <v>749</v>
      </c>
      <c r="AO20" s="75" t="s">
        <v>749</v>
      </c>
      <c r="AP20" s="75" t="s">
        <v>749</v>
      </c>
      <c r="AQ20" s="1379" t="s">
        <v>3799</v>
      </c>
    </row>
    <row r="21" spans="1:43" ht="90">
      <c r="A21" s="65">
        <v>16</v>
      </c>
      <c r="B21" s="1822"/>
      <c r="C21" s="1826"/>
      <c r="D21" s="934" t="s">
        <v>817</v>
      </c>
      <c r="E21" s="99" t="s">
        <v>219</v>
      </c>
      <c r="F21" s="67" t="s">
        <v>757</v>
      </c>
      <c r="G21" s="66" t="s">
        <v>795</v>
      </c>
      <c r="H21" s="66" t="s">
        <v>811</v>
      </c>
      <c r="I21" s="102" t="s">
        <v>812</v>
      </c>
      <c r="J21" s="66" t="s">
        <v>813</v>
      </c>
      <c r="K21" s="66" t="s">
        <v>247</v>
      </c>
      <c r="L21" s="66" t="s">
        <v>814</v>
      </c>
      <c r="M21" s="68" t="s">
        <v>110</v>
      </c>
      <c r="N21" s="76">
        <v>0</v>
      </c>
      <c r="O21" s="68" t="s">
        <v>70</v>
      </c>
      <c r="P21" s="934"/>
      <c r="Q21" s="103"/>
      <c r="R21" s="104"/>
      <c r="S21" s="71">
        <v>45689</v>
      </c>
      <c r="T21" s="72">
        <v>46022</v>
      </c>
      <c r="U21" s="74" t="s">
        <v>749</v>
      </c>
      <c r="V21" s="74" t="s">
        <v>749</v>
      </c>
      <c r="W21" s="74" t="s">
        <v>749</v>
      </c>
      <c r="X21" s="74" t="s">
        <v>749</v>
      </c>
      <c r="Y21" s="74" t="s">
        <v>749</v>
      </c>
      <c r="Z21" s="74" t="s">
        <v>749</v>
      </c>
      <c r="AA21" s="74" t="s">
        <v>749</v>
      </c>
      <c r="AB21" s="74" t="s">
        <v>749</v>
      </c>
      <c r="AC21" s="74" t="s">
        <v>749</v>
      </c>
      <c r="AD21" s="74" t="s">
        <v>749</v>
      </c>
      <c r="AE21" s="74" t="s">
        <v>749</v>
      </c>
      <c r="AF21" s="74" t="s">
        <v>749</v>
      </c>
      <c r="AG21" s="74" t="s">
        <v>749</v>
      </c>
      <c r="AH21" s="74" t="s">
        <v>749</v>
      </c>
      <c r="AI21" s="74" t="s">
        <v>749</v>
      </c>
      <c r="AJ21" s="74" t="s">
        <v>749</v>
      </c>
      <c r="AK21" s="74" t="s">
        <v>749</v>
      </c>
      <c r="AL21" s="74" t="s">
        <v>749</v>
      </c>
      <c r="AM21" s="74" t="s">
        <v>749</v>
      </c>
      <c r="AN21" s="74" t="s">
        <v>749</v>
      </c>
      <c r="AO21" s="75" t="s">
        <v>749</v>
      </c>
      <c r="AP21" s="75" t="s">
        <v>749</v>
      </c>
      <c r="AQ21" s="1379" t="s">
        <v>3799</v>
      </c>
    </row>
    <row r="22" spans="1:43" ht="90">
      <c r="A22" s="65"/>
      <c r="B22" s="1822"/>
      <c r="C22" s="934" t="s">
        <v>818</v>
      </c>
      <c r="D22" s="934" t="s">
        <v>819</v>
      </c>
      <c r="E22" s="99" t="s">
        <v>219</v>
      </c>
      <c r="F22" s="67" t="s">
        <v>757</v>
      </c>
      <c r="G22" s="66" t="s">
        <v>795</v>
      </c>
      <c r="H22" s="102" t="s">
        <v>796</v>
      </c>
      <c r="I22" s="66" t="s">
        <v>820</v>
      </c>
      <c r="J22" s="934" t="s">
        <v>821</v>
      </c>
      <c r="K22" s="66" t="s">
        <v>247</v>
      </c>
      <c r="L22" s="66" t="s">
        <v>822</v>
      </c>
      <c r="M22" s="68" t="s">
        <v>69</v>
      </c>
      <c r="N22" s="76">
        <v>0.5</v>
      </c>
      <c r="O22" s="68" t="s">
        <v>70</v>
      </c>
      <c r="P22" s="934">
        <v>2</v>
      </c>
      <c r="Q22" s="66" t="s">
        <v>823</v>
      </c>
      <c r="R22" s="77" t="s">
        <v>824</v>
      </c>
      <c r="S22" s="71">
        <v>45839</v>
      </c>
      <c r="T22" s="72">
        <v>46022</v>
      </c>
      <c r="U22" s="74" t="s">
        <v>749</v>
      </c>
      <c r="V22" s="74" t="s">
        <v>749</v>
      </c>
      <c r="W22" s="74" t="s">
        <v>749</v>
      </c>
      <c r="X22" s="74" t="s">
        <v>749</v>
      </c>
      <c r="Y22" s="74" t="s">
        <v>749</v>
      </c>
      <c r="Z22" s="74" t="s">
        <v>749</v>
      </c>
      <c r="AA22" s="74" t="s">
        <v>749</v>
      </c>
      <c r="AB22" s="74" t="s">
        <v>749</v>
      </c>
      <c r="AC22" s="74" t="s">
        <v>749</v>
      </c>
      <c r="AD22" s="74" t="s">
        <v>749</v>
      </c>
      <c r="AE22" s="74" t="s">
        <v>749</v>
      </c>
      <c r="AF22" s="74" t="s">
        <v>749</v>
      </c>
      <c r="AG22" s="74" t="s">
        <v>749</v>
      </c>
      <c r="AH22" s="74" t="s">
        <v>749</v>
      </c>
      <c r="AI22" s="74" t="s">
        <v>749</v>
      </c>
      <c r="AJ22" s="74" t="s">
        <v>749</v>
      </c>
      <c r="AK22" s="74" t="s">
        <v>749</v>
      </c>
      <c r="AL22" s="74" t="s">
        <v>749</v>
      </c>
      <c r="AM22" s="74"/>
      <c r="AN22" s="74" t="s">
        <v>749</v>
      </c>
      <c r="AO22" s="75" t="s">
        <v>749</v>
      </c>
      <c r="AP22" s="75" t="s">
        <v>825</v>
      </c>
      <c r="AQ22" s="74" t="s">
        <v>826</v>
      </c>
    </row>
    <row r="23" spans="1:43" ht="90">
      <c r="A23" s="65"/>
      <c r="B23" s="1822"/>
      <c r="C23" s="1824" t="s">
        <v>827</v>
      </c>
      <c r="D23" s="934" t="s">
        <v>828</v>
      </c>
      <c r="E23" s="99" t="s">
        <v>219</v>
      </c>
      <c r="F23" s="67" t="s">
        <v>757</v>
      </c>
      <c r="G23" s="66" t="s">
        <v>795</v>
      </c>
      <c r="H23" s="102" t="s">
        <v>829</v>
      </c>
      <c r="I23" s="66" t="s">
        <v>812</v>
      </c>
      <c r="J23" s="934" t="s">
        <v>830</v>
      </c>
      <c r="K23" s="66" t="s">
        <v>247</v>
      </c>
      <c r="L23" s="1380" t="s">
        <v>3803</v>
      </c>
      <c r="M23" s="68" t="s">
        <v>69</v>
      </c>
      <c r="N23" s="76">
        <v>0.1</v>
      </c>
      <c r="O23" s="68" t="s">
        <v>70</v>
      </c>
      <c r="P23" s="934">
        <v>150</v>
      </c>
      <c r="Q23" s="66" t="s">
        <v>831</v>
      </c>
      <c r="R23" s="77" t="s">
        <v>832</v>
      </c>
      <c r="S23" s="71">
        <v>45748</v>
      </c>
      <c r="T23" s="72">
        <v>45992</v>
      </c>
      <c r="U23" s="74" t="s">
        <v>749</v>
      </c>
      <c r="V23" s="74" t="s">
        <v>749</v>
      </c>
      <c r="W23" s="74" t="s">
        <v>749</v>
      </c>
      <c r="X23" s="74" t="s">
        <v>749</v>
      </c>
      <c r="Y23" s="74" t="s">
        <v>749</v>
      </c>
      <c r="Z23" s="74" t="s">
        <v>749</v>
      </c>
      <c r="AA23" s="74" t="s">
        <v>749</v>
      </c>
      <c r="AB23" s="74" t="s">
        <v>833</v>
      </c>
      <c r="AC23" s="74" t="s">
        <v>749</v>
      </c>
      <c r="AD23" s="74" t="s">
        <v>749</v>
      </c>
      <c r="AE23" s="74" t="s">
        <v>749</v>
      </c>
      <c r="AF23" s="74" t="s">
        <v>749</v>
      </c>
      <c r="AG23" s="74" t="s">
        <v>749</v>
      </c>
      <c r="AH23" s="74" t="s">
        <v>749</v>
      </c>
      <c r="AI23" s="74" t="s">
        <v>749</v>
      </c>
      <c r="AJ23" s="74" t="s">
        <v>749</v>
      </c>
      <c r="AK23" s="74" t="s">
        <v>749</v>
      </c>
      <c r="AL23" s="74" t="s">
        <v>749</v>
      </c>
      <c r="AM23" s="74" t="s">
        <v>833</v>
      </c>
      <c r="AN23" s="74" t="s">
        <v>749</v>
      </c>
      <c r="AO23" s="75" t="s">
        <v>749</v>
      </c>
      <c r="AP23" s="75" t="s">
        <v>749</v>
      </c>
      <c r="AQ23" s="74"/>
    </row>
    <row r="24" spans="1:43" ht="90">
      <c r="A24" s="65"/>
      <c r="B24" s="1822"/>
      <c r="C24" s="1826"/>
      <c r="D24" s="934" t="s">
        <v>834</v>
      </c>
      <c r="E24" s="99" t="s">
        <v>219</v>
      </c>
      <c r="F24" s="67" t="s">
        <v>757</v>
      </c>
      <c r="G24" s="66" t="s">
        <v>795</v>
      </c>
      <c r="H24" s="102" t="s">
        <v>796</v>
      </c>
      <c r="I24" s="66" t="s">
        <v>812</v>
      </c>
      <c r="J24" s="934" t="s">
        <v>835</v>
      </c>
      <c r="K24" s="66" t="s">
        <v>247</v>
      </c>
      <c r="L24" s="1380" t="s">
        <v>3803</v>
      </c>
      <c r="M24" s="68" t="s">
        <v>110</v>
      </c>
      <c r="N24" s="76">
        <v>0</v>
      </c>
      <c r="O24" s="68" t="s">
        <v>70</v>
      </c>
      <c r="P24" s="934">
        <v>8</v>
      </c>
      <c r="Q24" s="66" t="s">
        <v>836</v>
      </c>
      <c r="R24" s="77" t="s">
        <v>837</v>
      </c>
      <c r="S24" s="71">
        <v>45778</v>
      </c>
      <c r="T24" s="72">
        <v>45992</v>
      </c>
      <c r="U24" s="74" t="s">
        <v>749</v>
      </c>
      <c r="V24" s="74" t="s">
        <v>749</v>
      </c>
      <c r="W24" s="74" t="s">
        <v>833</v>
      </c>
      <c r="X24" s="74" t="s">
        <v>749</v>
      </c>
      <c r="Y24" s="74" t="s">
        <v>749</v>
      </c>
      <c r="Z24" s="74" t="s">
        <v>749</v>
      </c>
      <c r="AA24" s="74" t="s">
        <v>749</v>
      </c>
      <c r="AB24" s="74" t="s">
        <v>749</v>
      </c>
      <c r="AC24" s="74" t="s">
        <v>749</v>
      </c>
      <c r="AD24" s="74" t="s">
        <v>749</v>
      </c>
      <c r="AE24" s="74" t="s">
        <v>749</v>
      </c>
      <c r="AF24" s="74" t="s">
        <v>749</v>
      </c>
      <c r="AG24" s="74" t="s">
        <v>749</v>
      </c>
      <c r="AH24" s="74" t="s">
        <v>749</v>
      </c>
      <c r="AI24" s="74" t="s">
        <v>749</v>
      </c>
      <c r="AJ24" s="74" t="s">
        <v>749</v>
      </c>
      <c r="AK24" s="74" t="s">
        <v>749</v>
      </c>
      <c r="AL24" s="74" t="s">
        <v>749</v>
      </c>
      <c r="AM24" s="74" t="s">
        <v>833</v>
      </c>
      <c r="AN24" s="74" t="s">
        <v>749</v>
      </c>
      <c r="AO24" s="75" t="s">
        <v>749</v>
      </c>
      <c r="AP24" s="75" t="s">
        <v>749</v>
      </c>
      <c r="AQ24" s="74"/>
    </row>
    <row r="25" spans="1:43" ht="90">
      <c r="A25" s="65"/>
      <c r="B25" s="1822"/>
      <c r="C25" s="1824" t="s">
        <v>838</v>
      </c>
      <c r="D25" s="934" t="s">
        <v>839</v>
      </c>
      <c r="E25" s="99" t="s">
        <v>219</v>
      </c>
      <c r="F25" s="67" t="s">
        <v>757</v>
      </c>
      <c r="G25" s="66" t="s">
        <v>795</v>
      </c>
      <c r="H25" s="934" t="s">
        <v>796</v>
      </c>
      <c r="I25" s="66" t="s">
        <v>840</v>
      </c>
      <c r="J25" s="934" t="s">
        <v>841</v>
      </c>
      <c r="K25" s="66" t="s">
        <v>247</v>
      </c>
      <c r="L25" s="66" t="s">
        <v>842</v>
      </c>
      <c r="M25" s="68" t="s">
        <v>69</v>
      </c>
      <c r="N25" s="76">
        <v>7.0000000000000007E-2</v>
      </c>
      <c r="O25" s="68" t="s">
        <v>70</v>
      </c>
      <c r="P25" s="934">
        <v>15</v>
      </c>
      <c r="Q25" s="69" t="s">
        <v>785</v>
      </c>
      <c r="R25" s="77" t="s">
        <v>843</v>
      </c>
      <c r="S25" s="71">
        <v>45689</v>
      </c>
      <c r="T25" s="72">
        <v>46022</v>
      </c>
      <c r="U25" s="74">
        <v>15</v>
      </c>
      <c r="V25" s="74">
        <v>1</v>
      </c>
      <c r="W25" s="74"/>
      <c r="X25" s="74"/>
      <c r="Y25" s="74"/>
      <c r="Z25" s="74">
        <v>7</v>
      </c>
      <c r="AA25" s="74">
        <v>8</v>
      </c>
      <c r="AB25" s="74"/>
      <c r="AC25" s="74"/>
      <c r="AD25" s="74"/>
      <c r="AE25" s="74"/>
      <c r="AF25" s="74"/>
      <c r="AG25" s="74"/>
      <c r="AH25" s="74"/>
      <c r="AI25" s="74"/>
      <c r="AJ25" s="74"/>
      <c r="AK25" s="74"/>
      <c r="AL25" s="74"/>
      <c r="AM25" s="74"/>
      <c r="AN25" s="74"/>
      <c r="AO25" s="75"/>
      <c r="AP25" s="1376" t="s">
        <v>3804</v>
      </c>
      <c r="AQ25" s="74"/>
    </row>
    <row r="26" spans="1:43" ht="90">
      <c r="A26" s="65"/>
      <c r="B26" s="1822"/>
      <c r="C26" s="1825"/>
      <c r="D26" s="934" t="s">
        <v>844</v>
      </c>
      <c r="E26" s="99" t="s">
        <v>219</v>
      </c>
      <c r="F26" s="67" t="s">
        <v>757</v>
      </c>
      <c r="G26" s="66" t="s">
        <v>795</v>
      </c>
      <c r="H26" s="934" t="s">
        <v>811</v>
      </c>
      <c r="I26" s="66" t="s">
        <v>840</v>
      </c>
      <c r="J26" s="934" t="s">
        <v>845</v>
      </c>
      <c r="K26" s="66" t="s">
        <v>247</v>
      </c>
      <c r="L26" s="66" t="s">
        <v>842</v>
      </c>
      <c r="M26" s="68" t="s">
        <v>69</v>
      </c>
      <c r="N26" s="76">
        <v>0.3</v>
      </c>
      <c r="O26" s="68" t="s">
        <v>70</v>
      </c>
      <c r="P26" s="934">
        <v>200</v>
      </c>
      <c r="Q26" s="934" t="s">
        <v>846</v>
      </c>
      <c r="R26" s="77" t="s">
        <v>847</v>
      </c>
      <c r="S26" s="71">
        <v>45689</v>
      </c>
      <c r="T26" s="72">
        <v>46022</v>
      </c>
      <c r="U26" s="74" t="s">
        <v>749</v>
      </c>
      <c r="V26" s="74" t="s">
        <v>749</v>
      </c>
      <c r="W26" s="74" t="s">
        <v>749</v>
      </c>
      <c r="X26" s="74" t="s">
        <v>749</v>
      </c>
      <c r="Y26" s="74" t="s">
        <v>749</v>
      </c>
      <c r="Z26" s="74" t="s">
        <v>749</v>
      </c>
      <c r="AA26" s="74" t="s">
        <v>749</v>
      </c>
      <c r="AB26" s="74" t="s">
        <v>749</v>
      </c>
      <c r="AC26" s="74" t="s">
        <v>749</v>
      </c>
      <c r="AD26" s="74" t="s">
        <v>749</v>
      </c>
      <c r="AE26" s="74" t="s">
        <v>749</v>
      </c>
      <c r="AF26" s="74" t="s">
        <v>749</v>
      </c>
      <c r="AG26" s="74" t="s">
        <v>749</v>
      </c>
      <c r="AH26" s="74" t="s">
        <v>749</v>
      </c>
      <c r="AI26" s="74" t="s">
        <v>749</v>
      </c>
      <c r="AJ26" s="74" t="s">
        <v>749</v>
      </c>
      <c r="AK26" s="74" t="s">
        <v>749</v>
      </c>
      <c r="AL26" s="74" t="s">
        <v>749</v>
      </c>
      <c r="AM26" s="74" t="s">
        <v>749</v>
      </c>
      <c r="AN26" s="74" t="s">
        <v>749</v>
      </c>
      <c r="AO26" s="75" t="s">
        <v>749</v>
      </c>
      <c r="AP26" s="75"/>
      <c r="AQ26" s="74"/>
    </row>
    <row r="27" spans="1:43" ht="90.75" thickBot="1">
      <c r="A27" s="65">
        <v>18</v>
      </c>
      <c r="B27" s="1823"/>
      <c r="C27" s="1827"/>
      <c r="D27" s="79" t="s">
        <v>848</v>
      </c>
      <c r="E27" s="105" t="s">
        <v>219</v>
      </c>
      <c r="F27" s="80" t="s">
        <v>757</v>
      </c>
      <c r="G27" s="79" t="s">
        <v>795</v>
      </c>
      <c r="H27" s="105"/>
      <c r="I27" s="79" t="s">
        <v>840</v>
      </c>
      <c r="J27" s="79" t="s">
        <v>849</v>
      </c>
      <c r="K27" s="79" t="s">
        <v>247</v>
      </c>
      <c r="L27" s="79" t="s">
        <v>842</v>
      </c>
      <c r="M27" s="81" t="s">
        <v>69</v>
      </c>
      <c r="N27" s="82">
        <v>0.17</v>
      </c>
      <c r="O27" s="81" t="s">
        <v>70</v>
      </c>
      <c r="P27" s="79"/>
      <c r="Q27" s="105"/>
      <c r="R27" s="106" t="s">
        <v>850</v>
      </c>
      <c r="S27" s="85">
        <v>45689</v>
      </c>
      <c r="T27" s="86">
        <v>46022</v>
      </c>
      <c r="U27" s="87">
        <v>45</v>
      </c>
      <c r="V27" s="87">
        <v>11</v>
      </c>
      <c r="W27" s="87"/>
      <c r="X27" s="87"/>
      <c r="Y27" s="87"/>
      <c r="Z27" s="87">
        <v>4</v>
      </c>
      <c r="AA27" s="87">
        <v>41</v>
      </c>
      <c r="AB27" s="87"/>
      <c r="AC27" s="87"/>
      <c r="AD27" s="87"/>
      <c r="AE27" s="87"/>
      <c r="AF27" s="87"/>
      <c r="AG27" s="87"/>
      <c r="AH27" s="87"/>
      <c r="AI27" s="87"/>
      <c r="AJ27" s="87"/>
      <c r="AK27" s="87"/>
      <c r="AL27" s="87"/>
      <c r="AM27" s="87"/>
      <c r="AN27" s="87"/>
      <c r="AO27" s="88"/>
      <c r="AP27" s="1376" t="s">
        <v>3805</v>
      </c>
      <c r="AQ27" s="87"/>
    </row>
    <row r="28" spans="1:43" ht="150.75" thickBot="1">
      <c r="A28" s="65">
        <v>19</v>
      </c>
      <c r="B28" s="1834" t="s">
        <v>851</v>
      </c>
      <c r="C28" s="89" t="s">
        <v>852</v>
      </c>
      <c r="D28" s="89" t="s">
        <v>853</v>
      </c>
      <c r="E28" s="89" t="s">
        <v>219</v>
      </c>
      <c r="F28" s="89" t="s">
        <v>854</v>
      </c>
      <c r="G28" s="89" t="s">
        <v>855</v>
      </c>
      <c r="H28" s="89" t="s">
        <v>856</v>
      </c>
      <c r="I28" s="89" t="s">
        <v>857</v>
      </c>
      <c r="J28" s="89" t="s">
        <v>143</v>
      </c>
      <c r="K28" s="89" t="s">
        <v>247</v>
      </c>
      <c r="L28" s="89" t="s">
        <v>858</v>
      </c>
      <c r="M28" s="91" t="s">
        <v>69</v>
      </c>
      <c r="N28" s="92">
        <v>0.1</v>
      </c>
      <c r="O28" s="91" t="s">
        <v>70</v>
      </c>
      <c r="P28" s="935">
        <v>2</v>
      </c>
      <c r="Q28" s="89" t="s">
        <v>859</v>
      </c>
      <c r="R28" s="94" t="s">
        <v>860</v>
      </c>
      <c r="S28" s="95">
        <v>45689</v>
      </c>
      <c r="T28" s="96">
        <v>46022</v>
      </c>
      <c r="U28" s="97" t="s">
        <v>749</v>
      </c>
      <c r="V28" s="97" t="s">
        <v>749</v>
      </c>
      <c r="W28" s="97" t="s">
        <v>749</v>
      </c>
      <c r="X28" s="97" t="s">
        <v>749</v>
      </c>
      <c r="Y28" s="97" t="s">
        <v>749</v>
      </c>
      <c r="Z28" s="97" t="s">
        <v>749</v>
      </c>
      <c r="AA28" s="97" t="s">
        <v>749</v>
      </c>
      <c r="AB28" s="97" t="s">
        <v>749</v>
      </c>
      <c r="AC28" s="97" t="s">
        <v>749</v>
      </c>
      <c r="AD28" s="97" t="s">
        <v>749</v>
      </c>
      <c r="AE28" s="97" t="s">
        <v>749</v>
      </c>
      <c r="AF28" s="97" t="s">
        <v>749</v>
      </c>
      <c r="AG28" s="97" t="s">
        <v>749</v>
      </c>
      <c r="AH28" s="97" t="s">
        <v>749</v>
      </c>
      <c r="AI28" s="97" t="s">
        <v>749</v>
      </c>
      <c r="AJ28" s="97" t="s">
        <v>749</v>
      </c>
      <c r="AK28" s="97" t="s">
        <v>749</v>
      </c>
      <c r="AL28" s="97" t="s">
        <v>749</v>
      </c>
      <c r="AM28" s="97" t="s">
        <v>749</v>
      </c>
      <c r="AN28" s="97" t="s">
        <v>749</v>
      </c>
      <c r="AO28" s="98" t="s">
        <v>749</v>
      </c>
      <c r="AP28" s="98" t="s">
        <v>749</v>
      </c>
      <c r="AQ28" s="1381" t="s">
        <v>3799</v>
      </c>
    </row>
    <row r="29" spans="1:43" ht="105">
      <c r="A29" s="65">
        <v>20</v>
      </c>
      <c r="B29" s="1822"/>
      <c r="C29" s="102" t="s">
        <v>861</v>
      </c>
      <c r="D29" s="99" t="s">
        <v>862</v>
      </c>
      <c r="E29" s="99" t="s">
        <v>219</v>
      </c>
      <c r="F29" s="99" t="s">
        <v>854</v>
      </c>
      <c r="G29" s="99" t="s">
        <v>855</v>
      </c>
      <c r="H29" s="99" t="s">
        <v>856</v>
      </c>
      <c r="I29" s="99" t="s">
        <v>863</v>
      </c>
      <c r="J29" s="99" t="s">
        <v>864</v>
      </c>
      <c r="K29" s="66" t="s">
        <v>247</v>
      </c>
      <c r="L29" s="89" t="s">
        <v>865</v>
      </c>
      <c r="M29" s="68" t="s">
        <v>69</v>
      </c>
      <c r="N29" s="76">
        <v>0.33400000000000002</v>
      </c>
      <c r="O29" s="68" t="s">
        <v>70</v>
      </c>
      <c r="P29" s="934">
        <v>32</v>
      </c>
      <c r="Q29" s="69" t="s">
        <v>866</v>
      </c>
      <c r="R29" s="77" t="s">
        <v>867</v>
      </c>
      <c r="S29" s="71">
        <v>45689</v>
      </c>
      <c r="T29" s="72">
        <v>46022</v>
      </c>
      <c r="U29" s="74">
        <v>4</v>
      </c>
      <c r="V29" s="74">
        <v>1</v>
      </c>
      <c r="W29" s="74"/>
      <c r="X29" s="74"/>
      <c r="Y29" s="74"/>
      <c r="Z29" s="74">
        <v>2</v>
      </c>
      <c r="AA29" s="74">
        <v>2</v>
      </c>
      <c r="AB29" s="74"/>
      <c r="AC29" s="74"/>
      <c r="AD29" s="74"/>
      <c r="AE29" s="74"/>
      <c r="AF29" s="74"/>
      <c r="AG29" s="74"/>
      <c r="AH29" s="74"/>
      <c r="AI29" s="74"/>
      <c r="AJ29" s="74"/>
      <c r="AK29" s="74"/>
      <c r="AL29" s="74"/>
      <c r="AM29" s="74"/>
      <c r="AN29" s="74"/>
      <c r="AO29" s="75"/>
      <c r="AP29" s="75" t="s">
        <v>868</v>
      </c>
      <c r="AQ29" s="74"/>
    </row>
    <row r="30" spans="1:43" ht="120">
      <c r="A30" s="65">
        <v>24</v>
      </c>
      <c r="B30" s="1822"/>
      <c r="C30" s="66" t="s">
        <v>869</v>
      </c>
      <c r="D30" s="66" t="s">
        <v>870</v>
      </c>
      <c r="E30" s="66" t="s">
        <v>219</v>
      </c>
      <c r="F30" s="99" t="s">
        <v>854</v>
      </c>
      <c r="G30" s="99" t="s">
        <v>855</v>
      </c>
      <c r="H30" s="99" t="s">
        <v>856</v>
      </c>
      <c r="I30" s="66" t="s">
        <v>871</v>
      </c>
      <c r="J30" s="66" t="s">
        <v>872</v>
      </c>
      <c r="K30" s="66" t="s">
        <v>247</v>
      </c>
      <c r="L30" s="66" t="s">
        <v>873</v>
      </c>
      <c r="M30" s="68" t="s">
        <v>69</v>
      </c>
      <c r="N30" s="76">
        <v>0.1</v>
      </c>
      <c r="O30" s="68" t="s">
        <v>70</v>
      </c>
      <c r="P30" s="934">
        <v>100</v>
      </c>
      <c r="Q30" s="69" t="s">
        <v>874</v>
      </c>
      <c r="R30" s="77" t="s">
        <v>875</v>
      </c>
      <c r="S30" s="71">
        <v>45689</v>
      </c>
      <c r="T30" s="72">
        <v>46022</v>
      </c>
      <c r="U30" s="74" t="s">
        <v>749</v>
      </c>
      <c r="V30" s="74" t="s">
        <v>749</v>
      </c>
      <c r="W30" s="74" t="s">
        <v>749</v>
      </c>
      <c r="X30" s="74" t="s">
        <v>749</v>
      </c>
      <c r="Y30" s="74" t="s">
        <v>749</v>
      </c>
      <c r="Z30" s="74" t="s">
        <v>749</v>
      </c>
      <c r="AA30" s="74" t="s">
        <v>749</v>
      </c>
      <c r="AB30" s="74" t="s">
        <v>749</v>
      </c>
      <c r="AC30" s="74" t="s">
        <v>749</v>
      </c>
      <c r="AD30" s="74" t="s">
        <v>749</v>
      </c>
      <c r="AE30" s="74" t="s">
        <v>749</v>
      </c>
      <c r="AF30" s="74" t="s">
        <v>749</v>
      </c>
      <c r="AG30" s="74" t="s">
        <v>749</v>
      </c>
      <c r="AH30" s="74" t="s">
        <v>749</v>
      </c>
      <c r="AI30" s="74" t="s">
        <v>749</v>
      </c>
      <c r="AJ30" s="74" t="s">
        <v>749</v>
      </c>
      <c r="AK30" s="74" t="s">
        <v>749</v>
      </c>
      <c r="AL30" s="74" t="s">
        <v>749</v>
      </c>
      <c r="AM30" s="74" t="s">
        <v>749</v>
      </c>
      <c r="AN30" s="74" t="s">
        <v>749</v>
      </c>
      <c r="AO30" s="75" t="s">
        <v>749</v>
      </c>
      <c r="AP30" s="75" t="s">
        <v>749</v>
      </c>
      <c r="AQ30" s="1379" t="s">
        <v>3806</v>
      </c>
    </row>
    <row r="31" spans="1:43" ht="90">
      <c r="A31" s="65">
        <v>25</v>
      </c>
      <c r="B31" s="1822"/>
      <c r="C31" s="1824" t="s">
        <v>876</v>
      </c>
      <c r="D31" s="66" t="s">
        <v>877</v>
      </c>
      <c r="E31" s="66" t="s">
        <v>219</v>
      </c>
      <c r="F31" s="99" t="s">
        <v>854</v>
      </c>
      <c r="G31" s="99" t="s">
        <v>855</v>
      </c>
      <c r="H31" s="934" t="s">
        <v>856</v>
      </c>
      <c r="I31" s="66" t="s">
        <v>878</v>
      </c>
      <c r="J31" s="66" t="s">
        <v>879</v>
      </c>
      <c r="K31" s="66" t="s">
        <v>247</v>
      </c>
      <c r="L31" s="66" t="s">
        <v>880</v>
      </c>
      <c r="M31" s="68" t="s">
        <v>69</v>
      </c>
      <c r="N31" s="76">
        <v>0.1</v>
      </c>
      <c r="O31" s="68" t="s">
        <v>70</v>
      </c>
      <c r="P31" s="934">
        <v>170</v>
      </c>
      <c r="Q31" s="69" t="s">
        <v>881</v>
      </c>
      <c r="R31" s="77" t="s">
        <v>882</v>
      </c>
      <c r="S31" s="71">
        <v>45689</v>
      </c>
      <c r="T31" s="72">
        <v>46022</v>
      </c>
      <c r="U31" s="74" t="s">
        <v>749</v>
      </c>
      <c r="V31" s="74" t="s">
        <v>749</v>
      </c>
      <c r="W31" s="74" t="s">
        <v>749</v>
      </c>
      <c r="X31" s="74" t="s">
        <v>749</v>
      </c>
      <c r="Y31" s="74" t="s">
        <v>749</v>
      </c>
      <c r="Z31" s="74" t="s">
        <v>749</v>
      </c>
      <c r="AA31" s="74" t="s">
        <v>749</v>
      </c>
      <c r="AB31" s="74" t="s">
        <v>749</v>
      </c>
      <c r="AC31" s="74" t="s">
        <v>749</v>
      </c>
      <c r="AD31" s="74" t="s">
        <v>749</v>
      </c>
      <c r="AE31" s="74" t="s">
        <v>749</v>
      </c>
      <c r="AF31" s="74" t="s">
        <v>749</v>
      </c>
      <c r="AG31" s="74" t="s">
        <v>749</v>
      </c>
      <c r="AH31" s="74" t="s">
        <v>749</v>
      </c>
      <c r="AI31" s="74" t="s">
        <v>749</v>
      </c>
      <c r="AJ31" s="74" t="s">
        <v>749</v>
      </c>
      <c r="AK31" s="74" t="s">
        <v>749</v>
      </c>
      <c r="AL31" s="74" t="s">
        <v>749</v>
      </c>
      <c r="AM31" s="74" t="s">
        <v>749</v>
      </c>
      <c r="AN31" s="74" t="s">
        <v>749</v>
      </c>
      <c r="AO31" s="75" t="s">
        <v>749</v>
      </c>
      <c r="AP31" s="75" t="s">
        <v>749</v>
      </c>
      <c r="AQ31" s="74" t="s">
        <v>883</v>
      </c>
    </row>
    <row r="32" spans="1:43" ht="90">
      <c r="A32" s="65"/>
      <c r="B32" s="1822"/>
      <c r="C32" s="1825"/>
      <c r="D32" s="1380" t="s">
        <v>3807</v>
      </c>
      <c r="E32" s="66" t="s">
        <v>219</v>
      </c>
      <c r="F32" s="99" t="s">
        <v>854</v>
      </c>
      <c r="G32" s="99" t="s">
        <v>855</v>
      </c>
      <c r="H32" s="99"/>
      <c r="I32" s="66" t="s">
        <v>878</v>
      </c>
      <c r="J32" s="66" t="s">
        <v>879</v>
      </c>
      <c r="K32" s="66" t="s">
        <v>247</v>
      </c>
      <c r="L32" s="66" t="s">
        <v>880</v>
      </c>
      <c r="M32" s="68" t="s">
        <v>69</v>
      </c>
      <c r="N32" s="76">
        <v>0.1</v>
      </c>
      <c r="O32" s="68" t="s">
        <v>70</v>
      </c>
      <c r="P32" s="934">
        <v>8</v>
      </c>
      <c r="Q32" s="69" t="s">
        <v>881</v>
      </c>
      <c r="R32" s="77" t="s">
        <v>884</v>
      </c>
      <c r="S32" s="71">
        <v>45689</v>
      </c>
      <c r="T32" s="72">
        <v>46022</v>
      </c>
      <c r="U32" s="74" t="s">
        <v>749</v>
      </c>
      <c r="V32" s="74" t="s">
        <v>749</v>
      </c>
      <c r="W32" s="74" t="s">
        <v>749</v>
      </c>
      <c r="X32" s="74" t="s">
        <v>749</v>
      </c>
      <c r="Y32" s="74" t="s">
        <v>749</v>
      </c>
      <c r="Z32" s="74" t="s">
        <v>749</v>
      </c>
      <c r="AA32" s="74" t="s">
        <v>749</v>
      </c>
      <c r="AB32" s="74" t="s">
        <v>749</v>
      </c>
      <c r="AC32" s="74" t="s">
        <v>749</v>
      </c>
      <c r="AD32" s="74" t="s">
        <v>749</v>
      </c>
      <c r="AE32" s="74" t="s">
        <v>749</v>
      </c>
      <c r="AF32" s="74" t="s">
        <v>749</v>
      </c>
      <c r="AG32" s="74" t="s">
        <v>749</v>
      </c>
      <c r="AH32" s="74" t="s">
        <v>749</v>
      </c>
      <c r="AI32" s="74" t="s">
        <v>749</v>
      </c>
      <c r="AJ32" s="74" t="s">
        <v>749</v>
      </c>
      <c r="AK32" s="74" t="s">
        <v>749</v>
      </c>
      <c r="AL32" s="74" t="s">
        <v>749</v>
      </c>
      <c r="AM32" s="74" t="s">
        <v>749</v>
      </c>
      <c r="AN32" s="74" t="s">
        <v>749</v>
      </c>
      <c r="AO32" s="75" t="s">
        <v>749</v>
      </c>
      <c r="AP32" s="75" t="s">
        <v>749</v>
      </c>
      <c r="AQ32" s="74" t="s">
        <v>883</v>
      </c>
    </row>
    <row r="33" spans="1:43" ht="90">
      <c r="A33" s="65">
        <v>26</v>
      </c>
      <c r="B33" s="1822"/>
      <c r="C33" s="1826"/>
      <c r="D33" s="66" t="s">
        <v>885</v>
      </c>
      <c r="E33" s="66" t="s">
        <v>219</v>
      </c>
      <c r="F33" s="99" t="s">
        <v>854</v>
      </c>
      <c r="G33" s="99" t="s">
        <v>855</v>
      </c>
      <c r="H33" s="99" t="s">
        <v>856</v>
      </c>
      <c r="I33" s="66" t="s">
        <v>878</v>
      </c>
      <c r="J33" s="66" t="s">
        <v>886</v>
      </c>
      <c r="K33" s="66" t="s">
        <v>247</v>
      </c>
      <c r="L33" s="66" t="s">
        <v>880</v>
      </c>
      <c r="M33" s="68" t="s">
        <v>69</v>
      </c>
      <c r="N33" s="76">
        <v>0.62</v>
      </c>
      <c r="O33" s="68" t="s">
        <v>70</v>
      </c>
      <c r="P33" s="934">
        <v>182</v>
      </c>
      <c r="Q33" s="1380" t="s">
        <v>3808</v>
      </c>
      <c r="R33" s="77" t="s">
        <v>887</v>
      </c>
      <c r="S33" s="71">
        <v>45689</v>
      </c>
      <c r="T33" s="72">
        <v>46022</v>
      </c>
      <c r="U33" s="74">
        <v>68</v>
      </c>
      <c r="V33" s="74">
        <v>11</v>
      </c>
      <c r="W33" s="74" t="s">
        <v>749</v>
      </c>
      <c r="X33" s="74" t="s">
        <v>749</v>
      </c>
      <c r="Y33" s="74" t="s">
        <v>749</v>
      </c>
      <c r="Z33" s="74">
        <v>32</v>
      </c>
      <c r="AA33" s="74">
        <v>36</v>
      </c>
      <c r="AB33" s="74" t="s">
        <v>749</v>
      </c>
      <c r="AC33" s="74" t="s">
        <v>749</v>
      </c>
      <c r="AD33" s="74" t="s">
        <v>749</v>
      </c>
      <c r="AE33" s="74" t="s">
        <v>749</v>
      </c>
      <c r="AF33" s="74" t="s">
        <v>749</v>
      </c>
      <c r="AG33" s="74" t="s">
        <v>749</v>
      </c>
      <c r="AH33" s="74" t="s">
        <v>749</v>
      </c>
      <c r="AI33" s="74" t="s">
        <v>749</v>
      </c>
      <c r="AJ33" s="74" t="s">
        <v>749</v>
      </c>
      <c r="AK33" s="74" t="s">
        <v>749</v>
      </c>
      <c r="AL33" s="74" t="s">
        <v>749</v>
      </c>
      <c r="AM33" s="74" t="s">
        <v>749</v>
      </c>
      <c r="AN33" s="74"/>
      <c r="AO33" s="75"/>
      <c r="AP33" s="1376" t="s">
        <v>3809</v>
      </c>
      <c r="AQ33" s="74"/>
    </row>
    <row r="34" spans="1:43" ht="105">
      <c r="A34" s="65"/>
      <c r="B34" s="1822"/>
      <c r="C34" s="1824" t="s">
        <v>888</v>
      </c>
      <c r="D34" s="1380" t="s">
        <v>3810</v>
      </c>
      <c r="E34" s="66" t="s">
        <v>219</v>
      </c>
      <c r="F34" s="99" t="s">
        <v>854</v>
      </c>
      <c r="G34" s="99" t="s">
        <v>855</v>
      </c>
      <c r="H34" s="99" t="s">
        <v>856</v>
      </c>
      <c r="I34" s="66" t="s">
        <v>863</v>
      </c>
      <c r="J34" s="66" t="s">
        <v>273</v>
      </c>
      <c r="K34" s="66" t="s">
        <v>247</v>
      </c>
      <c r="L34" s="66" t="s">
        <v>889</v>
      </c>
      <c r="M34" s="68" t="s">
        <v>69</v>
      </c>
      <c r="N34" s="76">
        <v>0.6</v>
      </c>
      <c r="O34" s="68" t="s">
        <v>70</v>
      </c>
      <c r="P34" s="934">
        <v>18</v>
      </c>
      <c r="Q34" s="69" t="s">
        <v>890</v>
      </c>
      <c r="R34" s="77" t="s">
        <v>891</v>
      </c>
      <c r="S34" s="71">
        <v>45689</v>
      </c>
      <c r="T34" s="72">
        <v>46022</v>
      </c>
      <c r="U34" s="74" t="s">
        <v>749</v>
      </c>
      <c r="V34" s="74" t="s">
        <v>749</v>
      </c>
      <c r="W34" s="74" t="s">
        <v>749</v>
      </c>
      <c r="X34" s="74" t="s">
        <v>749</v>
      </c>
      <c r="Y34" s="74" t="s">
        <v>749</v>
      </c>
      <c r="Z34" s="74" t="s">
        <v>749</v>
      </c>
      <c r="AA34" s="74" t="s">
        <v>749</v>
      </c>
      <c r="AB34" s="74" t="s">
        <v>749</v>
      </c>
      <c r="AC34" s="74" t="s">
        <v>749</v>
      </c>
      <c r="AD34" s="74" t="s">
        <v>749</v>
      </c>
      <c r="AE34" s="74" t="s">
        <v>749</v>
      </c>
      <c r="AF34" s="74" t="s">
        <v>749</v>
      </c>
      <c r="AG34" s="74" t="s">
        <v>749</v>
      </c>
      <c r="AH34" s="74" t="s">
        <v>749</v>
      </c>
      <c r="AI34" s="74" t="s">
        <v>749</v>
      </c>
      <c r="AJ34" s="74" t="s">
        <v>749</v>
      </c>
      <c r="AK34" s="74" t="s">
        <v>749</v>
      </c>
      <c r="AL34" s="74" t="s">
        <v>749</v>
      </c>
      <c r="AM34" s="74" t="s">
        <v>749</v>
      </c>
      <c r="AN34" s="74" t="s">
        <v>749</v>
      </c>
      <c r="AO34" s="75" t="s">
        <v>749</v>
      </c>
      <c r="AP34" s="75" t="s">
        <v>749</v>
      </c>
      <c r="AQ34" s="74" t="s">
        <v>892</v>
      </c>
    </row>
    <row r="35" spans="1:43" ht="105">
      <c r="A35" s="65"/>
      <c r="B35" s="1822"/>
      <c r="C35" s="1825"/>
      <c r="D35" s="66" t="s">
        <v>893</v>
      </c>
      <c r="E35" s="66" t="s">
        <v>219</v>
      </c>
      <c r="F35" s="99" t="s">
        <v>854</v>
      </c>
      <c r="G35" s="99" t="s">
        <v>855</v>
      </c>
      <c r="H35" s="99" t="s">
        <v>856</v>
      </c>
      <c r="I35" s="66" t="s">
        <v>863</v>
      </c>
      <c r="J35" s="99" t="s">
        <v>894</v>
      </c>
      <c r="K35" s="66" t="s">
        <v>247</v>
      </c>
      <c r="L35" s="66" t="s">
        <v>889</v>
      </c>
      <c r="M35" s="68" t="s">
        <v>110</v>
      </c>
      <c r="N35" s="76">
        <v>0</v>
      </c>
      <c r="O35" s="68" t="s">
        <v>70</v>
      </c>
      <c r="P35" s="934">
        <v>1</v>
      </c>
      <c r="Q35" s="69" t="s">
        <v>895</v>
      </c>
      <c r="R35" s="77" t="s">
        <v>896</v>
      </c>
      <c r="S35" s="71">
        <v>45689</v>
      </c>
      <c r="T35" s="72">
        <v>46022</v>
      </c>
      <c r="U35" s="74" t="s">
        <v>749</v>
      </c>
      <c r="V35" s="74" t="s">
        <v>749</v>
      </c>
      <c r="W35" s="74" t="s">
        <v>749</v>
      </c>
      <c r="X35" s="74" t="s">
        <v>749</v>
      </c>
      <c r="Y35" s="74" t="s">
        <v>749</v>
      </c>
      <c r="Z35" s="74" t="s">
        <v>749</v>
      </c>
      <c r="AA35" s="74" t="s">
        <v>749</v>
      </c>
      <c r="AB35" s="74" t="s">
        <v>749</v>
      </c>
      <c r="AC35" s="74" t="s">
        <v>749</v>
      </c>
      <c r="AD35" s="74" t="s">
        <v>749</v>
      </c>
      <c r="AE35" s="74" t="s">
        <v>749</v>
      </c>
      <c r="AF35" s="74" t="s">
        <v>749</v>
      </c>
      <c r="AG35" s="74" t="s">
        <v>749</v>
      </c>
      <c r="AH35" s="74" t="s">
        <v>749</v>
      </c>
      <c r="AI35" s="74" t="s">
        <v>749</v>
      </c>
      <c r="AJ35" s="74" t="s">
        <v>749</v>
      </c>
      <c r="AK35" s="74" t="s">
        <v>749</v>
      </c>
      <c r="AL35" s="74" t="s">
        <v>749</v>
      </c>
      <c r="AM35" s="74" t="s">
        <v>749</v>
      </c>
      <c r="AN35" s="74" t="s">
        <v>749</v>
      </c>
      <c r="AO35" s="75" t="s">
        <v>749</v>
      </c>
      <c r="AP35" s="75" t="s">
        <v>749</v>
      </c>
      <c r="AQ35" s="1379" t="s">
        <v>3799</v>
      </c>
    </row>
    <row r="36" spans="1:43" ht="255">
      <c r="A36" s="65">
        <v>28</v>
      </c>
      <c r="B36" s="1822"/>
      <c r="C36" s="1826"/>
      <c r="D36" s="66" t="s">
        <v>897</v>
      </c>
      <c r="E36" s="66" t="s">
        <v>219</v>
      </c>
      <c r="F36" s="99" t="s">
        <v>854</v>
      </c>
      <c r="G36" s="99" t="s">
        <v>855</v>
      </c>
      <c r="H36" s="99" t="s">
        <v>856</v>
      </c>
      <c r="I36" s="66" t="s">
        <v>863</v>
      </c>
      <c r="J36" s="66" t="s">
        <v>454</v>
      </c>
      <c r="K36" s="66" t="s">
        <v>247</v>
      </c>
      <c r="L36" s="66" t="s">
        <v>889</v>
      </c>
      <c r="M36" s="68" t="s">
        <v>69</v>
      </c>
      <c r="N36" s="107">
        <v>0.16600000000000001</v>
      </c>
      <c r="O36" s="68" t="s">
        <v>70</v>
      </c>
      <c r="P36" s="934">
        <v>150</v>
      </c>
      <c r="Q36" s="69" t="s">
        <v>898</v>
      </c>
      <c r="R36" s="77" t="s">
        <v>899</v>
      </c>
      <c r="S36" s="71">
        <v>45689</v>
      </c>
      <c r="T36" s="72">
        <v>46022</v>
      </c>
      <c r="U36" s="74" t="s">
        <v>749</v>
      </c>
      <c r="V36" s="74" t="s">
        <v>749</v>
      </c>
      <c r="W36" s="74" t="s">
        <v>749</v>
      </c>
      <c r="X36" s="74" t="s">
        <v>749</v>
      </c>
      <c r="Y36" s="74" t="s">
        <v>749</v>
      </c>
      <c r="Z36" s="74" t="s">
        <v>749</v>
      </c>
      <c r="AA36" s="74" t="s">
        <v>749</v>
      </c>
      <c r="AB36" s="74" t="s">
        <v>749</v>
      </c>
      <c r="AC36" s="74" t="s">
        <v>749</v>
      </c>
      <c r="AD36" s="74" t="s">
        <v>749</v>
      </c>
      <c r="AE36" s="74" t="s">
        <v>749</v>
      </c>
      <c r="AF36" s="74" t="s">
        <v>749</v>
      </c>
      <c r="AG36" s="74" t="s">
        <v>749</v>
      </c>
      <c r="AH36" s="74" t="s">
        <v>749</v>
      </c>
      <c r="AI36" s="74" t="s">
        <v>749</v>
      </c>
      <c r="AJ36" s="74" t="s">
        <v>749</v>
      </c>
      <c r="AK36" s="74" t="s">
        <v>749</v>
      </c>
      <c r="AL36" s="74" t="s">
        <v>749</v>
      </c>
      <c r="AM36" s="74" t="s">
        <v>749</v>
      </c>
      <c r="AN36" s="74" t="s">
        <v>749</v>
      </c>
      <c r="AO36" s="75" t="s">
        <v>749</v>
      </c>
      <c r="AP36" s="75" t="s">
        <v>749</v>
      </c>
      <c r="AQ36" s="74" t="s">
        <v>900</v>
      </c>
    </row>
    <row r="37" spans="1:43" ht="195">
      <c r="A37" s="65">
        <v>30</v>
      </c>
      <c r="B37" s="1822"/>
      <c r="C37" s="1824" t="s">
        <v>901</v>
      </c>
      <c r="D37" s="1382" t="s">
        <v>3811</v>
      </c>
      <c r="E37" s="66" t="s">
        <v>219</v>
      </c>
      <c r="F37" s="99" t="s">
        <v>854</v>
      </c>
      <c r="G37" s="99" t="s">
        <v>855</v>
      </c>
      <c r="H37" s="99" t="s">
        <v>856</v>
      </c>
      <c r="I37" s="66" t="s">
        <v>863</v>
      </c>
      <c r="J37" s="99" t="s">
        <v>273</v>
      </c>
      <c r="K37" s="66" t="s">
        <v>247</v>
      </c>
      <c r="L37" s="66" t="s">
        <v>902</v>
      </c>
      <c r="M37" s="68" t="s">
        <v>69</v>
      </c>
      <c r="N37" s="76">
        <v>0.6</v>
      </c>
      <c r="O37" s="68" t="s">
        <v>70</v>
      </c>
      <c r="P37" s="934">
        <v>4</v>
      </c>
      <c r="Q37" s="69" t="s">
        <v>903</v>
      </c>
      <c r="R37" s="77" t="s">
        <v>904</v>
      </c>
      <c r="S37" s="71">
        <v>45689</v>
      </c>
      <c r="T37" s="72">
        <v>46022</v>
      </c>
      <c r="U37" s="74" t="s">
        <v>749</v>
      </c>
      <c r="V37" s="74" t="s">
        <v>749</v>
      </c>
      <c r="W37" s="74" t="s">
        <v>749</v>
      </c>
      <c r="X37" s="74" t="s">
        <v>749</v>
      </c>
      <c r="Y37" s="74" t="s">
        <v>749</v>
      </c>
      <c r="Z37" s="74" t="s">
        <v>749</v>
      </c>
      <c r="AA37" s="74" t="s">
        <v>749</v>
      </c>
      <c r="AB37" s="74" t="s">
        <v>749</v>
      </c>
      <c r="AC37" s="74" t="s">
        <v>749</v>
      </c>
      <c r="AD37" s="74" t="s">
        <v>749</v>
      </c>
      <c r="AE37" s="74" t="s">
        <v>749</v>
      </c>
      <c r="AF37" s="74" t="s">
        <v>749</v>
      </c>
      <c r="AG37" s="74" t="s">
        <v>749</v>
      </c>
      <c r="AH37" s="74" t="s">
        <v>749</v>
      </c>
      <c r="AI37" s="74" t="s">
        <v>749</v>
      </c>
      <c r="AJ37" s="74" t="s">
        <v>749</v>
      </c>
      <c r="AK37" s="74" t="s">
        <v>749</v>
      </c>
      <c r="AL37" s="74" t="s">
        <v>749</v>
      </c>
      <c r="AM37" s="74" t="s">
        <v>749</v>
      </c>
      <c r="AN37" s="74" t="s">
        <v>749</v>
      </c>
      <c r="AO37" s="75" t="s">
        <v>749</v>
      </c>
      <c r="AP37" s="75" t="s">
        <v>749</v>
      </c>
      <c r="AQ37" s="74" t="s">
        <v>905</v>
      </c>
    </row>
    <row r="38" spans="1:43" ht="105">
      <c r="A38" s="65">
        <v>31</v>
      </c>
      <c r="B38" s="1822"/>
      <c r="C38" s="1825"/>
      <c r="D38" s="66" t="s">
        <v>906</v>
      </c>
      <c r="E38" s="66" t="s">
        <v>219</v>
      </c>
      <c r="F38" s="99" t="s">
        <v>854</v>
      </c>
      <c r="G38" s="99" t="s">
        <v>855</v>
      </c>
      <c r="H38" s="66" t="s">
        <v>856</v>
      </c>
      <c r="I38" s="66" t="s">
        <v>863</v>
      </c>
      <c r="J38" s="66" t="s">
        <v>907</v>
      </c>
      <c r="K38" s="66" t="s">
        <v>247</v>
      </c>
      <c r="L38" s="66" t="s">
        <v>902</v>
      </c>
      <c r="M38" s="68" t="s">
        <v>69</v>
      </c>
      <c r="N38" s="76">
        <v>0</v>
      </c>
      <c r="O38" s="68" t="s">
        <v>70</v>
      </c>
      <c r="P38" s="934">
        <v>7</v>
      </c>
      <c r="Q38" s="69" t="s">
        <v>908</v>
      </c>
      <c r="R38" s="77" t="s">
        <v>909</v>
      </c>
      <c r="S38" s="71">
        <v>45689</v>
      </c>
      <c r="T38" s="66" t="s">
        <v>749</v>
      </c>
      <c r="U38" s="74" t="s">
        <v>749</v>
      </c>
      <c r="V38" s="74" t="s">
        <v>749</v>
      </c>
      <c r="W38" s="74" t="s">
        <v>749</v>
      </c>
      <c r="X38" s="74" t="s">
        <v>749</v>
      </c>
      <c r="Y38" s="74" t="s">
        <v>749</v>
      </c>
      <c r="Z38" s="74" t="s">
        <v>749</v>
      </c>
      <c r="AA38" s="74" t="s">
        <v>749</v>
      </c>
      <c r="AB38" s="74" t="s">
        <v>749</v>
      </c>
      <c r="AC38" s="74" t="s">
        <v>749</v>
      </c>
      <c r="AD38" s="74" t="s">
        <v>749</v>
      </c>
      <c r="AE38" s="74" t="s">
        <v>749</v>
      </c>
      <c r="AF38" s="74" t="s">
        <v>749</v>
      </c>
      <c r="AG38" s="74" t="s">
        <v>749</v>
      </c>
      <c r="AH38" s="74" t="s">
        <v>749</v>
      </c>
      <c r="AI38" s="74" t="s">
        <v>749</v>
      </c>
      <c r="AJ38" s="74" t="s">
        <v>749</v>
      </c>
      <c r="AK38" s="74" t="s">
        <v>749</v>
      </c>
      <c r="AL38" s="74" t="s">
        <v>749</v>
      </c>
      <c r="AM38" s="74" t="s">
        <v>749</v>
      </c>
      <c r="AN38" s="74" t="s">
        <v>749</v>
      </c>
      <c r="AO38" s="75" t="s">
        <v>749</v>
      </c>
      <c r="AP38" s="75" t="s">
        <v>749</v>
      </c>
      <c r="AQ38" s="1379" t="s">
        <v>3799</v>
      </c>
    </row>
    <row r="39" spans="1:43" ht="90">
      <c r="A39" s="65">
        <v>30</v>
      </c>
      <c r="B39" s="1822"/>
      <c r="C39" s="1824" t="s">
        <v>910</v>
      </c>
      <c r="D39" s="99" t="s">
        <v>911</v>
      </c>
      <c r="E39" s="66" t="s">
        <v>219</v>
      </c>
      <c r="F39" s="99" t="s">
        <v>854</v>
      </c>
      <c r="G39" s="99" t="s">
        <v>855</v>
      </c>
      <c r="H39" s="99" t="s">
        <v>856</v>
      </c>
      <c r="I39" s="66" t="s">
        <v>878</v>
      </c>
      <c r="J39" s="99" t="s">
        <v>912</v>
      </c>
      <c r="K39" s="66" t="s">
        <v>247</v>
      </c>
      <c r="L39" s="66" t="s">
        <v>913</v>
      </c>
      <c r="M39" s="68" t="s">
        <v>110</v>
      </c>
      <c r="N39" s="76">
        <v>0</v>
      </c>
      <c r="O39" s="68" t="s">
        <v>70</v>
      </c>
      <c r="P39" s="934">
        <v>5</v>
      </c>
      <c r="Q39" s="69" t="s">
        <v>914</v>
      </c>
      <c r="R39" s="77" t="s">
        <v>915</v>
      </c>
      <c r="S39" s="71">
        <v>45689</v>
      </c>
      <c r="T39" s="72">
        <v>46022</v>
      </c>
      <c r="U39" s="74" t="s">
        <v>749</v>
      </c>
      <c r="V39" s="74" t="s">
        <v>749</v>
      </c>
      <c r="W39" s="74" t="s">
        <v>749</v>
      </c>
      <c r="X39" s="74" t="s">
        <v>749</v>
      </c>
      <c r="Y39" s="74" t="s">
        <v>749</v>
      </c>
      <c r="Z39" s="74" t="s">
        <v>749</v>
      </c>
      <c r="AA39" s="74" t="s">
        <v>749</v>
      </c>
      <c r="AB39" s="74" t="s">
        <v>749</v>
      </c>
      <c r="AC39" s="74" t="s">
        <v>749</v>
      </c>
      <c r="AD39" s="74" t="s">
        <v>749</v>
      </c>
      <c r="AE39" s="74" t="s">
        <v>749</v>
      </c>
      <c r="AF39" s="74" t="s">
        <v>749</v>
      </c>
      <c r="AG39" s="74" t="s">
        <v>749</v>
      </c>
      <c r="AH39" s="74" t="s">
        <v>749</v>
      </c>
      <c r="AI39" s="74" t="s">
        <v>749</v>
      </c>
      <c r="AJ39" s="74" t="s">
        <v>749</v>
      </c>
      <c r="AK39" s="74" t="s">
        <v>749</v>
      </c>
      <c r="AL39" s="74" t="s">
        <v>749</v>
      </c>
      <c r="AM39" s="74" t="s">
        <v>749</v>
      </c>
      <c r="AN39" s="74" t="s">
        <v>749</v>
      </c>
      <c r="AO39" s="75" t="s">
        <v>749</v>
      </c>
      <c r="AP39" s="75" t="s">
        <v>749</v>
      </c>
      <c r="AQ39" s="1379" t="s">
        <v>3799</v>
      </c>
    </row>
    <row r="40" spans="1:43" ht="90">
      <c r="A40" s="65">
        <v>31</v>
      </c>
      <c r="B40" s="1822"/>
      <c r="C40" s="1825"/>
      <c r="D40" s="66" t="s">
        <v>916</v>
      </c>
      <c r="E40" s="66" t="s">
        <v>219</v>
      </c>
      <c r="F40" s="99" t="s">
        <v>854</v>
      </c>
      <c r="G40" s="99" t="s">
        <v>855</v>
      </c>
      <c r="H40" s="66" t="s">
        <v>856</v>
      </c>
      <c r="I40" s="66" t="s">
        <v>878</v>
      </c>
      <c r="J40" s="66" t="s">
        <v>879</v>
      </c>
      <c r="K40" s="66" t="s">
        <v>247</v>
      </c>
      <c r="L40" s="66" t="s">
        <v>913</v>
      </c>
      <c r="M40" s="68" t="s">
        <v>69</v>
      </c>
      <c r="N40" s="76">
        <v>0.1</v>
      </c>
      <c r="O40" s="68" t="s">
        <v>70</v>
      </c>
      <c r="P40" s="934">
        <v>28</v>
      </c>
      <c r="Q40" s="69" t="s">
        <v>917</v>
      </c>
      <c r="R40" s="77" t="s">
        <v>918</v>
      </c>
      <c r="S40" s="71">
        <v>45689</v>
      </c>
      <c r="T40" s="72">
        <v>46022</v>
      </c>
      <c r="U40" s="74" t="s">
        <v>749</v>
      </c>
      <c r="V40" s="74" t="s">
        <v>749</v>
      </c>
      <c r="W40" s="74" t="s">
        <v>749</v>
      </c>
      <c r="X40" s="74" t="s">
        <v>749</v>
      </c>
      <c r="Y40" s="74" t="s">
        <v>749</v>
      </c>
      <c r="Z40" s="74" t="s">
        <v>749</v>
      </c>
      <c r="AA40" s="74" t="s">
        <v>749</v>
      </c>
      <c r="AB40" s="74" t="s">
        <v>749</v>
      </c>
      <c r="AC40" s="74" t="s">
        <v>749</v>
      </c>
      <c r="AD40" s="74" t="s">
        <v>749</v>
      </c>
      <c r="AE40" s="74" t="s">
        <v>749</v>
      </c>
      <c r="AF40" s="74" t="s">
        <v>749</v>
      </c>
      <c r="AG40" s="74" t="s">
        <v>749</v>
      </c>
      <c r="AH40" s="74" t="s">
        <v>749</v>
      </c>
      <c r="AI40" s="74" t="s">
        <v>749</v>
      </c>
      <c r="AJ40" s="74" t="s">
        <v>749</v>
      </c>
      <c r="AK40" s="74" t="s">
        <v>749</v>
      </c>
      <c r="AL40" s="74" t="s">
        <v>749</v>
      </c>
      <c r="AM40" s="74" t="s">
        <v>749</v>
      </c>
      <c r="AN40" s="74" t="s">
        <v>749</v>
      </c>
      <c r="AO40" s="75" t="s">
        <v>749</v>
      </c>
      <c r="AP40" s="75" t="s">
        <v>749</v>
      </c>
      <c r="AQ40" s="74" t="s">
        <v>919</v>
      </c>
    </row>
    <row r="41" spans="1:43" ht="90">
      <c r="A41" s="65">
        <v>30</v>
      </c>
      <c r="B41" s="1822"/>
      <c r="C41" s="1824" t="s">
        <v>920</v>
      </c>
      <c r="D41" s="99" t="s">
        <v>921</v>
      </c>
      <c r="E41" s="66" t="s">
        <v>219</v>
      </c>
      <c r="F41" s="99" t="s">
        <v>854</v>
      </c>
      <c r="G41" s="99" t="s">
        <v>855</v>
      </c>
      <c r="H41" s="934" t="s">
        <v>856</v>
      </c>
      <c r="I41" s="66" t="s">
        <v>922</v>
      </c>
      <c r="J41" s="934" t="s">
        <v>923</v>
      </c>
      <c r="K41" s="66" t="s">
        <v>247</v>
      </c>
      <c r="L41" s="66" t="s">
        <v>913</v>
      </c>
      <c r="M41" s="68" t="s">
        <v>110</v>
      </c>
      <c r="N41" s="76">
        <v>0</v>
      </c>
      <c r="O41" s="68" t="s">
        <v>70</v>
      </c>
      <c r="P41" s="934">
        <v>0.25</v>
      </c>
      <c r="Q41" s="69" t="s">
        <v>924</v>
      </c>
      <c r="R41" s="77" t="s">
        <v>925</v>
      </c>
      <c r="S41" s="71">
        <v>45689</v>
      </c>
      <c r="T41" s="72">
        <v>46022</v>
      </c>
      <c r="U41" s="74" t="s">
        <v>749</v>
      </c>
      <c r="V41" s="74" t="s">
        <v>749</v>
      </c>
      <c r="W41" s="74" t="s">
        <v>749</v>
      </c>
      <c r="X41" s="74" t="s">
        <v>749</v>
      </c>
      <c r="Y41" s="74" t="s">
        <v>749</v>
      </c>
      <c r="Z41" s="74" t="s">
        <v>749</v>
      </c>
      <c r="AA41" s="74" t="s">
        <v>749</v>
      </c>
      <c r="AB41" s="74" t="s">
        <v>833</v>
      </c>
      <c r="AC41" s="74" t="s">
        <v>833</v>
      </c>
      <c r="AD41" s="74" t="s">
        <v>749</v>
      </c>
      <c r="AE41" s="74" t="s">
        <v>749</v>
      </c>
      <c r="AF41" s="74" t="s">
        <v>749</v>
      </c>
      <c r="AG41" s="74" t="s">
        <v>749</v>
      </c>
      <c r="AH41" s="74" t="s">
        <v>833</v>
      </c>
      <c r="AI41" s="74" t="s">
        <v>749</v>
      </c>
      <c r="AJ41" s="74" t="s">
        <v>749</v>
      </c>
      <c r="AK41" s="74" t="s">
        <v>749</v>
      </c>
      <c r="AL41" s="74" t="s">
        <v>749</v>
      </c>
      <c r="AM41" s="74" t="s">
        <v>749</v>
      </c>
      <c r="AN41" s="74" t="s">
        <v>749</v>
      </c>
      <c r="AO41" s="75" t="s">
        <v>749</v>
      </c>
      <c r="AP41" s="75" t="s">
        <v>749</v>
      </c>
      <c r="AQ41" s="1379" t="s">
        <v>3799</v>
      </c>
    </row>
    <row r="42" spans="1:43" ht="90">
      <c r="A42" s="65">
        <v>31</v>
      </c>
      <c r="B42" s="1822"/>
      <c r="C42" s="1825"/>
      <c r="D42" s="66" t="s">
        <v>926</v>
      </c>
      <c r="E42" s="66" t="s">
        <v>219</v>
      </c>
      <c r="F42" s="99" t="s">
        <v>854</v>
      </c>
      <c r="G42" s="99" t="s">
        <v>855</v>
      </c>
      <c r="H42" s="99"/>
      <c r="I42" s="66" t="s">
        <v>922</v>
      </c>
      <c r="J42" s="99"/>
      <c r="K42" s="66" t="s">
        <v>247</v>
      </c>
      <c r="L42" s="66" t="s">
        <v>913</v>
      </c>
      <c r="M42" s="68" t="s">
        <v>110</v>
      </c>
      <c r="N42" s="76">
        <v>0</v>
      </c>
      <c r="O42" s="68" t="s">
        <v>70</v>
      </c>
      <c r="P42" s="102"/>
      <c r="Q42" s="69" t="s">
        <v>927</v>
      </c>
      <c r="R42" s="77" t="s">
        <v>928</v>
      </c>
      <c r="S42" s="71">
        <v>45689</v>
      </c>
      <c r="T42" s="72">
        <v>46022</v>
      </c>
      <c r="U42" s="74" t="s">
        <v>749</v>
      </c>
      <c r="V42" s="74" t="s">
        <v>749</v>
      </c>
      <c r="W42" s="74" t="s">
        <v>749</v>
      </c>
      <c r="X42" s="74" t="s">
        <v>749</v>
      </c>
      <c r="Y42" s="74" t="s">
        <v>749</v>
      </c>
      <c r="Z42" s="74" t="s">
        <v>749</v>
      </c>
      <c r="AA42" s="74" t="s">
        <v>749</v>
      </c>
      <c r="AB42" s="74" t="s">
        <v>749</v>
      </c>
      <c r="AC42" s="74" t="s">
        <v>749</v>
      </c>
      <c r="AD42" s="74" t="s">
        <v>749</v>
      </c>
      <c r="AE42" s="74" t="s">
        <v>749</v>
      </c>
      <c r="AF42" s="74" t="s">
        <v>749</v>
      </c>
      <c r="AG42" s="74" t="s">
        <v>749</v>
      </c>
      <c r="AH42" s="74" t="s">
        <v>749</v>
      </c>
      <c r="AI42" s="74" t="s">
        <v>749</v>
      </c>
      <c r="AJ42" s="74" t="s">
        <v>749</v>
      </c>
      <c r="AK42" s="74" t="s">
        <v>749</v>
      </c>
      <c r="AL42" s="74" t="s">
        <v>749</v>
      </c>
      <c r="AM42" s="74" t="s">
        <v>749</v>
      </c>
      <c r="AN42" s="74" t="s">
        <v>749</v>
      </c>
      <c r="AO42" s="75" t="s">
        <v>749</v>
      </c>
      <c r="AP42" s="75" t="s">
        <v>749</v>
      </c>
      <c r="AQ42" s="1379" t="s">
        <v>3799</v>
      </c>
    </row>
    <row r="43" spans="1:43" ht="90">
      <c r="A43" s="65"/>
      <c r="B43" s="1822"/>
      <c r="C43" s="102" t="s">
        <v>929</v>
      </c>
      <c r="D43" s="99" t="s">
        <v>930</v>
      </c>
      <c r="E43" s="66" t="s">
        <v>63</v>
      </c>
      <c r="F43" s="99" t="s">
        <v>854</v>
      </c>
      <c r="G43" s="99" t="s">
        <v>855</v>
      </c>
      <c r="H43" s="99" t="s">
        <v>120</v>
      </c>
      <c r="I43" s="66" t="s">
        <v>120</v>
      </c>
      <c r="J43" s="99" t="s">
        <v>120</v>
      </c>
      <c r="K43" s="66" t="s">
        <v>931</v>
      </c>
      <c r="L43" s="66" t="s">
        <v>932</v>
      </c>
      <c r="M43" s="68" t="s">
        <v>69</v>
      </c>
      <c r="N43" s="76">
        <v>0.33</v>
      </c>
      <c r="O43" s="68" t="s">
        <v>70</v>
      </c>
      <c r="P43" s="934">
        <v>3</v>
      </c>
      <c r="Q43" s="69" t="s">
        <v>933</v>
      </c>
      <c r="R43" s="108" t="s">
        <v>934</v>
      </c>
      <c r="S43" s="71">
        <v>45689</v>
      </c>
      <c r="T43" s="72">
        <v>46022</v>
      </c>
      <c r="U43" s="109"/>
      <c r="V43" s="109"/>
      <c r="W43" s="109"/>
      <c r="X43" s="109"/>
      <c r="Y43" s="109"/>
      <c r="Z43" s="109"/>
      <c r="AA43" s="109"/>
      <c r="AB43" s="109"/>
      <c r="AC43" s="109"/>
      <c r="AD43" s="109"/>
      <c r="AE43" s="109"/>
      <c r="AF43" s="109"/>
      <c r="AG43" s="109"/>
      <c r="AH43" s="109"/>
      <c r="AI43" s="109"/>
      <c r="AJ43" s="109"/>
      <c r="AK43" s="109"/>
      <c r="AL43" s="109"/>
      <c r="AM43" s="109"/>
      <c r="AN43" s="109"/>
      <c r="AO43" s="110"/>
      <c r="AP43" s="110"/>
      <c r="AQ43" s="74" t="s">
        <v>935</v>
      </c>
    </row>
    <row r="44" spans="1:43" ht="90.75" thickBot="1">
      <c r="A44" s="65"/>
      <c r="B44" s="111"/>
      <c r="C44" s="105" t="s">
        <v>936</v>
      </c>
      <c r="D44" s="1383" t="s">
        <v>3812</v>
      </c>
      <c r="E44" s="105" t="s">
        <v>63</v>
      </c>
      <c r="F44" s="105" t="s">
        <v>854</v>
      </c>
      <c r="G44" s="105" t="s">
        <v>855</v>
      </c>
      <c r="H44" s="105" t="s">
        <v>120</v>
      </c>
      <c r="I44" s="99" t="s">
        <v>120</v>
      </c>
      <c r="J44" s="99" t="s">
        <v>937</v>
      </c>
      <c r="K44" s="99" t="s">
        <v>938</v>
      </c>
      <c r="L44" s="1382" t="s">
        <v>3813</v>
      </c>
      <c r="M44" s="112" t="s">
        <v>69</v>
      </c>
      <c r="N44" s="113">
        <v>0.1</v>
      </c>
      <c r="O44" s="112" t="s">
        <v>70</v>
      </c>
      <c r="P44" s="99">
        <v>5</v>
      </c>
      <c r="Q44" s="99" t="s">
        <v>939</v>
      </c>
      <c r="R44" s="108" t="s">
        <v>940</v>
      </c>
      <c r="S44" s="71">
        <v>45689</v>
      </c>
      <c r="T44" s="72">
        <v>46022</v>
      </c>
      <c r="U44" s="109"/>
      <c r="V44" s="109"/>
      <c r="W44" s="109"/>
      <c r="X44" s="109"/>
      <c r="Y44" s="109"/>
      <c r="Z44" s="109"/>
      <c r="AA44" s="109"/>
      <c r="AB44" s="109"/>
      <c r="AC44" s="109"/>
      <c r="AD44" s="109"/>
      <c r="AE44" s="109"/>
      <c r="AF44" s="109"/>
      <c r="AG44" s="109"/>
      <c r="AH44" s="109"/>
      <c r="AI44" s="109"/>
      <c r="AJ44" s="109"/>
      <c r="AK44" s="109"/>
      <c r="AL44" s="109"/>
      <c r="AM44" s="109"/>
      <c r="AN44" s="109"/>
      <c r="AO44" s="110"/>
      <c r="AP44" s="110"/>
      <c r="AQ44" s="109" t="s">
        <v>941</v>
      </c>
    </row>
    <row r="45" spans="1:43" ht="90">
      <c r="A45" s="65"/>
      <c r="B45" s="1384" t="s">
        <v>3814</v>
      </c>
      <c r="C45" s="99" t="s">
        <v>942</v>
      </c>
      <c r="D45" s="99" t="s">
        <v>943</v>
      </c>
      <c r="E45" s="99" t="s">
        <v>63</v>
      </c>
      <c r="F45" s="99" t="s">
        <v>854</v>
      </c>
      <c r="G45" s="99" t="s">
        <v>141</v>
      </c>
      <c r="H45" s="99" t="s">
        <v>856</v>
      </c>
      <c r="I45" s="89" t="s">
        <v>120</v>
      </c>
      <c r="J45" s="89" t="s">
        <v>120</v>
      </c>
      <c r="K45" s="1385" t="s">
        <v>1156</v>
      </c>
      <c r="L45" s="1385" t="s">
        <v>3815</v>
      </c>
      <c r="M45" s="91" t="s">
        <v>260</v>
      </c>
      <c r="N45" s="92">
        <v>1</v>
      </c>
      <c r="O45" s="91" t="s">
        <v>70</v>
      </c>
      <c r="P45" s="935">
        <v>1</v>
      </c>
      <c r="Q45" s="89" t="s">
        <v>945</v>
      </c>
      <c r="R45" s="94" t="s">
        <v>946</v>
      </c>
      <c r="S45" s="95">
        <v>45658</v>
      </c>
      <c r="T45" s="114">
        <v>46022</v>
      </c>
      <c r="U45" s="97"/>
      <c r="V45" s="97"/>
      <c r="W45" s="97"/>
      <c r="X45" s="97"/>
      <c r="Y45" s="97"/>
      <c r="Z45" s="97"/>
      <c r="AA45" s="97"/>
      <c r="AB45" s="97"/>
      <c r="AC45" s="97"/>
      <c r="AD45" s="97"/>
      <c r="AE45" s="97"/>
      <c r="AF45" s="97"/>
      <c r="AG45" s="97"/>
      <c r="AH45" s="97"/>
      <c r="AI45" s="97"/>
      <c r="AJ45" s="97"/>
      <c r="AK45" s="97"/>
      <c r="AL45" s="97"/>
      <c r="AM45" s="97"/>
      <c r="AN45" s="97"/>
      <c r="AO45" s="98"/>
      <c r="AP45" s="97"/>
      <c r="AQ45" s="97"/>
    </row>
    <row r="46" spans="1:43" ht="90">
      <c r="A46" s="65">
        <v>34</v>
      </c>
      <c r="B46" s="1366"/>
      <c r="C46" s="66" t="s">
        <v>947</v>
      </c>
      <c r="D46" s="66" t="s">
        <v>948</v>
      </c>
      <c r="E46" s="66" t="s">
        <v>63</v>
      </c>
      <c r="F46" s="99" t="s">
        <v>854</v>
      </c>
      <c r="G46" s="99" t="s">
        <v>141</v>
      </c>
      <c r="H46" s="99" t="s">
        <v>856</v>
      </c>
      <c r="I46" s="66" t="s">
        <v>120</v>
      </c>
      <c r="J46" s="66" t="s">
        <v>120</v>
      </c>
      <c r="K46" s="66" t="s">
        <v>949</v>
      </c>
      <c r="L46" s="1380" t="s">
        <v>3815</v>
      </c>
      <c r="M46" s="68" t="s">
        <v>69</v>
      </c>
      <c r="N46" s="76">
        <v>0.5</v>
      </c>
      <c r="O46" s="68" t="s">
        <v>70</v>
      </c>
      <c r="P46" s="934">
        <v>3</v>
      </c>
      <c r="Q46" s="66" t="s">
        <v>950</v>
      </c>
      <c r="R46" s="77" t="s">
        <v>951</v>
      </c>
      <c r="S46" s="71">
        <v>45689</v>
      </c>
      <c r="T46" s="72">
        <v>45992</v>
      </c>
      <c r="U46" s="68"/>
      <c r="V46" s="68"/>
      <c r="W46" s="68"/>
      <c r="X46" s="68"/>
      <c r="Y46" s="68"/>
      <c r="Z46" s="68"/>
      <c r="AA46" s="68"/>
      <c r="AB46" s="68"/>
      <c r="AC46" s="68"/>
      <c r="AD46" s="68"/>
      <c r="AE46" s="68"/>
      <c r="AF46" s="68"/>
      <c r="AG46" s="68"/>
      <c r="AH46" s="68"/>
      <c r="AI46" s="68"/>
      <c r="AJ46" s="68"/>
      <c r="AK46" s="68"/>
      <c r="AL46" s="68"/>
      <c r="AM46" s="74"/>
      <c r="AN46" s="74"/>
      <c r="AO46" s="74"/>
      <c r="AP46" s="68"/>
      <c r="AQ46" s="68" t="s">
        <v>952</v>
      </c>
    </row>
    <row r="47" spans="1:43" ht="135">
      <c r="A47" s="65">
        <v>35</v>
      </c>
      <c r="B47" s="1366"/>
      <c r="C47" s="1824" t="s">
        <v>953</v>
      </c>
      <c r="D47" s="66" t="s">
        <v>954</v>
      </c>
      <c r="E47" s="66" t="s">
        <v>63</v>
      </c>
      <c r="F47" s="99" t="s">
        <v>854</v>
      </c>
      <c r="G47" s="99" t="s">
        <v>141</v>
      </c>
      <c r="H47" s="99" t="s">
        <v>856</v>
      </c>
      <c r="I47" s="66" t="s">
        <v>120</v>
      </c>
      <c r="J47" s="66" t="s">
        <v>120</v>
      </c>
      <c r="K47" s="1380" t="s">
        <v>1156</v>
      </c>
      <c r="L47" s="1380" t="s">
        <v>3815</v>
      </c>
      <c r="M47" s="68" t="s">
        <v>69</v>
      </c>
      <c r="N47" s="76">
        <v>1</v>
      </c>
      <c r="O47" s="68" t="s">
        <v>70</v>
      </c>
      <c r="P47" s="934">
        <v>1</v>
      </c>
      <c r="Q47" s="66" t="s">
        <v>955</v>
      </c>
      <c r="R47" s="70" t="s">
        <v>956</v>
      </c>
      <c r="S47" s="72">
        <v>45658</v>
      </c>
      <c r="T47" s="72">
        <v>45992</v>
      </c>
      <c r="U47" s="68"/>
      <c r="V47" s="68"/>
      <c r="W47" s="68"/>
      <c r="X47" s="68"/>
      <c r="Y47" s="68"/>
      <c r="Z47" s="68"/>
      <c r="AA47" s="68"/>
      <c r="AB47" s="68"/>
      <c r="AC47" s="68"/>
      <c r="AD47" s="68"/>
      <c r="AE47" s="68"/>
      <c r="AF47" s="68"/>
      <c r="AG47" s="68"/>
      <c r="AH47" s="68"/>
      <c r="AI47" s="68"/>
      <c r="AJ47" s="68"/>
      <c r="AK47" s="68"/>
      <c r="AL47" s="68"/>
      <c r="AM47" s="74"/>
      <c r="AN47" s="74"/>
      <c r="AO47" s="74"/>
      <c r="AP47" s="68"/>
      <c r="AQ47" s="68" t="s">
        <v>957</v>
      </c>
    </row>
    <row r="48" spans="1:43" ht="135">
      <c r="A48" s="65">
        <v>36</v>
      </c>
      <c r="B48" s="1366"/>
      <c r="C48" s="1826"/>
      <c r="D48" s="66" t="s">
        <v>958</v>
      </c>
      <c r="E48" s="66" t="s">
        <v>63</v>
      </c>
      <c r="F48" s="99" t="s">
        <v>854</v>
      </c>
      <c r="G48" s="99" t="s">
        <v>141</v>
      </c>
      <c r="H48" s="99" t="s">
        <v>856</v>
      </c>
      <c r="I48" s="66" t="s">
        <v>120</v>
      </c>
      <c r="J48" s="66" t="s">
        <v>120</v>
      </c>
      <c r="K48" s="1380" t="s">
        <v>1156</v>
      </c>
      <c r="L48" s="1380" t="s">
        <v>3815</v>
      </c>
      <c r="M48" s="68" t="s">
        <v>69</v>
      </c>
      <c r="N48" s="76">
        <v>1</v>
      </c>
      <c r="O48" s="68" t="s">
        <v>70</v>
      </c>
      <c r="P48" s="934">
        <v>1</v>
      </c>
      <c r="Q48" s="66" t="s">
        <v>955</v>
      </c>
      <c r="R48" s="70" t="s">
        <v>959</v>
      </c>
      <c r="S48" s="72">
        <v>45689</v>
      </c>
      <c r="T48" s="72">
        <v>45992</v>
      </c>
      <c r="U48" s="68"/>
      <c r="V48" s="68"/>
      <c r="W48" s="68"/>
      <c r="X48" s="68"/>
      <c r="Y48" s="68"/>
      <c r="Z48" s="68"/>
      <c r="AA48" s="68"/>
      <c r="AB48" s="68"/>
      <c r="AC48" s="68"/>
      <c r="AD48" s="68"/>
      <c r="AE48" s="68"/>
      <c r="AF48" s="68"/>
      <c r="AG48" s="68"/>
      <c r="AH48" s="68"/>
      <c r="AI48" s="68"/>
      <c r="AJ48" s="68"/>
      <c r="AK48" s="68"/>
      <c r="AL48" s="68"/>
      <c r="AM48" s="74"/>
      <c r="AN48" s="74"/>
      <c r="AO48" s="74"/>
      <c r="AP48" s="68"/>
      <c r="AQ48" s="68" t="s">
        <v>960</v>
      </c>
    </row>
    <row r="49" spans="1:43" ht="135.75" thickBot="1">
      <c r="A49" s="65">
        <v>37</v>
      </c>
      <c r="B49" s="1366"/>
      <c r="C49" s="1382" t="s">
        <v>3816</v>
      </c>
      <c r="D49" s="66" t="s">
        <v>961</v>
      </c>
      <c r="E49" s="66" t="s">
        <v>63</v>
      </c>
      <c r="F49" s="99" t="s">
        <v>854</v>
      </c>
      <c r="G49" s="99" t="s">
        <v>141</v>
      </c>
      <c r="H49" s="99" t="s">
        <v>856</v>
      </c>
      <c r="I49" s="66" t="s">
        <v>120</v>
      </c>
      <c r="J49" s="66" t="s">
        <v>120</v>
      </c>
      <c r="K49" s="1380" t="s">
        <v>1156</v>
      </c>
      <c r="L49" s="1380" t="s">
        <v>3817</v>
      </c>
      <c r="M49" s="68" t="s">
        <v>260</v>
      </c>
      <c r="N49" s="76">
        <v>1</v>
      </c>
      <c r="O49" s="68" t="s">
        <v>70</v>
      </c>
      <c r="P49" s="934">
        <v>5</v>
      </c>
      <c r="Q49" s="66" t="s">
        <v>962</v>
      </c>
      <c r="R49" s="77" t="s">
        <v>963</v>
      </c>
      <c r="S49" s="72">
        <v>45689</v>
      </c>
      <c r="T49" s="72">
        <v>45992</v>
      </c>
      <c r="U49" s="68"/>
      <c r="V49" s="68"/>
      <c r="W49" s="68"/>
      <c r="X49" s="68"/>
      <c r="Y49" s="68"/>
      <c r="Z49" s="68"/>
      <c r="AA49" s="68"/>
      <c r="AB49" s="68"/>
      <c r="AC49" s="68"/>
      <c r="AD49" s="68"/>
      <c r="AE49" s="68"/>
      <c r="AF49" s="68"/>
      <c r="AG49" s="68"/>
      <c r="AH49" s="68"/>
      <c r="AI49" s="68"/>
      <c r="AJ49" s="68"/>
      <c r="AK49" s="68"/>
      <c r="AL49" s="68"/>
      <c r="AM49" s="74"/>
      <c r="AN49" s="74"/>
      <c r="AO49" s="74"/>
      <c r="AP49" s="68"/>
      <c r="AQ49" s="68" t="s">
        <v>964</v>
      </c>
    </row>
    <row r="50" spans="1:43" ht="165.75" thickBot="1">
      <c r="A50" s="65">
        <v>39</v>
      </c>
      <c r="B50" s="1367"/>
      <c r="C50" s="115" t="s">
        <v>965</v>
      </c>
      <c r="D50" s="79" t="s">
        <v>966</v>
      </c>
      <c r="E50" s="79" t="s">
        <v>63</v>
      </c>
      <c r="F50" s="105" t="s">
        <v>854</v>
      </c>
      <c r="G50" s="116" t="s">
        <v>141</v>
      </c>
      <c r="H50" s="105" t="s">
        <v>856</v>
      </c>
      <c r="I50" s="79" t="s">
        <v>120</v>
      </c>
      <c r="J50" s="79" t="s">
        <v>120</v>
      </c>
      <c r="K50" s="1377" t="s">
        <v>1156</v>
      </c>
      <c r="L50" s="1377" t="s">
        <v>3817</v>
      </c>
      <c r="M50" s="81" t="s">
        <v>260</v>
      </c>
      <c r="N50" s="82">
        <v>1</v>
      </c>
      <c r="O50" s="81" t="s">
        <v>126</v>
      </c>
      <c r="P50" s="79">
        <v>17</v>
      </c>
      <c r="Q50" s="79" t="s">
        <v>967</v>
      </c>
      <c r="R50" s="106" t="s">
        <v>968</v>
      </c>
      <c r="S50" s="86">
        <v>45689</v>
      </c>
      <c r="T50" s="86">
        <v>45992</v>
      </c>
      <c r="U50" s="81"/>
      <c r="V50" s="81"/>
      <c r="W50" s="81"/>
      <c r="X50" s="81"/>
      <c r="Y50" s="81"/>
      <c r="Z50" s="81"/>
      <c r="AA50" s="81"/>
      <c r="AB50" s="81"/>
      <c r="AC50" s="81"/>
      <c r="AD50" s="81"/>
      <c r="AE50" s="81"/>
      <c r="AF50" s="81"/>
      <c r="AG50" s="81"/>
      <c r="AH50" s="81"/>
      <c r="AI50" s="81"/>
      <c r="AJ50" s="81"/>
      <c r="AK50" s="81"/>
      <c r="AL50" s="81"/>
      <c r="AM50" s="87"/>
      <c r="AN50" s="87"/>
      <c r="AO50" s="88"/>
      <c r="AP50" s="87"/>
      <c r="AQ50" s="117" t="s">
        <v>969</v>
      </c>
    </row>
    <row r="51" spans="1:43" ht="90.75" thickBot="1">
      <c r="A51" s="65">
        <v>40</v>
      </c>
      <c r="B51" s="118" t="s">
        <v>970</v>
      </c>
      <c r="C51" s="1838" t="s">
        <v>3818</v>
      </c>
      <c r="D51" s="89" t="s">
        <v>971</v>
      </c>
      <c r="E51" s="89" t="s">
        <v>63</v>
      </c>
      <c r="F51" s="89" t="s">
        <v>854</v>
      </c>
      <c r="G51" s="89" t="s">
        <v>141</v>
      </c>
      <c r="H51" s="89" t="s">
        <v>856</v>
      </c>
      <c r="I51" s="89" t="s">
        <v>120</v>
      </c>
      <c r="J51" s="89" t="s">
        <v>120</v>
      </c>
      <c r="K51" s="89" t="s">
        <v>972</v>
      </c>
      <c r="L51" s="1380" t="s">
        <v>3819</v>
      </c>
      <c r="M51" s="68" t="s">
        <v>69</v>
      </c>
      <c r="N51" s="92">
        <v>0.6</v>
      </c>
      <c r="O51" s="91" t="s">
        <v>70</v>
      </c>
      <c r="P51" s="935">
        <v>1</v>
      </c>
      <c r="Q51" s="89" t="s">
        <v>973</v>
      </c>
      <c r="R51" s="119" t="s">
        <v>974</v>
      </c>
      <c r="S51" s="95">
        <v>45658</v>
      </c>
      <c r="T51" s="95">
        <v>45992</v>
      </c>
      <c r="U51" s="91"/>
      <c r="V51" s="91"/>
      <c r="W51" s="91"/>
      <c r="X51" s="91"/>
      <c r="Y51" s="91"/>
      <c r="Z51" s="91"/>
      <c r="AA51" s="91"/>
      <c r="AB51" s="91"/>
      <c r="AC51" s="91"/>
      <c r="AD51" s="91"/>
      <c r="AE51" s="91"/>
      <c r="AF51" s="91"/>
      <c r="AG51" s="91"/>
      <c r="AH51" s="91"/>
      <c r="AI51" s="91"/>
      <c r="AJ51" s="91"/>
      <c r="AK51" s="91"/>
      <c r="AL51" s="91"/>
      <c r="AM51" s="97"/>
      <c r="AN51" s="97"/>
      <c r="AO51" s="98"/>
      <c r="AP51" s="97"/>
      <c r="AQ51" s="97"/>
    </row>
    <row r="52" spans="1:43" ht="90">
      <c r="A52" s="65">
        <v>41</v>
      </c>
      <c r="B52" s="1368"/>
      <c r="C52" s="1825"/>
      <c r="D52" s="66" t="s">
        <v>975</v>
      </c>
      <c r="E52" s="66" t="s">
        <v>63</v>
      </c>
      <c r="F52" s="66" t="s">
        <v>854</v>
      </c>
      <c r="G52" s="66" t="s">
        <v>141</v>
      </c>
      <c r="H52" s="66" t="s">
        <v>976</v>
      </c>
      <c r="I52" s="66" t="s">
        <v>120</v>
      </c>
      <c r="J52" s="66" t="s">
        <v>120</v>
      </c>
      <c r="K52" s="66" t="s">
        <v>972</v>
      </c>
      <c r="L52" s="1380" t="s">
        <v>3820</v>
      </c>
      <c r="M52" s="68" t="s">
        <v>69</v>
      </c>
      <c r="N52" s="76">
        <v>0.6</v>
      </c>
      <c r="O52" s="68" t="s">
        <v>70</v>
      </c>
      <c r="P52" s="934">
        <v>6</v>
      </c>
      <c r="Q52" s="66" t="s">
        <v>977</v>
      </c>
      <c r="R52" s="120"/>
      <c r="S52" s="95">
        <v>45658</v>
      </c>
      <c r="T52" s="95">
        <v>45992</v>
      </c>
      <c r="U52" s="68"/>
      <c r="V52" s="68"/>
      <c r="W52" s="68"/>
      <c r="X52" s="68"/>
      <c r="Y52" s="68"/>
      <c r="Z52" s="68"/>
      <c r="AA52" s="68"/>
      <c r="AB52" s="68"/>
      <c r="AC52" s="68"/>
      <c r="AD52" s="68"/>
      <c r="AE52" s="68"/>
      <c r="AF52" s="68"/>
      <c r="AG52" s="68"/>
      <c r="AH52" s="68"/>
      <c r="AI52" s="68"/>
      <c r="AJ52" s="68"/>
      <c r="AK52" s="68"/>
      <c r="AL52" s="68"/>
      <c r="AM52" s="74"/>
      <c r="AN52" s="74"/>
      <c r="AO52" s="75"/>
      <c r="AP52" s="74"/>
      <c r="AQ52" s="74"/>
    </row>
    <row r="53" spans="1:43" ht="90">
      <c r="A53" s="65">
        <v>42</v>
      </c>
      <c r="B53" s="1368"/>
      <c r="C53" s="1826"/>
      <c r="D53" s="66" t="s">
        <v>978</v>
      </c>
      <c r="E53" s="66" t="s">
        <v>63</v>
      </c>
      <c r="F53" s="66" t="s">
        <v>854</v>
      </c>
      <c r="G53" s="66" t="s">
        <v>141</v>
      </c>
      <c r="H53" s="66" t="s">
        <v>976</v>
      </c>
      <c r="I53" s="66" t="s">
        <v>120</v>
      </c>
      <c r="J53" s="66" t="s">
        <v>120</v>
      </c>
      <c r="K53" s="66" t="s">
        <v>972</v>
      </c>
      <c r="L53" s="1380" t="s">
        <v>3821</v>
      </c>
      <c r="M53" s="68" t="s">
        <v>69</v>
      </c>
      <c r="N53" s="76">
        <v>0.6</v>
      </c>
      <c r="O53" s="68" t="s">
        <v>70</v>
      </c>
      <c r="P53" s="934">
        <v>1</v>
      </c>
      <c r="Q53" s="66" t="s">
        <v>979</v>
      </c>
      <c r="R53" s="121"/>
      <c r="S53" s="71">
        <v>45658</v>
      </c>
      <c r="T53" s="71">
        <v>45992</v>
      </c>
      <c r="U53" s="68"/>
      <c r="V53" s="68"/>
      <c r="W53" s="68"/>
      <c r="X53" s="68"/>
      <c r="Y53" s="68"/>
      <c r="Z53" s="68"/>
      <c r="AA53" s="68"/>
      <c r="AB53" s="68"/>
      <c r="AC53" s="68"/>
      <c r="AD53" s="68"/>
      <c r="AE53" s="68"/>
      <c r="AF53" s="68"/>
      <c r="AG53" s="68"/>
      <c r="AH53" s="68"/>
      <c r="AI53" s="68"/>
      <c r="AJ53" s="68"/>
      <c r="AK53" s="68"/>
      <c r="AL53" s="68"/>
      <c r="AM53" s="74"/>
      <c r="AN53" s="74"/>
      <c r="AO53" s="75"/>
      <c r="AP53" s="74"/>
      <c r="AQ53" s="74"/>
    </row>
    <row r="54" spans="1:43" ht="90">
      <c r="A54" s="65">
        <v>43</v>
      </c>
      <c r="B54" s="1368"/>
      <c r="C54" s="1824" t="s">
        <v>980</v>
      </c>
      <c r="D54" s="66" t="s">
        <v>981</v>
      </c>
      <c r="E54" s="66" t="s">
        <v>63</v>
      </c>
      <c r="F54" s="66" t="s">
        <v>854</v>
      </c>
      <c r="G54" s="66" t="s">
        <v>141</v>
      </c>
      <c r="H54" s="99" t="s">
        <v>856</v>
      </c>
      <c r="I54" s="66" t="s">
        <v>120</v>
      </c>
      <c r="J54" s="66" t="s">
        <v>120</v>
      </c>
      <c r="K54" s="66" t="s">
        <v>938</v>
      </c>
      <c r="L54" s="1380" t="s">
        <v>3820</v>
      </c>
      <c r="M54" s="68" t="s">
        <v>260</v>
      </c>
      <c r="N54" s="76">
        <v>1</v>
      </c>
      <c r="O54" s="68" t="s">
        <v>70</v>
      </c>
      <c r="P54" s="934">
        <v>1</v>
      </c>
      <c r="Q54" s="66" t="s">
        <v>982</v>
      </c>
      <c r="R54" s="77" t="s">
        <v>983</v>
      </c>
      <c r="S54" s="71">
        <v>45658</v>
      </c>
      <c r="T54" s="71">
        <v>45992</v>
      </c>
      <c r="U54" s="68"/>
      <c r="V54" s="68"/>
      <c r="W54" s="68"/>
      <c r="X54" s="68"/>
      <c r="Y54" s="68"/>
      <c r="Z54" s="68"/>
      <c r="AA54" s="68"/>
      <c r="AB54" s="68"/>
      <c r="AC54" s="68"/>
      <c r="AD54" s="68"/>
      <c r="AE54" s="68"/>
      <c r="AF54" s="68"/>
      <c r="AG54" s="68"/>
      <c r="AH54" s="68"/>
      <c r="AI54" s="68"/>
      <c r="AJ54" s="68"/>
      <c r="AK54" s="68"/>
      <c r="AL54" s="68"/>
      <c r="AM54" s="74"/>
      <c r="AN54" s="74"/>
      <c r="AO54" s="75"/>
      <c r="AP54" s="74"/>
      <c r="AQ54" s="74"/>
    </row>
    <row r="55" spans="1:43" ht="90">
      <c r="A55" s="65">
        <v>44</v>
      </c>
      <c r="B55" s="1368"/>
      <c r="C55" s="1826"/>
      <c r="D55" s="66" t="s">
        <v>984</v>
      </c>
      <c r="E55" s="66" t="s">
        <v>63</v>
      </c>
      <c r="F55" s="66" t="s">
        <v>854</v>
      </c>
      <c r="G55" s="66" t="s">
        <v>141</v>
      </c>
      <c r="H55" s="99" t="s">
        <v>856</v>
      </c>
      <c r="I55" s="66" t="s">
        <v>120</v>
      </c>
      <c r="J55" s="66" t="s">
        <v>120</v>
      </c>
      <c r="K55" s="66" t="s">
        <v>938</v>
      </c>
      <c r="L55" s="1380" t="s">
        <v>3820</v>
      </c>
      <c r="M55" s="68" t="s">
        <v>69</v>
      </c>
      <c r="N55" s="76">
        <v>0.33</v>
      </c>
      <c r="O55" s="68" t="s">
        <v>70</v>
      </c>
      <c r="P55" s="934">
        <v>3</v>
      </c>
      <c r="Q55" s="66" t="s">
        <v>985</v>
      </c>
      <c r="R55" s="77" t="s">
        <v>986</v>
      </c>
      <c r="S55" s="71">
        <v>45748</v>
      </c>
      <c r="T55" s="71">
        <v>45992</v>
      </c>
      <c r="U55" s="68"/>
      <c r="V55" s="68"/>
      <c r="W55" s="68"/>
      <c r="X55" s="68"/>
      <c r="Y55" s="68"/>
      <c r="Z55" s="68"/>
      <c r="AA55" s="68"/>
      <c r="AB55" s="68"/>
      <c r="AC55" s="68"/>
      <c r="AD55" s="68"/>
      <c r="AE55" s="68"/>
      <c r="AF55" s="68"/>
      <c r="AG55" s="68"/>
      <c r="AH55" s="68"/>
      <c r="AI55" s="68"/>
      <c r="AJ55" s="68"/>
      <c r="AK55" s="68"/>
      <c r="AL55" s="68"/>
      <c r="AM55" s="74"/>
      <c r="AN55" s="74"/>
      <c r="AO55" s="75"/>
      <c r="AP55" s="74"/>
      <c r="AQ55" s="74"/>
    </row>
    <row r="56" spans="1:43" ht="90">
      <c r="A56" s="65">
        <v>45</v>
      </c>
      <c r="B56" s="1368"/>
      <c r="C56" s="1824" t="s">
        <v>987</v>
      </c>
      <c r="D56" s="66" t="s">
        <v>988</v>
      </c>
      <c r="E56" s="66" t="s">
        <v>63</v>
      </c>
      <c r="F56" s="66" t="s">
        <v>854</v>
      </c>
      <c r="G56" s="66" t="s">
        <v>141</v>
      </c>
      <c r="H56" s="99" t="s">
        <v>856</v>
      </c>
      <c r="I56" s="66" t="s">
        <v>120</v>
      </c>
      <c r="J56" s="66" t="s">
        <v>120</v>
      </c>
      <c r="K56" s="66" t="s">
        <v>247</v>
      </c>
      <c r="L56" s="66" t="s">
        <v>989</v>
      </c>
      <c r="M56" s="68" t="s">
        <v>69</v>
      </c>
      <c r="N56" s="76">
        <v>0.6</v>
      </c>
      <c r="O56" s="68" t="s">
        <v>70</v>
      </c>
      <c r="P56" s="934">
        <v>12</v>
      </c>
      <c r="Q56" s="1380" t="s">
        <v>3822</v>
      </c>
      <c r="R56" s="77" t="s">
        <v>990</v>
      </c>
      <c r="S56" s="71">
        <v>45658</v>
      </c>
      <c r="T56" s="71">
        <v>45992</v>
      </c>
      <c r="U56" s="68"/>
      <c r="V56" s="68"/>
      <c r="W56" s="68"/>
      <c r="X56" s="68"/>
      <c r="Y56" s="68"/>
      <c r="Z56" s="68"/>
      <c r="AA56" s="68"/>
      <c r="AB56" s="68"/>
      <c r="AC56" s="68"/>
      <c r="AD56" s="68"/>
      <c r="AE56" s="68"/>
      <c r="AF56" s="68"/>
      <c r="AG56" s="68"/>
      <c r="AH56" s="68"/>
      <c r="AI56" s="68"/>
      <c r="AJ56" s="68"/>
      <c r="AK56" s="68"/>
      <c r="AL56" s="68"/>
      <c r="AM56" s="74"/>
      <c r="AN56" s="74"/>
      <c r="AO56" s="75"/>
      <c r="AP56" s="74"/>
      <c r="AQ56" s="74"/>
    </row>
    <row r="57" spans="1:43" ht="90">
      <c r="A57" s="65">
        <v>46</v>
      </c>
      <c r="B57" s="1368"/>
      <c r="C57" s="1825"/>
      <c r="D57" s="66" t="s">
        <v>991</v>
      </c>
      <c r="E57" s="66" t="s">
        <v>63</v>
      </c>
      <c r="F57" s="66" t="s">
        <v>854</v>
      </c>
      <c r="G57" s="66" t="s">
        <v>141</v>
      </c>
      <c r="H57" s="99" t="s">
        <v>856</v>
      </c>
      <c r="I57" s="66" t="s">
        <v>120</v>
      </c>
      <c r="J57" s="66" t="s">
        <v>120</v>
      </c>
      <c r="K57" s="66" t="s">
        <v>247</v>
      </c>
      <c r="L57" s="1380" t="s">
        <v>3823</v>
      </c>
      <c r="M57" s="68" t="s">
        <v>69</v>
      </c>
      <c r="N57" s="76">
        <v>0.6</v>
      </c>
      <c r="O57" s="68" t="s">
        <v>70</v>
      </c>
      <c r="P57" s="934">
        <v>12</v>
      </c>
      <c r="Q57" s="1380" t="s">
        <v>3822</v>
      </c>
      <c r="R57" s="70" t="s">
        <v>992</v>
      </c>
      <c r="S57" s="71">
        <v>45658</v>
      </c>
      <c r="T57" s="71">
        <v>45992</v>
      </c>
      <c r="U57" s="68"/>
      <c r="V57" s="68"/>
      <c r="W57" s="68"/>
      <c r="X57" s="68"/>
      <c r="Y57" s="68"/>
      <c r="Z57" s="68"/>
      <c r="AA57" s="68"/>
      <c r="AB57" s="68"/>
      <c r="AC57" s="68"/>
      <c r="AD57" s="68"/>
      <c r="AE57" s="68"/>
      <c r="AF57" s="68"/>
      <c r="AG57" s="68"/>
      <c r="AH57" s="68"/>
      <c r="AI57" s="68"/>
      <c r="AJ57" s="68"/>
      <c r="AK57" s="68"/>
      <c r="AL57" s="68"/>
      <c r="AM57" s="74"/>
      <c r="AN57" s="74"/>
      <c r="AO57" s="75"/>
      <c r="AP57" s="74"/>
      <c r="AQ57" s="74"/>
    </row>
    <row r="58" spans="1:43" ht="90">
      <c r="A58" s="65">
        <v>47</v>
      </c>
      <c r="B58" s="1368"/>
      <c r="C58" s="1826"/>
      <c r="D58" s="66" t="s">
        <v>993</v>
      </c>
      <c r="E58" s="66" t="s">
        <v>63</v>
      </c>
      <c r="F58" s="66" t="s">
        <v>854</v>
      </c>
      <c r="G58" s="66" t="s">
        <v>141</v>
      </c>
      <c r="H58" s="99" t="s">
        <v>856</v>
      </c>
      <c r="I58" s="66" t="s">
        <v>120</v>
      </c>
      <c r="J58" s="66" t="s">
        <v>120</v>
      </c>
      <c r="K58" s="66" t="s">
        <v>247</v>
      </c>
      <c r="L58" s="1380" t="s">
        <v>3824</v>
      </c>
      <c r="M58" s="68" t="s">
        <v>69</v>
      </c>
      <c r="N58" s="76">
        <v>0.6</v>
      </c>
      <c r="O58" s="68" t="s">
        <v>70</v>
      </c>
      <c r="P58" s="934">
        <v>12</v>
      </c>
      <c r="Q58" s="1380" t="s">
        <v>3822</v>
      </c>
      <c r="R58" s="77" t="s">
        <v>994</v>
      </c>
      <c r="S58" s="71">
        <v>45658</v>
      </c>
      <c r="T58" s="71">
        <v>45992</v>
      </c>
      <c r="U58" s="68"/>
      <c r="V58" s="68"/>
      <c r="W58" s="68"/>
      <c r="X58" s="68"/>
      <c r="Y58" s="68"/>
      <c r="Z58" s="68"/>
      <c r="AA58" s="68"/>
      <c r="AB58" s="68"/>
      <c r="AC58" s="68"/>
      <c r="AD58" s="68"/>
      <c r="AE58" s="68"/>
      <c r="AF58" s="68"/>
      <c r="AG58" s="68"/>
      <c r="AH58" s="68"/>
      <c r="AI58" s="68"/>
      <c r="AJ58" s="68"/>
      <c r="AK58" s="68"/>
      <c r="AL58" s="68"/>
      <c r="AM58" s="74"/>
      <c r="AN58" s="74"/>
      <c r="AO58" s="75"/>
      <c r="AP58" s="74"/>
      <c r="AQ58" s="74"/>
    </row>
    <row r="59" spans="1:43" ht="90">
      <c r="A59" s="65">
        <v>48</v>
      </c>
      <c r="B59" s="1368"/>
      <c r="C59" s="1824" t="s">
        <v>995</v>
      </c>
      <c r="D59" s="1380" t="s">
        <v>3825</v>
      </c>
      <c r="E59" s="66" t="s">
        <v>63</v>
      </c>
      <c r="F59" s="66" t="s">
        <v>854</v>
      </c>
      <c r="G59" s="66" t="s">
        <v>141</v>
      </c>
      <c r="H59" s="99" t="s">
        <v>856</v>
      </c>
      <c r="I59" s="66" t="s">
        <v>120</v>
      </c>
      <c r="J59" s="66" t="s">
        <v>120</v>
      </c>
      <c r="K59" s="66" t="s">
        <v>247</v>
      </c>
      <c r="L59" s="66" t="s">
        <v>989</v>
      </c>
      <c r="M59" s="68" t="s">
        <v>69</v>
      </c>
      <c r="N59" s="76">
        <v>0.6</v>
      </c>
      <c r="O59" s="68" t="s">
        <v>70</v>
      </c>
      <c r="P59" s="934">
        <v>1</v>
      </c>
      <c r="Q59" s="66" t="s">
        <v>996</v>
      </c>
      <c r="R59" s="70" t="s">
        <v>997</v>
      </c>
      <c r="S59" s="71">
        <v>45658</v>
      </c>
      <c r="T59" s="71">
        <v>45992</v>
      </c>
      <c r="U59" s="68"/>
      <c r="V59" s="68"/>
      <c r="W59" s="68"/>
      <c r="X59" s="68"/>
      <c r="Y59" s="68"/>
      <c r="Z59" s="68"/>
      <c r="AA59" s="68"/>
      <c r="AB59" s="68"/>
      <c r="AC59" s="68"/>
      <c r="AD59" s="68"/>
      <c r="AE59" s="68"/>
      <c r="AF59" s="68"/>
      <c r="AG59" s="68"/>
      <c r="AH59" s="68"/>
      <c r="AI59" s="68"/>
      <c r="AJ59" s="68"/>
      <c r="AK59" s="68"/>
      <c r="AL59" s="68"/>
      <c r="AM59" s="74"/>
      <c r="AN59" s="74"/>
      <c r="AO59" s="75"/>
      <c r="AP59" s="74"/>
      <c r="AQ59" s="74"/>
    </row>
    <row r="60" spans="1:43" ht="180">
      <c r="A60" s="65">
        <v>50</v>
      </c>
      <c r="B60" s="1368"/>
      <c r="C60" s="1826"/>
      <c r="D60" s="66" t="s">
        <v>998</v>
      </c>
      <c r="E60" s="66" t="s">
        <v>63</v>
      </c>
      <c r="F60" s="66" t="s">
        <v>854</v>
      </c>
      <c r="G60" s="66" t="s">
        <v>855</v>
      </c>
      <c r="H60" s="99" t="s">
        <v>856</v>
      </c>
      <c r="I60" s="66" t="s">
        <v>120</v>
      </c>
      <c r="J60" s="66" t="s">
        <v>120</v>
      </c>
      <c r="K60" s="66" t="s">
        <v>247</v>
      </c>
      <c r="L60" s="1380" t="s">
        <v>3826</v>
      </c>
      <c r="M60" s="68" t="s">
        <v>69</v>
      </c>
      <c r="N60" s="76">
        <v>0.56999999999999995</v>
      </c>
      <c r="O60" s="68" t="s">
        <v>70</v>
      </c>
      <c r="P60" s="934">
        <v>7</v>
      </c>
      <c r="Q60" s="1380" t="s">
        <v>3827</v>
      </c>
      <c r="R60" s="77" t="s">
        <v>999</v>
      </c>
      <c r="S60" s="71">
        <v>45658</v>
      </c>
      <c r="T60" s="71">
        <v>45992</v>
      </c>
      <c r="U60" s="68"/>
      <c r="V60" s="68"/>
      <c r="W60" s="68"/>
      <c r="X60" s="68"/>
      <c r="Y60" s="68"/>
      <c r="Z60" s="68"/>
      <c r="AA60" s="68"/>
      <c r="AB60" s="68"/>
      <c r="AC60" s="68"/>
      <c r="AD60" s="68"/>
      <c r="AE60" s="68"/>
      <c r="AF60" s="68"/>
      <c r="AG60" s="68"/>
      <c r="AH60" s="68"/>
      <c r="AI60" s="68"/>
      <c r="AJ60" s="68"/>
      <c r="AK60" s="68"/>
      <c r="AL60" s="68"/>
      <c r="AM60" s="74"/>
      <c r="AN60" s="74"/>
      <c r="AO60" s="75"/>
      <c r="AP60" s="74" t="s">
        <v>1000</v>
      </c>
      <c r="AQ60" s="74"/>
    </row>
    <row r="61" spans="1:43" ht="90">
      <c r="A61" s="65">
        <v>51</v>
      </c>
      <c r="B61" s="1368"/>
      <c r="C61" s="1824" t="s">
        <v>1001</v>
      </c>
      <c r="D61" s="1380" t="s">
        <v>3828</v>
      </c>
      <c r="E61" s="66" t="s">
        <v>63</v>
      </c>
      <c r="F61" s="66" t="s">
        <v>854</v>
      </c>
      <c r="G61" s="66" t="s">
        <v>855</v>
      </c>
      <c r="H61" s="99" t="s">
        <v>856</v>
      </c>
      <c r="I61" s="66" t="s">
        <v>120</v>
      </c>
      <c r="J61" s="66" t="s">
        <v>120</v>
      </c>
      <c r="K61" s="122" t="s">
        <v>931</v>
      </c>
      <c r="L61" s="66" t="s">
        <v>1002</v>
      </c>
      <c r="M61" s="68" t="s">
        <v>69</v>
      </c>
      <c r="N61" s="76">
        <v>0.2</v>
      </c>
      <c r="O61" s="68" t="s">
        <v>70</v>
      </c>
      <c r="P61" s="934">
        <v>1</v>
      </c>
      <c r="Q61" s="66" t="s">
        <v>1003</v>
      </c>
      <c r="R61" s="123" t="s">
        <v>1004</v>
      </c>
      <c r="S61" s="71">
        <v>45689</v>
      </c>
      <c r="T61" s="71">
        <v>45992</v>
      </c>
      <c r="U61" s="68"/>
      <c r="V61" s="68"/>
      <c r="W61" s="68"/>
      <c r="X61" s="68"/>
      <c r="Y61" s="68"/>
      <c r="Z61" s="68"/>
      <c r="AA61" s="68"/>
      <c r="AB61" s="68"/>
      <c r="AC61" s="68"/>
      <c r="AD61" s="68"/>
      <c r="AE61" s="68"/>
      <c r="AF61" s="68"/>
      <c r="AG61" s="68"/>
      <c r="AH61" s="68"/>
      <c r="AI61" s="68"/>
      <c r="AJ61" s="68"/>
      <c r="AK61" s="68"/>
      <c r="AL61" s="68"/>
      <c r="AM61" s="74"/>
      <c r="AN61" s="74"/>
      <c r="AO61" s="75"/>
      <c r="AP61" s="74"/>
      <c r="AQ61" s="74"/>
    </row>
    <row r="62" spans="1:43" ht="90">
      <c r="A62" s="65">
        <v>52</v>
      </c>
      <c r="B62" s="1368"/>
      <c r="C62" s="1825"/>
      <c r="D62" s="66" t="s">
        <v>1005</v>
      </c>
      <c r="E62" s="66" t="s">
        <v>63</v>
      </c>
      <c r="F62" s="66" t="s">
        <v>854</v>
      </c>
      <c r="G62" s="66" t="s">
        <v>855</v>
      </c>
      <c r="H62" s="99" t="s">
        <v>856</v>
      </c>
      <c r="I62" s="66" t="s">
        <v>120</v>
      </c>
      <c r="J62" s="66" t="s">
        <v>120</v>
      </c>
      <c r="K62" s="122" t="s">
        <v>931</v>
      </c>
      <c r="L62" s="66" t="s">
        <v>1002</v>
      </c>
      <c r="M62" s="68" t="s">
        <v>110</v>
      </c>
      <c r="N62" s="76">
        <v>0</v>
      </c>
      <c r="O62" s="68" t="s">
        <v>70</v>
      </c>
      <c r="P62" s="934">
        <v>1</v>
      </c>
      <c r="Q62" s="66" t="s">
        <v>1006</v>
      </c>
      <c r="R62" s="77" t="s">
        <v>1007</v>
      </c>
      <c r="S62" s="71">
        <v>45717</v>
      </c>
      <c r="T62" s="71">
        <v>45901</v>
      </c>
      <c r="U62" s="68"/>
      <c r="V62" s="68"/>
      <c r="W62" s="68"/>
      <c r="X62" s="68"/>
      <c r="Y62" s="68"/>
      <c r="Z62" s="68"/>
      <c r="AA62" s="68"/>
      <c r="AB62" s="68"/>
      <c r="AC62" s="68"/>
      <c r="AD62" s="68"/>
      <c r="AE62" s="68"/>
      <c r="AF62" s="68"/>
      <c r="AG62" s="68"/>
      <c r="AH62" s="68"/>
      <c r="AI62" s="68"/>
      <c r="AJ62" s="68"/>
      <c r="AK62" s="68"/>
      <c r="AL62" s="68"/>
      <c r="AM62" s="74"/>
      <c r="AN62" s="74"/>
      <c r="AO62" s="75"/>
      <c r="AP62" s="74"/>
      <c r="AQ62" s="74"/>
    </row>
    <row r="63" spans="1:43" ht="90.75" thickBot="1">
      <c r="A63" s="65">
        <v>53</v>
      </c>
      <c r="B63" s="1369"/>
      <c r="C63" s="1827"/>
      <c r="D63" s="1377" t="s">
        <v>3829</v>
      </c>
      <c r="E63" s="79" t="s">
        <v>63</v>
      </c>
      <c r="F63" s="79" t="s">
        <v>854</v>
      </c>
      <c r="G63" s="79" t="s">
        <v>855</v>
      </c>
      <c r="H63" s="105" t="s">
        <v>856</v>
      </c>
      <c r="I63" s="79" t="s">
        <v>120</v>
      </c>
      <c r="J63" s="79" t="s">
        <v>120</v>
      </c>
      <c r="K63" s="79" t="s">
        <v>931</v>
      </c>
      <c r="L63" s="79" t="s">
        <v>1002</v>
      </c>
      <c r="M63" s="81" t="s">
        <v>110</v>
      </c>
      <c r="N63" s="82">
        <v>0</v>
      </c>
      <c r="O63" s="81" t="s">
        <v>70</v>
      </c>
      <c r="P63" s="79">
        <v>1</v>
      </c>
      <c r="Q63" s="79" t="s">
        <v>1008</v>
      </c>
      <c r="R63" s="106" t="s">
        <v>1009</v>
      </c>
      <c r="S63" s="85">
        <v>45931</v>
      </c>
      <c r="T63" s="85">
        <v>45992</v>
      </c>
      <c r="U63" s="81"/>
      <c r="V63" s="81"/>
      <c r="W63" s="81"/>
      <c r="X63" s="81"/>
      <c r="Y63" s="81"/>
      <c r="Z63" s="81"/>
      <c r="AA63" s="81"/>
      <c r="AB63" s="81"/>
      <c r="AC63" s="81"/>
      <c r="AD63" s="81"/>
      <c r="AE63" s="81"/>
      <c r="AF63" s="81"/>
      <c r="AG63" s="81"/>
      <c r="AH63" s="81"/>
      <c r="AI63" s="81"/>
      <c r="AJ63" s="81"/>
      <c r="AK63" s="81"/>
      <c r="AL63" s="81"/>
      <c r="AM63" s="87"/>
      <c r="AN63" s="87"/>
      <c r="AO63" s="88"/>
      <c r="AP63" s="87"/>
      <c r="AQ63" s="87"/>
    </row>
    <row r="64" spans="1:43">
      <c r="A64" s="124">
        <v>54</v>
      </c>
      <c r="B64" s="1370"/>
      <c r="C64" s="125"/>
      <c r="D64" s="125"/>
      <c r="E64" s="126"/>
      <c r="F64" s="125"/>
      <c r="G64" s="125"/>
      <c r="H64" s="125"/>
      <c r="I64" s="125"/>
      <c r="J64" s="125"/>
      <c r="K64" s="127"/>
      <c r="L64" s="126"/>
      <c r="M64" s="128"/>
      <c r="N64" s="129"/>
      <c r="O64" s="128"/>
      <c r="P64" s="128"/>
      <c r="Q64" s="128"/>
      <c r="R64" s="130"/>
      <c r="S64" s="128"/>
      <c r="T64" s="126"/>
      <c r="U64" s="128"/>
      <c r="V64" s="128"/>
      <c r="W64" s="128"/>
      <c r="X64" s="128"/>
      <c r="Y64" s="128"/>
      <c r="Z64" s="128"/>
      <c r="AA64" s="128"/>
      <c r="AB64" s="128"/>
      <c r="AC64" s="128"/>
      <c r="AD64" s="128"/>
      <c r="AE64" s="128"/>
      <c r="AF64" s="128"/>
      <c r="AG64" s="128"/>
      <c r="AH64" s="128"/>
      <c r="AI64" s="128"/>
      <c r="AJ64" s="128"/>
      <c r="AK64" s="128"/>
      <c r="AL64" s="128"/>
      <c r="AM64" s="131"/>
      <c r="AN64" s="131"/>
      <c r="AO64" s="131"/>
      <c r="AP64" s="128"/>
      <c r="AQ64" s="128"/>
    </row>
    <row r="65" spans="1:43">
      <c r="A65" s="132"/>
      <c r="B65" s="133"/>
      <c r="C65" s="133"/>
      <c r="D65" s="133"/>
      <c r="E65" s="133"/>
      <c r="F65" s="133"/>
      <c r="G65" s="133"/>
      <c r="H65" s="133"/>
      <c r="I65" s="133"/>
      <c r="J65" s="133"/>
      <c r="K65" s="133"/>
      <c r="L65" s="1836" t="s">
        <v>109</v>
      </c>
      <c r="M65" s="1829"/>
      <c r="N65" s="134">
        <f>AVERAGE(N9:N63)</f>
        <v>0.44369636363636367</v>
      </c>
      <c r="O65" s="133"/>
      <c r="P65" s="133"/>
      <c r="Q65" s="133"/>
      <c r="R65" s="133"/>
      <c r="S65" s="133"/>
      <c r="T65" s="133"/>
      <c r="U65" s="1837">
        <f>SUM(U9:U50)</f>
        <v>582.12200000000007</v>
      </c>
      <c r="V65" s="1829"/>
      <c r="W65" s="133"/>
      <c r="X65" s="133"/>
      <c r="Y65" s="133"/>
      <c r="Z65" s="133"/>
      <c r="AA65" s="133"/>
      <c r="AB65" s="133"/>
      <c r="AC65" s="133"/>
      <c r="AD65" s="133"/>
      <c r="AE65" s="133"/>
      <c r="AF65" s="133"/>
      <c r="AG65" s="133"/>
      <c r="AH65" s="133"/>
      <c r="AI65" s="133"/>
      <c r="AJ65" s="133"/>
      <c r="AK65" s="133"/>
      <c r="AL65" s="133"/>
      <c r="AM65" s="133"/>
      <c r="AN65" s="133"/>
      <c r="AO65" s="133"/>
      <c r="AP65" s="133"/>
      <c r="AQ65" s="133"/>
    </row>
    <row r="66" spans="1:43">
      <c r="A66" s="135"/>
      <c r="L66" s="1371"/>
      <c r="P66" s="1372"/>
      <c r="AP66" s="1373"/>
      <c r="AQ66" s="1373"/>
    </row>
    <row r="67" spans="1:43" ht="14.25">
      <c r="L67" s="1371"/>
      <c r="P67" s="1372"/>
      <c r="AP67" s="1373"/>
      <c r="AQ67" s="1373"/>
    </row>
    <row r="68" spans="1:43" ht="12.75" customHeight="1">
      <c r="L68" s="1371"/>
      <c r="P68" s="1372"/>
      <c r="AP68" s="1373"/>
      <c r="AQ68" s="1373"/>
    </row>
    <row r="69" spans="1:43" ht="12.75" customHeight="1">
      <c r="L69" s="1371"/>
      <c r="P69" s="1372"/>
      <c r="AP69" s="1373"/>
      <c r="AQ69" s="1373"/>
    </row>
    <row r="70" spans="1:43" ht="12.75" customHeight="1">
      <c r="L70" s="1371"/>
      <c r="P70" s="1372"/>
      <c r="AP70" s="1373"/>
      <c r="AQ70" s="1373"/>
    </row>
    <row r="71" spans="1:43" ht="12.75" customHeight="1">
      <c r="L71" s="1371"/>
      <c r="P71" s="1372"/>
      <c r="AP71" s="1373"/>
      <c r="AQ71" s="1373"/>
    </row>
    <row r="72" spans="1:43" ht="12.75" customHeight="1">
      <c r="L72" s="1371"/>
      <c r="P72" s="1372"/>
      <c r="AP72" s="1373"/>
      <c r="AQ72" s="1373"/>
    </row>
    <row r="73" spans="1:43" ht="12.75" customHeight="1">
      <c r="L73" s="1371"/>
      <c r="P73" s="1372"/>
      <c r="AP73" s="1373"/>
      <c r="AQ73" s="1373"/>
    </row>
    <row r="74" spans="1:43" ht="12.75" customHeight="1">
      <c r="L74" s="1371"/>
      <c r="P74" s="1372"/>
      <c r="AP74" s="1373"/>
      <c r="AQ74" s="1373"/>
    </row>
    <row r="75" spans="1:43" ht="12.75" customHeight="1">
      <c r="L75" s="1371"/>
      <c r="P75" s="1372"/>
      <c r="AP75" s="1373"/>
      <c r="AQ75" s="1373"/>
    </row>
    <row r="76" spans="1:43" ht="12.75" customHeight="1">
      <c r="L76" s="1371"/>
      <c r="P76" s="1372"/>
      <c r="AP76" s="1373"/>
      <c r="AQ76" s="1373"/>
    </row>
    <row r="77" spans="1:43" ht="12.75" customHeight="1">
      <c r="L77" s="1371"/>
      <c r="P77" s="1372"/>
      <c r="AP77" s="1373"/>
      <c r="AQ77" s="1373"/>
    </row>
    <row r="78" spans="1:43" ht="12.75" customHeight="1">
      <c r="L78" s="1371"/>
      <c r="P78" s="1372"/>
      <c r="AP78" s="1373"/>
      <c r="AQ78" s="1373"/>
    </row>
    <row r="79" spans="1:43" ht="12.75" customHeight="1">
      <c r="L79" s="1371"/>
      <c r="P79" s="1372"/>
      <c r="AP79" s="1373"/>
      <c r="AQ79" s="1373"/>
    </row>
    <row r="80" spans="1:43" ht="12.75" customHeight="1">
      <c r="L80" s="1371"/>
      <c r="P80" s="1372"/>
      <c r="AP80" s="1373"/>
      <c r="AQ80" s="1373"/>
    </row>
    <row r="81" spans="12:43" ht="12.75" customHeight="1">
      <c r="L81" s="1371"/>
      <c r="P81" s="1372"/>
      <c r="AP81" s="1373"/>
      <c r="AQ81" s="1373"/>
    </row>
    <row r="82" spans="12:43" ht="12.75" customHeight="1">
      <c r="L82" s="1371"/>
      <c r="P82" s="1372"/>
      <c r="AP82" s="1373"/>
      <c r="AQ82" s="1373"/>
    </row>
    <row r="83" spans="12:43" ht="12.75" customHeight="1">
      <c r="L83" s="1371"/>
      <c r="P83" s="1372"/>
      <c r="AP83" s="1373"/>
      <c r="AQ83" s="1373"/>
    </row>
    <row r="84" spans="12:43" ht="12.75" customHeight="1">
      <c r="L84" s="1371"/>
      <c r="P84" s="1372"/>
      <c r="AP84" s="1373"/>
      <c r="AQ84" s="1373"/>
    </row>
    <row r="85" spans="12:43" ht="12.75" customHeight="1">
      <c r="L85" s="1371"/>
      <c r="P85" s="1372"/>
      <c r="AP85" s="1373"/>
      <c r="AQ85" s="1373"/>
    </row>
    <row r="86" spans="12:43" ht="12.75" customHeight="1">
      <c r="L86" s="1371"/>
      <c r="P86" s="1372"/>
      <c r="AP86" s="1373"/>
      <c r="AQ86" s="1373"/>
    </row>
    <row r="87" spans="12:43" ht="12.75" customHeight="1">
      <c r="L87" s="1371"/>
      <c r="P87" s="1372"/>
      <c r="AP87" s="1373"/>
      <c r="AQ87" s="1373"/>
    </row>
    <row r="88" spans="12:43" ht="12.75" customHeight="1">
      <c r="L88" s="1371"/>
      <c r="P88" s="1372"/>
      <c r="AP88" s="1373"/>
      <c r="AQ88" s="1373"/>
    </row>
    <row r="89" spans="12:43" ht="12.75" customHeight="1">
      <c r="L89" s="1371"/>
      <c r="P89" s="1372"/>
      <c r="AP89" s="1373"/>
      <c r="AQ89" s="1373"/>
    </row>
    <row r="90" spans="12:43" ht="12.75" customHeight="1">
      <c r="L90" s="1371"/>
      <c r="P90" s="1372"/>
      <c r="AP90" s="1373"/>
      <c r="AQ90" s="1373"/>
    </row>
    <row r="91" spans="12:43" ht="12.75" customHeight="1">
      <c r="L91" s="1371"/>
      <c r="P91" s="1372"/>
      <c r="AP91" s="1373"/>
      <c r="AQ91" s="1373"/>
    </row>
    <row r="92" spans="12:43" ht="12.75" customHeight="1">
      <c r="L92" s="1371"/>
      <c r="P92" s="1372"/>
      <c r="AP92" s="1373"/>
      <c r="AQ92" s="1373"/>
    </row>
    <row r="93" spans="12:43" ht="12.75" customHeight="1">
      <c r="L93" s="1371"/>
      <c r="P93" s="1372"/>
      <c r="AP93" s="1373"/>
      <c r="AQ93" s="1373"/>
    </row>
    <row r="94" spans="12:43" ht="12.75" customHeight="1">
      <c r="L94" s="1371"/>
      <c r="P94" s="1372"/>
      <c r="AP94" s="1373"/>
      <c r="AQ94" s="1373"/>
    </row>
    <row r="95" spans="12:43" ht="12.75" customHeight="1">
      <c r="L95" s="1371"/>
      <c r="P95" s="1372"/>
      <c r="AP95" s="1373"/>
      <c r="AQ95" s="1373"/>
    </row>
    <row r="96" spans="12:43" ht="12.75" customHeight="1">
      <c r="L96" s="1371"/>
      <c r="P96" s="1372"/>
      <c r="AP96" s="1373"/>
      <c r="AQ96" s="1373"/>
    </row>
    <row r="97" spans="12:43" ht="12.75" customHeight="1">
      <c r="L97" s="1371"/>
      <c r="P97" s="1372"/>
      <c r="AP97" s="1373"/>
      <c r="AQ97" s="1373"/>
    </row>
    <row r="98" spans="12:43" ht="12.75" customHeight="1">
      <c r="L98" s="1371"/>
      <c r="P98" s="1372"/>
      <c r="AP98" s="1373"/>
      <c r="AQ98" s="1373"/>
    </row>
    <row r="99" spans="12:43" ht="12.75" customHeight="1">
      <c r="L99" s="1371"/>
      <c r="P99" s="1372"/>
      <c r="AP99" s="1373"/>
      <c r="AQ99" s="1373"/>
    </row>
    <row r="100" spans="12:43" ht="12.75" customHeight="1">
      <c r="L100" s="1371"/>
      <c r="P100" s="1372"/>
      <c r="AP100" s="1373"/>
      <c r="AQ100" s="1373"/>
    </row>
    <row r="101" spans="12:43" ht="12.75" customHeight="1">
      <c r="L101" s="1371"/>
      <c r="P101" s="1372"/>
      <c r="AP101" s="1373"/>
      <c r="AQ101" s="1373"/>
    </row>
    <row r="102" spans="12:43" ht="12.75" customHeight="1">
      <c r="L102" s="1371"/>
      <c r="P102" s="1372"/>
      <c r="AP102" s="1373"/>
      <c r="AQ102" s="1373"/>
    </row>
    <row r="103" spans="12:43" ht="12.75" customHeight="1">
      <c r="L103" s="1371"/>
      <c r="P103" s="1372"/>
      <c r="AP103" s="1373"/>
      <c r="AQ103" s="1373"/>
    </row>
    <row r="104" spans="12:43" ht="12.75" customHeight="1">
      <c r="L104" s="1371"/>
      <c r="P104" s="1372"/>
      <c r="AP104" s="1373"/>
      <c r="AQ104" s="1373"/>
    </row>
    <row r="105" spans="12:43" ht="12.75" customHeight="1">
      <c r="L105" s="1371"/>
      <c r="P105" s="1372"/>
      <c r="AP105" s="1373"/>
      <c r="AQ105" s="1373"/>
    </row>
    <row r="106" spans="12:43" ht="12.75" customHeight="1">
      <c r="L106" s="1371"/>
      <c r="P106" s="1372"/>
      <c r="AP106" s="1373"/>
      <c r="AQ106" s="1373"/>
    </row>
    <row r="107" spans="12:43" ht="12.75" customHeight="1">
      <c r="L107" s="1371"/>
      <c r="P107" s="1372"/>
      <c r="AP107" s="1373"/>
      <c r="AQ107" s="1373"/>
    </row>
    <row r="108" spans="12:43" ht="12.75" customHeight="1">
      <c r="L108" s="1371"/>
      <c r="P108" s="1372"/>
      <c r="AP108" s="1373"/>
      <c r="AQ108" s="1373"/>
    </row>
    <row r="109" spans="12:43" ht="12.75" customHeight="1">
      <c r="L109" s="1371"/>
      <c r="P109" s="1372"/>
      <c r="AP109" s="1373"/>
      <c r="AQ109" s="1373"/>
    </row>
    <row r="110" spans="12:43" ht="12.75" customHeight="1">
      <c r="L110" s="1371"/>
      <c r="P110" s="1372"/>
      <c r="AP110" s="1373"/>
      <c r="AQ110" s="1373"/>
    </row>
    <row r="111" spans="12:43" ht="12.75" customHeight="1">
      <c r="L111" s="1371"/>
      <c r="P111" s="1372"/>
      <c r="AP111" s="1373"/>
      <c r="AQ111" s="1373"/>
    </row>
    <row r="112" spans="12:43" ht="12.75" customHeight="1">
      <c r="L112" s="1371"/>
      <c r="P112" s="1372"/>
      <c r="AP112" s="1373"/>
      <c r="AQ112" s="1373"/>
    </row>
    <row r="113" spans="12:43" ht="12.75" customHeight="1">
      <c r="L113" s="1371"/>
      <c r="P113" s="1372"/>
      <c r="AP113" s="1373"/>
      <c r="AQ113" s="1373"/>
    </row>
    <row r="114" spans="12:43" ht="12.75" customHeight="1">
      <c r="L114" s="1371"/>
      <c r="P114" s="1372"/>
      <c r="AP114" s="1373"/>
      <c r="AQ114" s="1373"/>
    </row>
    <row r="115" spans="12:43" ht="12.75" customHeight="1">
      <c r="L115" s="1371"/>
      <c r="P115" s="1372"/>
      <c r="AP115" s="1373"/>
      <c r="AQ115" s="1373"/>
    </row>
    <row r="116" spans="12:43" ht="12.75" customHeight="1">
      <c r="L116" s="1371"/>
      <c r="P116" s="1372"/>
      <c r="AP116" s="1373"/>
      <c r="AQ116" s="1373"/>
    </row>
    <row r="117" spans="12:43" ht="12.75" customHeight="1">
      <c r="L117" s="1371"/>
      <c r="P117" s="1372"/>
      <c r="AP117" s="1373"/>
      <c r="AQ117" s="1373"/>
    </row>
    <row r="118" spans="12:43" ht="12.75" customHeight="1">
      <c r="L118" s="1371"/>
      <c r="P118" s="1372"/>
      <c r="AP118" s="1373"/>
      <c r="AQ118" s="1373"/>
    </row>
    <row r="119" spans="12:43" ht="12.75" customHeight="1">
      <c r="L119" s="1371"/>
      <c r="P119" s="1372"/>
      <c r="AP119" s="1373"/>
      <c r="AQ119" s="1373"/>
    </row>
    <row r="120" spans="12:43" ht="12.75" customHeight="1">
      <c r="L120" s="1371"/>
      <c r="P120" s="1372"/>
      <c r="AP120" s="1373"/>
      <c r="AQ120" s="1373"/>
    </row>
    <row r="121" spans="12:43" ht="12.75" customHeight="1">
      <c r="L121" s="1371"/>
      <c r="P121" s="1372"/>
      <c r="AP121" s="1373"/>
      <c r="AQ121" s="1373"/>
    </row>
    <row r="122" spans="12:43" ht="12.75" customHeight="1">
      <c r="L122" s="1371"/>
      <c r="P122" s="1372"/>
      <c r="AP122" s="1373"/>
      <c r="AQ122" s="1373"/>
    </row>
    <row r="123" spans="12:43" ht="12.75" customHeight="1">
      <c r="L123" s="1371"/>
      <c r="P123" s="1372"/>
      <c r="AP123" s="1373"/>
      <c r="AQ123" s="1373"/>
    </row>
    <row r="124" spans="12:43" ht="12.75" customHeight="1">
      <c r="L124" s="1371"/>
      <c r="P124" s="1372"/>
      <c r="AP124" s="1373"/>
      <c r="AQ124" s="1373"/>
    </row>
    <row r="125" spans="12:43" ht="12.75" customHeight="1">
      <c r="L125" s="1371"/>
      <c r="P125" s="1372"/>
      <c r="AP125" s="1373"/>
      <c r="AQ125" s="1373"/>
    </row>
    <row r="126" spans="12:43" ht="12.75" customHeight="1">
      <c r="L126" s="1371"/>
      <c r="P126" s="1372"/>
      <c r="AP126" s="1373"/>
      <c r="AQ126" s="1373"/>
    </row>
    <row r="127" spans="12:43" ht="12.75" customHeight="1">
      <c r="L127" s="1371"/>
      <c r="P127" s="1372"/>
      <c r="AP127" s="1373"/>
      <c r="AQ127" s="1373"/>
    </row>
    <row r="128" spans="12:43" ht="12.75" customHeight="1">
      <c r="L128" s="1371"/>
      <c r="P128" s="1372"/>
      <c r="AP128" s="1373"/>
      <c r="AQ128" s="1373"/>
    </row>
    <row r="129" spans="12:43" ht="12.75" customHeight="1">
      <c r="L129" s="1371"/>
      <c r="P129" s="1372"/>
      <c r="AP129" s="1373"/>
      <c r="AQ129" s="1373"/>
    </row>
    <row r="130" spans="12:43" ht="12.75" customHeight="1">
      <c r="L130" s="1371"/>
      <c r="P130" s="1372"/>
      <c r="AP130" s="1373"/>
      <c r="AQ130" s="1373"/>
    </row>
    <row r="131" spans="12:43" ht="12.75" customHeight="1">
      <c r="L131" s="1371"/>
      <c r="P131" s="1372"/>
      <c r="AP131" s="1373"/>
      <c r="AQ131" s="1373"/>
    </row>
    <row r="132" spans="12:43" ht="12.75" customHeight="1">
      <c r="L132" s="1371"/>
      <c r="P132" s="1372"/>
      <c r="AP132" s="1373"/>
      <c r="AQ132" s="1373"/>
    </row>
    <row r="133" spans="12:43" ht="12.75" customHeight="1">
      <c r="L133" s="1371"/>
      <c r="P133" s="1372"/>
      <c r="AP133" s="1373"/>
      <c r="AQ133" s="1373"/>
    </row>
    <row r="134" spans="12:43" ht="12.75" customHeight="1">
      <c r="L134" s="1371"/>
      <c r="P134" s="1372"/>
      <c r="AP134" s="1373"/>
      <c r="AQ134" s="1373"/>
    </row>
    <row r="135" spans="12:43" ht="12.75" customHeight="1">
      <c r="L135" s="1371"/>
      <c r="P135" s="1372"/>
      <c r="AP135" s="1373"/>
      <c r="AQ135" s="1373"/>
    </row>
    <row r="136" spans="12:43" ht="12.75" customHeight="1">
      <c r="L136" s="1371"/>
      <c r="P136" s="1372"/>
      <c r="AP136" s="1373"/>
      <c r="AQ136" s="1373"/>
    </row>
    <row r="137" spans="12:43" ht="12.75" customHeight="1">
      <c r="L137" s="1371"/>
      <c r="P137" s="1372"/>
      <c r="AP137" s="1373"/>
      <c r="AQ137" s="1373"/>
    </row>
    <row r="138" spans="12:43" ht="12.75" customHeight="1">
      <c r="L138" s="1371"/>
      <c r="P138" s="1372"/>
      <c r="AP138" s="1373"/>
      <c r="AQ138" s="1373"/>
    </row>
    <row r="139" spans="12:43" ht="12.75" customHeight="1">
      <c r="L139" s="1371"/>
      <c r="P139" s="1372"/>
      <c r="AP139" s="1373"/>
      <c r="AQ139" s="1373"/>
    </row>
    <row r="140" spans="12:43" ht="12.75" customHeight="1">
      <c r="L140" s="1371"/>
      <c r="P140" s="1372"/>
      <c r="AP140" s="1373"/>
      <c r="AQ140" s="1373"/>
    </row>
    <row r="141" spans="12:43" ht="12.75" customHeight="1">
      <c r="L141" s="1371"/>
      <c r="P141" s="1372"/>
      <c r="AP141" s="1373"/>
      <c r="AQ141" s="1373"/>
    </row>
    <row r="142" spans="12:43" ht="12.75" customHeight="1">
      <c r="L142" s="1371"/>
      <c r="P142" s="1372"/>
      <c r="AP142" s="1373"/>
      <c r="AQ142" s="1373"/>
    </row>
    <row r="143" spans="12:43" ht="12.75" customHeight="1">
      <c r="L143" s="1371"/>
      <c r="P143" s="1372"/>
      <c r="AP143" s="1373"/>
      <c r="AQ143" s="1373"/>
    </row>
    <row r="144" spans="12:43" ht="12.75" customHeight="1">
      <c r="L144" s="1371"/>
      <c r="P144" s="1372"/>
      <c r="AP144" s="1373"/>
      <c r="AQ144" s="1373"/>
    </row>
    <row r="145" spans="12:43" ht="12.75" customHeight="1">
      <c r="L145" s="1371"/>
      <c r="P145" s="1372"/>
      <c r="AP145" s="1373"/>
      <c r="AQ145" s="1373"/>
    </row>
    <row r="146" spans="12:43" ht="12.75" customHeight="1">
      <c r="L146" s="1371"/>
      <c r="P146" s="1372"/>
      <c r="AP146" s="1373"/>
      <c r="AQ146" s="1373"/>
    </row>
    <row r="147" spans="12:43" ht="12.75" customHeight="1">
      <c r="L147" s="1371"/>
      <c r="P147" s="1372"/>
      <c r="AP147" s="1373"/>
      <c r="AQ147" s="1373"/>
    </row>
    <row r="148" spans="12:43" ht="12.75" customHeight="1">
      <c r="L148" s="1371"/>
      <c r="P148" s="1372"/>
      <c r="AP148" s="1373"/>
      <c r="AQ148" s="1373"/>
    </row>
    <row r="149" spans="12:43" ht="12.75" customHeight="1">
      <c r="L149" s="1371"/>
      <c r="P149" s="1372"/>
      <c r="AP149" s="1373"/>
      <c r="AQ149" s="1373"/>
    </row>
    <row r="150" spans="12:43" ht="12.75" customHeight="1">
      <c r="L150" s="1371"/>
      <c r="P150" s="1372"/>
      <c r="AP150" s="1373"/>
      <c r="AQ150" s="1373"/>
    </row>
    <row r="151" spans="12:43" ht="12.75" customHeight="1">
      <c r="L151" s="1371"/>
      <c r="P151" s="1372"/>
      <c r="AP151" s="1373"/>
      <c r="AQ151" s="1373"/>
    </row>
    <row r="152" spans="12:43" ht="12.75" customHeight="1">
      <c r="L152" s="1371"/>
      <c r="P152" s="1372"/>
      <c r="AP152" s="1373"/>
      <c r="AQ152" s="1373"/>
    </row>
    <row r="153" spans="12:43" ht="12.75" customHeight="1">
      <c r="L153" s="1371"/>
      <c r="P153" s="1372"/>
      <c r="AP153" s="1373"/>
      <c r="AQ153" s="1373"/>
    </row>
    <row r="154" spans="12:43" ht="12.75" customHeight="1">
      <c r="L154" s="1371"/>
      <c r="P154" s="1372"/>
      <c r="AP154" s="1373"/>
      <c r="AQ154" s="1373"/>
    </row>
    <row r="155" spans="12:43" ht="12.75" customHeight="1">
      <c r="L155" s="1371"/>
      <c r="P155" s="1372"/>
      <c r="AP155" s="1373"/>
      <c r="AQ155" s="1373"/>
    </row>
    <row r="156" spans="12:43" ht="12.75" customHeight="1">
      <c r="L156" s="1371"/>
      <c r="P156" s="1372"/>
      <c r="AP156" s="1373"/>
      <c r="AQ156" s="1373"/>
    </row>
    <row r="157" spans="12:43" ht="12.75" customHeight="1">
      <c r="L157" s="1371"/>
      <c r="P157" s="1372"/>
      <c r="AP157" s="1373"/>
      <c r="AQ157" s="1373"/>
    </row>
    <row r="158" spans="12:43" ht="12.75" customHeight="1">
      <c r="L158" s="1371"/>
      <c r="P158" s="1372"/>
      <c r="AP158" s="1373"/>
      <c r="AQ158" s="1373"/>
    </row>
    <row r="159" spans="12:43" ht="12.75" customHeight="1">
      <c r="L159" s="1371"/>
      <c r="P159" s="1372"/>
      <c r="AP159" s="1373"/>
      <c r="AQ159" s="1373"/>
    </row>
    <row r="160" spans="12:43" ht="12.75" customHeight="1">
      <c r="L160" s="1371"/>
      <c r="P160" s="1372"/>
      <c r="AP160" s="1373"/>
      <c r="AQ160" s="1373"/>
    </row>
    <row r="161" spans="12:43" ht="12.75" customHeight="1">
      <c r="L161" s="1371"/>
      <c r="P161" s="1372"/>
      <c r="AP161" s="1373"/>
      <c r="AQ161" s="1373"/>
    </row>
    <row r="162" spans="12:43" ht="12.75" customHeight="1">
      <c r="L162" s="1371"/>
      <c r="P162" s="1372"/>
      <c r="AP162" s="1373"/>
      <c r="AQ162" s="1373"/>
    </row>
    <row r="163" spans="12:43" ht="12.75" customHeight="1">
      <c r="L163" s="1371"/>
      <c r="P163" s="1372"/>
      <c r="AP163" s="1373"/>
      <c r="AQ163" s="1373"/>
    </row>
    <row r="164" spans="12:43" ht="12.75" customHeight="1">
      <c r="L164" s="1371"/>
      <c r="P164" s="1372"/>
      <c r="AP164" s="1373"/>
      <c r="AQ164" s="1373"/>
    </row>
    <row r="165" spans="12:43" ht="12.75" customHeight="1">
      <c r="L165" s="1371"/>
      <c r="P165" s="1372"/>
      <c r="AP165" s="1373"/>
      <c r="AQ165" s="1373"/>
    </row>
    <row r="166" spans="12:43" ht="12.75" customHeight="1">
      <c r="L166" s="1371"/>
      <c r="P166" s="1372"/>
      <c r="AP166" s="1373"/>
      <c r="AQ166" s="1373"/>
    </row>
    <row r="167" spans="12:43" ht="12.75" customHeight="1">
      <c r="L167" s="1371"/>
      <c r="P167" s="1372"/>
      <c r="AP167" s="1373"/>
      <c r="AQ167" s="1373"/>
    </row>
    <row r="168" spans="12:43" ht="12.75" customHeight="1">
      <c r="L168" s="1371"/>
      <c r="P168" s="1372"/>
      <c r="AP168" s="1373"/>
      <c r="AQ168" s="1373"/>
    </row>
    <row r="169" spans="12:43" ht="12.75" customHeight="1">
      <c r="L169" s="1371"/>
      <c r="P169" s="1372"/>
      <c r="AP169" s="1373"/>
      <c r="AQ169" s="1373"/>
    </row>
    <row r="170" spans="12:43" ht="12.75" customHeight="1">
      <c r="L170" s="1371"/>
      <c r="P170" s="1372"/>
      <c r="AP170" s="1373"/>
      <c r="AQ170" s="1373"/>
    </row>
    <row r="171" spans="12:43" ht="12.75" customHeight="1">
      <c r="L171" s="1371"/>
      <c r="P171" s="1372"/>
      <c r="AP171" s="1373"/>
      <c r="AQ171" s="1373"/>
    </row>
    <row r="172" spans="12:43" ht="12.75" customHeight="1">
      <c r="L172" s="1371"/>
      <c r="P172" s="1372"/>
      <c r="AP172" s="1373"/>
      <c r="AQ172" s="1373"/>
    </row>
    <row r="173" spans="12:43" ht="12.75" customHeight="1">
      <c r="L173" s="1371"/>
      <c r="P173" s="1372"/>
      <c r="AP173" s="1373"/>
      <c r="AQ173" s="1373"/>
    </row>
    <row r="174" spans="12:43" ht="12.75" customHeight="1">
      <c r="L174" s="1371"/>
      <c r="P174" s="1372"/>
      <c r="AP174" s="1373"/>
      <c r="AQ174" s="1373"/>
    </row>
    <row r="175" spans="12:43" ht="12.75" customHeight="1">
      <c r="L175" s="1371"/>
      <c r="P175" s="1372"/>
      <c r="AP175" s="1373"/>
      <c r="AQ175" s="1373"/>
    </row>
    <row r="176" spans="12:43" ht="12.75" customHeight="1">
      <c r="L176" s="1371"/>
      <c r="P176" s="1372"/>
      <c r="AP176" s="1373"/>
      <c r="AQ176" s="1373"/>
    </row>
    <row r="177" spans="12:43" ht="12.75" customHeight="1">
      <c r="L177" s="1371"/>
      <c r="P177" s="1372"/>
      <c r="AP177" s="1373"/>
      <c r="AQ177" s="1373"/>
    </row>
    <row r="178" spans="12:43" ht="12.75" customHeight="1">
      <c r="L178" s="1371"/>
      <c r="P178" s="1372"/>
      <c r="AP178" s="1373"/>
      <c r="AQ178" s="1373"/>
    </row>
    <row r="179" spans="12:43" ht="12.75" customHeight="1">
      <c r="L179" s="1371"/>
      <c r="P179" s="1372"/>
      <c r="AP179" s="1373"/>
      <c r="AQ179" s="1373"/>
    </row>
    <row r="180" spans="12:43" ht="12.75" customHeight="1">
      <c r="L180" s="1371"/>
      <c r="P180" s="1372"/>
      <c r="AP180" s="1373"/>
      <c r="AQ180" s="1373"/>
    </row>
    <row r="181" spans="12:43" ht="12.75" customHeight="1">
      <c r="L181" s="1371"/>
      <c r="P181" s="1372"/>
      <c r="AP181" s="1373"/>
      <c r="AQ181" s="1373"/>
    </row>
    <row r="182" spans="12:43" ht="12.75" customHeight="1">
      <c r="L182" s="1371"/>
      <c r="P182" s="1372"/>
      <c r="AP182" s="1373"/>
      <c r="AQ182" s="1373"/>
    </row>
    <row r="183" spans="12:43" ht="12.75" customHeight="1">
      <c r="L183" s="1371"/>
      <c r="P183" s="1372"/>
      <c r="AP183" s="1373"/>
      <c r="AQ183" s="1373"/>
    </row>
    <row r="184" spans="12:43" ht="12.75" customHeight="1">
      <c r="L184" s="1371"/>
      <c r="P184" s="1372"/>
      <c r="AP184" s="1373"/>
      <c r="AQ184" s="1373"/>
    </row>
    <row r="185" spans="12:43" ht="12.75" customHeight="1">
      <c r="L185" s="1371"/>
      <c r="P185" s="1372"/>
      <c r="AP185" s="1373"/>
      <c r="AQ185" s="1373"/>
    </row>
    <row r="186" spans="12:43" ht="12.75" customHeight="1">
      <c r="L186" s="1371"/>
      <c r="P186" s="1372"/>
      <c r="AP186" s="1373"/>
      <c r="AQ186" s="1373"/>
    </row>
    <row r="187" spans="12:43" ht="12.75" customHeight="1">
      <c r="L187" s="1371"/>
      <c r="P187" s="1372"/>
      <c r="AP187" s="1373"/>
      <c r="AQ187" s="1373"/>
    </row>
    <row r="188" spans="12:43" ht="12.75" customHeight="1">
      <c r="L188" s="1371"/>
      <c r="P188" s="1372"/>
      <c r="AP188" s="1373"/>
      <c r="AQ188" s="1373"/>
    </row>
    <row r="189" spans="12:43" ht="12.75" customHeight="1">
      <c r="L189" s="1371"/>
      <c r="P189" s="1372"/>
      <c r="AP189" s="1373"/>
      <c r="AQ189" s="1373"/>
    </row>
    <row r="190" spans="12:43" ht="12.75" customHeight="1">
      <c r="L190" s="1371"/>
      <c r="P190" s="1372"/>
      <c r="AP190" s="1373"/>
      <c r="AQ190" s="1373"/>
    </row>
    <row r="191" spans="12:43" ht="12.75" customHeight="1">
      <c r="L191" s="1371"/>
      <c r="P191" s="1372"/>
      <c r="AP191" s="1373"/>
      <c r="AQ191" s="1373"/>
    </row>
    <row r="192" spans="12:43" ht="12.75" customHeight="1">
      <c r="L192" s="1371"/>
      <c r="P192" s="1372"/>
      <c r="AP192" s="1373"/>
      <c r="AQ192" s="1373"/>
    </row>
    <row r="193" spans="12:43" ht="12.75" customHeight="1">
      <c r="L193" s="1371"/>
      <c r="P193" s="1372"/>
      <c r="AP193" s="1373"/>
      <c r="AQ193" s="1373"/>
    </row>
    <row r="194" spans="12:43" ht="12.75" customHeight="1">
      <c r="L194" s="1371"/>
      <c r="P194" s="1372"/>
      <c r="AP194" s="1373"/>
      <c r="AQ194" s="1373"/>
    </row>
    <row r="195" spans="12:43" ht="12.75" customHeight="1">
      <c r="L195" s="1371"/>
      <c r="P195" s="1372"/>
      <c r="AP195" s="1373"/>
      <c r="AQ195" s="1373"/>
    </row>
    <row r="196" spans="12:43" ht="12.75" customHeight="1">
      <c r="L196" s="1371"/>
      <c r="P196" s="1372"/>
      <c r="AP196" s="1373"/>
      <c r="AQ196" s="1373"/>
    </row>
    <row r="197" spans="12:43" ht="12.75" customHeight="1">
      <c r="L197" s="1371"/>
      <c r="P197" s="1372"/>
      <c r="AP197" s="1373"/>
      <c r="AQ197" s="1373"/>
    </row>
    <row r="198" spans="12:43" ht="12.75" customHeight="1">
      <c r="L198" s="1371"/>
      <c r="P198" s="1372"/>
      <c r="AP198" s="1373"/>
      <c r="AQ198" s="1373"/>
    </row>
    <row r="199" spans="12:43" ht="12.75" customHeight="1">
      <c r="L199" s="1371"/>
      <c r="P199" s="1372"/>
      <c r="AP199" s="1373"/>
      <c r="AQ199" s="1373"/>
    </row>
    <row r="200" spans="12:43" ht="12.75" customHeight="1">
      <c r="L200" s="1371"/>
      <c r="P200" s="1372"/>
      <c r="AP200" s="1373"/>
      <c r="AQ200" s="1373"/>
    </row>
    <row r="201" spans="12:43" ht="12.75" customHeight="1">
      <c r="L201" s="1371"/>
      <c r="P201" s="1372"/>
      <c r="AP201" s="1373"/>
      <c r="AQ201" s="1373"/>
    </row>
    <row r="202" spans="12:43" ht="12.75" customHeight="1">
      <c r="L202" s="1371"/>
      <c r="P202" s="1372"/>
      <c r="AP202" s="1373"/>
      <c r="AQ202" s="1373"/>
    </row>
    <row r="203" spans="12:43" ht="12.75" customHeight="1">
      <c r="L203" s="1371"/>
      <c r="P203" s="1372"/>
      <c r="AP203" s="1373"/>
      <c r="AQ203" s="1373"/>
    </row>
    <row r="204" spans="12:43" ht="12.75" customHeight="1">
      <c r="L204" s="1371"/>
      <c r="P204" s="1372"/>
      <c r="AP204" s="1373"/>
      <c r="AQ204" s="1373"/>
    </row>
    <row r="205" spans="12:43" ht="12.75" customHeight="1">
      <c r="L205" s="1371"/>
      <c r="P205" s="1372"/>
      <c r="AP205" s="1373"/>
      <c r="AQ205" s="1373"/>
    </row>
    <row r="206" spans="12:43" ht="12.75" customHeight="1">
      <c r="L206" s="1371"/>
      <c r="P206" s="1372"/>
      <c r="AP206" s="1373"/>
      <c r="AQ206" s="1373"/>
    </row>
    <row r="207" spans="12:43" ht="12.75" customHeight="1">
      <c r="L207" s="1371"/>
      <c r="P207" s="1372"/>
      <c r="AP207" s="1373"/>
      <c r="AQ207" s="1373"/>
    </row>
    <row r="208" spans="12:43" ht="12.75" customHeight="1">
      <c r="L208" s="1371"/>
      <c r="P208" s="1372"/>
      <c r="AP208" s="1373"/>
      <c r="AQ208" s="1373"/>
    </row>
    <row r="209" spans="12:43" ht="12.75" customHeight="1">
      <c r="L209" s="1371"/>
      <c r="P209" s="1372"/>
      <c r="AP209" s="1373"/>
      <c r="AQ209" s="1373"/>
    </row>
    <row r="210" spans="12:43" ht="12.75" customHeight="1">
      <c r="L210" s="1371"/>
      <c r="P210" s="1372"/>
      <c r="AP210" s="1373"/>
      <c r="AQ210" s="1373"/>
    </row>
    <row r="211" spans="12:43" ht="12.75" customHeight="1">
      <c r="L211" s="1371"/>
      <c r="P211" s="1372"/>
      <c r="AP211" s="1373"/>
      <c r="AQ211" s="1373"/>
    </row>
    <row r="212" spans="12:43" ht="12.75" customHeight="1">
      <c r="L212" s="1371"/>
      <c r="P212" s="1372"/>
      <c r="AP212" s="1373"/>
      <c r="AQ212" s="1373"/>
    </row>
    <row r="213" spans="12:43" ht="12.75" customHeight="1">
      <c r="L213" s="1371"/>
      <c r="P213" s="1372"/>
      <c r="AP213" s="1373"/>
      <c r="AQ213" s="1373"/>
    </row>
    <row r="214" spans="12:43" ht="12.75" customHeight="1">
      <c r="L214" s="1371"/>
      <c r="P214" s="1372"/>
      <c r="AP214" s="1373"/>
      <c r="AQ214" s="1373"/>
    </row>
    <row r="215" spans="12:43" ht="12.75" customHeight="1">
      <c r="L215" s="1371"/>
      <c r="P215" s="1372"/>
      <c r="AP215" s="1373"/>
      <c r="AQ215" s="1373"/>
    </row>
    <row r="216" spans="12:43" ht="12.75" customHeight="1">
      <c r="L216" s="1371"/>
      <c r="P216" s="1372"/>
      <c r="AP216" s="1373"/>
      <c r="AQ216" s="1373"/>
    </row>
    <row r="217" spans="12:43" ht="12.75" customHeight="1">
      <c r="L217" s="1371"/>
      <c r="P217" s="1372"/>
      <c r="AP217" s="1373"/>
      <c r="AQ217" s="1373"/>
    </row>
    <row r="218" spans="12:43" ht="12.75" customHeight="1">
      <c r="L218" s="1371"/>
      <c r="P218" s="1372"/>
      <c r="AP218" s="1373"/>
      <c r="AQ218" s="1373"/>
    </row>
    <row r="219" spans="12:43" ht="12.75" customHeight="1">
      <c r="L219" s="1371"/>
      <c r="P219" s="1372"/>
      <c r="AP219" s="1373"/>
      <c r="AQ219" s="1373"/>
    </row>
    <row r="220" spans="12:43" ht="12.75" customHeight="1">
      <c r="L220" s="1371"/>
      <c r="P220" s="1372"/>
      <c r="AP220" s="1373"/>
      <c r="AQ220" s="1373"/>
    </row>
    <row r="221" spans="12:43" ht="12.75" customHeight="1">
      <c r="L221" s="1371"/>
      <c r="P221" s="1372"/>
      <c r="AP221" s="1373"/>
      <c r="AQ221" s="1373"/>
    </row>
    <row r="222" spans="12:43" ht="12.75" customHeight="1">
      <c r="L222" s="1371"/>
      <c r="P222" s="1372"/>
      <c r="AP222" s="1373"/>
      <c r="AQ222" s="1373"/>
    </row>
    <row r="223" spans="12:43" ht="12.75" customHeight="1">
      <c r="L223" s="1371"/>
      <c r="P223" s="1372"/>
      <c r="AP223" s="1373"/>
      <c r="AQ223" s="1373"/>
    </row>
    <row r="224" spans="12:43" ht="12.75" customHeight="1">
      <c r="L224" s="1371"/>
      <c r="P224" s="1372"/>
      <c r="AP224" s="1373"/>
      <c r="AQ224" s="1373"/>
    </row>
    <row r="225" spans="12:43" ht="12.75" customHeight="1">
      <c r="L225" s="1371"/>
      <c r="P225" s="1372"/>
      <c r="AP225" s="1373"/>
      <c r="AQ225" s="1373"/>
    </row>
    <row r="226" spans="12:43" ht="12.75" customHeight="1">
      <c r="L226" s="1371"/>
      <c r="P226" s="1372"/>
      <c r="AP226" s="1373"/>
      <c r="AQ226" s="1373"/>
    </row>
    <row r="227" spans="12:43" ht="12.75" customHeight="1">
      <c r="L227" s="1371"/>
      <c r="P227" s="1372"/>
      <c r="AP227" s="1373"/>
      <c r="AQ227" s="1373"/>
    </row>
    <row r="228" spans="12:43" ht="12.75" customHeight="1">
      <c r="L228" s="1371"/>
      <c r="P228" s="1372"/>
      <c r="AP228" s="1373"/>
      <c r="AQ228" s="1373"/>
    </row>
    <row r="229" spans="12:43" ht="12.75" customHeight="1">
      <c r="L229" s="1371"/>
      <c r="P229" s="1372"/>
      <c r="AP229" s="1373"/>
      <c r="AQ229" s="1373"/>
    </row>
    <row r="230" spans="12:43" ht="12.75" customHeight="1">
      <c r="L230" s="1371"/>
      <c r="P230" s="1372"/>
      <c r="AP230" s="1373"/>
      <c r="AQ230" s="1373"/>
    </row>
    <row r="231" spans="12:43" ht="12.75" customHeight="1">
      <c r="L231" s="1371"/>
      <c r="P231" s="1372"/>
      <c r="AP231" s="1373"/>
      <c r="AQ231" s="1373"/>
    </row>
    <row r="232" spans="12:43" ht="12.75" customHeight="1">
      <c r="L232" s="1371"/>
      <c r="P232" s="1372"/>
      <c r="AP232" s="1373"/>
      <c r="AQ232" s="1373"/>
    </row>
    <row r="233" spans="12:43" ht="12.75" customHeight="1">
      <c r="L233" s="1371"/>
      <c r="P233" s="1372"/>
      <c r="AP233" s="1373"/>
      <c r="AQ233" s="1373"/>
    </row>
    <row r="234" spans="12:43" ht="12.75" customHeight="1">
      <c r="L234" s="1371"/>
      <c r="P234" s="1372"/>
      <c r="AP234" s="1373"/>
      <c r="AQ234" s="1373"/>
    </row>
    <row r="235" spans="12:43" ht="12.75" customHeight="1">
      <c r="L235" s="1371"/>
      <c r="P235" s="1372"/>
      <c r="AP235" s="1373"/>
      <c r="AQ235" s="1373"/>
    </row>
    <row r="236" spans="12:43" ht="12.75" customHeight="1">
      <c r="L236" s="1371"/>
      <c r="P236" s="1372"/>
      <c r="AP236" s="1373"/>
      <c r="AQ236" s="1373"/>
    </row>
    <row r="237" spans="12:43" ht="12.75" customHeight="1">
      <c r="L237" s="1371"/>
      <c r="P237" s="1372"/>
      <c r="AP237" s="1373"/>
      <c r="AQ237" s="1373"/>
    </row>
    <row r="238" spans="12:43" ht="12.75" customHeight="1">
      <c r="L238" s="1371"/>
      <c r="P238" s="1372"/>
      <c r="AP238" s="1373"/>
      <c r="AQ238" s="1373"/>
    </row>
    <row r="239" spans="12:43" ht="12.75" customHeight="1">
      <c r="L239" s="1371"/>
      <c r="P239" s="1372"/>
      <c r="AP239" s="1373"/>
      <c r="AQ239" s="1373"/>
    </row>
    <row r="240" spans="12:43" ht="12.75" customHeight="1">
      <c r="L240" s="1371"/>
      <c r="P240" s="1372"/>
      <c r="AP240" s="1373"/>
      <c r="AQ240" s="1373"/>
    </row>
    <row r="241" spans="12:43" ht="12.75" customHeight="1">
      <c r="L241" s="1371"/>
      <c r="P241" s="1372"/>
      <c r="AP241" s="1373"/>
      <c r="AQ241" s="1373"/>
    </row>
    <row r="242" spans="12:43" ht="12.75" customHeight="1">
      <c r="L242" s="1371"/>
      <c r="P242" s="1372"/>
      <c r="AP242" s="1373"/>
      <c r="AQ242" s="1373"/>
    </row>
    <row r="243" spans="12:43" ht="12.75" customHeight="1">
      <c r="L243" s="1371"/>
      <c r="P243" s="1372"/>
      <c r="AP243" s="1373"/>
      <c r="AQ243" s="1373"/>
    </row>
    <row r="244" spans="12:43" ht="12.75" customHeight="1">
      <c r="L244" s="1371"/>
      <c r="P244" s="1372"/>
      <c r="AP244" s="1373"/>
      <c r="AQ244" s="1373"/>
    </row>
    <row r="245" spans="12:43" ht="12.75" customHeight="1">
      <c r="L245" s="1371"/>
      <c r="P245" s="1372"/>
      <c r="AP245" s="1373"/>
      <c r="AQ245" s="1373"/>
    </row>
    <row r="246" spans="12:43" ht="12.75" customHeight="1">
      <c r="L246" s="1371"/>
      <c r="P246" s="1372"/>
      <c r="AP246" s="1373"/>
      <c r="AQ246" s="1373"/>
    </row>
    <row r="247" spans="12:43" ht="12.75" customHeight="1">
      <c r="L247" s="1371"/>
      <c r="P247" s="1372"/>
      <c r="AP247" s="1373"/>
      <c r="AQ247" s="1373"/>
    </row>
    <row r="248" spans="12:43" ht="12.75" customHeight="1">
      <c r="L248" s="1371"/>
      <c r="P248" s="1372"/>
      <c r="AP248" s="1373"/>
      <c r="AQ248" s="1373"/>
    </row>
    <row r="249" spans="12:43" ht="12.75" customHeight="1">
      <c r="L249" s="1371"/>
      <c r="P249" s="1372"/>
      <c r="AP249" s="1373"/>
      <c r="AQ249" s="1373"/>
    </row>
    <row r="250" spans="12:43" ht="12.75" customHeight="1">
      <c r="L250" s="1371"/>
      <c r="P250" s="1372"/>
      <c r="AP250" s="1373"/>
      <c r="AQ250" s="1373"/>
    </row>
    <row r="251" spans="12:43" ht="12.75" customHeight="1">
      <c r="L251" s="1371"/>
      <c r="P251" s="1372"/>
      <c r="AP251" s="1373"/>
      <c r="AQ251" s="1373"/>
    </row>
    <row r="252" spans="12:43" ht="12.75" customHeight="1">
      <c r="L252" s="1371"/>
      <c r="P252" s="1372"/>
      <c r="AP252" s="1373"/>
      <c r="AQ252" s="1373"/>
    </row>
    <row r="253" spans="12:43" ht="12.75" customHeight="1">
      <c r="L253" s="1371"/>
      <c r="P253" s="1372"/>
      <c r="AP253" s="1373"/>
      <c r="AQ253" s="1373"/>
    </row>
    <row r="254" spans="12:43" ht="12.75" customHeight="1">
      <c r="L254" s="1371"/>
      <c r="P254" s="1372"/>
      <c r="AP254" s="1373"/>
      <c r="AQ254" s="1373"/>
    </row>
    <row r="255" spans="12:43" ht="12.75" customHeight="1">
      <c r="L255" s="1371"/>
      <c r="P255" s="1372"/>
      <c r="AP255" s="1373"/>
      <c r="AQ255" s="1373"/>
    </row>
    <row r="256" spans="12:43" ht="12.75" customHeight="1">
      <c r="L256" s="1371"/>
      <c r="P256" s="1372"/>
      <c r="AP256" s="1373"/>
      <c r="AQ256" s="1373"/>
    </row>
    <row r="257" spans="12:43" ht="12.75" customHeight="1">
      <c r="L257" s="1371"/>
      <c r="P257" s="1372"/>
      <c r="AP257" s="1373"/>
      <c r="AQ257" s="1373"/>
    </row>
    <row r="258" spans="12:43" ht="12.75" customHeight="1">
      <c r="L258" s="1371"/>
      <c r="P258" s="1372"/>
      <c r="AP258" s="1373"/>
      <c r="AQ258" s="1373"/>
    </row>
    <row r="259" spans="12:43" ht="12.75" customHeight="1">
      <c r="L259" s="1371"/>
      <c r="P259" s="1372"/>
      <c r="AP259" s="1373"/>
      <c r="AQ259" s="1373"/>
    </row>
    <row r="260" spans="12:43" ht="12.75" customHeight="1">
      <c r="L260" s="1371"/>
      <c r="P260" s="1372"/>
      <c r="AP260" s="1373"/>
      <c r="AQ260" s="1373"/>
    </row>
    <row r="261" spans="12:43" ht="12.75" customHeight="1">
      <c r="L261" s="1371"/>
      <c r="P261" s="1372"/>
      <c r="AP261" s="1373"/>
      <c r="AQ261" s="1373"/>
    </row>
    <row r="262" spans="12:43" ht="12.75" customHeight="1">
      <c r="L262" s="1371"/>
      <c r="P262" s="1372"/>
      <c r="AP262" s="1373"/>
      <c r="AQ262" s="1373"/>
    </row>
    <row r="263" spans="12:43" ht="12.75" customHeight="1">
      <c r="L263" s="1371"/>
      <c r="P263" s="1372"/>
      <c r="AP263" s="1373"/>
      <c r="AQ263" s="1373"/>
    </row>
    <row r="264" spans="12:43" ht="12.75" customHeight="1">
      <c r="L264" s="1371"/>
      <c r="P264" s="1372"/>
      <c r="AP264" s="1373"/>
      <c r="AQ264" s="1373"/>
    </row>
    <row r="265" spans="12:43" ht="12.75" customHeight="1">
      <c r="L265" s="1371"/>
      <c r="P265" s="1372"/>
      <c r="AP265" s="1373"/>
      <c r="AQ265" s="1373"/>
    </row>
    <row r="266" spans="12:43" ht="12.75" customHeight="1">
      <c r="L266" s="1371"/>
      <c r="P266" s="1372"/>
      <c r="AP266" s="1373"/>
      <c r="AQ266" s="1373"/>
    </row>
    <row r="267" spans="12:43" ht="12.75" customHeight="1">
      <c r="L267" s="1371"/>
      <c r="P267" s="1372"/>
      <c r="AP267" s="1373"/>
      <c r="AQ267" s="1373"/>
    </row>
    <row r="268" spans="12:43" ht="12.75" customHeight="1">
      <c r="L268" s="1371"/>
      <c r="P268" s="1372"/>
      <c r="AP268" s="1373"/>
      <c r="AQ268" s="1373"/>
    </row>
    <row r="269" spans="12:43" ht="12.75" customHeight="1">
      <c r="L269" s="1371"/>
      <c r="P269" s="1372"/>
      <c r="AP269" s="1373"/>
      <c r="AQ269" s="1373"/>
    </row>
    <row r="270" spans="12:43" ht="12.75" customHeight="1">
      <c r="L270" s="1371"/>
      <c r="P270" s="1372"/>
      <c r="AP270" s="1373"/>
      <c r="AQ270" s="1373"/>
    </row>
    <row r="271" spans="12:43" ht="12.75" customHeight="1">
      <c r="L271" s="1371"/>
      <c r="P271" s="1372"/>
      <c r="AP271" s="1373"/>
      <c r="AQ271" s="1373"/>
    </row>
    <row r="272" spans="12:43" ht="12.75" customHeight="1">
      <c r="L272" s="1371"/>
      <c r="P272" s="1372"/>
      <c r="AP272" s="1373"/>
      <c r="AQ272" s="1373"/>
    </row>
    <row r="273" spans="12:43" ht="12.75" customHeight="1">
      <c r="L273" s="1371"/>
      <c r="P273" s="1372"/>
      <c r="AP273" s="1373"/>
      <c r="AQ273" s="1373"/>
    </row>
    <row r="274" spans="12:43" ht="12.75" customHeight="1">
      <c r="L274" s="1371"/>
      <c r="P274" s="1372"/>
      <c r="AP274" s="1373"/>
      <c r="AQ274" s="1373"/>
    </row>
    <row r="275" spans="12:43" ht="12.75" customHeight="1">
      <c r="L275" s="1371"/>
      <c r="P275" s="1372"/>
      <c r="AP275" s="1373"/>
      <c r="AQ275" s="1373"/>
    </row>
    <row r="276" spans="12:43" ht="12.75" customHeight="1">
      <c r="L276" s="1371"/>
      <c r="P276" s="1372"/>
      <c r="AP276" s="1373"/>
      <c r="AQ276" s="1373"/>
    </row>
    <row r="277" spans="12:43" ht="12.75" customHeight="1">
      <c r="L277" s="1371"/>
      <c r="P277" s="1372"/>
      <c r="AP277" s="1373"/>
      <c r="AQ277" s="1373"/>
    </row>
    <row r="278" spans="12:43" ht="12.75" customHeight="1">
      <c r="L278" s="1371"/>
      <c r="P278" s="1372"/>
      <c r="AP278" s="1373"/>
      <c r="AQ278" s="1373"/>
    </row>
    <row r="279" spans="12:43" ht="12.75" customHeight="1">
      <c r="L279" s="1371"/>
      <c r="P279" s="1372"/>
      <c r="AP279" s="1373"/>
      <c r="AQ279" s="1373"/>
    </row>
    <row r="280" spans="12:43" ht="12.75" customHeight="1">
      <c r="L280" s="1371"/>
      <c r="P280" s="1372"/>
      <c r="AP280" s="1373"/>
      <c r="AQ280" s="1373"/>
    </row>
    <row r="281" spans="12:43" ht="12.75" customHeight="1">
      <c r="L281" s="1371"/>
      <c r="P281" s="1372"/>
      <c r="AP281" s="1373"/>
      <c r="AQ281" s="1373"/>
    </row>
    <row r="282" spans="12:43" ht="12.75" customHeight="1">
      <c r="L282" s="1371"/>
      <c r="P282" s="1372"/>
      <c r="AP282" s="1373"/>
      <c r="AQ282" s="1373"/>
    </row>
    <row r="283" spans="12:43" ht="12.75" customHeight="1">
      <c r="L283" s="1371"/>
      <c r="P283" s="1372"/>
      <c r="AP283" s="1373"/>
      <c r="AQ283" s="1373"/>
    </row>
    <row r="284" spans="12:43" ht="12.75" customHeight="1">
      <c r="L284" s="1371"/>
      <c r="P284" s="1372"/>
      <c r="AP284" s="1373"/>
      <c r="AQ284" s="1373"/>
    </row>
    <row r="285" spans="12:43" ht="12.75" customHeight="1">
      <c r="L285" s="1371"/>
      <c r="P285" s="1372"/>
      <c r="AP285" s="1373"/>
      <c r="AQ285" s="1373"/>
    </row>
    <row r="286" spans="12:43" ht="12.75" customHeight="1">
      <c r="L286" s="1371"/>
      <c r="P286" s="1372"/>
      <c r="AP286" s="1373"/>
      <c r="AQ286" s="1373"/>
    </row>
    <row r="287" spans="12:43" ht="12.75" customHeight="1">
      <c r="L287" s="1371"/>
      <c r="P287" s="1372"/>
      <c r="AP287" s="1373"/>
      <c r="AQ287" s="1373"/>
    </row>
    <row r="288" spans="12:43" ht="12.75" customHeight="1">
      <c r="L288" s="1371"/>
      <c r="P288" s="1372"/>
      <c r="AP288" s="1373"/>
      <c r="AQ288" s="1373"/>
    </row>
    <row r="289" spans="12:43" ht="12.75" customHeight="1">
      <c r="L289" s="1371"/>
      <c r="P289" s="1372"/>
      <c r="AP289" s="1373"/>
      <c r="AQ289" s="1373"/>
    </row>
    <row r="290" spans="12:43" ht="12.75" customHeight="1">
      <c r="L290" s="1371"/>
      <c r="P290" s="1372"/>
      <c r="AP290" s="1373"/>
      <c r="AQ290" s="1373"/>
    </row>
    <row r="291" spans="12:43" ht="12.75" customHeight="1">
      <c r="L291" s="1371"/>
      <c r="P291" s="1372"/>
      <c r="AP291" s="1373"/>
      <c r="AQ291" s="1373"/>
    </row>
    <row r="292" spans="12:43" ht="12.75" customHeight="1">
      <c r="L292" s="1371"/>
      <c r="P292" s="1372"/>
      <c r="AP292" s="1373"/>
      <c r="AQ292" s="1373"/>
    </row>
    <row r="293" spans="12:43" ht="12.75" customHeight="1">
      <c r="L293" s="1371"/>
      <c r="P293" s="1372"/>
      <c r="AP293" s="1373"/>
      <c r="AQ293" s="1373"/>
    </row>
    <row r="294" spans="12:43" ht="12.75" customHeight="1">
      <c r="L294" s="1371"/>
      <c r="P294" s="1372"/>
      <c r="AP294" s="1373"/>
      <c r="AQ294" s="1373"/>
    </row>
    <row r="295" spans="12:43" ht="12.75" customHeight="1">
      <c r="L295" s="1371"/>
      <c r="P295" s="1372"/>
      <c r="AP295" s="1373"/>
      <c r="AQ295" s="1373"/>
    </row>
    <row r="296" spans="12:43" ht="12.75" customHeight="1">
      <c r="L296" s="1371"/>
      <c r="P296" s="1372"/>
      <c r="AP296" s="1373"/>
      <c r="AQ296" s="1373"/>
    </row>
    <row r="297" spans="12:43" ht="12.75" customHeight="1">
      <c r="L297" s="1371"/>
      <c r="P297" s="1372"/>
      <c r="AP297" s="1373"/>
      <c r="AQ297" s="1373"/>
    </row>
    <row r="298" spans="12:43" ht="12.75" customHeight="1">
      <c r="L298" s="1371"/>
      <c r="P298" s="1372"/>
      <c r="AP298" s="1373"/>
      <c r="AQ298" s="1373"/>
    </row>
    <row r="299" spans="12:43" ht="12.75" customHeight="1">
      <c r="L299" s="1371"/>
      <c r="P299" s="1372"/>
      <c r="AP299" s="1373"/>
      <c r="AQ299" s="1373"/>
    </row>
    <row r="300" spans="12:43" ht="12.75" customHeight="1">
      <c r="L300" s="1371"/>
      <c r="P300" s="1372"/>
      <c r="AP300" s="1373"/>
      <c r="AQ300" s="1373"/>
    </row>
    <row r="301" spans="12:43" ht="12.75" customHeight="1">
      <c r="L301" s="1371"/>
      <c r="P301" s="1372"/>
      <c r="AP301" s="1373"/>
      <c r="AQ301" s="1373"/>
    </row>
    <row r="302" spans="12:43" ht="12.75" customHeight="1">
      <c r="L302" s="1371"/>
      <c r="P302" s="1372"/>
      <c r="AP302" s="1373"/>
      <c r="AQ302" s="1373"/>
    </row>
    <row r="303" spans="12:43" ht="12.75" customHeight="1">
      <c r="L303" s="1371"/>
      <c r="P303" s="1372"/>
      <c r="AP303" s="1373"/>
      <c r="AQ303" s="1373"/>
    </row>
    <row r="304" spans="12:43" ht="12.75" customHeight="1">
      <c r="L304" s="1371"/>
      <c r="P304" s="1372"/>
      <c r="AP304" s="1373"/>
      <c r="AQ304" s="1373"/>
    </row>
    <row r="305" spans="12:43" ht="12.75" customHeight="1">
      <c r="L305" s="1371"/>
      <c r="P305" s="1372"/>
      <c r="AP305" s="1373"/>
      <c r="AQ305" s="1373"/>
    </row>
    <row r="306" spans="12:43" ht="12.75" customHeight="1">
      <c r="L306" s="1371"/>
      <c r="P306" s="1372"/>
      <c r="AP306" s="1373"/>
      <c r="AQ306" s="1373"/>
    </row>
    <row r="307" spans="12:43" ht="12.75" customHeight="1">
      <c r="L307" s="1371"/>
      <c r="P307" s="1372"/>
      <c r="AP307" s="1373"/>
      <c r="AQ307" s="1373"/>
    </row>
    <row r="308" spans="12:43" ht="12.75" customHeight="1">
      <c r="L308" s="1371"/>
      <c r="P308" s="1372"/>
      <c r="AP308" s="1373"/>
      <c r="AQ308" s="1373"/>
    </row>
    <row r="309" spans="12:43" ht="12.75" customHeight="1">
      <c r="L309" s="1371"/>
      <c r="P309" s="1372"/>
      <c r="AP309" s="1373"/>
      <c r="AQ309" s="1373"/>
    </row>
    <row r="310" spans="12:43" ht="12.75" customHeight="1">
      <c r="L310" s="1371"/>
      <c r="P310" s="1372"/>
      <c r="AP310" s="1373"/>
      <c r="AQ310" s="1373"/>
    </row>
    <row r="311" spans="12:43" ht="12.75" customHeight="1">
      <c r="L311" s="1371"/>
      <c r="P311" s="1372"/>
      <c r="AP311" s="1373"/>
      <c r="AQ311" s="1373"/>
    </row>
    <row r="312" spans="12:43" ht="12.75" customHeight="1">
      <c r="L312" s="1371"/>
      <c r="P312" s="1372"/>
      <c r="AP312" s="1373"/>
      <c r="AQ312" s="1373"/>
    </row>
    <row r="313" spans="12:43" ht="12.75" customHeight="1">
      <c r="L313" s="1371"/>
      <c r="P313" s="1372"/>
      <c r="AP313" s="1373"/>
      <c r="AQ313" s="1373"/>
    </row>
    <row r="314" spans="12:43" ht="12.75" customHeight="1">
      <c r="L314" s="1371"/>
      <c r="P314" s="1372"/>
      <c r="AP314" s="1373"/>
      <c r="AQ314" s="1373"/>
    </row>
    <row r="315" spans="12:43" ht="12.75" customHeight="1">
      <c r="L315" s="1371"/>
      <c r="P315" s="1372"/>
      <c r="AP315" s="1373"/>
      <c r="AQ315" s="1373"/>
    </row>
    <row r="316" spans="12:43" ht="12.75" customHeight="1">
      <c r="L316" s="1371"/>
      <c r="P316" s="1372"/>
      <c r="AP316" s="1373"/>
      <c r="AQ316" s="1373"/>
    </row>
    <row r="317" spans="12:43" ht="12.75" customHeight="1">
      <c r="L317" s="1371"/>
      <c r="P317" s="1372"/>
      <c r="AP317" s="1373"/>
      <c r="AQ317" s="1373"/>
    </row>
    <row r="318" spans="12:43" ht="12.75" customHeight="1">
      <c r="L318" s="1371"/>
      <c r="P318" s="1372"/>
      <c r="AP318" s="1373"/>
      <c r="AQ318" s="1373"/>
    </row>
    <row r="319" spans="12:43" ht="12.75" customHeight="1">
      <c r="L319" s="1371"/>
      <c r="P319" s="1372"/>
      <c r="AP319" s="1373"/>
      <c r="AQ319" s="1373"/>
    </row>
    <row r="320" spans="12:43" ht="12.75" customHeight="1">
      <c r="L320" s="1371"/>
      <c r="P320" s="1372"/>
      <c r="AP320" s="1373"/>
      <c r="AQ320" s="1373"/>
    </row>
    <row r="321" spans="12:43" ht="12.75" customHeight="1">
      <c r="L321" s="1371"/>
      <c r="P321" s="1372"/>
      <c r="AP321" s="1373"/>
      <c r="AQ321" s="1373"/>
    </row>
    <row r="322" spans="12:43" ht="12.75" customHeight="1">
      <c r="L322" s="1371"/>
      <c r="P322" s="1372"/>
      <c r="AP322" s="1373"/>
      <c r="AQ322" s="1373"/>
    </row>
    <row r="323" spans="12:43" ht="12.75" customHeight="1">
      <c r="L323" s="1371"/>
      <c r="P323" s="1372"/>
      <c r="AP323" s="1373"/>
      <c r="AQ323" s="1373"/>
    </row>
    <row r="324" spans="12:43" ht="12.75" customHeight="1">
      <c r="L324" s="1371"/>
      <c r="P324" s="1372"/>
      <c r="AP324" s="1373"/>
      <c r="AQ324" s="1373"/>
    </row>
    <row r="325" spans="12:43" ht="12.75" customHeight="1">
      <c r="L325" s="1371"/>
      <c r="P325" s="1372"/>
      <c r="AP325" s="1373"/>
      <c r="AQ325" s="1373"/>
    </row>
    <row r="326" spans="12:43" ht="12.75" customHeight="1">
      <c r="L326" s="1371"/>
      <c r="P326" s="1372"/>
      <c r="AP326" s="1373"/>
      <c r="AQ326" s="1373"/>
    </row>
    <row r="327" spans="12:43" ht="12.75" customHeight="1">
      <c r="L327" s="1371"/>
      <c r="P327" s="1372"/>
      <c r="AP327" s="1373"/>
      <c r="AQ327" s="1373"/>
    </row>
    <row r="328" spans="12:43" ht="12.75" customHeight="1">
      <c r="L328" s="1371"/>
      <c r="P328" s="1372"/>
      <c r="AP328" s="1373"/>
      <c r="AQ328" s="1373"/>
    </row>
    <row r="329" spans="12:43" ht="12.75" customHeight="1">
      <c r="L329" s="1371"/>
      <c r="P329" s="1372"/>
      <c r="AP329" s="1373"/>
      <c r="AQ329" s="1373"/>
    </row>
    <row r="330" spans="12:43" ht="12.75" customHeight="1">
      <c r="L330" s="1371"/>
      <c r="P330" s="1372"/>
      <c r="AP330" s="1373"/>
      <c r="AQ330" s="1373"/>
    </row>
    <row r="331" spans="12:43" ht="12.75" customHeight="1">
      <c r="L331" s="1371"/>
      <c r="P331" s="1372"/>
      <c r="AP331" s="1373"/>
      <c r="AQ331" s="1373"/>
    </row>
    <row r="332" spans="12:43" ht="12.75" customHeight="1">
      <c r="L332" s="1371"/>
      <c r="P332" s="1372"/>
      <c r="AP332" s="1373"/>
      <c r="AQ332" s="1373"/>
    </row>
    <row r="333" spans="12:43" ht="12.75" customHeight="1">
      <c r="L333" s="1371"/>
      <c r="P333" s="1372"/>
      <c r="AP333" s="1373"/>
      <c r="AQ333" s="1373"/>
    </row>
    <row r="334" spans="12:43" ht="12.75" customHeight="1">
      <c r="L334" s="1371"/>
      <c r="P334" s="1372"/>
      <c r="AP334" s="1373"/>
      <c r="AQ334" s="1373"/>
    </row>
    <row r="335" spans="12:43" ht="12.75" customHeight="1">
      <c r="L335" s="1371"/>
      <c r="P335" s="1372"/>
      <c r="AP335" s="1373"/>
      <c r="AQ335" s="1373"/>
    </row>
    <row r="336" spans="12:43" ht="12.75" customHeight="1">
      <c r="L336" s="1371"/>
      <c r="P336" s="1372"/>
      <c r="AP336" s="1373"/>
      <c r="AQ336" s="1373"/>
    </row>
    <row r="337" spans="12:43" ht="12.75" customHeight="1">
      <c r="L337" s="1371"/>
      <c r="P337" s="1372"/>
      <c r="AP337" s="1373"/>
      <c r="AQ337" s="1373"/>
    </row>
    <row r="338" spans="12:43" ht="12.75" customHeight="1">
      <c r="L338" s="1371"/>
      <c r="P338" s="1372"/>
      <c r="AP338" s="1373"/>
      <c r="AQ338" s="1373"/>
    </row>
    <row r="339" spans="12:43" ht="12.75" customHeight="1">
      <c r="L339" s="1371"/>
      <c r="P339" s="1372"/>
      <c r="AP339" s="1373"/>
      <c r="AQ339" s="1373"/>
    </row>
    <row r="340" spans="12:43" ht="12.75" customHeight="1">
      <c r="L340" s="1371"/>
      <c r="P340" s="1372"/>
      <c r="AP340" s="1373"/>
      <c r="AQ340" s="1373"/>
    </row>
    <row r="341" spans="12:43" ht="12.75" customHeight="1">
      <c r="L341" s="1371"/>
      <c r="P341" s="1372"/>
      <c r="AP341" s="1373"/>
      <c r="AQ341" s="1373"/>
    </row>
    <row r="342" spans="12:43" ht="12.75" customHeight="1">
      <c r="L342" s="1371"/>
      <c r="P342" s="1372"/>
      <c r="AP342" s="1373"/>
      <c r="AQ342" s="1373"/>
    </row>
    <row r="343" spans="12:43" ht="12.75" customHeight="1">
      <c r="L343" s="1371"/>
      <c r="P343" s="1372"/>
      <c r="AP343" s="1373"/>
      <c r="AQ343" s="1373"/>
    </row>
    <row r="344" spans="12:43" ht="12.75" customHeight="1">
      <c r="L344" s="1371"/>
      <c r="P344" s="1372"/>
      <c r="AP344" s="1373"/>
      <c r="AQ344" s="1373"/>
    </row>
    <row r="345" spans="12:43" ht="12.75" customHeight="1">
      <c r="L345" s="1371"/>
      <c r="P345" s="1372"/>
      <c r="AP345" s="1373"/>
      <c r="AQ345" s="1373"/>
    </row>
    <row r="346" spans="12:43" ht="12.75" customHeight="1">
      <c r="L346" s="1371"/>
      <c r="P346" s="1372"/>
      <c r="AP346" s="1373"/>
      <c r="AQ346" s="1373"/>
    </row>
    <row r="347" spans="12:43" ht="12.75" customHeight="1">
      <c r="L347" s="1371"/>
      <c r="P347" s="1372"/>
      <c r="AP347" s="1373"/>
      <c r="AQ347" s="1373"/>
    </row>
    <row r="348" spans="12:43" ht="12.75" customHeight="1">
      <c r="L348" s="1371"/>
      <c r="P348" s="1372"/>
      <c r="AP348" s="1373"/>
      <c r="AQ348" s="1373"/>
    </row>
    <row r="349" spans="12:43" ht="12.75" customHeight="1">
      <c r="L349" s="1371"/>
      <c r="P349" s="1372"/>
      <c r="AP349" s="1373"/>
      <c r="AQ349" s="1373"/>
    </row>
    <row r="350" spans="12:43" ht="12.75" customHeight="1">
      <c r="L350" s="1371"/>
      <c r="P350" s="1372"/>
      <c r="AP350" s="1373"/>
      <c r="AQ350" s="1373"/>
    </row>
    <row r="351" spans="12:43" ht="12.75" customHeight="1">
      <c r="L351" s="1371"/>
      <c r="P351" s="1372"/>
      <c r="AP351" s="1373"/>
      <c r="AQ351" s="1373"/>
    </row>
    <row r="352" spans="12:43" ht="12.75" customHeight="1">
      <c r="L352" s="1371"/>
      <c r="P352" s="1372"/>
      <c r="AP352" s="1373"/>
      <c r="AQ352" s="1373"/>
    </row>
    <row r="353" spans="12:43" ht="12.75" customHeight="1">
      <c r="L353" s="1371"/>
      <c r="P353" s="1372"/>
      <c r="AP353" s="1373"/>
      <c r="AQ353" s="1373"/>
    </row>
    <row r="354" spans="12:43" ht="12.75" customHeight="1">
      <c r="L354" s="1371"/>
      <c r="P354" s="1372"/>
      <c r="AP354" s="1373"/>
      <c r="AQ354" s="1373"/>
    </row>
    <row r="355" spans="12:43" ht="12.75" customHeight="1">
      <c r="L355" s="1371"/>
      <c r="P355" s="1372"/>
      <c r="AP355" s="1373"/>
      <c r="AQ355" s="1373"/>
    </row>
    <row r="356" spans="12:43" ht="12.75" customHeight="1">
      <c r="L356" s="1371"/>
      <c r="P356" s="1372"/>
      <c r="AP356" s="1373"/>
      <c r="AQ356" s="1373"/>
    </row>
    <row r="357" spans="12:43" ht="12.75" customHeight="1">
      <c r="L357" s="1371"/>
      <c r="P357" s="1372"/>
      <c r="AP357" s="1373"/>
      <c r="AQ357" s="1373"/>
    </row>
    <row r="358" spans="12:43" ht="12.75" customHeight="1">
      <c r="L358" s="1371"/>
      <c r="P358" s="1372"/>
      <c r="AP358" s="1373"/>
      <c r="AQ358" s="1373"/>
    </row>
    <row r="359" spans="12:43" ht="12.75" customHeight="1">
      <c r="L359" s="1371"/>
      <c r="P359" s="1372"/>
      <c r="AP359" s="1373"/>
      <c r="AQ359" s="1373"/>
    </row>
    <row r="360" spans="12:43" ht="12.75" customHeight="1">
      <c r="L360" s="1371"/>
      <c r="P360" s="1372"/>
      <c r="AP360" s="1373"/>
      <c r="AQ360" s="1373"/>
    </row>
    <row r="361" spans="12:43" ht="12.75" customHeight="1">
      <c r="L361" s="1371"/>
      <c r="P361" s="1372"/>
      <c r="AP361" s="1373"/>
      <c r="AQ361" s="1373"/>
    </row>
    <row r="362" spans="12:43" ht="12.75" customHeight="1">
      <c r="L362" s="1371"/>
      <c r="P362" s="1372"/>
      <c r="AP362" s="1373"/>
      <c r="AQ362" s="1373"/>
    </row>
    <row r="363" spans="12:43" ht="12.75" customHeight="1">
      <c r="L363" s="1371"/>
      <c r="P363" s="1372"/>
      <c r="AP363" s="1373"/>
      <c r="AQ363" s="1373"/>
    </row>
    <row r="364" spans="12:43" ht="12.75" customHeight="1">
      <c r="L364" s="1371"/>
      <c r="P364" s="1372"/>
      <c r="AP364" s="1373"/>
      <c r="AQ364" s="1373"/>
    </row>
    <row r="365" spans="12:43" ht="12.75" customHeight="1">
      <c r="L365" s="1371"/>
      <c r="P365" s="1372"/>
      <c r="AP365" s="1373"/>
      <c r="AQ365" s="1373"/>
    </row>
    <row r="366" spans="12:43" ht="12.75" customHeight="1">
      <c r="L366" s="1371"/>
      <c r="P366" s="1372"/>
      <c r="AP366" s="1373"/>
      <c r="AQ366" s="1373"/>
    </row>
    <row r="367" spans="12:43" ht="12.75" customHeight="1">
      <c r="L367" s="1371"/>
      <c r="P367" s="1372"/>
      <c r="AP367" s="1373"/>
      <c r="AQ367" s="1373"/>
    </row>
    <row r="368" spans="12:43" ht="12.75" customHeight="1">
      <c r="L368" s="1371"/>
      <c r="P368" s="1372"/>
      <c r="AP368" s="1373"/>
      <c r="AQ368" s="1373"/>
    </row>
    <row r="369" spans="12:43" ht="12.75" customHeight="1">
      <c r="L369" s="1371"/>
      <c r="P369" s="1372"/>
      <c r="AP369" s="1373"/>
      <c r="AQ369" s="1373"/>
    </row>
    <row r="370" spans="12:43" ht="12.75" customHeight="1">
      <c r="L370" s="1371"/>
      <c r="P370" s="1372"/>
      <c r="AP370" s="1373"/>
      <c r="AQ370" s="1373"/>
    </row>
    <row r="371" spans="12:43" ht="12.75" customHeight="1">
      <c r="L371" s="1371"/>
      <c r="P371" s="1372"/>
      <c r="AP371" s="1373"/>
      <c r="AQ371" s="1373"/>
    </row>
    <row r="372" spans="12:43" ht="12.75" customHeight="1">
      <c r="L372" s="1371"/>
      <c r="P372" s="1372"/>
      <c r="AP372" s="1373"/>
      <c r="AQ372" s="1373"/>
    </row>
    <row r="373" spans="12:43" ht="12.75" customHeight="1">
      <c r="L373" s="1371"/>
      <c r="P373" s="1372"/>
      <c r="AP373" s="1373"/>
      <c r="AQ373" s="1373"/>
    </row>
    <row r="374" spans="12:43" ht="12.75" customHeight="1">
      <c r="L374" s="1371"/>
      <c r="P374" s="1372"/>
      <c r="AP374" s="1373"/>
      <c r="AQ374" s="1373"/>
    </row>
    <row r="375" spans="12:43" ht="12.75" customHeight="1">
      <c r="L375" s="1371"/>
      <c r="P375" s="1372"/>
      <c r="AP375" s="1373"/>
      <c r="AQ375" s="1373"/>
    </row>
    <row r="376" spans="12:43" ht="12.75" customHeight="1">
      <c r="L376" s="1371"/>
      <c r="P376" s="1372"/>
      <c r="AP376" s="1373"/>
      <c r="AQ376" s="1373"/>
    </row>
    <row r="377" spans="12:43" ht="12.75" customHeight="1">
      <c r="L377" s="1371"/>
      <c r="P377" s="1372"/>
      <c r="AP377" s="1373"/>
      <c r="AQ377" s="1373"/>
    </row>
    <row r="378" spans="12:43" ht="12.75" customHeight="1">
      <c r="L378" s="1371"/>
      <c r="P378" s="1372"/>
      <c r="AP378" s="1373"/>
      <c r="AQ378" s="1373"/>
    </row>
    <row r="379" spans="12:43" ht="12.75" customHeight="1">
      <c r="L379" s="1371"/>
      <c r="P379" s="1372"/>
      <c r="AP379" s="1373"/>
      <c r="AQ379" s="1373"/>
    </row>
    <row r="380" spans="12:43" ht="12.75" customHeight="1">
      <c r="L380" s="1371"/>
      <c r="P380" s="1372"/>
      <c r="AP380" s="1373"/>
      <c r="AQ380" s="1373"/>
    </row>
    <row r="381" spans="12:43" ht="12.75" customHeight="1">
      <c r="L381" s="1371"/>
      <c r="P381" s="1372"/>
      <c r="AP381" s="1373"/>
      <c r="AQ381" s="1373"/>
    </row>
    <row r="382" spans="12:43" ht="12.75" customHeight="1">
      <c r="L382" s="1371"/>
      <c r="P382" s="1372"/>
      <c r="AP382" s="1373"/>
      <c r="AQ382" s="1373"/>
    </row>
    <row r="383" spans="12:43" ht="12.75" customHeight="1">
      <c r="L383" s="1371"/>
      <c r="P383" s="1372"/>
      <c r="AP383" s="1373"/>
      <c r="AQ383" s="1373"/>
    </row>
    <row r="384" spans="12:43" ht="12.75" customHeight="1">
      <c r="L384" s="1371"/>
      <c r="P384" s="1372"/>
      <c r="AP384" s="1373"/>
      <c r="AQ384" s="1373"/>
    </row>
    <row r="385" spans="12:43" ht="12.75" customHeight="1">
      <c r="L385" s="1371"/>
      <c r="P385" s="1372"/>
      <c r="AP385" s="1373"/>
      <c r="AQ385" s="1373"/>
    </row>
    <row r="386" spans="12:43" ht="12.75" customHeight="1">
      <c r="L386" s="1371"/>
      <c r="P386" s="1372"/>
      <c r="AP386" s="1373"/>
      <c r="AQ386" s="1373"/>
    </row>
    <row r="387" spans="12:43" ht="12.75" customHeight="1">
      <c r="L387" s="1371"/>
      <c r="P387" s="1372"/>
      <c r="AP387" s="1373"/>
      <c r="AQ387" s="1373"/>
    </row>
    <row r="388" spans="12:43" ht="12.75" customHeight="1">
      <c r="L388" s="1371"/>
      <c r="P388" s="1372"/>
      <c r="AP388" s="1373"/>
      <c r="AQ388" s="1373"/>
    </row>
    <row r="389" spans="12:43" ht="12.75" customHeight="1">
      <c r="L389" s="1371"/>
      <c r="P389" s="1372"/>
      <c r="AP389" s="1373"/>
      <c r="AQ389" s="1373"/>
    </row>
    <row r="390" spans="12:43" ht="12.75" customHeight="1">
      <c r="L390" s="1371"/>
      <c r="P390" s="1372"/>
      <c r="AP390" s="1373"/>
      <c r="AQ390" s="1373"/>
    </row>
    <row r="391" spans="12:43" ht="12.75" customHeight="1">
      <c r="L391" s="1371"/>
      <c r="P391" s="1372"/>
      <c r="AP391" s="1373"/>
      <c r="AQ391" s="1373"/>
    </row>
    <row r="392" spans="12:43" ht="12.75" customHeight="1">
      <c r="L392" s="1371"/>
      <c r="P392" s="1372"/>
      <c r="AP392" s="1373"/>
      <c r="AQ392" s="1373"/>
    </row>
    <row r="393" spans="12:43" ht="12.75" customHeight="1">
      <c r="L393" s="1371"/>
      <c r="P393" s="1372"/>
      <c r="AP393" s="1373"/>
      <c r="AQ393" s="1373"/>
    </row>
    <row r="394" spans="12:43" ht="12.75" customHeight="1">
      <c r="L394" s="1371"/>
      <c r="P394" s="1372"/>
      <c r="AP394" s="1373"/>
      <c r="AQ394" s="1373"/>
    </row>
    <row r="395" spans="12:43" ht="12.75" customHeight="1">
      <c r="L395" s="1371"/>
      <c r="P395" s="1372"/>
      <c r="AP395" s="1373"/>
      <c r="AQ395" s="1373"/>
    </row>
    <row r="396" spans="12:43" ht="12.75" customHeight="1">
      <c r="L396" s="1371"/>
      <c r="P396" s="1372"/>
      <c r="AP396" s="1373"/>
      <c r="AQ396" s="1373"/>
    </row>
    <row r="397" spans="12:43" ht="12.75" customHeight="1">
      <c r="L397" s="1371"/>
      <c r="P397" s="1372"/>
      <c r="AP397" s="1373"/>
      <c r="AQ397" s="1373"/>
    </row>
    <row r="398" spans="12:43" ht="12.75" customHeight="1">
      <c r="L398" s="1371"/>
      <c r="P398" s="1372"/>
      <c r="AP398" s="1373"/>
      <c r="AQ398" s="1373"/>
    </row>
    <row r="399" spans="12:43" ht="12.75" customHeight="1">
      <c r="L399" s="1371"/>
      <c r="P399" s="1372"/>
      <c r="AP399" s="1373"/>
      <c r="AQ399" s="1373"/>
    </row>
    <row r="400" spans="12:43" ht="12.75" customHeight="1">
      <c r="L400" s="1371"/>
      <c r="P400" s="1372"/>
      <c r="AP400" s="1373"/>
      <c r="AQ400" s="1373"/>
    </row>
    <row r="401" spans="12:43" ht="12.75" customHeight="1">
      <c r="L401" s="1371"/>
      <c r="P401" s="1372"/>
      <c r="AP401" s="1373"/>
      <c r="AQ401" s="1373"/>
    </row>
    <row r="402" spans="12:43" ht="12.75" customHeight="1">
      <c r="L402" s="1371"/>
      <c r="P402" s="1372"/>
      <c r="AP402" s="1373"/>
      <c r="AQ402" s="1373"/>
    </row>
    <row r="403" spans="12:43" ht="12.75" customHeight="1">
      <c r="L403" s="1371"/>
      <c r="P403" s="1372"/>
      <c r="AP403" s="1373"/>
      <c r="AQ403" s="1373"/>
    </row>
    <row r="404" spans="12:43" ht="12.75" customHeight="1">
      <c r="L404" s="1371"/>
      <c r="P404" s="1372"/>
      <c r="AP404" s="1373"/>
      <c r="AQ404" s="1373"/>
    </row>
    <row r="405" spans="12:43" ht="12.75" customHeight="1">
      <c r="L405" s="1371"/>
      <c r="P405" s="1372"/>
      <c r="AP405" s="1373"/>
      <c r="AQ405" s="1373"/>
    </row>
    <row r="406" spans="12:43" ht="12.75" customHeight="1">
      <c r="L406" s="1371"/>
      <c r="P406" s="1372"/>
      <c r="AP406" s="1373"/>
      <c r="AQ406" s="1373"/>
    </row>
    <row r="407" spans="12:43" ht="12.75" customHeight="1">
      <c r="L407" s="1371"/>
      <c r="P407" s="1372"/>
      <c r="AP407" s="1373"/>
      <c r="AQ407" s="1373"/>
    </row>
    <row r="408" spans="12:43" ht="12.75" customHeight="1">
      <c r="L408" s="1371"/>
      <c r="P408" s="1372"/>
      <c r="AP408" s="1373"/>
      <c r="AQ408" s="1373"/>
    </row>
    <row r="409" spans="12:43" ht="12.75" customHeight="1">
      <c r="L409" s="1371"/>
      <c r="P409" s="1372"/>
      <c r="AP409" s="1373"/>
      <c r="AQ409" s="1373"/>
    </row>
    <row r="410" spans="12:43" ht="12.75" customHeight="1">
      <c r="L410" s="1371"/>
      <c r="P410" s="1372"/>
      <c r="AP410" s="1373"/>
      <c r="AQ410" s="1373"/>
    </row>
    <row r="411" spans="12:43" ht="12.75" customHeight="1">
      <c r="L411" s="1371"/>
      <c r="P411" s="1372"/>
      <c r="AP411" s="1373"/>
      <c r="AQ411" s="1373"/>
    </row>
    <row r="412" spans="12:43" ht="12.75" customHeight="1">
      <c r="L412" s="1371"/>
      <c r="P412" s="1372"/>
      <c r="AP412" s="1373"/>
      <c r="AQ412" s="1373"/>
    </row>
    <row r="413" spans="12:43" ht="12.75" customHeight="1">
      <c r="L413" s="1371"/>
      <c r="P413" s="1372"/>
      <c r="AP413" s="1373"/>
      <c r="AQ413" s="1373"/>
    </row>
    <row r="414" spans="12:43" ht="12.75" customHeight="1">
      <c r="L414" s="1371"/>
      <c r="P414" s="1372"/>
      <c r="AP414" s="1373"/>
      <c r="AQ414" s="1373"/>
    </row>
    <row r="415" spans="12:43" ht="12.75" customHeight="1">
      <c r="L415" s="1371"/>
      <c r="P415" s="1372"/>
      <c r="AP415" s="1373"/>
      <c r="AQ415" s="1373"/>
    </row>
    <row r="416" spans="12:43" ht="12.75" customHeight="1">
      <c r="L416" s="1371"/>
      <c r="P416" s="1372"/>
      <c r="AP416" s="1373"/>
      <c r="AQ416" s="1373"/>
    </row>
    <row r="417" spans="12:43" ht="12.75" customHeight="1">
      <c r="L417" s="1371"/>
      <c r="P417" s="1372"/>
      <c r="AP417" s="1373"/>
      <c r="AQ417" s="1373"/>
    </row>
    <row r="418" spans="12:43" ht="12.75" customHeight="1">
      <c r="L418" s="1371"/>
      <c r="P418" s="1372"/>
      <c r="AP418" s="1373"/>
      <c r="AQ418" s="1373"/>
    </row>
    <row r="419" spans="12:43" ht="12.75" customHeight="1">
      <c r="L419" s="1371"/>
      <c r="P419" s="1372"/>
      <c r="AP419" s="1373"/>
      <c r="AQ419" s="1373"/>
    </row>
    <row r="420" spans="12:43" ht="12.75" customHeight="1">
      <c r="L420" s="1371"/>
      <c r="P420" s="1372"/>
      <c r="AP420" s="1373"/>
      <c r="AQ420" s="1373"/>
    </row>
    <row r="421" spans="12:43" ht="12.75" customHeight="1">
      <c r="L421" s="1371"/>
      <c r="P421" s="1372"/>
      <c r="AP421" s="1373"/>
      <c r="AQ421" s="1373"/>
    </row>
    <row r="422" spans="12:43" ht="12.75" customHeight="1">
      <c r="L422" s="1371"/>
      <c r="P422" s="1372"/>
      <c r="AP422" s="1373"/>
      <c r="AQ422" s="1373"/>
    </row>
    <row r="423" spans="12:43" ht="12.75" customHeight="1">
      <c r="L423" s="1371"/>
      <c r="P423" s="1372"/>
      <c r="AP423" s="1373"/>
      <c r="AQ423" s="1373"/>
    </row>
    <row r="424" spans="12:43" ht="12.75" customHeight="1">
      <c r="L424" s="1371"/>
      <c r="P424" s="1372"/>
      <c r="AP424" s="1373"/>
      <c r="AQ424" s="1373"/>
    </row>
    <row r="425" spans="12:43" ht="12.75" customHeight="1">
      <c r="L425" s="1371"/>
      <c r="P425" s="1372"/>
      <c r="AP425" s="1373"/>
      <c r="AQ425" s="1373"/>
    </row>
    <row r="426" spans="12:43" ht="12.75" customHeight="1">
      <c r="L426" s="1371"/>
      <c r="P426" s="1372"/>
      <c r="AP426" s="1373"/>
      <c r="AQ426" s="1373"/>
    </row>
    <row r="427" spans="12:43" ht="12.75" customHeight="1">
      <c r="L427" s="1371"/>
      <c r="P427" s="1372"/>
      <c r="AP427" s="1373"/>
      <c r="AQ427" s="1373"/>
    </row>
    <row r="428" spans="12:43" ht="12.75" customHeight="1">
      <c r="L428" s="1371"/>
      <c r="P428" s="1372"/>
      <c r="AP428" s="1373"/>
      <c r="AQ428" s="1373"/>
    </row>
    <row r="429" spans="12:43" ht="12.75" customHeight="1">
      <c r="L429" s="1371"/>
      <c r="P429" s="1372"/>
      <c r="AP429" s="1373"/>
      <c r="AQ429" s="1373"/>
    </row>
    <row r="430" spans="12:43" ht="12.75" customHeight="1">
      <c r="L430" s="1371"/>
      <c r="P430" s="1372"/>
      <c r="AP430" s="1373"/>
      <c r="AQ430" s="1373"/>
    </row>
    <row r="431" spans="12:43" ht="12.75" customHeight="1">
      <c r="L431" s="1371"/>
      <c r="P431" s="1372"/>
      <c r="AP431" s="1373"/>
      <c r="AQ431" s="1373"/>
    </row>
    <row r="432" spans="12:43" ht="12.75" customHeight="1">
      <c r="L432" s="1371"/>
      <c r="P432" s="1372"/>
      <c r="AP432" s="1373"/>
      <c r="AQ432" s="1373"/>
    </row>
    <row r="433" spans="12:43" ht="12.75" customHeight="1">
      <c r="L433" s="1371"/>
      <c r="P433" s="1372"/>
      <c r="AP433" s="1373"/>
      <c r="AQ433" s="1373"/>
    </row>
    <row r="434" spans="12:43" ht="12.75" customHeight="1">
      <c r="L434" s="1371"/>
      <c r="P434" s="1372"/>
      <c r="AP434" s="1373"/>
      <c r="AQ434" s="1373"/>
    </row>
    <row r="435" spans="12:43" ht="12.75" customHeight="1">
      <c r="L435" s="1371"/>
      <c r="P435" s="1372"/>
      <c r="AP435" s="1373"/>
      <c r="AQ435" s="1373"/>
    </row>
    <row r="436" spans="12:43" ht="12.75" customHeight="1">
      <c r="L436" s="1371"/>
      <c r="P436" s="1372"/>
      <c r="AP436" s="1373"/>
      <c r="AQ436" s="1373"/>
    </row>
    <row r="437" spans="12:43" ht="12.75" customHeight="1">
      <c r="L437" s="1371"/>
      <c r="P437" s="1372"/>
      <c r="AP437" s="1373"/>
      <c r="AQ437" s="1373"/>
    </row>
    <row r="438" spans="12:43" ht="12.75" customHeight="1">
      <c r="L438" s="1371"/>
      <c r="P438" s="1372"/>
      <c r="AP438" s="1373"/>
      <c r="AQ438" s="1373"/>
    </row>
    <row r="439" spans="12:43" ht="12.75" customHeight="1">
      <c r="L439" s="1371"/>
      <c r="P439" s="1372"/>
      <c r="AP439" s="1373"/>
      <c r="AQ439" s="1373"/>
    </row>
    <row r="440" spans="12:43" ht="12.75" customHeight="1">
      <c r="L440" s="1371"/>
      <c r="P440" s="1372"/>
      <c r="AP440" s="1373"/>
      <c r="AQ440" s="1373"/>
    </row>
    <row r="441" spans="12:43" ht="12.75" customHeight="1">
      <c r="L441" s="1371"/>
      <c r="P441" s="1372"/>
      <c r="AP441" s="1373"/>
      <c r="AQ441" s="1373"/>
    </row>
    <row r="442" spans="12:43" ht="12.75" customHeight="1">
      <c r="L442" s="1371"/>
      <c r="P442" s="1372"/>
      <c r="AP442" s="1373"/>
      <c r="AQ442" s="1373"/>
    </row>
    <row r="443" spans="12:43" ht="12.75" customHeight="1">
      <c r="L443" s="1371"/>
      <c r="P443" s="1372"/>
      <c r="AP443" s="1373"/>
      <c r="AQ443" s="1373"/>
    </row>
    <row r="444" spans="12:43" ht="12.75" customHeight="1">
      <c r="L444" s="1371"/>
      <c r="P444" s="1372"/>
      <c r="AP444" s="1373"/>
      <c r="AQ444" s="1373"/>
    </row>
    <row r="445" spans="12:43" ht="12.75" customHeight="1">
      <c r="L445" s="1371"/>
      <c r="P445" s="1372"/>
      <c r="AP445" s="1373"/>
      <c r="AQ445" s="1373"/>
    </row>
    <row r="446" spans="12:43" ht="12.75" customHeight="1">
      <c r="L446" s="1371"/>
      <c r="P446" s="1372"/>
      <c r="AP446" s="1373"/>
      <c r="AQ446" s="1373"/>
    </row>
    <row r="447" spans="12:43" ht="12.75" customHeight="1">
      <c r="L447" s="1371"/>
      <c r="P447" s="1372"/>
      <c r="AP447" s="1373"/>
      <c r="AQ447" s="1373"/>
    </row>
    <row r="448" spans="12:43" ht="12.75" customHeight="1">
      <c r="L448" s="1371"/>
      <c r="P448" s="1372"/>
      <c r="AP448" s="1373"/>
      <c r="AQ448" s="1373"/>
    </row>
    <row r="449" spans="12:43" ht="12.75" customHeight="1">
      <c r="L449" s="1371"/>
      <c r="P449" s="1372"/>
      <c r="AP449" s="1373"/>
      <c r="AQ449" s="1373"/>
    </row>
    <row r="450" spans="12:43" ht="12.75" customHeight="1">
      <c r="L450" s="1371"/>
      <c r="P450" s="1372"/>
      <c r="AP450" s="1373"/>
      <c r="AQ450" s="1373"/>
    </row>
    <row r="451" spans="12:43" ht="12.75" customHeight="1">
      <c r="L451" s="1371"/>
      <c r="P451" s="1372"/>
      <c r="AP451" s="1373"/>
      <c r="AQ451" s="1373"/>
    </row>
    <row r="452" spans="12:43" ht="12.75" customHeight="1">
      <c r="L452" s="1371"/>
      <c r="P452" s="1372"/>
      <c r="AP452" s="1373"/>
      <c r="AQ452" s="1373"/>
    </row>
    <row r="453" spans="12:43" ht="12.75" customHeight="1">
      <c r="L453" s="1371"/>
      <c r="P453" s="1372"/>
      <c r="AP453" s="1373"/>
      <c r="AQ453" s="1373"/>
    </row>
    <row r="454" spans="12:43" ht="12.75" customHeight="1">
      <c r="L454" s="1371"/>
      <c r="P454" s="1372"/>
      <c r="AP454" s="1373"/>
      <c r="AQ454" s="1373"/>
    </row>
    <row r="455" spans="12:43" ht="12.75" customHeight="1">
      <c r="L455" s="1371"/>
      <c r="P455" s="1372"/>
      <c r="AP455" s="1373"/>
      <c r="AQ455" s="1373"/>
    </row>
    <row r="456" spans="12:43" ht="12.75" customHeight="1">
      <c r="L456" s="1371"/>
      <c r="P456" s="1372"/>
      <c r="AP456" s="1373"/>
      <c r="AQ456" s="1373"/>
    </row>
    <row r="457" spans="12:43" ht="12.75" customHeight="1">
      <c r="L457" s="1371"/>
      <c r="P457" s="1372"/>
      <c r="AP457" s="1373"/>
      <c r="AQ457" s="1373"/>
    </row>
    <row r="458" spans="12:43" ht="12.75" customHeight="1">
      <c r="L458" s="1371"/>
      <c r="P458" s="1372"/>
      <c r="AP458" s="1373"/>
      <c r="AQ458" s="1373"/>
    </row>
    <row r="459" spans="12:43" ht="12.75" customHeight="1">
      <c r="L459" s="1371"/>
      <c r="P459" s="1372"/>
      <c r="AP459" s="1373"/>
      <c r="AQ459" s="1373"/>
    </row>
    <row r="460" spans="12:43" ht="12.75" customHeight="1">
      <c r="L460" s="1371"/>
      <c r="P460" s="1372"/>
      <c r="AP460" s="1373"/>
      <c r="AQ460" s="1373"/>
    </row>
    <row r="461" spans="12:43" ht="12.75" customHeight="1">
      <c r="L461" s="1371"/>
      <c r="P461" s="1372"/>
      <c r="AP461" s="1373"/>
      <c r="AQ461" s="1373"/>
    </row>
    <row r="462" spans="12:43" ht="12.75" customHeight="1">
      <c r="L462" s="1371"/>
      <c r="P462" s="1372"/>
      <c r="AP462" s="1373"/>
      <c r="AQ462" s="1373"/>
    </row>
    <row r="463" spans="12:43" ht="12.75" customHeight="1">
      <c r="L463" s="1371"/>
      <c r="P463" s="1372"/>
      <c r="AP463" s="1373"/>
      <c r="AQ463" s="1373"/>
    </row>
    <row r="464" spans="12:43" ht="12.75" customHeight="1">
      <c r="L464" s="1371"/>
      <c r="P464" s="1372"/>
      <c r="AP464" s="1373"/>
      <c r="AQ464" s="1373"/>
    </row>
    <row r="465" spans="12:43" ht="12.75" customHeight="1">
      <c r="L465" s="1371"/>
      <c r="P465" s="1372"/>
      <c r="AP465" s="1373"/>
      <c r="AQ465" s="1373"/>
    </row>
    <row r="466" spans="12:43" ht="12.75" customHeight="1">
      <c r="L466" s="1371"/>
      <c r="P466" s="1372"/>
      <c r="AP466" s="1373"/>
      <c r="AQ466" s="1373"/>
    </row>
    <row r="467" spans="12:43" ht="12.75" customHeight="1">
      <c r="L467" s="1371"/>
      <c r="P467" s="1372"/>
      <c r="AP467" s="1373"/>
      <c r="AQ467" s="1373"/>
    </row>
    <row r="468" spans="12:43" ht="12.75" customHeight="1">
      <c r="L468" s="1371"/>
      <c r="P468" s="1372"/>
      <c r="AP468" s="1373"/>
      <c r="AQ468" s="1373"/>
    </row>
    <row r="469" spans="12:43" ht="12.75" customHeight="1">
      <c r="L469" s="1371"/>
      <c r="P469" s="1372"/>
      <c r="AP469" s="1373"/>
      <c r="AQ469" s="1373"/>
    </row>
    <row r="470" spans="12:43" ht="12.75" customHeight="1">
      <c r="L470" s="1371"/>
      <c r="P470" s="1372"/>
      <c r="AP470" s="1373"/>
      <c r="AQ470" s="1373"/>
    </row>
    <row r="471" spans="12:43" ht="12.75" customHeight="1">
      <c r="L471" s="1371"/>
      <c r="P471" s="1372"/>
      <c r="AP471" s="1373"/>
      <c r="AQ471" s="1373"/>
    </row>
    <row r="472" spans="12:43" ht="12.75" customHeight="1">
      <c r="L472" s="1371"/>
      <c r="P472" s="1372"/>
      <c r="AP472" s="1373"/>
      <c r="AQ472" s="1373"/>
    </row>
    <row r="473" spans="12:43" ht="12.75" customHeight="1">
      <c r="L473" s="1371"/>
      <c r="P473" s="1372"/>
      <c r="AP473" s="1373"/>
      <c r="AQ473" s="1373"/>
    </row>
    <row r="474" spans="12:43" ht="12.75" customHeight="1">
      <c r="L474" s="1371"/>
      <c r="P474" s="1372"/>
      <c r="AP474" s="1373"/>
      <c r="AQ474" s="1373"/>
    </row>
    <row r="475" spans="12:43" ht="12.75" customHeight="1">
      <c r="L475" s="1371"/>
      <c r="P475" s="1372"/>
      <c r="AP475" s="1373"/>
      <c r="AQ475" s="1373"/>
    </row>
    <row r="476" spans="12:43" ht="12.75" customHeight="1">
      <c r="L476" s="1371"/>
      <c r="P476" s="1372"/>
      <c r="AP476" s="1373"/>
      <c r="AQ476" s="1373"/>
    </row>
    <row r="477" spans="12:43" ht="12.75" customHeight="1">
      <c r="L477" s="1371"/>
      <c r="P477" s="1372"/>
      <c r="AP477" s="1373"/>
      <c r="AQ477" s="1373"/>
    </row>
    <row r="478" spans="12:43" ht="12.75" customHeight="1">
      <c r="L478" s="1371"/>
      <c r="P478" s="1372"/>
      <c r="AP478" s="1373"/>
      <c r="AQ478" s="1373"/>
    </row>
    <row r="479" spans="12:43" ht="12.75" customHeight="1">
      <c r="L479" s="1371"/>
      <c r="P479" s="1372"/>
      <c r="AP479" s="1373"/>
      <c r="AQ479" s="1373"/>
    </row>
    <row r="480" spans="12:43" ht="12.75" customHeight="1">
      <c r="L480" s="1371"/>
      <c r="P480" s="1372"/>
      <c r="AP480" s="1373"/>
      <c r="AQ480" s="1373"/>
    </row>
    <row r="481" spans="12:43" ht="12.75" customHeight="1">
      <c r="L481" s="1371"/>
      <c r="P481" s="1372"/>
      <c r="AP481" s="1373"/>
      <c r="AQ481" s="1373"/>
    </row>
    <row r="482" spans="12:43" ht="12.75" customHeight="1">
      <c r="L482" s="1371"/>
      <c r="P482" s="1372"/>
      <c r="AP482" s="1373"/>
      <c r="AQ482" s="1373"/>
    </row>
    <row r="483" spans="12:43" ht="12.75" customHeight="1">
      <c r="L483" s="1371"/>
      <c r="P483" s="1372"/>
      <c r="AP483" s="1373"/>
      <c r="AQ483" s="1373"/>
    </row>
    <row r="484" spans="12:43" ht="12.75" customHeight="1">
      <c r="L484" s="1371"/>
      <c r="P484" s="1372"/>
      <c r="AP484" s="1373"/>
      <c r="AQ484" s="1373"/>
    </row>
    <row r="485" spans="12:43" ht="12.75" customHeight="1">
      <c r="L485" s="1371"/>
      <c r="P485" s="1372"/>
      <c r="AP485" s="1373"/>
      <c r="AQ485" s="1373"/>
    </row>
    <row r="486" spans="12:43" ht="12.75" customHeight="1">
      <c r="L486" s="1371"/>
      <c r="P486" s="1372"/>
      <c r="AP486" s="1373"/>
      <c r="AQ486" s="1373"/>
    </row>
    <row r="487" spans="12:43" ht="12.75" customHeight="1">
      <c r="L487" s="1371"/>
      <c r="P487" s="1372"/>
      <c r="AP487" s="1373"/>
      <c r="AQ487" s="1373"/>
    </row>
    <row r="488" spans="12:43" ht="12.75" customHeight="1">
      <c r="L488" s="1371"/>
      <c r="P488" s="1372"/>
      <c r="AP488" s="1373"/>
      <c r="AQ488" s="1373"/>
    </row>
    <row r="489" spans="12:43" ht="12.75" customHeight="1">
      <c r="L489" s="1371"/>
      <c r="P489" s="1372"/>
      <c r="AP489" s="1373"/>
      <c r="AQ489" s="1373"/>
    </row>
    <row r="490" spans="12:43" ht="12.75" customHeight="1">
      <c r="L490" s="1371"/>
      <c r="P490" s="1372"/>
      <c r="AP490" s="1373"/>
      <c r="AQ490" s="1373"/>
    </row>
    <row r="491" spans="12:43" ht="12.75" customHeight="1">
      <c r="L491" s="1371"/>
      <c r="P491" s="1372"/>
      <c r="AP491" s="1373"/>
      <c r="AQ491" s="1373"/>
    </row>
    <row r="492" spans="12:43" ht="12.75" customHeight="1">
      <c r="L492" s="1371"/>
      <c r="P492" s="1372"/>
      <c r="AP492" s="1373"/>
      <c r="AQ492" s="1373"/>
    </row>
    <row r="493" spans="12:43" ht="12.75" customHeight="1">
      <c r="L493" s="1371"/>
      <c r="P493" s="1372"/>
      <c r="AP493" s="1373"/>
      <c r="AQ493" s="1373"/>
    </row>
    <row r="494" spans="12:43" ht="12.75" customHeight="1">
      <c r="L494" s="1371"/>
      <c r="P494" s="1372"/>
      <c r="AP494" s="1373"/>
      <c r="AQ494" s="1373"/>
    </row>
    <row r="495" spans="12:43" ht="12.75" customHeight="1">
      <c r="L495" s="1371"/>
      <c r="P495" s="1372"/>
      <c r="AP495" s="1373"/>
      <c r="AQ495" s="1373"/>
    </row>
    <row r="496" spans="12:43" ht="12.75" customHeight="1">
      <c r="L496" s="1371"/>
      <c r="P496" s="1372"/>
      <c r="AP496" s="1373"/>
      <c r="AQ496" s="1373"/>
    </row>
    <row r="497" spans="12:43" ht="12.75" customHeight="1">
      <c r="L497" s="1371"/>
      <c r="P497" s="1372"/>
      <c r="AP497" s="1373"/>
      <c r="AQ497" s="1373"/>
    </row>
    <row r="498" spans="12:43" ht="12.75" customHeight="1">
      <c r="L498" s="1371"/>
      <c r="P498" s="1372"/>
      <c r="AP498" s="1373"/>
      <c r="AQ498" s="1373"/>
    </row>
    <row r="499" spans="12:43" ht="12.75" customHeight="1">
      <c r="L499" s="1371"/>
      <c r="P499" s="1372"/>
      <c r="AP499" s="1373"/>
      <c r="AQ499" s="1373"/>
    </row>
    <row r="500" spans="12:43" ht="12.75" customHeight="1">
      <c r="L500" s="1371"/>
      <c r="P500" s="1372"/>
      <c r="AP500" s="1373"/>
      <c r="AQ500" s="1373"/>
    </row>
    <row r="501" spans="12:43" ht="12.75" customHeight="1">
      <c r="L501" s="1371"/>
      <c r="P501" s="1372"/>
      <c r="AP501" s="1373"/>
      <c r="AQ501" s="1373"/>
    </row>
    <row r="502" spans="12:43" ht="12.75" customHeight="1">
      <c r="L502" s="1371"/>
      <c r="P502" s="1372"/>
      <c r="AP502" s="1373"/>
      <c r="AQ502" s="1373"/>
    </row>
    <row r="503" spans="12:43" ht="12.75" customHeight="1">
      <c r="L503" s="1371"/>
      <c r="P503" s="1372"/>
      <c r="AP503" s="1373"/>
      <c r="AQ503" s="1373"/>
    </row>
    <row r="504" spans="12:43" ht="12.75" customHeight="1">
      <c r="L504" s="1371"/>
      <c r="P504" s="1372"/>
      <c r="AP504" s="1373"/>
      <c r="AQ504" s="1373"/>
    </row>
    <row r="505" spans="12:43" ht="12.75" customHeight="1">
      <c r="L505" s="1371"/>
      <c r="P505" s="1372"/>
      <c r="AP505" s="1373"/>
      <c r="AQ505" s="1373"/>
    </row>
    <row r="506" spans="12:43" ht="12.75" customHeight="1">
      <c r="L506" s="1371"/>
      <c r="P506" s="1372"/>
      <c r="AP506" s="1373"/>
      <c r="AQ506" s="1373"/>
    </row>
    <row r="507" spans="12:43" ht="12.75" customHeight="1">
      <c r="L507" s="1371"/>
      <c r="P507" s="1372"/>
      <c r="AP507" s="1373"/>
      <c r="AQ507" s="1373"/>
    </row>
    <row r="508" spans="12:43" ht="12.75" customHeight="1">
      <c r="L508" s="1371"/>
      <c r="P508" s="1372"/>
      <c r="AP508" s="1373"/>
      <c r="AQ508" s="1373"/>
    </row>
    <row r="509" spans="12:43" ht="12.75" customHeight="1">
      <c r="L509" s="1371"/>
      <c r="P509" s="1372"/>
      <c r="AP509" s="1373"/>
      <c r="AQ509" s="1373"/>
    </row>
    <row r="510" spans="12:43" ht="12.75" customHeight="1">
      <c r="L510" s="1371"/>
      <c r="P510" s="1372"/>
      <c r="AP510" s="1373"/>
      <c r="AQ510" s="1373"/>
    </row>
    <row r="511" spans="12:43" ht="12.75" customHeight="1">
      <c r="L511" s="1371"/>
      <c r="P511" s="1372"/>
      <c r="AP511" s="1373"/>
      <c r="AQ511" s="1373"/>
    </row>
    <row r="512" spans="12:43" ht="12.75" customHeight="1">
      <c r="L512" s="1371"/>
      <c r="P512" s="1372"/>
      <c r="AP512" s="1373"/>
      <c r="AQ512" s="1373"/>
    </row>
    <row r="513" spans="12:43" ht="12.75" customHeight="1">
      <c r="L513" s="1371"/>
      <c r="P513" s="1372"/>
      <c r="AP513" s="1373"/>
      <c r="AQ513" s="1373"/>
    </row>
    <row r="514" spans="12:43" ht="12.75" customHeight="1">
      <c r="L514" s="1371"/>
      <c r="P514" s="1372"/>
      <c r="AP514" s="1373"/>
      <c r="AQ514" s="1373"/>
    </row>
    <row r="515" spans="12:43" ht="12.75" customHeight="1">
      <c r="L515" s="1371"/>
      <c r="P515" s="1372"/>
      <c r="AP515" s="1373"/>
      <c r="AQ515" s="1373"/>
    </row>
    <row r="516" spans="12:43" ht="12.75" customHeight="1">
      <c r="L516" s="1371"/>
      <c r="P516" s="1372"/>
      <c r="AP516" s="1373"/>
      <c r="AQ516" s="1373"/>
    </row>
    <row r="517" spans="12:43" ht="12.75" customHeight="1">
      <c r="L517" s="1371"/>
      <c r="P517" s="1372"/>
      <c r="AP517" s="1373"/>
      <c r="AQ517" s="1373"/>
    </row>
    <row r="518" spans="12:43" ht="12.75" customHeight="1">
      <c r="L518" s="1371"/>
      <c r="P518" s="1372"/>
      <c r="AP518" s="1373"/>
      <c r="AQ518" s="1373"/>
    </row>
    <row r="519" spans="12:43" ht="12.75" customHeight="1">
      <c r="L519" s="1371"/>
      <c r="P519" s="1372"/>
      <c r="AP519" s="1373"/>
      <c r="AQ519" s="1373"/>
    </row>
    <row r="520" spans="12:43" ht="12.75" customHeight="1">
      <c r="L520" s="1371"/>
      <c r="P520" s="1372"/>
      <c r="AP520" s="1373"/>
      <c r="AQ520" s="1373"/>
    </row>
    <row r="521" spans="12:43" ht="12.75" customHeight="1">
      <c r="L521" s="1371"/>
      <c r="P521" s="1372"/>
      <c r="AP521" s="1373"/>
      <c r="AQ521" s="1373"/>
    </row>
    <row r="522" spans="12:43" ht="12.75" customHeight="1">
      <c r="L522" s="1371"/>
      <c r="P522" s="1372"/>
      <c r="AP522" s="1373"/>
      <c r="AQ522" s="1373"/>
    </row>
    <row r="523" spans="12:43" ht="12.75" customHeight="1">
      <c r="L523" s="1371"/>
      <c r="P523" s="1372"/>
      <c r="AP523" s="1373"/>
      <c r="AQ523" s="1373"/>
    </row>
    <row r="524" spans="12:43" ht="12.75" customHeight="1">
      <c r="L524" s="1371"/>
      <c r="P524" s="1372"/>
      <c r="AP524" s="1373"/>
      <c r="AQ524" s="1373"/>
    </row>
    <row r="525" spans="12:43" ht="12.75" customHeight="1">
      <c r="L525" s="1371"/>
      <c r="P525" s="1372"/>
      <c r="AP525" s="1373"/>
      <c r="AQ525" s="1373"/>
    </row>
    <row r="526" spans="12:43" ht="12.75" customHeight="1">
      <c r="L526" s="1371"/>
      <c r="P526" s="1372"/>
      <c r="AP526" s="1373"/>
      <c r="AQ526" s="1373"/>
    </row>
    <row r="527" spans="12:43" ht="12.75" customHeight="1">
      <c r="L527" s="1371"/>
      <c r="P527" s="1372"/>
      <c r="AP527" s="1373"/>
      <c r="AQ527" s="1373"/>
    </row>
    <row r="528" spans="12:43" ht="12.75" customHeight="1">
      <c r="L528" s="1371"/>
      <c r="P528" s="1372"/>
      <c r="AP528" s="1373"/>
      <c r="AQ528" s="1373"/>
    </row>
    <row r="529" spans="12:43" ht="12.75" customHeight="1">
      <c r="L529" s="1371"/>
      <c r="P529" s="1372"/>
      <c r="AP529" s="1373"/>
      <c r="AQ529" s="1373"/>
    </row>
    <row r="530" spans="12:43" ht="12.75" customHeight="1">
      <c r="L530" s="1371"/>
      <c r="P530" s="1372"/>
      <c r="AP530" s="1373"/>
      <c r="AQ530" s="1373"/>
    </row>
    <row r="531" spans="12:43" ht="12.75" customHeight="1">
      <c r="L531" s="1371"/>
      <c r="P531" s="1372"/>
      <c r="AP531" s="1373"/>
      <c r="AQ531" s="1373"/>
    </row>
    <row r="532" spans="12:43" ht="12.75" customHeight="1">
      <c r="L532" s="1371"/>
      <c r="P532" s="1372"/>
      <c r="AP532" s="1373"/>
      <c r="AQ532" s="1373"/>
    </row>
    <row r="533" spans="12:43" ht="12.75" customHeight="1">
      <c r="L533" s="1371"/>
      <c r="P533" s="1372"/>
      <c r="AP533" s="1373"/>
      <c r="AQ533" s="1373"/>
    </row>
    <row r="534" spans="12:43" ht="12.75" customHeight="1">
      <c r="L534" s="1371"/>
      <c r="P534" s="1372"/>
      <c r="AP534" s="1373"/>
      <c r="AQ534" s="1373"/>
    </row>
    <row r="535" spans="12:43" ht="12.75" customHeight="1">
      <c r="L535" s="1371"/>
      <c r="P535" s="1372"/>
      <c r="AP535" s="1373"/>
      <c r="AQ535" s="1373"/>
    </row>
    <row r="536" spans="12:43" ht="12.75" customHeight="1">
      <c r="L536" s="1371"/>
      <c r="P536" s="1372"/>
      <c r="AP536" s="1373"/>
      <c r="AQ536" s="1373"/>
    </row>
    <row r="537" spans="12:43" ht="12.75" customHeight="1">
      <c r="L537" s="1371"/>
      <c r="P537" s="1372"/>
      <c r="AP537" s="1373"/>
      <c r="AQ537" s="1373"/>
    </row>
    <row r="538" spans="12:43" ht="12.75" customHeight="1">
      <c r="L538" s="1371"/>
      <c r="P538" s="1372"/>
      <c r="AP538" s="1373"/>
      <c r="AQ538" s="1373"/>
    </row>
    <row r="539" spans="12:43" ht="12.75" customHeight="1">
      <c r="L539" s="1371"/>
      <c r="P539" s="1372"/>
      <c r="AP539" s="1373"/>
      <c r="AQ539" s="1373"/>
    </row>
    <row r="540" spans="12:43" ht="12.75" customHeight="1">
      <c r="L540" s="1371"/>
      <c r="P540" s="1372"/>
      <c r="AP540" s="1373"/>
      <c r="AQ540" s="1373"/>
    </row>
    <row r="541" spans="12:43" ht="12.75" customHeight="1">
      <c r="L541" s="1371"/>
      <c r="P541" s="1372"/>
      <c r="AP541" s="1373"/>
      <c r="AQ541" s="1373"/>
    </row>
    <row r="542" spans="12:43" ht="12.75" customHeight="1">
      <c r="L542" s="1371"/>
      <c r="P542" s="1372"/>
      <c r="AP542" s="1373"/>
      <c r="AQ542" s="1373"/>
    </row>
    <row r="543" spans="12:43" ht="12.75" customHeight="1">
      <c r="L543" s="1371"/>
      <c r="P543" s="1372"/>
      <c r="AP543" s="1373"/>
      <c r="AQ543" s="1373"/>
    </row>
    <row r="544" spans="12:43" ht="12.75" customHeight="1">
      <c r="L544" s="1371"/>
      <c r="P544" s="1372"/>
      <c r="AP544" s="1373"/>
      <c r="AQ544" s="1373"/>
    </row>
    <row r="545" spans="12:43" ht="12.75" customHeight="1">
      <c r="L545" s="1371"/>
      <c r="P545" s="1372"/>
      <c r="AP545" s="1373"/>
      <c r="AQ545" s="1373"/>
    </row>
    <row r="546" spans="12:43" ht="12.75" customHeight="1">
      <c r="L546" s="1371"/>
      <c r="P546" s="1372"/>
      <c r="AP546" s="1373"/>
      <c r="AQ546" s="1373"/>
    </row>
    <row r="547" spans="12:43" ht="12.75" customHeight="1">
      <c r="L547" s="1371"/>
      <c r="P547" s="1372"/>
      <c r="AP547" s="1373"/>
      <c r="AQ547" s="1373"/>
    </row>
    <row r="548" spans="12:43" ht="12.75" customHeight="1">
      <c r="L548" s="1371"/>
      <c r="P548" s="1372"/>
      <c r="AP548" s="1373"/>
      <c r="AQ548" s="1373"/>
    </row>
    <row r="549" spans="12:43" ht="12.75" customHeight="1">
      <c r="L549" s="1371"/>
      <c r="P549" s="1372"/>
      <c r="AP549" s="1373"/>
      <c r="AQ549" s="1373"/>
    </row>
    <row r="550" spans="12:43" ht="12.75" customHeight="1">
      <c r="L550" s="1371"/>
      <c r="P550" s="1372"/>
      <c r="AP550" s="1373"/>
      <c r="AQ550" s="1373"/>
    </row>
    <row r="551" spans="12:43" ht="12.75" customHeight="1">
      <c r="L551" s="1371"/>
      <c r="P551" s="1372"/>
      <c r="AP551" s="1373"/>
      <c r="AQ551" s="1373"/>
    </row>
    <row r="552" spans="12:43" ht="12.75" customHeight="1">
      <c r="L552" s="1371"/>
      <c r="P552" s="1372"/>
      <c r="AP552" s="1373"/>
      <c r="AQ552" s="1373"/>
    </row>
    <row r="553" spans="12:43" ht="12.75" customHeight="1">
      <c r="L553" s="1371"/>
      <c r="P553" s="1372"/>
      <c r="AP553" s="1373"/>
      <c r="AQ553" s="1373"/>
    </row>
    <row r="554" spans="12:43" ht="12.75" customHeight="1">
      <c r="L554" s="1371"/>
      <c r="P554" s="1372"/>
      <c r="AP554" s="1373"/>
      <c r="AQ554" s="1373"/>
    </row>
    <row r="555" spans="12:43" ht="12.75" customHeight="1">
      <c r="L555" s="1371"/>
      <c r="P555" s="1372"/>
      <c r="AP555" s="1373"/>
      <c r="AQ555" s="1373"/>
    </row>
    <row r="556" spans="12:43" ht="12.75" customHeight="1">
      <c r="L556" s="1371"/>
      <c r="P556" s="1372"/>
      <c r="AP556" s="1373"/>
      <c r="AQ556" s="1373"/>
    </row>
    <row r="557" spans="12:43" ht="12.75" customHeight="1">
      <c r="L557" s="1371"/>
      <c r="P557" s="1372"/>
      <c r="AP557" s="1373"/>
      <c r="AQ557" s="1373"/>
    </row>
    <row r="558" spans="12:43" ht="12.75" customHeight="1">
      <c r="L558" s="1371"/>
      <c r="P558" s="1372"/>
      <c r="AP558" s="1373"/>
      <c r="AQ558" s="1373"/>
    </row>
    <row r="559" spans="12:43" ht="12.75" customHeight="1">
      <c r="L559" s="1371"/>
      <c r="P559" s="1372"/>
      <c r="AP559" s="1373"/>
      <c r="AQ559" s="1373"/>
    </row>
    <row r="560" spans="12:43" ht="12.75" customHeight="1">
      <c r="L560" s="1371"/>
      <c r="P560" s="1372"/>
      <c r="AP560" s="1373"/>
      <c r="AQ560" s="1373"/>
    </row>
    <row r="561" spans="12:43" ht="12.75" customHeight="1">
      <c r="L561" s="1371"/>
      <c r="P561" s="1372"/>
      <c r="AP561" s="1373"/>
      <c r="AQ561" s="1373"/>
    </row>
    <row r="562" spans="12:43" ht="12.75" customHeight="1">
      <c r="L562" s="1371"/>
      <c r="P562" s="1372"/>
      <c r="AP562" s="1373"/>
      <c r="AQ562" s="1373"/>
    </row>
    <row r="563" spans="12:43" ht="12.75" customHeight="1">
      <c r="L563" s="1371"/>
      <c r="P563" s="1372"/>
      <c r="AP563" s="1373"/>
      <c r="AQ563" s="1373"/>
    </row>
    <row r="564" spans="12:43" ht="12.75" customHeight="1">
      <c r="L564" s="1371"/>
      <c r="P564" s="1372"/>
      <c r="AP564" s="1373"/>
      <c r="AQ564" s="1373"/>
    </row>
    <row r="565" spans="12:43" ht="12.75" customHeight="1">
      <c r="L565" s="1371"/>
      <c r="P565" s="1372"/>
      <c r="AP565" s="1373"/>
      <c r="AQ565" s="1373"/>
    </row>
    <row r="566" spans="12:43" ht="12.75" customHeight="1">
      <c r="L566" s="1371"/>
      <c r="P566" s="1372"/>
      <c r="AP566" s="1373"/>
      <c r="AQ566" s="1373"/>
    </row>
    <row r="567" spans="12:43" ht="12.75" customHeight="1">
      <c r="L567" s="1371"/>
      <c r="P567" s="1372"/>
      <c r="AP567" s="1373"/>
      <c r="AQ567" s="1373"/>
    </row>
    <row r="568" spans="12:43" ht="12.75" customHeight="1">
      <c r="L568" s="1371"/>
      <c r="P568" s="1372"/>
      <c r="AP568" s="1373"/>
      <c r="AQ568" s="1373"/>
    </row>
    <row r="569" spans="12:43" ht="12.75" customHeight="1">
      <c r="L569" s="1371"/>
      <c r="P569" s="1372"/>
      <c r="AP569" s="1373"/>
      <c r="AQ569" s="1373"/>
    </row>
    <row r="570" spans="12:43" ht="12.75" customHeight="1">
      <c r="L570" s="1371"/>
      <c r="P570" s="1372"/>
      <c r="AP570" s="1373"/>
      <c r="AQ570" s="1373"/>
    </row>
    <row r="571" spans="12:43" ht="12.75" customHeight="1">
      <c r="L571" s="1371"/>
      <c r="P571" s="1372"/>
      <c r="AP571" s="1373"/>
      <c r="AQ571" s="1373"/>
    </row>
    <row r="572" spans="12:43" ht="12.75" customHeight="1">
      <c r="L572" s="1371"/>
      <c r="P572" s="1372"/>
      <c r="AP572" s="1373"/>
      <c r="AQ572" s="1373"/>
    </row>
    <row r="573" spans="12:43" ht="12.75" customHeight="1">
      <c r="L573" s="1371"/>
      <c r="P573" s="1372"/>
      <c r="AP573" s="1373"/>
      <c r="AQ573" s="1373"/>
    </row>
    <row r="574" spans="12:43" ht="12.75" customHeight="1">
      <c r="L574" s="1371"/>
      <c r="P574" s="1372"/>
      <c r="AP574" s="1373"/>
      <c r="AQ574" s="1373"/>
    </row>
    <row r="575" spans="12:43" ht="12.75" customHeight="1">
      <c r="L575" s="1371"/>
      <c r="P575" s="1372"/>
      <c r="AP575" s="1373"/>
      <c r="AQ575" s="1373"/>
    </row>
    <row r="576" spans="12:43" ht="12.75" customHeight="1">
      <c r="L576" s="1371"/>
      <c r="P576" s="1372"/>
      <c r="AP576" s="1373"/>
      <c r="AQ576" s="1373"/>
    </row>
    <row r="577" spans="12:43" ht="12.75" customHeight="1">
      <c r="L577" s="1371"/>
      <c r="P577" s="1372"/>
      <c r="AP577" s="1373"/>
      <c r="AQ577" s="1373"/>
    </row>
    <row r="578" spans="12:43" ht="12.75" customHeight="1">
      <c r="L578" s="1371"/>
      <c r="P578" s="1372"/>
      <c r="AP578" s="1373"/>
      <c r="AQ578" s="1373"/>
    </row>
    <row r="579" spans="12:43" ht="12.75" customHeight="1">
      <c r="L579" s="1371"/>
      <c r="P579" s="1372"/>
      <c r="AP579" s="1373"/>
      <c r="AQ579" s="1373"/>
    </row>
    <row r="580" spans="12:43" ht="12.75" customHeight="1">
      <c r="L580" s="1371"/>
      <c r="P580" s="1372"/>
      <c r="AP580" s="1373"/>
      <c r="AQ580" s="1373"/>
    </row>
    <row r="581" spans="12:43" ht="12.75" customHeight="1">
      <c r="L581" s="1371"/>
      <c r="P581" s="1372"/>
      <c r="AP581" s="1373"/>
      <c r="AQ581" s="1373"/>
    </row>
    <row r="582" spans="12:43" ht="12.75" customHeight="1">
      <c r="L582" s="1371"/>
      <c r="P582" s="1372"/>
      <c r="AP582" s="1373"/>
      <c r="AQ582" s="1373"/>
    </row>
    <row r="583" spans="12:43" ht="12.75" customHeight="1">
      <c r="L583" s="1371"/>
      <c r="P583" s="1372"/>
      <c r="AP583" s="1373"/>
      <c r="AQ583" s="1373"/>
    </row>
    <row r="584" spans="12:43" ht="12.75" customHeight="1">
      <c r="L584" s="1371"/>
      <c r="P584" s="1372"/>
      <c r="AP584" s="1373"/>
      <c r="AQ584" s="1373"/>
    </row>
    <row r="585" spans="12:43" ht="12.75" customHeight="1">
      <c r="L585" s="1371"/>
      <c r="P585" s="1372"/>
      <c r="AP585" s="1373"/>
      <c r="AQ585" s="1373"/>
    </row>
    <row r="586" spans="12:43" ht="12.75" customHeight="1">
      <c r="L586" s="1371"/>
      <c r="P586" s="1372"/>
      <c r="AP586" s="1373"/>
      <c r="AQ586" s="1373"/>
    </row>
    <row r="587" spans="12:43" ht="12.75" customHeight="1">
      <c r="L587" s="1371"/>
      <c r="P587" s="1372"/>
      <c r="AP587" s="1373"/>
      <c r="AQ587" s="1373"/>
    </row>
    <row r="588" spans="12:43" ht="12.75" customHeight="1">
      <c r="L588" s="1371"/>
      <c r="P588" s="1372"/>
      <c r="AP588" s="1373"/>
      <c r="AQ588" s="1373"/>
    </row>
    <row r="589" spans="12:43" ht="12.75" customHeight="1">
      <c r="L589" s="1371"/>
      <c r="P589" s="1372"/>
      <c r="AP589" s="1373"/>
      <c r="AQ589" s="1373"/>
    </row>
    <row r="590" spans="12:43" ht="12.75" customHeight="1">
      <c r="L590" s="1371"/>
      <c r="P590" s="1372"/>
      <c r="AP590" s="1373"/>
      <c r="AQ590" s="1373"/>
    </row>
    <row r="591" spans="12:43" ht="12.75" customHeight="1">
      <c r="L591" s="1371"/>
      <c r="P591" s="1372"/>
      <c r="AP591" s="1373"/>
      <c r="AQ591" s="1373"/>
    </row>
    <row r="592" spans="12:43" ht="12.75" customHeight="1">
      <c r="L592" s="1371"/>
      <c r="P592" s="1372"/>
      <c r="AP592" s="1373"/>
      <c r="AQ592" s="1373"/>
    </row>
    <row r="593" spans="12:43" ht="12.75" customHeight="1">
      <c r="L593" s="1371"/>
      <c r="P593" s="1372"/>
      <c r="AP593" s="1373"/>
      <c r="AQ593" s="1373"/>
    </row>
    <row r="594" spans="12:43" ht="12.75" customHeight="1">
      <c r="L594" s="1371"/>
      <c r="P594" s="1372"/>
      <c r="AP594" s="1373"/>
      <c r="AQ594" s="1373"/>
    </row>
    <row r="595" spans="12:43" ht="12.75" customHeight="1">
      <c r="L595" s="1371"/>
      <c r="P595" s="1372"/>
      <c r="AP595" s="1373"/>
      <c r="AQ595" s="1373"/>
    </row>
    <row r="596" spans="12:43" ht="12.75" customHeight="1">
      <c r="L596" s="1371"/>
      <c r="P596" s="1372"/>
      <c r="AP596" s="1373"/>
      <c r="AQ596" s="1373"/>
    </row>
    <row r="597" spans="12:43" ht="12.75" customHeight="1">
      <c r="L597" s="1371"/>
      <c r="P597" s="1372"/>
      <c r="AP597" s="1373"/>
      <c r="AQ597" s="1373"/>
    </row>
    <row r="598" spans="12:43" ht="12.75" customHeight="1">
      <c r="L598" s="1371"/>
      <c r="P598" s="1372"/>
      <c r="AP598" s="1373"/>
      <c r="AQ598" s="1373"/>
    </row>
    <row r="599" spans="12:43" ht="12.75" customHeight="1">
      <c r="L599" s="1371"/>
      <c r="P599" s="1372"/>
      <c r="AP599" s="1373"/>
      <c r="AQ599" s="1373"/>
    </row>
    <row r="600" spans="12:43" ht="12.75" customHeight="1">
      <c r="L600" s="1371"/>
      <c r="P600" s="1372"/>
      <c r="AP600" s="1373"/>
      <c r="AQ600" s="1373"/>
    </row>
    <row r="601" spans="12:43" ht="12.75" customHeight="1">
      <c r="L601" s="1371"/>
      <c r="P601" s="1372"/>
      <c r="AP601" s="1373"/>
      <c r="AQ601" s="1373"/>
    </row>
    <row r="602" spans="12:43" ht="12.75" customHeight="1">
      <c r="L602" s="1371"/>
      <c r="P602" s="1372"/>
      <c r="AP602" s="1373"/>
      <c r="AQ602" s="1373"/>
    </row>
    <row r="603" spans="12:43" ht="12.75" customHeight="1">
      <c r="L603" s="1371"/>
      <c r="P603" s="1372"/>
      <c r="AP603" s="1373"/>
      <c r="AQ603" s="1373"/>
    </row>
    <row r="604" spans="12:43" ht="12.75" customHeight="1">
      <c r="L604" s="1371"/>
      <c r="P604" s="1372"/>
      <c r="AP604" s="1373"/>
      <c r="AQ604" s="1373"/>
    </row>
    <row r="605" spans="12:43" ht="12.75" customHeight="1">
      <c r="L605" s="1371"/>
      <c r="P605" s="1372"/>
      <c r="AP605" s="1373"/>
      <c r="AQ605" s="1373"/>
    </row>
    <row r="606" spans="12:43" ht="12.75" customHeight="1">
      <c r="L606" s="1371"/>
      <c r="P606" s="1372"/>
      <c r="AP606" s="1373"/>
      <c r="AQ606" s="1373"/>
    </row>
    <row r="607" spans="12:43" ht="12.75" customHeight="1">
      <c r="L607" s="1371"/>
      <c r="P607" s="1372"/>
      <c r="AP607" s="1373"/>
      <c r="AQ607" s="1373"/>
    </row>
    <row r="608" spans="12:43" ht="12.75" customHeight="1">
      <c r="L608" s="1371"/>
      <c r="P608" s="1372"/>
      <c r="AP608" s="1373"/>
      <c r="AQ608" s="1373"/>
    </row>
    <row r="609" spans="12:43" ht="12.75" customHeight="1">
      <c r="L609" s="1371"/>
      <c r="P609" s="1372"/>
      <c r="AP609" s="1373"/>
      <c r="AQ609" s="1373"/>
    </row>
    <row r="610" spans="12:43" ht="12.75" customHeight="1">
      <c r="L610" s="1371"/>
      <c r="P610" s="1372"/>
      <c r="AP610" s="1373"/>
      <c r="AQ610" s="1373"/>
    </row>
    <row r="611" spans="12:43" ht="12.75" customHeight="1">
      <c r="L611" s="1371"/>
      <c r="P611" s="1372"/>
      <c r="AP611" s="1373"/>
      <c r="AQ611" s="1373"/>
    </row>
    <row r="612" spans="12:43" ht="12.75" customHeight="1">
      <c r="L612" s="1371"/>
      <c r="P612" s="1372"/>
      <c r="AP612" s="1373"/>
      <c r="AQ612" s="1373"/>
    </row>
    <row r="613" spans="12:43" ht="12.75" customHeight="1">
      <c r="L613" s="1371"/>
      <c r="P613" s="1372"/>
      <c r="AP613" s="1373"/>
      <c r="AQ613" s="1373"/>
    </row>
    <row r="614" spans="12:43" ht="12.75" customHeight="1">
      <c r="L614" s="1371"/>
      <c r="P614" s="1372"/>
      <c r="AP614" s="1373"/>
      <c r="AQ614" s="1373"/>
    </row>
    <row r="615" spans="12:43" ht="12.75" customHeight="1">
      <c r="L615" s="1371"/>
      <c r="P615" s="1372"/>
      <c r="AP615" s="1373"/>
      <c r="AQ615" s="1373"/>
    </row>
    <row r="616" spans="12:43" ht="12.75" customHeight="1">
      <c r="L616" s="1371"/>
      <c r="P616" s="1372"/>
      <c r="AP616" s="1373"/>
      <c r="AQ616" s="1373"/>
    </row>
    <row r="617" spans="12:43" ht="12.75" customHeight="1">
      <c r="L617" s="1371"/>
      <c r="P617" s="1372"/>
      <c r="AP617" s="1373"/>
      <c r="AQ617" s="1373"/>
    </row>
    <row r="618" spans="12:43" ht="12.75" customHeight="1">
      <c r="L618" s="1371"/>
      <c r="P618" s="1372"/>
      <c r="AP618" s="1373"/>
      <c r="AQ618" s="1373"/>
    </row>
    <row r="619" spans="12:43" ht="12.75" customHeight="1">
      <c r="L619" s="1371"/>
      <c r="P619" s="1372"/>
      <c r="AP619" s="1373"/>
      <c r="AQ619" s="1373"/>
    </row>
    <row r="620" spans="12:43" ht="12.75" customHeight="1">
      <c r="L620" s="1371"/>
      <c r="P620" s="1372"/>
      <c r="AP620" s="1373"/>
      <c r="AQ620" s="1373"/>
    </row>
    <row r="621" spans="12:43" ht="12.75" customHeight="1">
      <c r="L621" s="1371"/>
      <c r="P621" s="1372"/>
      <c r="AP621" s="1373"/>
      <c r="AQ621" s="1373"/>
    </row>
    <row r="622" spans="12:43" ht="12.75" customHeight="1">
      <c r="L622" s="1371"/>
      <c r="P622" s="1372"/>
      <c r="AP622" s="1373"/>
      <c r="AQ622" s="1373"/>
    </row>
    <row r="623" spans="12:43" ht="12.75" customHeight="1">
      <c r="L623" s="1371"/>
      <c r="P623" s="1372"/>
      <c r="AP623" s="1373"/>
      <c r="AQ623" s="1373"/>
    </row>
    <row r="624" spans="12:43" ht="12.75" customHeight="1">
      <c r="L624" s="1371"/>
      <c r="P624" s="1372"/>
      <c r="AP624" s="1373"/>
      <c r="AQ624" s="1373"/>
    </row>
    <row r="625" spans="12:43" ht="12.75" customHeight="1">
      <c r="L625" s="1371"/>
      <c r="P625" s="1372"/>
      <c r="AP625" s="1373"/>
      <c r="AQ625" s="1373"/>
    </row>
    <row r="626" spans="12:43" ht="12.75" customHeight="1">
      <c r="L626" s="1371"/>
      <c r="P626" s="1372"/>
      <c r="AP626" s="1373"/>
      <c r="AQ626" s="1373"/>
    </row>
    <row r="627" spans="12:43" ht="12.75" customHeight="1">
      <c r="L627" s="1371"/>
      <c r="P627" s="1372"/>
      <c r="AP627" s="1373"/>
      <c r="AQ627" s="1373"/>
    </row>
    <row r="628" spans="12:43" ht="12.75" customHeight="1">
      <c r="L628" s="1371"/>
      <c r="P628" s="1372"/>
      <c r="AP628" s="1373"/>
      <c r="AQ628" s="1373"/>
    </row>
    <row r="629" spans="12:43" ht="12.75" customHeight="1">
      <c r="L629" s="1371"/>
      <c r="P629" s="1372"/>
      <c r="AP629" s="1373"/>
      <c r="AQ629" s="1373"/>
    </row>
    <row r="630" spans="12:43" ht="12.75" customHeight="1">
      <c r="L630" s="1371"/>
      <c r="P630" s="1372"/>
      <c r="AP630" s="1373"/>
      <c r="AQ630" s="1373"/>
    </row>
    <row r="631" spans="12:43" ht="12.75" customHeight="1">
      <c r="L631" s="1371"/>
      <c r="P631" s="1372"/>
      <c r="AP631" s="1373"/>
      <c r="AQ631" s="1373"/>
    </row>
    <row r="632" spans="12:43" ht="12.75" customHeight="1">
      <c r="L632" s="1371"/>
      <c r="P632" s="1372"/>
      <c r="AP632" s="1373"/>
      <c r="AQ632" s="1373"/>
    </row>
    <row r="633" spans="12:43" ht="12.75" customHeight="1">
      <c r="L633" s="1371"/>
      <c r="P633" s="1372"/>
      <c r="AP633" s="1373"/>
      <c r="AQ633" s="1373"/>
    </row>
    <row r="634" spans="12:43" ht="12.75" customHeight="1">
      <c r="L634" s="1371"/>
      <c r="P634" s="1372"/>
      <c r="AP634" s="1373"/>
      <c r="AQ634" s="1373"/>
    </row>
    <row r="635" spans="12:43" ht="12.75" customHeight="1">
      <c r="L635" s="1371"/>
      <c r="P635" s="1372"/>
      <c r="AP635" s="1373"/>
      <c r="AQ635" s="1373"/>
    </row>
    <row r="636" spans="12:43" ht="12.75" customHeight="1">
      <c r="L636" s="1371"/>
      <c r="P636" s="1372"/>
      <c r="AP636" s="1373"/>
      <c r="AQ636" s="1373"/>
    </row>
    <row r="637" spans="12:43" ht="12.75" customHeight="1">
      <c r="L637" s="1371"/>
      <c r="P637" s="1372"/>
      <c r="AP637" s="1373"/>
      <c r="AQ637" s="1373"/>
    </row>
    <row r="638" spans="12:43" ht="12.75" customHeight="1">
      <c r="L638" s="1371"/>
      <c r="P638" s="1372"/>
      <c r="AP638" s="1373"/>
      <c r="AQ638" s="1373"/>
    </row>
    <row r="639" spans="12:43" ht="12.75" customHeight="1">
      <c r="L639" s="1371"/>
      <c r="P639" s="1372"/>
      <c r="AP639" s="1373"/>
      <c r="AQ639" s="1373"/>
    </row>
    <row r="640" spans="12:43" ht="12.75" customHeight="1">
      <c r="L640" s="1371"/>
      <c r="P640" s="1372"/>
      <c r="AP640" s="1373"/>
      <c r="AQ640" s="1373"/>
    </row>
    <row r="641" spans="12:43" ht="12.75" customHeight="1">
      <c r="L641" s="1371"/>
      <c r="P641" s="1372"/>
      <c r="AP641" s="1373"/>
      <c r="AQ641" s="1373"/>
    </row>
    <row r="642" spans="12:43" ht="12.75" customHeight="1">
      <c r="L642" s="1371"/>
      <c r="P642" s="1372"/>
      <c r="AP642" s="1373"/>
      <c r="AQ642" s="1373"/>
    </row>
    <row r="643" spans="12:43" ht="12.75" customHeight="1">
      <c r="L643" s="1371"/>
      <c r="P643" s="1372"/>
      <c r="AP643" s="1373"/>
      <c r="AQ643" s="1373"/>
    </row>
    <row r="644" spans="12:43" ht="12.75" customHeight="1">
      <c r="L644" s="1371"/>
      <c r="P644" s="1372"/>
      <c r="AP644" s="1373"/>
      <c r="AQ644" s="1373"/>
    </row>
    <row r="645" spans="12:43" ht="12.75" customHeight="1">
      <c r="L645" s="1371"/>
      <c r="P645" s="1372"/>
      <c r="AP645" s="1373"/>
      <c r="AQ645" s="1373"/>
    </row>
    <row r="646" spans="12:43" ht="12.75" customHeight="1">
      <c r="L646" s="1371"/>
      <c r="P646" s="1372"/>
      <c r="AP646" s="1373"/>
      <c r="AQ646" s="1373"/>
    </row>
    <row r="647" spans="12:43" ht="12.75" customHeight="1">
      <c r="L647" s="1371"/>
      <c r="P647" s="1372"/>
      <c r="AP647" s="1373"/>
      <c r="AQ647" s="1373"/>
    </row>
    <row r="648" spans="12:43" ht="12.75" customHeight="1">
      <c r="L648" s="1371"/>
      <c r="P648" s="1372"/>
      <c r="AP648" s="1373"/>
      <c r="AQ648" s="1373"/>
    </row>
    <row r="649" spans="12:43" ht="12.75" customHeight="1">
      <c r="L649" s="1371"/>
      <c r="P649" s="1372"/>
      <c r="AP649" s="1373"/>
      <c r="AQ649" s="1373"/>
    </row>
    <row r="650" spans="12:43" ht="12.75" customHeight="1">
      <c r="L650" s="1371"/>
      <c r="P650" s="1372"/>
      <c r="AP650" s="1373"/>
      <c r="AQ650" s="1373"/>
    </row>
    <row r="651" spans="12:43" ht="12.75" customHeight="1">
      <c r="L651" s="1371"/>
      <c r="P651" s="1372"/>
      <c r="AP651" s="1373"/>
      <c r="AQ651" s="1373"/>
    </row>
    <row r="652" spans="12:43" ht="12.75" customHeight="1">
      <c r="L652" s="1371"/>
      <c r="P652" s="1372"/>
      <c r="AP652" s="1373"/>
      <c r="AQ652" s="1373"/>
    </row>
    <row r="653" spans="12:43" ht="12.75" customHeight="1">
      <c r="L653" s="1371"/>
      <c r="P653" s="1372"/>
      <c r="AP653" s="1373"/>
      <c r="AQ653" s="1373"/>
    </row>
    <row r="654" spans="12:43" ht="12.75" customHeight="1">
      <c r="L654" s="1371"/>
      <c r="P654" s="1372"/>
      <c r="AP654" s="1373"/>
      <c r="AQ654" s="1373"/>
    </row>
    <row r="655" spans="12:43" ht="12.75" customHeight="1">
      <c r="L655" s="1371"/>
      <c r="P655" s="1372"/>
      <c r="AP655" s="1373"/>
      <c r="AQ655" s="1373"/>
    </row>
    <row r="656" spans="12:43" ht="12.75" customHeight="1">
      <c r="L656" s="1371"/>
      <c r="P656" s="1372"/>
      <c r="AP656" s="1373"/>
      <c r="AQ656" s="1373"/>
    </row>
    <row r="657" spans="12:43" ht="12.75" customHeight="1">
      <c r="L657" s="1371"/>
      <c r="P657" s="1372"/>
      <c r="AP657" s="1373"/>
      <c r="AQ657" s="1373"/>
    </row>
    <row r="658" spans="12:43" ht="12.75" customHeight="1">
      <c r="L658" s="1371"/>
      <c r="P658" s="1372"/>
      <c r="AP658" s="1373"/>
      <c r="AQ658" s="1373"/>
    </row>
    <row r="659" spans="12:43" ht="12.75" customHeight="1">
      <c r="L659" s="1371"/>
      <c r="P659" s="1372"/>
      <c r="AP659" s="1373"/>
      <c r="AQ659" s="1373"/>
    </row>
    <row r="660" spans="12:43" ht="12.75" customHeight="1">
      <c r="L660" s="1371"/>
      <c r="P660" s="1372"/>
      <c r="AP660" s="1373"/>
      <c r="AQ660" s="1373"/>
    </row>
    <row r="661" spans="12:43" ht="12.75" customHeight="1">
      <c r="L661" s="1371"/>
      <c r="P661" s="1372"/>
      <c r="AP661" s="1373"/>
      <c r="AQ661" s="1373"/>
    </row>
    <row r="662" spans="12:43" ht="12.75" customHeight="1">
      <c r="L662" s="1371"/>
      <c r="P662" s="1372"/>
      <c r="AP662" s="1373"/>
      <c r="AQ662" s="1373"/>
    </row>
    <row r="663" spans="12:43" ht="12.75" customHeight="1">
      <c r="L663" s="1371"/>
      <c r="P663" s="1372"/>
      <c r="AP663" s="1373"/>
      <c r="AQ663" s="1373"/>
    </row>
    <row r="664" spans="12:43" ht="12.75" customHeight="1">
      <c r="L664" s="1371"/>
      <c r="P664" s="1372"/>
      <c r="AP664" s="1373"/>
      <c r="AQ664" s="1373"/>
    </row>
    <row r="665" spans="12:43" ht="12.75" customHeight="1">
      <c r="L665" s="1371"/>
      <c r="P665" s="1372"/>
      <c r="AP665" s="1373"/>
      <c r="AQ665" s="1373"/>
    </row>
    <row r="666" spans="12:43" ht="12.75" customHeight="1">
      <c r="L666" s="1371"/>
      <c r="P666" s="1372"/>
      <c r="AP666" s="1373"/>
      <c r="AQ666" s="1373"/>
    </row>
    <row r="667" spans="12:43" ht="12.75" customHeight="1">
      <c r="L667" s="1371"/>
      <c r="P667" s="1372"/>
      <c r="AP667" s="1373"/>
      <c r="AQ667" s="1373"/>
    </row>
    <row r="668" spans="12:43" ht="12.75" customHeight="1">
      <c r="L668" s="1371"/>
      <c r="P668" s="1372"/>
      <c r="AP668" s="1373"/>
      <c r="AQ668" s="1373"/>
    </row>
    <row r="669" spans="12:43" ht="12.75" customHeight="1">
      <c r="L669" s="1371"/>
      <c r="P669" s="1372"/>
      <c r="AP669" s="1373"/>
      <c r="AQ669" s="1373"/>
    </row>
    <row r="670" spans="12:43" ht="12.75" customHeight="1">
      <c r="L670" s="1371"/>
      <c r="P670" s="1372"/>
      <c r="AP670" s="1373"/>
      <c r="AQ670" s="1373"/>
    </row>
    <row r="671" spans="12:43" ht="12.75" customHeight="1">
      <c r="L671" s="1371"/>
      <c r="P671" s="1372"/>
      <c r="AP671" s="1373"/>
      <c r="AQ671" s="1373"/>
    </row>
    <row r="672" spans="12:43" ht="12.75" customHeight="1">
      <c r="L672" s="1371"/>
      <c r="P672" s="1372"/>
      <c r="AP672" s="1373"/>
      <c r="AQ672" s="1373"/>
    </row>
    <row r="673" spans="12:43" ht="12.75" customHeight="1">
      <c r="L673" s="1371"/>
      <c r="P673" s="1372"/>
      <c r="AP673" s="1373"/>
      <c r="AQ673" s="1373"/>
    </row>
    <row r="674" spans="12:43" ht="12.75" customHeight="1">
      <c r="L674" s="1371"/>
      <c r="P674" s="1372"/>
      <c r="AP674" s="1373"/>
      <c r="AQ674" s="1373"/>
    </row>
    <row r="675" spans="12:43" ht="12.75" customHeight="1">
      <c r="L675" s="1371"/>
      <c r="P675" s="1372"/>
      <c r="AP675" s="1373"/>
      <c r="AQ675" s="1373"/>
    </row>
    <row r="676" spans="12:43" ht="12.75" customHeight="1">
      <c r="L676" s="1371"/>
      <c r="P676" s="1372"/>
      <c r="AP676" s="1373"/>
      <c r="AQ676" s="1373"/>
    </row>
    <row r="677" spans="12:43" ht="12.75" customHeight="1">
      <c r="L677" s="1371"/>
      <c r="P677" s="1372"/>
      <c r="AP677" s="1373"/>
      <c r="AQ677" s="1373"/>
    </row>
    <row r="678" spans="12:43" ht="12.75" customHeight="1">
      <c r="L678" s="1371"/>
      <c r="P678" s="1372"/>
      <c r="AP678" s="1373"/>
      <c r="AQ678" s="1373"/>
    </row>
    <row r="679" spans="12:43" ht="12.75" customHeight="1">
      <c r="L679" s="1371"/>
      <c r="P679" s="1372"/>
      <c r="AP679" s="1373"/>
      <c r="AQ679" s="1373"/>
    </row>
    <row r="680" spans="12:43" ht="12.75" customHeight="1">
      <c r="L680" s="1371"/>
      <c r="P680" s="1372"/>
      <c r="AP680" s="1373"/>
      <c r="AQ680" s="1373"/>
    </row>
    <row r="681" spans="12:43" ht="12.75" customHeight="1">
      <c r="L681" s="1371"/>
      <c r="P681" s="1372"/>
      <c r="AP681" s="1373"/>
      <c r="AQ681" s="1373"/>
    </row>
    <row r="682" spans="12:43" ht="12.75" customHeight="1">
      <c r="L682" s="1371"/>
      <c r="P682" s="1372"/>
      <c r="AP682" s="1373"/>
      <c r="AQ682" s="1373"/>
    </row>
    <row r="683" spans="12:43" ht="12.75" customHeight="1">
      <c r="L683" s="1371"/>
      <c r="P683" s="1372"/>
      <c r="AP683" s="1373"/>
      <c r="AQ683" s="1373"/>
    </row>
    <row r="684" spans="12:43" ht="12.75" customHeight="1">
      <c r="L684" s="1371"/>
      <c r="P684" s="1372"/>
      <c r="AP684" s="1373"/>
      <c r="AQ684" s="1373"/>
    </row>
    <row r="685" spans="12:43" ht="12.75" customHeight="1">
      <c r="L685" s="1371"/>
      <c r="P685" s="1372"/>
      <c r="AP685" s="1373"/>
      <c r="AQ685" s="1373"/>
    </row>
    <row r="686" spans="12:43" ht="12.75" customHeight="1">
      <c r="L686" s="1371"/>
      <c r="P686" s="1372"/>
      <c r="AP686" s="1373"/>
      <c r="AQ686" s="1373"/>
    </row>
    <row r="687" spans="12:43" ht="12.75" customHeight="1">
      <c r="L687" s="1371"/>
      <c r="P687" s="1372"/>
      <c r="AP687" s="1373"/>
      <c r="AQ687" s="1373"/>
    </row>
    <row r="688" spans="12:43" ht="12.75" customHeight="1">
      <c r="L688" s="1371"/>
      <c r="P688" s="1372"/>
      <c r="AP688" s="1373"/>
      <c r="AQ688" s="1373"/>
    </row>
    <row r="689" spans="12:43" ht="12.75" customHeight="1">
      <c r="L689" s="1371"/>
      <c r="P689" s="1372"/>
      <c r="AP689" s="1373"/>
      <c r="AQ689" s="1373"/>
    </row>
    <row r="690" spans="12:43" ht="12.75" customHeight="1">
      <c r="L690" s="1371"/>
      <c r="P690" s="1372"/>
      <c r="AP690" s="1373"/>
      <c r="AQ690" s="1373"/>
    </row>
    <row r="691" spans="12:43" ht="12.75" customHeight="1">
      <c r="L691" s="1371"/>
      <c r="P691" s="1372"/>
      <c r="AP691" s="1373"/>
      <c r="AQ691" s="1373"/>
    </row>
    <row r="692" spans="12:43" ht="12.75" customHeight="1">
      <c r="L692" s="1371"/>
      <c r="P692" s="1372"/>
      <c r="AP692" s="1373"/>
      <c r="AQ692" s="1373"/>
    </row>
    <row r="693" spans="12:43" ht="12.75" customHeight="1">
      <c r="L693" s="1371"/>
      <c r="P693" s="1372"/>
      <c r="AP693" s="1373"/>
      <c r="AQ693" s="1373"/>
    </row>
    <row r="694" spans="12:43" ht="12.75" customHeight="1">
      <c r="L694" s="1371"/>
      <c r="P694" s="1372"/>
      <c r="AP694" s="1373"/>
      <c r="AQ694" s="1373"/>
    </row>
    <row r="695" spans="12:43" ht="12.75" customHeight="1">
      <c r="L695" s="1371"/>
      <c r="P695" s="1372"/>
      <c r="AP695" s="1373"/>
      <c r="AQ695" s="1373"/>
    </row>
    <row r="696" spans="12:43" ht="12.75" customHeight="1">
      <c r="L696" s="1371"/>
      <c r="P696" s="1372"/>
      <c r="AP696" s="1373"/>
      <c r="AQ696" s="1373"/>
    </row>
    <row r="697" spans="12:43" ht="12.75" customHeight="1">
      <c r="L697" s="1371"/>
      <c r="P697" s="1372"/>
      <c r="AP697" s="1373"/>
      <c r="AQ697" s="1373"/>
    </row>
    <row r="698" spans="12:43" ht="12.75" customHeight="1">
      <c r="L698" s="1371"/>
      <c r="P698" s="1372"/>
      <c r="AP698" s="1373"/>
      <c r="AQ698" s="1373"/>
    </row>
    <row r="699" spans="12:43" ht="12.75" customHeight="1">
      <c r="L699" s="1371"/>
      <c r="P699" s="1372"/>
      <c r="AP699" s="1373"/>
      <c r="AQ699" s="1373"/>
    </row>
    <row r="700" spans="12:43" ht="12.75" customHeight="1">
      <c r="L700" s="1371"/>
      <c r="P700" s="1372"/>
      <c r="AP700" s="1373"/>
      <c r="AQ700" s="1373"/>
    </row>
    <row r="701" spans="12:43" ht="12.75" customHeight="1">
      <c r="L701" s="1371"/>
      <c r="P701" s="1372"/>
      <c r="AP701" s="1373"/>
      <c r="AQ701" s="1373"/>
    </row>
    <row r="702" spans="12:43" ht="12.75" customHeight="1">
      <c r="L702" s="1371"/>
      <c r="P702" s="1372"/>
      <c r="AP702" s="1373"/>
      <c r="AQ702" s="1373"/>
    </row>
    <row r="703" spans="12:43" ht="12.75" customHeight="1">
      <c r="L703" s="1371"/>
      <c r="P703" s="1372"/>
      <c r="AP703" s="1373"/>
      <c r="AQ703" s="1373"/>
    </row>
    <row r="704" spans="12:43" ht="12.75" customHeight="1">
      <c r="L704" s="1371"/>
      <c r="P704" s="1372"/>
      <c r="AP704" s="1373"/>
      <c r="AQ704" s="1373"/>
    </row>
    <row r="705" spans="12:43" ht="12.75" customHeight="1">
      <c r="L705" s="1371"/>
      <c r="P705" s="1372"/>
      <c r="AP705" s="1373"/>
      <c r="AQ705" s="1373"/>
    </row>
    <row r="706" spans="12:43" ht="12.75" customHeight="1">
      <c r="L706" s="1371"/>
      <c r="P706" s="1372"/>
      <c r="AP706" s="1373"/>
      <c r="AQ706" s="1373"/>
    </row>
    <row r="707" spans="12:43" ht="12.75" customHeight="1">
      <c r="L707" s="1371"/>
      <c r="P707" s="1372"/>
      <c r="AP707" s="1373"/>
      <c r="AQ707" s="1373"/>
    </row>
    <row r="708" spans="12:43" ht="12.75" customHeight="1">
      <c r="L708" s="1371"/>
      <c r="P708" s="1372"/>
      <c r="AP708" s="1373"/>
      <c r="AQ708" s="1373"/>
    </row>
    <row r="709" spans="12:43" ht="12.75" customHeight="1">
      <c r="L709" s="1371"/>
      <c r="P709" s="1372"/>
      <c r="AP709" s="1373"/>
      <c r="AQ709" s="1373"/>
    </row>
    <row r="710" spans="12:43" ht="12.75" customHeight="1">
      <c r="L710" s="1371"/>
      <c r="P710" s="1372"/>
      <c r="AP710" s="1373"/>
      <c r="AQ710" s="1373"/>
    </row>
    <row r="711" spans="12:43" ht="12.75" customHeight="1">
      <c r="L711" s="1371"/>
      <c r="P711" s="1372"/>
      <c r="AP711" s="1373"/>
      <c r="AQ711" s="1373"/>
    </row>
    <row r="712" spans="12:43" ht="12.75" customHeight="1">
      <c r="L712" s="1371"/>
      <c r="P712" s="1372"/>
      <c r="AP712" s="1373"/>
      <c r="AQ712" s="1373"/>
    </row>
    <row r="713" spans="12:43" ht="12.75" customHeight="1">
      <c r="L713" s="1371"/>
      <c r="P713" s="1372"/>
      <c r="AP713" s="1373"/>
      <c r="AQ713" s="1373"/>
    </row>
    <row r="714" spans="12:43" ht="12.75" customHeight="1">
      <c r="L714" s="1371"/>
      <c r="P714" s="1372"/>
      <c r="AP714" s="1373"/>
      <c r="AQ714" s="1373"/>
    </row>
    <row r="715" spans="12:43" ht="12.75" customHeight="1">
      <c r="L715" s="1371"/>
      <c r="P715" s="1372"/>
      <c r="AP715" s="1373"/>
      <c r="AQ715" s="1373"/>
    </row>
    <row r="716" spans="12:43" ht="12.75" customHeight="1">
      <c r="L716" s="1371"/>
      <c r="P716" s="1372"/>
      <c r="AP716" s="1373"/>
      <c r="AQ716" s="1373"/>
    </row>
    <row r="717" spans="12:43" ht="12.75" customHeight="1">
      <c r="L717" s="1371"/>
      <c r="P717" s="1372"/>
      <c r="AP717" s="1373"/>
      <c r="AQ717" s="1373"/>
    </row>
    <row r="718" spans="12:43" ht="12.75" customHeight="1">
      <c r="L718" s="1371"/>
      <c r="P718" s="1372"/>
      <c r="AP718" s="1373"/>
      <c r="AQ718" s="1373"/>
    </row>
    <row r="719" spans="12:43" ht="12.75" customHeight="1">
      <c r="L719" s="1371"/>
      <c r="P719" s="1372"/>
      <c r="AP719" s="1373"/>
      <c r="AQ719" s="1373"/>
    </row>
    <row r="720" spans="12:43" ht="12.75" customHeight="1">
      <c r="L720" s="1371"/>
      <c r="P720" s="1372"/>
      <c r="AP720" s="1373"/>
      <c r="AQ720" s="1373"/>
    </row>
    <row r="721" spans="12:43" ht="12.75" customHeight="1">
      <c r="L721" s="1371"/>
      <c r="P721" s="1372"/>
      <c r="AP721" s="1373"/>
      <c r="AQ721" s="1373"/>
    </row>
    <row r="722" spans="12:43" ht="12.75" customHeight="1">
      <c r="L722" s="1371"/>
      <c r="P722" s="1372"/>
      <c r="AP722" s="1373"/>
      <c r="AQ722" s="1373"/>
    </row>
    <row r="723" spans="12:43" ht="12.75" customHeight="1">
      <c r="L723" s="1371"/>
      <c r="P723" s="1372"/>
      <c r="AP723" s="1373"/>
      <c r="AQ723" s="1373"/>
    </row>
    <row r="724" spans="12:43" ht="12.75" customHeight="1">
      <c r="L724" s="1371"/>
      <c r="P724" s="1372"/>
      <c r="AP724" s="1373"/>
      <c r="AQ724" s="1373"/>
    </row>
    <row r="725" spans="12:43" ht="12.75" customHeight="1">
      <c r="L725" s="1371"/>
      <c r="P725" s="1372"/>
      <c r="AP725" s="1373"/>
      <c r="AQ725" s="1373"/>
    </row>
    <row r="726" spans="12:43" ht="12.75" customHeight="1">
      <c r="L726" s="1371"/>
      <c r="P726" s="1372"/>
      <c r="AP726" s="1373"/>
      <c r="AQ726" s="1373"/>
    </row>
    <row r="727" spans="12:43" ht="12.75" customHeight="1">
      <c r="L727" s="1371"/>
      <c r="P727" s="1372"/>
      <c r="AP727" s="1373"/>
      <c r="AQ727" s="1373"/>
    </row>
    <row r="728" spans="12:43" ht="12.75" customHeight="1">
      <c r="L728" s="1371"/>
      <c r="P728" s="1372"/>
      <c r="AP728" s="1373"/>
      <c r="AQ728" s="1373"/>
    </row>
    <row r="729" spans="12:43" ht="12.75" customHeight="1">
      <c r="L729" s="1371"/>
      <c r="P729" s="1372"/>
      <c r="AP729" s="1373"/>
      <c r="AQ729" s="1373"/>
    </row>
    <row r="730" spans="12:43" ht="12.75" customHeight="1">
      <c r="L730" s="1371"/>
      <c r="P730" s="1372"/>
      <c r="AP730" s="1373"/>
      <c r="AQ730" s="1373"/>
    </row>
    <row r="731" spans="12:43" ht="12.75" customHeight="1">
      <c r="L731" s="1371"/>
      <c r="P731" s="1372"/>
      <c r="AP731" s="1373"/>
      <c r="AQ731" s="1373"/>
    </row>
    <row r="732" spans="12:43" ht="12.75" customHeight="1">
      <c r="L732" s="1371"/>
      <c r="P732" s="1372"/>
      <c r="AP732" s="1373"/>
      <c r="AQ732" s="1373"/>
    </row>
    <row r="733" spans="12:43" ht="12.75" customHeight="1">
      <c r="L733" s="1371"/>
      <c r="P733" s="1372"/>
      <c r="AP733" s="1373"/>
      <c r="AQ733" s="1373"/>
    </row>
    <row r="734" spans="12:43" ht="12.75" customHeight="1">
      <c r="L734" s="1371"/>
      <c r="P734" s="1372"/>
      <c r="AP734" s="1373"/>
      <c r="AQ734" s="1373"/>
    </row>
    <row r="735" spans="12:43" ht="12.75" customHeight="1">
      <c r="L735" s="1371"/>
      <c r="P735" s="1372"/>
      <c r="AP735" s="1373"/>
      <c r="AQ735" s="1373"/>
    </row>
    <row r="736" spans="12:43" ht="12.75" customHeight="1">
      <c r="L736" s="1371"/>
      <c r="P736" s="1372"/>
      <c r="AP736" s="1373"/>
      <c r="AQ736" s="1373"/>
    </row>
    <row r="737" spans="12:43" ht="12.75" customHeight="1">
      <c r="L737" s="1371"/>
      <c r="P737" s="1372"/>
      <c r="AP737" s="1373"/>
      <c r="AQ737" s="1373"/>
    </row>
    <row r="738" spans="12:43" ht="12.75" customHeight="1">
      <c r="L738" s="1371"/>
      <c r="P738" s="1372"/>
      <c r="AP738" s="1373"/>
      <c r="AQ738" s="1373"/>
    </row>
    <row r="739" spans="12:43" ht="12.75" customHeight="1">
      <c r="L739" s="1371"/>
      <c r="P739" s="1372"/>
      <c r="AP739" s="1373"/>
      <c r="AQ739" s="1373"/>
    </row>
    <row r="740" spans="12:43" ht="12.75" customHeight="1">
      <c r="L740" s="1371"/>
      <c r="P740" s="1372"/>
      <c r="AP740" s="1373"/>
      <c r="AQ740" s="1373"/>
    </row>
    <row r="741" spans="12:43" ht="12.75" customHeight="1">
      <c r="L741" s="1371"/>
      <c r="P741" s="1372"/>
      <c r="AP741" s="1373"/>
      <c r="AQ741" s="1373"/>
    </row>
    <row r="742" spans="12:43" ht="12.75" customHeight="1">
      <c r="L742" s="1371"/>
      <c r="P742" s="1372"/>
      <c r="AP742" s="1373"/>
      <c r="AQ742" s="1373"/>
    </row>
    <row r="743" spans="12:43" ht="12.75" customHeight="1">
      <c r="L743" s="1371"/>
      <c r="P743" s="1372"/>
      <c r="AP743" s="1373"/>
      <c r="AQ743" s="1373"/>
    </row>
    <row r="744" spans="12:43" ht="12.75" customHeight="1">
      <c r="L744" s="1371"/>
      <c r="P744" s="1372"/>
      <c r="AP744" s="1373"/>
      <c r="AQ744" s="1373"/>
    </row>
    <row r="745" spans="12:43" ht="12.75" customHeight="1">
      <c r="L745" s="1371"/>
      <c r="P745" s="1372"/>
      <c r="AP745" s="1373"/>
      <c r="AQ745" s="1373"/>
    </row>
    <row r="746" spans="12:43" ht="12.75" customHeight="1">
      <c r="L746" s="1371"/>
      <c r="P746" s="1372"/>
      <c r="AP746" s="1373"/>
      <c r="AQ746" s="1373"/>
    </row>
    <row r="747" spans="12:43" ht="12.75" customHeight="1">
      <c r="L747" s="1371"/>
      <c r="P747" s="1372"/>
      <c r="AP747" s="1373"/>
      <c r="AQ747" s="1373"/>
    </row>
    <row r="748" spans="12:43" ht="12.75" customHeight="1">
      <c r="L748" s="1371"/>
      <c r="P748" s="1372"/>
      <c r="AP748" s="1373"/>
      <c r="AQ748" s="1373"/>
    </row>
    <row r="749" spans="12:43" ht="12.75" customHeight="1">
      <c r="L749" s="1371"/>
      <c r="P749" s="1372"/>
      <c r="AP749" s="1373"/>
      <c r="AQ749" s="1373"/>
    </row>
    <row r="750" spans="12:43" ht="12.75" customHeight="1">
      <c r="L750" s="1371"/>
      <c r="P750" s="1372"/>
      <c r="AP750" s="1373"/>
      <c r="AQ750" s="1373"/>
    </row>
    <row r="751" spans="12:43" ht="12.75" customHeight="1">
      <c r="L751" s="1371"/>
      <c r="P751" s="1372"/>
      <c r="AP751" s="1373"/>
      <c r="AQ751" s="1373"/>
    </row>
    <row r="752" spans="12:43" ht="12.75" customHeight="1">
      <c r="L752" s="1371"/>
      <c r="P752" s="1372"/>
      <c r="AP752" s="1373"/>
      <c r="AQ752" s="1373"/>
    </row>
    <row r="753" spans="12:43" ht="12.75" customHeight="1">
      <c r="L753" s="1371"/>
      <c r="P753" s="1372"/>
      <c r="AP753" s="1373"/>
      <c r="AQ753" s="1373"/>
    </row>
    <row r="754" spans="12:43" ht="12.75" customHeight="1">
      <c r="L754" s="1371"/>
      <c r="P754" s="1372"/>
      <c r="AP754" s="1373"/>
      <c r="AQ754" s="1373"/>
    </row>
    <row r="755" spans="12:43" ht="12.75" customHeight="1">
      <c r="L755" s="1371"/>
      <c r="P755" s="1372"/>
      <c r="AP755" s="1373"/>
      <c r="AQ755" s="1373"/>
    </row>
    <row r="756" spans="12:43" ht="12.75" customHeight="1">
      <c r="L756" s="1371"/>
      <c r="P756" s="1372"/>
      <c r="AP756" s="1373"/>
      <c r="AQ756" s="1373"/>
    </row>
    <row r="757" spans="12:43" ht="12.75" customHeight="1">
      <c r="L757" s="1371"/>
      <c r="P757" s="1372"/>
      <c r="AP757" s="1373"/>
      <c r="AQ757" s="1373"/>
    </row>
    <row r="758" spans="12:43" ht="12.75" customHeight="1">
      <c r="L758" s="1371"/>
      <c r="P758" s="1372"/>
      <c r="AP758" s="1373"/>
      <c r="AQ758" s="1373"/>
    </row>
    <row r="759" spans="12:43" ht="12.75" customHeight="1">
      <c r="L759" s="1371"/>
      <c r="P759" s="1372"/>
      <c r="AP759" s="1373"/>
      <c r="AQ759" s="1373"/>
    </row>
    <row r="760" spans="12:43" ht="12.75" customHeight="1">
      <c r="L760" s="1371"/>
      <c r="P760" s="1372"/>
      <c r="AP760" s="1373"/>
      <c r="AQ760" s="1373"/>
    </row>
    <row r="761" spans="12:43" ht="12.75" customHeight="1">
      <c r="L761" s="1371"/>
      <c r="P761" s="1372"/>
      <c r="AP761" s="1373"/>
      <c r="AQ761" s="1373"/>
    </row>
    <row r="762" spans="12:43" ht="12.75" customHeight="1">
      <c r="L762" s="1371"/>
      <c r="P762" s="1372"/>
      <c r="AP762" s="1373"/>
      <c r="AQ762" s="1373"/>
    </row>
    <row r="763" spans="12:43" ht="12.75" customHeight="1">
      <c r="L763" s="1371"/>
      <c r="P763" s="1372"/>
      <c r="AP763" s="1373"/>
      <c r="AQ763" s="1373"/>
    </row>
    <row r="764" spans="12:43" ht="12.75" customHeight="1">
      <c r="L764" s="1371"/>
      <c r="P764" s="1372"/>
      <c r="AP764" s="1373"/>
      <c r="AQ764" s="1373"/>
    </row>
    <row r="765" spans="12:43" ht="12.75" customHeight="1">
      <c r="L765" s="1371"/>
      <c r="P765" s="1372"/>
      <c r="AP765" s="1373"/>
      <c r="AQ765" s="1373"/>
    </row>
    <row r="766" spans="12:43" ht="12.75" customHeight="1">
      <c r="L766" s="1371"/>
      <c r="P766" s="1372"/>
      <c r="AP766" s="1373"/>
      <c r="AQ766" s="1373"/>
    </row>
    <row r="767" spans="12:43" ht="12.75" customHeight="1">
      <c r="L767" s="1371"/>
      <c r="P767" s="1372"/>
      <c r="AP767" s="1373"/>
      <c r="AQ767" s="1373"/>
    </row>
    <row r="768" spans="12:43" ht="12.75" customHeight="1">
      <c r="L768" s="1371"/>
      <c r="P768" s="1372"/>
      <c r="AP768" s="1373"/>
      <c r="AQ768" s="1373"/>
    </row>
    <row r="769" spans="12:43" ht="12.75" customHeight="1">
      <c r="L769" s="1371"/>
      <c r="P769" s="1372"/>
      <c r="AP769" s="1373"/>
      <c r="AQ769" s="1373"/>
    </row>
    <row r="770" spans="12:43" ht="12.75" customHeight="1">
      <c r="L770" s="1371"/>
      <c r="P770" s="1372"/>
      <c r="AP770" s="1373"/>
      <c r="AQ770" s="1373"/>
    </row>
    <row r="771" spans="12:43" ht="12.75" customHeight="1">
      <c r="L771" s="1371"/>
      <c r="P771" s="1372"/>
      <c r="AP771" s="1373"/>
      <c r="AQ771" s="1373"/>
    </row>
    <row r="772" spans="12:43" ht="12.75" customHeight="1">
      <c r="L772" s="1371"/>
      <c r="P772" s="1372"/>
      <c r="AP772" s="1373"/>
      <c r="AQ772" s="1373"/>
    </row>
    <row r="773" spans="12:43" ht="12.75" customHeight="1">
      <c r="L773" s="1371"/>
      <c r="P773" s="1372"/>
      <c r="AP773" s="1373"/>
      <c r="AQ773" s="1373"/>
    </row>
    <row r="774" spans="12:43" ht="12.75" customHeight="1">
      <c r="L774" s="1371"/>
      <c r="P774" s="1372"/>
      <c r="AP774" s="1373"/>
      <c r="AQ774" s="1373"/>
    </row>
    <row r="775" spans="12:43" ht="12.75" customHeight="1">
      <c r="L775" s="1371"/>
      <c r="P775" s="1372"/>
      <c r="AP775" s="1373"/>
      <c r="AQ775" s="1373"/>
    </row>
    <row r="776" spans="12:43" ht="12.75" customHeight="1">
      <c r="L776" s="1371"/>
      <c r="P776" s="1372"/>
      <c r="AP776" s="1373"/>
      <c r="AQ776" s="1373"/>
    </row>
    <row r="777" spans="12:43" ht="12.75" customHeight="1">
      <c r="L777" s="1371"/>
      <c r="P777" s="1372"/>
      <c r="AP777" s="1373"/>
      <c r="AQ777" s="1373"/>
    </row>
    <row r="778" spans="12:43" ht="12.75" customHeight="1">
      <c r="L778" s="1371"/>
      <c r="P778" s="1372"/>
      <c r="AP778" s="1373"/>
      <c r="AQ778" s="1373"/>
    </row>
    <row r="779" spans="12:43" ht="12.75" customHeight="1">
      <c r="L779" s="1371"/>
      <c r="P779" s="1372"/>
      <c r="AP779" s="1373"/>
      <c r="AQ779" s="1373"/>
    </row>
    <row r="780" spans="12:43" ht="12.75" customHeight="1">
      <c r="L780" s="1371"/>
      <c r="P780" s="1372"/>
      <c r="AP780" s="1373"/>
      <c r="AQ780" s="1373"/>
    </row>
    <row r="781" spans="12:43" ht="12.75" customHeight="1">
      <c r="L781" s="1371"/>
      <c r="P781" s="1372"/>
      <c r="AP781" s="1373"/>
      <c r="AQ781" s="1373"/>
    </row>
    <row r="782" spans="12:43" ht="12.75" customHeight="1">
      <c r="L782" s="1371"/>
      <c r="P782" s="1372"/>
      <c r="AP782" s="1373"/>
      <c r="AQ782" s="1373"/>
    </row>
    <row r="783" spans="12:43" ht="12.75" customHeight="1">
      <c r="L783" s="1371"/>
      <c r="P783" s="1372"/>
      <c r="AP783" s="1373"/>
      <c r="AQ783" s="1373"/>
    </row>
    <row r="784" spans="12:43" ht="12.75" customHeight="1">
      <c r="L784" s="1371"/>
      <c r="P784" s="1372"/>
      <c r="AP784" s="1373"/>
      <c r="AQ784" s="1373"/>
    </row>
    <row r="785" spans="12:43" ht="12.75" customHeight="1">
      <c r="L785" s="1371"/>
      <c r="P785" s="1372"/>
      <c r="AP785" s="1373"/>
      <c r="AQ785" s="1373"/>
    </row>
    <row r="786" spans="12:43" ht="12.75" customHeight="1">
      <c r="L786" s="1371"/>
      <c r="P786" s="1372"/>
      <c r="AP786" s="1373"/>
      <c r="AQ786" s="1373"/>
    </row>
    <row r="787" spans="12:43" ht="12.75" customHeight="1">
      <c r="L787" s="1371"/>
      <c r="P787" s="1372"/>
      <c r="AP787" s="1373"/>
      <c r="AQ787" s="1373"/>
    </row>
    <row r="788" spans="12:43" ht="12.75" customHeight="1">
      <c r="L788" s="1371"/>
      <c r="P788" s="1372"/>
      <c r="AP788" s="1373"/>
      <c r="AQ788" s="1373"/>
    </row>
    <row r="789" spans="12:43" ht="12.75" customHeight="1">
      <c r="L789" s="1371"/>
      <c r="P789" s="1372"/>
      <c r="AP789" s="1373"/>
      <c r="AQ789" s="1373"/>
    </row>
    <row r="790" spans="12:43" ht="12.75" customHeight="1">
      <c r="L790" s="1371"/>
      <c r="P790" s="1372"/>
      <c r="AP790" s="1373"/>
      <c r="AQ790" s="1373"/>
    </row>
    <row r="791" spans="12:43" ht="12.75" customHeight="1">
      <c r="L791" s="1371"/>
      <c r="P791" s="1372"/>
      <c r="AP791" s="1373"/>
      <c r="AQ791" s="1373"/>
    </row>
    <row r="792" spans="12:43" ht="12.75" customHeight="1">
      <c r="L792" s="1371"/>
      <c r="P792" s="1372"/>
      <c r="AP792" s="1373"/>
      <c r="AQ792" s="1373"/>
    </row>
    <row r="793" spans="12:43" ht="12.75" customHeight="1">
      <c r="L793" s="1371"/>
      <c r="P793" s="1372"/>
      <c r="AP793" s="1373"/>
      <c r="AQ793" s="1373"/>
    </row>
    <row r="794" spans="12:43" ht="12.75" customHeight="1">
      <c r="L794" s="1371"/>
      <c r="P794" s="1372"/>
      <c r="AP794" s="1373"/>
      <c r="AQ794" s="1373"/>
    </row>
    <row r="795" spans="12:43" ht="12.75" customHeight="1">
      <c r="L795" s="1371"/>
      <c r="P795" s="1372"/>
      <c r="AP795" s="1373"/>
      <c r="AQ795" s="1373"/>
    </row>
    <row r="796" spans="12:43" ht="12.75" customHeight="1">
      <c r="L796" s="1371"/>
      <c r="P796" s="1372"/>
      <c r="AP796" s="1373"/>
      <c r="AQ796" s="1373"/>
    </row>
    <row r="797" spans="12:43" ht="12.75" customHeight="1">
      <c r="L797" s="1371"/>
      <c r="P797" s="1372"/>
      <c r="AP797" s="1373"/>
      <c r="AQ797" s="1373"/>
    </row>
    <row r="798" spans="12:43" ht="12.75" customHeight="1">
      <c r="L798" s="1371"/>
      <c r="P798" s="1372"/>
      <c r="AP798" s="1373"/>
      <c r="AQ798" s="1373"/>
    </row>
    <row r="799" spans="12:43" ht="12.75" customHeight="1">
      <c r="L799" s="1371"/>
      <c r="P799" s="1372"/>
      <c r="AP799" s="1373"/>
      <c r="AQ799" s="1373"/>
    </row>
    <row r="800" spans="12:43" ht="12.75" customHeight="1">
      <c r="L800" s="1371"/>
      <c r="P800" s="1372"/>
      <c r="AP800" s="1373"/>
      <c r="AQ800" s="1373"/>
    </row>
    <row r="801" spans="12:43" ht="12.75" customHeight="1">
      <c r="L801" s="1371"/>
      <c r="P801" s="1372"/>
      <c r="AP801" s="1373"/>
      <c r="AQ801" s="1373"/>
    </row>
    <row r="802" spans="12:43" ht="12.75" customHeight="1">
      <c r="L802" s="1371"/>
      <c r="P802" s="1372"/>
      <c r="AP802" s="1373"/>
      <c r="AQ802" s="1373"/>
    </row>
    <row r="803" spans="12:43" ht="12.75" customHeight="1">
      <c r="L803" s="1371"/>
      <c r="P803" s="1372"/>
      <c r="AP803" s="1373"/>
      <c r="AQ803" s="1373"/>
    </row>
    <row r="804" spans="12:43" ht="12.75" customHeight="1">
      <c r="L804" s="1371"/>
      <c r="P804" s="1372"/>
      <c r="AP804" s="1373"/>
      <c r="AQ804" s="1373"/>
    </row>
    <row r="805" spans="12:43" ht="12.75" customHeight="1">
      <c r="L805" s="1371"/>
      <c r="P805" s="1372"/>
      <c r="AP805" s="1373"/>
      <c r="AQ805" s="1373"/>
    </row>
    <row r="806" spans="12:43" ht="12.75" customHeight="1">
      <c r="L806" s="1371"/>
      <c r="P806" s="1372"/>
      <c r="AP806" s="1373"/>
      <c r="AQ806" s="1373"/>
    </row>
    <row r="807" spans="12:43" ht="12.75" customHeight="1">
      <c r="L807" s="1371"/>
      <c r="P807" s="1372"/>
      <c r="AP807" s="1373"/>
      <c r="AQ807" s="1373"/>
    </row>
    <row r="808" spans="12:43" ht="12.75" customHeight="1">
      <c r="L808" s="1371"/>
      <c r="P808" s="1372"/>
      <c r="AP808" s="1373"/>
      <c r="AQ808" s="1373"/>
    </row>
    <row r="809" spans="12:43" ht="12.75" customHeight="1">
      <c r="L809" s="1371"/>
      <c r="P809" s="1372"/>
      <c r="AP809" s="1373"/>
      <c r="AQ809" s="1373"/>
    </row>
    <row r="810" spans="12:43" ht="12.75" customHeight="1">
      <c r="L810" s="1371"/>
      <c r="P810" s="1372"/>
      <c r="AP810" s="1373"/>
      <c r="AQ810" s="1373"/>
    </row>
    <row r="811" spans="12:43" ht="12.75" customHeight="1">
      <c r="L811" s="1371"/>
      <c r="P811" s="1372"/>
      <c r="AP811" s="1373"/>
      <c r="AQ811" s="1373"/>
    </row>
    <row r="812" spans="12:43" ht="12.75" customHeight="1">
      <c r="L812" s="1371"/>
      <c r="P812" s="1372"/>
      <c r="AP812" s="1373"/>
      <c r="AQ812" s="1373"/>
    </row>
    <row r="813" spans="12:43" ht="12.75" customHeight="1">
      <c r="L813" s="1371"/>
      <c r="P813" s="1372"/>
      <c r="AP813" s="1373"/>
      <c r="AQ813" s="1373"/>
    </row>
    <row r="814" spans="12:43" ht="12.75" customHeight="1">
      <c r="L814" s="1371"/>
      <c r="P814" s="1372"/>
      <c r="AP814" s="1373"/>
      <c r="AQ814" s="1373"/>
    </row>
    <row r="815" spans="12:43" ht="12.75" customHeight="1">
      <c r="L815" s="1371"/>
      <c r="P815" s="1372"/>
      <c r="AP815" s="1373"/>
      <c r="AQ815" s="1373"/>
    </row>
    <row r="816" spans="12:43" ht="12.75" customHeight="1">
      <c r="L816" s="1371"/>
      <c r="P816" s="1372"/>
      <c r="AP816" s="1373"/>
      <c r="AQ816" s="1373"/>
    </row>
    <row r="817" spans="12:43" ht="12.75" customHeight="1">
      <c r="L817" s="1371"/>
      <c r="P817" s="1372"/>
      <c r="AP817" s="1373"/>
      <c r="AQ817" s="1373"/>
    </row>
    <row r="818" spans="12:43" ht="12.75" customHeight="1">
      <c r="L818" s="1371"/>
      <c r="P818" s="1372"/>
      <c r="AP818" s="1373"/>
      <c r="AQ818" s="1373"/>
    </row>
    <row r="819" spans="12:43" ht="12.75" customHeight="1">
      <c r="L819" s="1371"/>
      <c r="P819" s="1372"/>
      <c r="AP819" s="1373"/>
      <c r="AQ819" s="1373"/>
    </row>
    <row r="820" spans="12:43" ht="12.75" customHeight="1">
      <c r="L820" s="1371"/>
      <c r="P820" s="1372"/>
      <c r="AP820" s="1373"/>
      <c r="AQ820" s="1373"/>
    </row>
    <row r="821" spans="12:43" ht="12.75" customHeight="1">
      <c r="L821" s="1371"/>
      <c r="P821" s="1372"/>
      <c r="AP821" s="1373"/>
      <c r="AQ821" s="1373"/>
    </row>
    <row r="822" spans="12:43" ht="12.75" customHeight="1">
      <c r="L822" s="1371"/>
      <c r="P822" s="1372"/>
      <c r="AP822" s="1373"/>
      <c r="AQ822" s="1373"/>
    </row>
    <row r="823" spans="12:43" ht="12.75" customHeight="1">
      <c r="L823" s="1371"/>
      <c r="P823" s="1372"/>
      <c r="AP823" s="1373"/>
      <c r="AQ823" s="1373"/>
    </row>
    <row r="824" spans="12:43" ht="12.75" customHeight="1">
      <c r="L824" s="1371"/>
      <c r="P824" s="1372"/>
      <c r="AP824" s="1373"/>
      <c r="AQ824" s="1373"/>
    </row>
    <row r="825" spans="12:43" ht="12.75" customHeight="1">
      <c r="L825" s="1371"/>
      <c r="P825" s="1372"/>
      <c r="AP825" s="1373"/>
      <c r="AQ825" s="1373"/>
    </row>
    <row r="826" spans="12:43" ht="12.75" customHeight="1">
      <c r="L826" s="1371"/>
      <c r="P826" s="1372"/>
      <c r="AP826" s="1373"/>
      <c r="AQ826" s="1373"/>
    </row>
    <row r="827" spans="12:43" ht="12.75" customHeight="1">
      <c r="L827" s="1371"/>
      <c r="P827" s="1372"/>
      <c r="AP827" s="1373"/>
      <c r="AQ827" s="1373"/>
    </row>
    <row r="828" spans="12:43" ht="12.75" customHeight="1">
      <c r="L828" s="1371"/>
      <c r="P828" s="1372"/>
      <c r="AP828" s="1373"/>
      <c r="AQ828" s="1373"/>
    </row>
    <row r="829" spans="12:43" ht="12.75" customHeight="1">
      <c r="L829" s="1371"/>
      <c r="P829" s="1372"/>
      <c r="AP829" s="1373"/>
      <c r="AQ829" s="1373"/>
    </row>
    <row r="830" spans="12:43" ht="12.75" customHeight="1">
      <c r="L830" s="1371"/>
      <c r="P830" s="1372"/>
      <c r="AP830" s="1373"/>
      <c r="AQ830" s="1373"/>
    </row>
    <row r="831" spans="12:43" ht="12.75" customHeight="1">
      <c r="L831" s="1371"/>
      <c r="P831" s="1372"/>
      <c r="AP831" s="1373"/>
      <c r="AQ831" s="1373"/>
    </row>
    <row r="832" spans="12:43" ht="12.75" customHeight="1">
      <c r="L832" s="1371"/>
      <c r="P832" s="1372"/>
      <c r="AP832" s="1373"/>
      <c r="AQ832" s="1373"/>
    </row>
    <row r="833" spans="12:43" ht="12.75" customHeight="1">
      <c r="L833" s="1371"/>
      <c r="P833" s="1372"/>
      <c r="AP833" s="1373"/>
      <c r="AQ833" s="1373"/>
    </row>
    <row r="834" spans="12:43" ht="12.75" customHeight="1">
      <c r="L834" s="1371"/>
      <c r="P834" s="1372"/>
      <c r="AP834" s="1373"/>
      <c r="AQ834" s="1373"/>
    </row>
    <row r="835" spans="12:43" ht="12.75" customHeight="1">
      <c r="L835" s="1371"/>
      <c r="P835" s="1372"/>
      <c r="AP835" s="1373"/>
      <c r="AQ835" s="1373"/>
    </row>
    <row r="836" spans="12:43" ht="12.75" customHeight="1">
      <c r="L836" s="1371"/>
      <c r="P836" s="1372"/>
      <c r="AP836" s="1373"/>
      <c r="AQ836" s="1373"/>
    </row>
    <row r="837" spans="12:43" ht="12.75" customHeight="1">
      <c r="L837" s="1371"/>
      <c r="P837" s="1372"/>
      <c r="AP837" s="1373"/>
      <c r="AQ837" s="1373"/>
    </row>
    <row r="838" spans="12:43" ht="12.75" customHeight="1">
      <c r="L838" s="1371"/>
      <c r="P838" s="1372"/>
      <c r="AP838" s="1373"/>
      <c r="AQ838" s="1373"/>
    </row>
    <row r="839" spans="12:43" ht="12.75" customHeight="1">
      <c r="L839" s="1371"/>
      <c r="P839" s="1372"/>
      <c r="AP839" s="1373"/>
      <c r="AQ839" s="1373"/>
    </row>
    <row r="840" spans="12:43" ht="12.75" customHeight="1">
      <c r="L840" s="1371"/>
      <c r="P840" s="1372"/>
      <c r="AP840" s="1373"/>
      <c r="AQ840" s="1373"/>
    </row>
    <row r="841" spans="12:43" ht="12.75" customHeight="1">
      <c r="L841" s="1371"/>
      <c r="P841" s="1372"/>
      <c r="AP841" s="1373"/>
      <c r="AQ841" s="1373"/>
    </row>
    <row r="842" spans="12:43" ht="12.75" customHeight="1">
      <c r="L842" s="1371"/>
      <c r="P842" s="1372"/>
      <c r="AP842" s="1373"/>
      <c r="AQ842" s="1373"/>
    </row>
    <row r="843" spans="12:43" ht="12.75" customHeight="1">
      <c r="L843" s="1371"/>
      <c r="P843" s="1372"/>
      <c r="AP843" s="1373"/>
      <c r="AQ843" s="1373"/>
    </row>
    <row r="844" spans="12:43" ht="12.75" customHeight="1">
      <c r="L844" s="1371"/>
      <c r="P844" s="1372"/>
      <c r="AP844" s="1373"/>
      <c r="AQ844" s="1373"/>
    </row>
    <row r="845" spans="12:43" ht="12.75" customHeight="1">
      <c r="L845" s="1371"/>
      <c r="P845" s="1372"/>
      <c r="AP845" s="1373"/>
      <c r="AQ845" s="1373"/>
    </row>
    <row r="846" spans="12:43" ht="12.75" customHeight="1">
      <c r="L846" s="1371"/>
      <c r="P846" s="1372"/>
      <c r="AP846" s="1373"/>
      <c r="AQ846" s="1373"/>
    </row>
    <row r="847" spans="12:43" ht="12.75" customHeight="1">
      <c r="L847" s="1371"/>
      <c r="P847" s="1372"/>
      <c r="AP847" s="1373"/>
      <c r="AQ847" s="1373"/>
    </row>
    <row r="848" spans="12:43" ht="12.75" customHeight="1">
      <c r="L848" s="1371"/>
      <c r="P848" s="1372"/>
      <c r="AP848" s="1373"/>
      <c r="AQ848" s="1373"/>
    </row>
    <row r="849" spans="12:43" ht="12.75" customHeight="1">
      <c r="L849" s="1371"/>
      <c r="P849" s="1372"/>
      <c r="AP849" s="1373"/>
      <c r="AQ849" s="1373"/>
    </row>
    <row r="850" spans="12:43" ht="12.75" customHeight="1">
      <c r="L850" s="1371"/>
      <c r="P850" s="1372"/>
      <c r="AP850" s="1373"/>
      <c r="AQ850" s="1373"/>
    </row>
    <row r="851" spans="12:43" ht="12.75" customHeight="1">
      <c r="L851" s="1371"/>
      <c r="P851" s="1372"/>
      <c r="AP851" s="1373"/>
      <c r="AQ851" s="1373"/>
    </row>
    <row r="852" spans="12:43" ht="12.75" customHeight="1">
      <c r="L852" s="1371"/>
      <c r="P852" s="1372"/>
      <c r="AP852" s="1373"/>
      <c r="AQ852" s="1373"/>
    </row>
    <row r="853" spans="12:43" ht="12.75" customHeight="1">
      <c r="L853" s="1371"/>
      <c r="P853" s="1372"/>
      <c r="AP853" s="1373"/>
      <c r="AQ853" s="1373"/>
    </row>
    <row r="854" spans="12:43" ht="12.75" customHeight="1">
      <c r="L854" s="1371"/>
      <c r="P854" s="1372"/>
      <c r="AP854" s="1373"/>
      <c r="AQ854" s="1373"/>
    </row>
    <row r="855" spans="12:43" ht="12.75" customHeight="1">
      <c r="L855" s="1371"/>
      <c r="P855" s="1372"/>
      <c r="AP855" s="1373"/>
      <c r="AQ855" s="1373"/>
    </row>
    <row r="856" spans="12:43" ht="12.75" customHeight="1">
      <c r="L856" s="1371"/>
      <c r="P856" s="1372"/>
      <c r="AP856" s="1373"/>
      <c r="AQ856" s="1373"/>
    </row>
    <row r="857" spans="12:43" ht="12.75" customHeight="1">
      <c r="L857" s="1371"/>
      <c r="P857" s="1372"/>
      <c r="AP857" s="1373"/>
      <c r="AQ857" s="1373"/>
    </row>
    <row r="858" spans="12:43" ht="12.75" customHeight="1">
      <c r="L858" s="1371"/>
      <c r="P858" s="1372"/>
      <c r="AP858" s="1373"/>
      <c r="AQ858" s="1373"/>
    </row>
    <row r="859" spans="12:43" ht="12.75" customHeight="1">
      <c r="L859" s="1371"/>
      <c r="P859" s="1372"/>
      <c r="AP859" s="1373"/>
      <c r="AQ859" s="1373"/>
    </row>
    <row r="860" spans="12:43" ht="12.75" customHeight="1">
      <c r="L860" s="1371"/>
      <c r="P860" s="1372"/>
      <c r="AP860" s="1373"/>
      <c r="AQ860" s="1373"/>
    </row>
    <row r="861" spans="12:43" ht="12.75" customHeight="1">
      <c r="L861" s="1371"/>
      <c r="P861" s="1372"/>
      <c r="AP861" s="1373"/>
      <c r="AQ861" s="1373"/>
    </row>
    <row r="862" spans="12:43" ht="12.75" customHeight="1">
      <c r="L862" s="1371"/>
      <c r="P862" s="1372"/>
      <c r="AP862" s="1373"/>
      <c r="AQ862" s="1373"/>
    </row>
    <row r="863" spans="12:43" ht="12.75" customHeight="1">
      <c r="L863" s="1371"/>
      <c r="P863" s="1372"/>
      <c r="AP863" s="1373"/>
      <c r="AQ863" s="1373"/>
    </row>
    <row r="864" spans="12:43" ht="12.75" customHeight="1">
      <c r="L864" s="1371"/>
      <c r="P864" s="1372"/>
      <c r="AP864" s="1373"/>
      <c r="AQ864" s="1373"/>
    </row>
    <row r="865" spans="12:43" ht="12.75" customHeight="1">
      <c r="L865" s="1371"/>
      <c r="P865" s="1372"/>
      <c r="AP865" s="1373"/>
      <c r="AQ865" s="1373"/>
    </row>
    <row r="866" spans="12:43" ht="12.75" customHeight="1">
      <c r="L866" s="1371"/>
      <c r="P866" s="1372"/>
      <c r="AP866" s="1373"/>
      <c r="AQ866" s="1373"/>
    </row>
    <row r="867" spans="12:43" ht="12.75" customHeight="1">
      <c r="L867" s="1371"/>
      <c r="P867" s="1372"/>
      <c r="AP867" s="1373"/>
      <c r="AQ867" s="1373"/>
    </row>
    <row r="868" spans="12:43" ht="12.75" customHeight="1">
      <c r="L868" s="1371"/>
      <c r="P868" s="1372"/>
      <c r="AP868" s="1373"/>
      <c r="AQ868" s="1373"/>
    </row>
    <row r="869" spans="12:43" ht="12.75" customHeight="1">
      <c r="L869" s="1371"/>
      <c r="P869" s="1372"/>
      <c r="AP869" s="1373"/>
      <c r="AQ869" s="1373"/>
    </row>
    <row r="870" spans="12:43" ht="12.75" customHeight="1">
      <c r="L870" s="1371"/>
      <c r="P870" s="1372"/>
      <c r="AP870" s="1373"/>
      <c r="AQ870" s="1373"/>
    </row>
    <row r="871" spans="12:43" ht="12.75" customHeight="1">
      <c r="L871" s="1371"/>
      <c r="P871" s="1372"/>
      <c r="AP871" s="1373"/>
      <c r="AQ871" s="1373"/>
    </row>
    <row r="872" spans="12:43" ht="12.75" customHeight="1">
      <c r="L872" s="1371"/>
      <c r="P872" s="1372"/>
      <c r="AP872" s="1373"/>
      <c r="AQ872" s="1373"/>
    </row>
    <row r="873" spans="12:43" ht="12.75" customHeight="1">
      <c r="L873" s="1371"/>
      <c r="P873" s="1372"/>
      <c r="AP873" s="1373"/>
      <c r="AQ873" s="1373"/>
    </row>
    <row r="874" spans="12:43" ht="12.75" customHeight="1">
      <c r="L874" s="1371"/>
      <c r="P874" s="1372"/>
      <c r="AP874" s="1373"/>
      <c r="AQ874" s="1373"/>
    </row>
    <row r="875" spans="12:43" ht="12.75" customHeight="1">
      <c r="L875" s="1371"/>
      <c r="P875" s="1372"/>
      <c r="AP875" s="1373"/>
      <c r="AQ875" s="1373"/>
    </row>
    <row r="876" spans="12:43" ht="12.75" customHeight="1">
      <c r="L876" s="1371"/>
      <c r="P876" s="1372"/>
      <c r="AP876" s="1373"/>
      <c r="AQ876" s="1373"/>
    </row>
    <row r="877" spans="12:43" ht="12.75" customHeight="1">
      <c r="L877" s="1371"/>
      <c r="P877" s="1372"/>
      <c r="AP877" s="1373"/>
      <c r="AQ877" s="1373"/>
    </row>
    <row r="878" spans="12:43" ht="12.75" customHeight="1">
      <c r="L878" s="1371"/>
      <c r="P878" s="1372"/>
      <c r="AP878" s="1373"/>
      <c r="AQ878" s="1373"/>
    </row>
    <row r="879" spans="12:43" ht="12.75" customHeight="1">
      <c r="L879" s="1371"/>
      <c r="P879" s="1372"/>
      <c r="AP879" s="1373"/>
      <c r="AQ879" s="1373"/>
    </row>
    <row r="880" spans="12:43" ht="12.75" customHeight="1">
      <c r="L880" s="1371"/>
      <c r="P880" s="1372"/>
      <c r="AP880" s="1373"/>
      <c r="AQ880" s="1373"/>
    </row>
    <row r="881" spans="12:43" ht="12.75" customHeight="1">
      <c r="L881" s="1371"/>
      <c r="P881" s="1372"/>
      <c r="AP881" s="1373"/>
      <c r="AQ881" s="1373"/>
    </row>
    <row r="882" spans="12:43" ht="12.75" customHeight="1">
      <c r="L882" s="1371"/>
      <c r="P882" s="1372"/>
      <c r="AP882" s="1373"/>
      <c r="AQ882" s="1373"/>
    </row>
    <row r="883" spans="12:43" ht="12.75" customHeight="1">
      <c r="L883" s="1371"/>
      <c r="P883" s="1372"/>
      <c r="AP883" s="1373"/>
      <c r="AQ883" s="1373"/>
    </row>
    <row r="884" spans="12:43" ht="12.75" customHeight="1">
      <c r="L884" s="1371"/>
      <c r="P884" s="1372"/>
      <c r="AP884" s="1373"/>
      <c r="AQ884" s="1373"/>
    </row>
    <row r="885" spans="12:43" ht="12.75" customHeight="1">
      <c r="L885" s="1371"/>
      <c r="P885" s="1372"/>
      <c r="AP885" s="1373"/>
      <c r="AQ885" s="1373"/>
    </row>
    <row r="886" spans="12:43" ht="12.75" customHeight="1">
      <c r="L886" s="1371"/>
      <c r="P886" s="1372"/>
      <c r="AP886" s="1373"/>
      <c r="AQ886" s="1373"/>
    </row>
    <row r="887" spans="12:43" ht="12.75" customHeight="1">
      <c r="L887" s="1371"/>
      <c r="P887" s="1372"/>
      <c r="AP887" s="1373"/>
      <c r="AQ887" s="1373"/>
    </row>
    <row r="888" spans="12:43" ht="12.75" customHeight="1">
      <c r="L888" s="1371"/>
      <c r="P888" s="1372"/>
      <c r="AP888" s="1373"/>
      <c r="AQ888" s="1373"/>
    </row>
    <row r="889" spans="12:43" ht="12.75" customHeight="1">
      <c r="L889" s="1371"/>
      <c r="P889" s="1372"/>
      <c r="AP889" s="1373"/>
      <c r="AQ889" s="1373"/>
    </row>
    <row r="890" spans="12:43" ht="12.75" customHeight="1">
      <c r="L890" s="1371"/>
      <c r="P890" s="1372"/>
      <c r="AP890" s="1373"/>
      <c r="AQ890" s="1373"/>
    </row>
    <row r="891" spans="12:43" ht="12.75" customHeight="1">
      <c r="L891" s="1371"/>
      <c r="P891" s="1372"/>
      <c r="AP891" s="1373"/>
      <c r="AQ891" s="1373"/>
    </row>
    <row r="892" spans="12:43" ht="12.75" customHeight="1">
      <c r="L892" s="1371"/>
      <c r="P892" s="1372"/>
      <c r="AP892" s="1373"/>
      <c r="AQ892" s="1373"/>
    </row>
    <row r="893" spans="12:43" ht="12.75" customHeight="1">
      <c r="L893" s="1371"/>
      <c r="P893" s="1372"/>
      <c r="AP893" s="1373"/>
      <c r="AQ893" s="1373"/>
    </row>
    <row r="894" spans="12:43" ht="12.75" customHeight="1">
      <c r="L894" s="1371"/>
      <c r="P894" s="1372"/>
      <c r="AP894" s="1373"/>
      <c r="AQ894" s="1373"/>
    </row>
    <row r="895" spans="12:43" ht="12.75" customHeight="1">
      <c r="L895" s="1371"/>
      <c r="P895" s="1372"/>
      <c r="AP895" s="1373"/>
      <c r="AQ895" s="1373"/>
    </row>
    <row r="896" spans="12:43" ht="12.75" customHeight="1">
      <c r="L896" s="1371"/>
      <c r="P896" s="1372"/>
      <c r="AP896" s="1373"/>
      <c r="AQ896" s="1373"/>
    </row>
    <row r="897" spans="12:43" ht="12.75" customHeight="1">
      <c r="L897" s="1371"/>
      <c r="P897" s="1372"/>
      <c r="AP897" s="1373"/>
      <c r="AQ897" s="1373"/>
    </row>
    <row r="898" spans="12:43" ht="12.75" customHeight="1">
      <c r="L898" s="1371"/>
      <c r="P898" s="1372"/>
      <c r="AP898" s="1373"/>
      <c r="AQ898" s="1373"/>
    </row>
    <row r="899" spans="12:43" ht="12.75" customHeight="1">
      <c r="L899" s="1371"/>
      <c r="P899" s="1372"/>
      <c r="AP899" s="1373"/>
      <c r="AQ899" s="1373"/>
    </row>
    <row r="900" spans="12:43" ht="12.75" customHeight="1">
      <c r="L900" s="1371"/>
      <c r="P900" s="1372"/>
      <c r="AP900" s="1373"/>
      <c r="AQ900" s="1373"/>
    </row>
    <row r="901" spans="12:43" ht="12.75" customHeight="1">
      <c r="L901" s="1371"/>
      <c r="P901" s="1372"/>
      <c r="AP901" s="1373"/>
      <c r="AQ901" s="1373"/>
    </row>
    <row r="902" spans="12:43" ht="12.75" customHeight="1">
      <c r="L902" s="1371"/>
      <c r="P902" s="1372"/>
      <c r="AP902" s="1373"/>
      <c r="AQ902" s="1373"/>
    </row>
    <row r="903" spans="12:43" ht="12.75" customHeight="1">
      <c r="L903" s="1371"/>
      <c r="P903" s="1372"/>
      <c r="AP903" s="1373"/>
      <c r="AQ903" s="1373"/>
    </row>
    <row r="904" spans="12:43" ht="12.75" customHeight="1">
      <c r="L904" s="1371"/>
      <c r="P904" s="1372"/>
      <c r="AP904" s="1373"/>
      <c r="AQ904" s="1373"/>
    </row>
    <row r="905" spans="12:43" ht="12.75" customHeight="1">
      <c r="L905" s="1371"/>
      <c r="P905" s="1372"/>
      <c r="AP905" s="1373"/>
      <c r="AQ905" s="1373"/>
    </row>
    <row r="906" spans="12:43" ht="12.75" customHeight="1">
      <c r="L906" s="1371"/>
      <c r="P906" s="1372"/>
      <c r="AP906" s="1373"/>
      <c r="AQ906" s="1373"/>
    </row>
    <row r="907" spans="12:43" ht="12.75" customHeight="1">
      <c r="L907" s="1371"/>
      <c r="P907" s="1372"/>
      <c r="AP907" s="1373"/>
      <c r="AQ907" s="1373"/>
    </row>
    <row r="908" spans="12:43" ht="12.75" customHeight="1">
      <c r="L908" s="1371"/>
      <c r="P908" s="1372"/>
      <c r="AP908" s="1373"/>
      <c r="AQ908" s="1373"/>
    </row>
    <row r="909" spans="12:43" ht="12.75" customHeight="1">
      <c r="L909" s="1371"/>
      <c r="P909" s="1372"/>
      <c r="AP909" s="1373"/>
      <c r="AQ909" s="1373"/>
    </row>
    <row r="910" spans="12:43" ht="12.75" customHeight="1">
      <c r="L910" s="1371"/>
      <c r="P910" s="1372"/>
      <c r="AP910" s="1373"/>
      <c r="AQ910" s="1373"/>
    </row>
    <row r="911" spans="12:43" ht="12.75" customHeight="1">
      <c r="L911" s="1371"/>
      <c r="P911" s="1372"/>
      <c r="AP911" s="1373"/>
      <c r="AQ911" s="1373"/>
    </row>
    <row r="912" spans="12:43" ht="12.75" customHeight="1">
      <c r="L912" s="1371"/>
      <c r="P912" s="1372"/>
      <c r="AP912" s="1373"/>
      <c r="AQ912" s="1373"/>
    </row>
    <row r="913" spans="12:43" ht="12.75" customHeight="1">
      <c r="L913" s="1371"/>
      <c r="P913" s="1372"/>
      <c r="AP913" s="1373"/>
      <c r="AQ913" s="1373"/>
    </row>
    <row r="914" spans="12:43" ht="12.75" customHeight="1">
      <c r="L914" s="1371"/>
      <c r="P914" s="1372"/>
      <c r="AP914" s="1373"/>
      <c r="AQ914" s="1373"/>
    </row>
    <row r="915" spans="12:43" ht="12.75" customHeight="1">
      <c r="L915" s="1371"/>
      <c r="P915" s="1372"/>
      <c r="AP915" s="1373"/>
      <c r="AQ915" s="1373"/>
    </row>
    <row r="916" spans="12:43" ht="12.75" customHeight="1">
      <c r="L916" s="1371"/>
      <c r="P916" s="1372"/>
      <c r="AP916" s="1373"/>
      <c r="AQ916" s="1373"/>
    </row>
    <row r="917" spans="12:43" ht="12.75" customHeight="1">
      <c r="L917" s="1371"/>
      <c r="P917" s="1372"/>
      <c r="AP917" s="1373"/>
      <c r="AQ917" s="1373"/>
    </row>
    <row r="918" spans="12:43" ht="12.75" customHeight="1">
      <c r="L918" s="1371"/>
      <c r="P918" s="1372"/>
      <c r="AP918" s="1373"/>
      <c r="AQ918" s="1373"/>
    </row>
    <row r="919" spans="12:43" ht="12.75" customHeight="1">
      <c r="L919" s="1371"/>
      <c r="P919" s="1372"/>
      <c r="AP919" s="1373"/>
      <c r="AQ919" s="1373"/>
    </row>
    <row r="920" spans="12:43" ht="12.75" customHeight="1">
      <c r="L920" s="1371"/>
      <c r="P920" s="1372"/>
      <c r="AP920" s="1373"/>
      <c r="AQ920" s="1373"/>
    </row>
    <row r="921" spans="12:43" ht="12.75" customHeight="1">
      <c r="L921" s="1371"/>
      <c r="P921" s="1372"/>
      <c r="AP921" s="1373"/>
      <c r="AQ921" s="1373"/>
    </row>
    <row r="922" spans="12:43" ht="12.75" customHeight="1">
      <c r="L922" s="1371"/>
      <c r="P922" s="1372"/>
      <c r="AP922" s="1373"/>
      <c r="AQ922" s="1373"/>
    </row>
    <row r="923" spans="12:43" ht="12.75" customHeight="1">
      <c r="L923" s="1371"/>
      <c r="P923" s="1372"/>
      <c r="AP923" s="1373"/>
      <c r="AQ923" s="1373"/>
    </row>
    <row r="924" spans="12:43" ht="12.75" customHeight="1">
      <c r="L924" s="1371"/>
      <c r="P924" s="1372"/>
      <c r="AP924" s="1373"/>
      <c r="AQ924" s="1373"/>
    </row>
    <row r="925" spans="12:43" ht="12.75" customHeight="1">
      <c r="L925" s="1371"/>
      <c r="P925" s="1372"/>
      <c r="AP925" s="1373"/>
      <c r="AQ925" s="1373"/>
    </row>
    <row r="926" spans="12:43" ht="12.75" customHeight="1">
      <c r="L926" s="1371"/>
      <c r="P926" s="1372"/>
      <c r="AP926" s="1373"/>
      <c r="AQ926" s="1373"/>
    </row>
    <row r="927" spans="12:43" ht="12.75" customHeight="1">
      <c r="L927" s="1371"/>
      <c r="P927" s="1372"/>
      <c r="AP927" s="1373"/>
      <c r="AQ927" s="1373"/>
    </row>
    <row r="928" spans="12:43" ht="12.75" customHeight="1">
      <c r="L928" s="1371"/>
      <c r="P928" s="1372"/>
      <c r="AP928" s="1373"/>
      <c r="AQ928" s="1373"/>
    </row>
    <row r="929" spans="12:43" ht="12.75" customHeight="1">
      <c r="L929" s="1371"/>
      <c r="P929" s="1372"/>
      <c r="AP929" s="1373"/>
      <c r="AQ929" s="1373"/>
    </row>
    <row r="930" spans="12:43" ht="12.75" customHeight="1">
      <c r="L930" s="1371"/>
      <c r="P930" s="1372"/>
      <c r="AP930" s="1373"/>
      <c r="AQ930" s="1373"/>
    </row>
    <row r="931" spans="12:43" ht="12.75" customHeight="1">
      <c r="L931" s="1371"/>
      <c r="P931" s="1372"/>
      <c r="AP931" s="1373"/>
      <c r="AQ931" s="1373"/>
    </row>
    <row r="932" spans="12:43" ht="12.75" customHeight="1">
      <c r="L932" s="1371"/>
      <c r="P932" s="1372"/>
      <c r="AP932" s="1373"/>
      <c r="AQ932" s="1373"/>
    </row>
    <row r="933" spans="12:43" ht="12.75" customHeight="1">
      <c r="L933" s="1371"/>
      <c r="P933" s="1372"/>
      <c r="AP933" s="1373"/>
      <c r="AQ933" s="1373"/>
    </row>
    <row r="934" spans="12:43" ht="12.75" customHeight="1">
      <c r="L934" s="1371"/>
      <c r="P934" s="1372"/>
      <c r="AP934" s="1373"/>
      <c r="AQ934" s="1373"/>
    </row>
    <row r="935" spans="12:43" ht="12.75" customHeight="1">
      <c r="L935" s="1371"/>
      <c r="P935" s="1372"/>
      <c r="AP935" s="1373"/>
      <c r="AQ935" s="1373"/>
    </row>
    <row r="936" spans="12:43" ht="12.75" customHeight="1">
      <c r="L936" s="1371"/>
      <c r="P936" s="1372"/>
      <c r="AP936" s="1373"/>
      <c r="AQ936" s="1373"/>
    </row>
    <row r="937" spans="12:43" ht="12.75" customHeight="1">
      <c r="L937" s="1371"/>
      <c r="P937" s="1372"/>
      <c r="AP937" s="1373"/>
      <c r="AQ937" s="1373"/>
    </row>
    <row r="938" spans="12:43" ht="12.75" customHeight="1">
      <c r="L938" s="1371"/>
      <c r="P938" s="1372"/>
      <c r="AP938" s="1373"/>
      <c r="AQ938" s="1373"/>
    </row>
    <row r="939" spans="12:43" ht="12.75" customHeight="1">
      <c r="L939" s="1371"/>
      <c r="P939" s="1372"/>
      <c r="AP939" s="1373"/>
      <c r="AQ939" s="1373"/>
    </row>
    <row r="940" spans="12:43" ht="12.75" customHeight="1">
      <c r="L940" s="1371"/>
      <c r="P940" s="1372"/>
      <c r="AP940" s="1373"/>
      <c r="AQ940" s="1373"/>
    </row>
    <row r="941" spans="12:43" ht="12.75" customHeight="1">
      <c r="L941" s="1371"/>
      <c r="P941" s="1372"/>
      <c r="AP941" s="1373"/>
      <c r="AQ941" s="1373"/>
    </row>
    <row r="942" spans="12:43" ht="12.75" customHeight="1">
      <c r="L942" s="1371"/>
      <c r="P942" s="1372"/>
      <c r="AP942" s="1373"/>
      <c r="AQ942" s="1373"/>
    </row>
    <row r="943" spans="12:43" ht="12.75" customHeight="1">
      <c r="L943" s="1371"/>
      <c r="P943" s="1372"/>
      <c r="AP943" s="1373"/>
      <c r="AQ943" s="1373"/>
    </row>
    <row r="944" spans="12:43" ht="12.75" customHeight="1">
      <c r="L944" s="1371"/>
      <c r="P944" s="1372"/>
      <c r="AP944" s="1373"/>
      <c r="AQ944" s="1373"/>
    </row>
    <row r="945" spans="12:43" ht="12.75" customHeight="1">
      <c r="L945" s="1371"/>
      <c r="P945" s="1372"/>
      <c r="AP945" s="1373"/>
      <c r="AQ945" s="1373"/>
    </row>
    <row r="946" spans="12:43" ht="12.75" customHeight="1">
      <c r="L946" s="1371"/>
      <c r="P946" s="1372"/>
      <c r="AP946" s="1373"/>
      <c r="AQ946" s="1373"/>
    </row>
    <row r="947" spans="12:43" ht="12.75" customHeight="1">
      <c r="L947" s="1371"/>
      <c r="P947" s="1372"/>
      <c r="AP947" s="1373"/>
      <c r="AQ947" s="1373"/>
    </row>
    <row r="948" spans="12:43" ht="12.75" customHeight="1">
      <c r="L948" s="1371"/>
      <c r="P948" s="1372"/>
      <c r="AP948" s="1373"/>
      <c r="AQ948" s="1373"/>
    </row>
    <row r="949" spans="12:43" ht="12.75" customHeight="1">
      <c r="L949" s="1371"/>
      <c r="P949" s="1372"/>
      <c r="AP949" s="1373"/>
      <c r="AQ949" s="1373"/>
    </row>
    <row r="950" spans="12:43" ht="12.75" customHeight="1">
      <c r="L950" s="1371"/>
      <c r="P950" s="1372"/>
      <c r="AP950" s="1373"/>
      <c r="AQ950" s="1373"/>
    </row>
    <row r="951" spans="12:43" ht="12.75" customHeight="1">
      <c r="L951" s="1371"/>
      <c r="P951" s="1372"/>
      <c r="AP951" s="1373"/>
      <c r="AQ951" s="1373"/>
    </row>
    <row r="952" spans="12:43" ht="12.75" customHeight="1">
      <c r="L952" s="1371"/>
      <c r="P952" s="1372"/>
      <c r="AP952" s="1373"/>
      <c r="AQ952" s="1373"/>
    </row>
    <row r="953" spans="12:43" ht="12.75" customHeight="1">
      <c r="L953" s="1371"/>
      <c r="P953" s="1372"/>
      <c r="AP953" s="1373"/>
      <c r="AQ953" s="1373"/>
    </row>
    <row r="954" spans="12:43" ht="12.75" customHeight="1">
      <c r="L954" s="1371"/>
      <c r="P954" s="1372"/>
      <c r="AP954" s="1373"/>
      <c r="AQ954" s="1373"/>
    </row>
    <row r="955" spans="12:43" ht="12.75" customHeight="1">
      <c r="L955" s="1371"/>
      <c r="P955" s="1372"/>
      <c r="AP955" s="1373"/>
      <c r="AQ955" s="1373"/>
    </row>
    <row r="956" spans="12:43" ht="12.75" customHeight="1">
      <c r="L956" s="1371"/>
      <c r="P956" s="1372"/>
      <c r="AP956" s="1373"/>
      <c r="AQ956" s="1373"/>
    </row>
    <row r="957" spans="12:43" ht="12.75" customHeight="1">
      <c r="L957" s="1371"/>
      <c r="P957" s="1372"/>
      <c r="AP957" s="1373"/>
      <c r="AQ957" s="1373"/>
    </row>
    <row r="958" spans="12:43" ht="12.75" customHeight="1">
      <c r="L958" s="1371"/>
      <c r="P958" s="1372"/>
      <c r="AP958" s="1373"/>
      <c r="AQ958" s="1373"/>
    </row>
    <row r="959" spans="12:43" ht="12.75" customHeight="1">
      <c r="L959" s="1371"/>
      <c r="P959" s="1372"/>
      <c r="AP959" s="1373"/>
      <c r="AQ959" s="1373"/>
    </row>
    <row r="960" spans="12:43" ht="12.75" customHeight="1">
      <c r="L960" s="1371"/>
      <c r="P960" s="1372"/>
      <c r="AP960" s="1373"/>
      <c r="AQ960" s="1373"/>
    </row>
    <row r="961" spans="12:43" ht="12.75" customHeight="1">
      <c r="L961" s="1371"/>
      <c r="P961" s="1372"/>
      <c r="AP961" s="1373"/>
      <c r="AQ961" s="1373"/>
    </row>
    <row r="962" spans="12:43" ht="12.75" customHeight="1">
      <c r="L962" s="1371"/>
      <c r="P962" s="1372"/>
      <c r="AP962" s="1373"/>
      <c r="AQ962" s="1373"/>
    </row>
    <row r="963" spans="12:43" ht="12.75" customHeight="1">
      <c r="L963" s="1371"/>
      <c r="P963" s="1372"/>
      <c r="AP963" s="1373"/>
      <c r="AQ963" s="1373"/>
    </row>
    <row r="964" spans="12:43" ht="12.75" customHeight="1">
      <c r="L964" s="1371"/>
      <c r="P964" s="1372"/>
      <c r="AP964" s="1373"/>
      <c r="AQ964" s="1373"/>
    </row>
    <row r="965" spans="12:43" ht="12.75" customHeight="1">
      <c r="L965" s="1371"/>
      <c r="P965" s="1372"/>
      <c r="AP965" s="1373"/>
      <c r="AQ965" s="1373"/>
    </row>
    <row r="966" spans="12:43" ht="12.75" customHeight="1">
      <c r="L966" s="1371"/>
      <c r="P966" s="1372"/>
      <c r="AP966" s="1373"/>
      <c r="AQ966" s="1373"/>
    </row>
    <row r="967" spans="12:43" ht="12.75" customHeight="1">
      <c r="L967" s="1371"/>
      <c r="P967" s="1372"/>
      <c r="AP967" s="1373"/>
      <c r="AQ967" s="1373"/>
    </row>
    <row r="968" spans="12:43" ht="12.75" customHeight="1">
      <c r="L968" s="1371"/>
      <c r="P968" s="1372"/>
      <c r="AP968" s="1373"/>
      <c r="AQ968" s="1373"/>
    </row>
    <row r="969" spans="12:43" ht="12.75" customHeight="1">
      <c r="L969" s="1371"/>
      <c r="P969" s="1372"/>
      <c r="AP969" s="1373"/>
      <c r="AQ969" s="1373"/>
    </row>
    <row r="970" spans="12:43" ht="12.75" customHeight="1">
      <c r="L970" s="1371"/>
      <c r="P970" s="1372"/>
      <c r="AP970" s="1373"/>
      <c r="AQ970" s="1373"/>
    </row>
    <row r="971" spans="12:43" ht="12.75" customHeight="1">
      <c r="L971" s="1371"/>
      <c r="P971" s="1372"/>
      <c r="AP971" s="1373"/>
      <c r="AQ971" s="1373"/>
    </row>
    <row r="972" spans="12:43" ht="12.75" customHeight="1">
      <c r="L972" s="1371"/>
      <c r="P972" s="1372"/>
      <c r="AP972" s="1373"/>
      <c r="AQ972" s="1373"/>
    </row>
    <row r="973" spans="12:43" ht="12.75" customHeight="1">
      <c r="L973" s="1371"/>
      <c r="P973" s="1372"/>
      <c r="AP973" s="1373"/>
      <c r="AQ973" s="1373"/>
    </row>
    <row r="974" spans="12:43" ht="12.75" customHeight="1">
      <c r="L974" s="1371"/>
      <c r="P974" s="1372"/>
      <c r="AP974" s="1373"/>
      <c r="AQ974" s="1373"/>
    </row>
    <row r="975" spans="12:43" ht="12.75" customHeight="1">
      <c r="L975" s="1371"/>
      <c r="P975" s="1372"/>
      <c r="AP975" s="1373"/>
      <c r="AQ975" s="1373"/>
    </row>
    <row r="976" spans="12:43" ht="12.75" customHeight="1">
      <c r="L976" s="1371"/>
      <c r="P976" s="1372"/>
      <c r="AP976" s="1373"/>
      <c r="AQ976" s="1373"/>
    </row>
    <row r="977" spans="12:43" ht="12.75" customHeight="1">
      <c r="L977" s="1371"/>
      <c r="P977" s="1372"/>
      <c r="AP977" s="1373"/>
      <c r="AQ977" s="1373"/>
    </row>
    <row r="978" spans="12:43" ht="12.75" customHeight="1">
      <c r="L978" s="1371"/>
      <c r="P978" s="1372"/>
      <c r="AP978" s="1373"/>
      <c r="AQ978" s="1373"/>
    </row>
    <row r="979" spans="12:43" ht="12.75" customHeight="1">
      <c r="L979" s="1371"/>
      <c r="P979" s="1372"/>
      <c r="AP979" s="1373"/>
      <c r="AQ979" s="1373"/>
    </row>
    <row r="980" spans="12:43" ht="12.75" customHeight="1">
      <c r="L980" s="1371"/>
      <c r="P980" s="1372"/>
      <c r="AP980" s="1373"/>
      <c r="AQ980" s="1373"/>
    </row>
    <row r="981" spans="12:43" ht="12.75" customHeight="1">
      <c r="L981" s="1371"/>
      <c r="P981" s="1372"/>
      <c r="AP981" s="1373"/>
      <c r="AQ981" s="1373"/>
    </row>
    <row r="982" spans="12:43" ht="12.75" customHeight="1">
      <c r="L982" s="1371"/>
      <c r="P982" s="1372"/>
      <c r="AP982" s="1373"/>
      <c r="AQ982" s="1373"/>
    </row>
    <row r="983" spans="12:43" ht="12.75" customHeight="1">
      <c r="L983" s="1371"/>
      <c r="P983" s="1372"/>
      <c r="AP983" s="1373"/>
      <c r="AQ983" s="1373"/>
    </row>
    <row r="984" spans="12:43" ht="12.75" customHeight="1">
      <c r="L984" s="1371"/>
      <c r="P984" s="1372"/>
      <c r="AP984" s="1373"/>
      <c r="AQ984" s="1373"/>
    </row>
    <row r="985" spans="12:43" ht="12.75" customHeight="1">
      <c r="L985" s="1371"/>
      <c r="P985" s="1372"/>
      <c r="AP985" s="1373"/>
      <c r="AQ985" s="1373"/>
    </row>
    <row r="986" spans="12:43" ht="12.75" customHeight="1">
      <c r="L986" s="1371"/>
      <c r="P986" s="1372"/>
      <c r="AP986" s="1373"/>
      <c r="AQ986" s="1373"/>
    </row>
    <row r="987" spans="12:43" ht="12.75" customHeight="1">
      <c r="L987" s="1371"/>
      <c r="P987" s="1372"/>
      <c r="AP987" s="1373"/>
      <c r="AQ987" s="1373"/>
    </row>
    <row r="988" spans="12:43" ht="12.75" customHeight="1">
      <c r="L988" s="1371"/>
      <c r="P988" s="1372"/>
      <c r="AP988" s="1373"/>
      <c r="AQ988" s="1373"/>
    </row>
    <row r="989" spans="12:43" ht="12.75" customHeight="1">
      <c r="L989" s="1371"/>
      <c r="P989" s="1372"/>
      <c r="AP989" s="1373"/>
      <c r="AQ989" s="1373"/>
    </row>
    <row r="990" spans="12:43" ht="12.75" customHeight="1">
      <c r="L990" s="1371"/>
      <c r="P990" s="1372"/>
      <c r="AP990" s="1373"/>
      <c r="AQ990" s="1373"/>
    </row>
    <row r="991" spans="12:43" ht="12.75" customHeight="1">
      <c r="L991" s="1371"/>
      <c r="P991" s="1372"/>
      <c r="AP991" s="1373"/>
      <c r="AQ991" s="1373"/>
    </row>
    <row r="992" spans="12:43" ht="12.75" customHeight="1">
      <c r="L992" s="1371"/>
      <c r="P992" s="1372"/>
      <c r="AP992" s="1373"/>
      <c r="AQ992" s="1373"/>
    </row>
    <row r="993" spans="12:43" ht="12.75" customHeight="1">
      <c r="L993" s="1371"/>
      <c r="P993" s="1372"/>
      <c r="AP993" s="1373"/>
      <c r="AQ993" s="1373"/>
    </row>
    <row r="994" spans="12:43" ht="12.75" customHeight="1">
      <c r="L994" s="1371"/>
      <c r="P994" s="1372"/>
      <c r="AP994" s="1373"/>
      <c r="AQ994" s="1373"/>
    </row>
    <row r="995" spans="12:43" ht="12.75" customHeight="1">
      <c r="L995" s="1371"/>
      <c r="P995" s="1372"/>
      <c r="AP995" s="1373"/>
      <c r="AQ995" s="1373"/>
    </row>
    <row r="996" spans="12:43" ht="12.75" customHeight="1">
      <c r="L996" s="1371"/>
      <c r="P996" s="1372"/>
      <c r="AP996" s="1373"/>
      <c r="AQ996" s="1373"/>
    </row>
    <row r="997" spans="12:43" ht="12.75" customHeight="1">
      <c r="L997" s="1371"/>
      <c r="P997" s="1372"/>
      <c r="AP997" s="1373"/>
      <c r="AQ997" s="1373"/>
    </row>
    <row r="998" spans="12:43" ht="12.75" customHeight="1">
      <c r="L998" s="1371"/>
      <c r="P998" s="1372"/>
      <c r="AP998" s="1373"/>
      <c r="AQ998" s="1373"/>
    </row>
    <row r="999" spans="12:43" ht="12.75" customHeight="1">
      <c r="L999" s="1371"/>
      <c r="P999" s="1372"/>
      <c r="AP999" s="1373"/>
      <c r="AQ999" s="1373"/>
    </row>
    <row r="1000" spans="12:43" ht="12.75" customHeight="1">
      <c r="L1000" s="1371"/>
      <c r="P1000" s="1372"/>
      <c r="AP1000" s="1373"/>
      <c r="AQ1000" s="1373"/>
    </row>
  </sheetData>
  <mergeCells count="35">
    <mergeCell ref="C61:C63"/>
    <mergeCell ref="L65:M65"/>
    <mergeCell ref="U65:V65"/>
    <mergeCell ref="C41:C42"/>
    <mergeCell ref="C47:C48"/>
    <mergeCell ref="C51:C53"/>
    <mergeCell ref="C54:C55"/>
    <mergeCell ref="C56:C58"/>
    <mergeCell ref="C59:C60"/>
    <mergeCell ref="B18:B27"/>
    <mergeCell ref="C18:C19"/>
    <mergeCell ref="C20:C21"/>
    <mergeCell ref="C23:C24"/>
    <mergeCell ref="C25:C27"/>
    <mergeCell ref="B28:B43"/>
    <mergeCell ref="C31:C33"/>
    <mergeCell ref="C34:C36"/>
    <mergeCell ref="C37:C38"/>
    <mergeCell ref="C39:C40"/>
    <mergeCell ref="U7:AL7"/>
    <mergeCell ref="AN7:AO7"/>
    <mergeCell ref="B9:B17"/>
    <mergeCell ref="C9:C11"/>
    <mergeCell ref="C12:C14"/>
    <mergeCell ref="C15:C17"/>
    <mergeCell ref="A7:B7"/>
    <mergeCell ref="C7:K7"/>
    <mergeCell ref="L7:O7"/>
    <mergeCell ref="P7:R7"/>
    <mergeCell ref="S7:T7"/>
    <mergeCell ref="A1:B4"/>
    <mergeCell ref="C1:AP2"/>
    <mergeCell ref="C3:AP4"/>
    <mergeCell ref="B5:AQ5"/>
    <mergeCell ref="A6:AQ6"/>
  </mergeCells>
  <conditionalFormatting sqref="E45:E49 E64">
    <cfRule type="colorScale" priority="35">
      <colorScale>
        <cfvo type="min"/>
        <cfvo type="max"/>
        <color rgb="FF57BB8A"/>
        <color rgb="FFFFFFFF"/>
      </colorScale>
    </cfRule>
  </conditionalFormatting>
  <conditionalFormatting sqref="E50">
    <cfRule type="colorScale" priority="18">
      <colorScale>
        <cfvo type="min"/>
        <cfvo type="max"/>
        <color rgb="FF57BB8A"/>
        <color rgb="FFFFFFFF"/>
      </colorScale>
    </cfRule>
  </conditionalFormatting>
  <conditionalFormatting sqref="M9:M64">
    <cfRule type="containsText" dxfId="214" priority="2" operator="containsText" text="En Progreso">
      <formula>NOT(ISERROR(SEARCH(("En Progreso"),(M9))))</formula>
    </cfRule>
    <cfRule type="containsText" dxfId="213" priority="3" operator="containsText" text="Completo">
      <formula>NOT(ISERROR(SEARCH(("Completo"),(M9))))</formula>
    </cfRule>
    <cfRule type="containsText" dxfId="212" priority="4" operator="containsText" text="En espera">
      <formula>NOT(ISERROR(SEARCH(("En espera"),(M9))))</formula>
    </cfRule>
    <cfRule type="containsText" dxfId="211" priority="5" operator="containsText" text="Vencido">
      <formula>NOT(ISERROR(SEARCH(("Vencido"),(M9))))</formula>
    </cfRule>
  </conditionalFormatting>
  <conditionalFormatting sqref="M43:M44">
    <cfRule type="containsText" dxfId="210" priority="260" operator="containsText" text="En Progreso">
      <formula>NOT(ISERROR(SEARCH(("En Progreso"),(M43))))</formula>
    </cfRule>
    <cfRule type="containsText" dxfId="209" priority="261" operator="containsText" text="Completo">
      <formula>NOT(ISERROR(SEARCH(("Completo"),(M43))))</formula>
    </cfRule>
    <cfRule type="containsText" dxfId="208" priority="262" operator="containsText" text="En espera">
      <formula>NOT(ISERROR(SEARCH(("En espera"),(M43))))</formula>
    </cfRule>
    <cfRule type="containsText" dxfId="207" priority="263" operator="containsText" text="Vencido">
      <formula>NOT(ISERROR(SEARCH(("Vencido"),(M43))))</formula>
    </cfRule>
  </conditionalFormatting>
  <conditionalFormatting sqref="N9">
    <cfRule type="colorScale" priority="27">
      <colorScale>
        <cfvo type="formula" val="0%"/>
        <cfvo type="formula" val="50%"/>
        <cfvo type="formula" val="100%"/>
        <color rgb="FFF3F3F3"/>
        <color rgb="FF6AA84F"/>
        <color rgb="FF38761D"/>
      </colorScale>
    </cfRule>
  </conditionalFormatting>
  <conditionalFormatting sqref="N11">
    <cfRule type="colorScale" priority="36">
      <colorScale>
        <cfvo type="formula" val="0%"/>
        <cfvo type="formula" val="50%"/>
        <cfvo type="formula" val="100%"/>
        <color rgb="FFF3F3F3"/>
        <color rgb="FF6AA84F"/>
        <color rgb="FF38761D"/>
      </colorScale>
    </cfRule>
  </conditionalFormatting>
  <conditionalFormatting sqref="N12:N14">
    <cfRule type="colorScale" priority="40">
      <colorScale>
        <cfvo type="formula" val="0%"/>
        <cfvo type="formula" val="50%"/>
        <cfvo type="formula" val="100%"/>
        <color rgb="FFF3F3F3"/>
        <color rgb="FF6AA84F"/>
        <color rgb="FF38761D"/>
      </colorScale>
    </cfRule>
  </conditionalFormatting>
  <conditionalFormatting sqref="N15:N17">
    <cfRule type="colorScale" priority="44">
      <colorScale>
        <cfvo type="formula" val="0%"/>
        <cfvo type="formula" val="50%"/>
        <cfvo type="formula" val="100%"/>
        <color rgb="FFF3F3F3"/>
        <color rgb="FF6AA84F"/>
        <color rgb="FF38761D"/>
      </colorScale>
    </cfRule>
  </conditionalFormatting>
  <conditionalFormatting sqref="N18:N19">
    <cfRule type="colorScale" priority="48">
      <colorScale>
        <cfvo type="formula" val="0%"/>
        <cfvo type="formula" val="50%"/>
        <cfvo type="formula" val="100%"/>
        <color rgb="FFF3F3F3"/>
        <color rgb="FF6AA84F"/>
        <color rgb="FF38761D"/>
      </colorScale>
    </cfRule>
  </conditionalFormatting>
  <conditionalFormatting sqref="N20:N21">
    <cfRule type="colorScale" priority="52">
      <colorScale>
        <cfvo type="formula" val="0%"/>
        <cfvo type="formula" val="50%"/>
        <cfvo type="formula" val="100%"/>
        <color rgb="FFF3F3F3"/>
        <color rgb="FF6AA84F"/>
        <color rgb="FF38761D"/>
      </colorScale>
    </cfRule>
  </conditionalFormatting>
  <conditionalFormatting sqref="N22">
    <cfRule type="colorScale" priority="56">
      <colorScale>
        <cfvo type="formula" val="0%"/>
        <cfvo type="formula" val="50%"/>
        <cfvo type="formula" val="100%"/>
        <color rgb="FFF3F3F3"/>
        <color rgb="FF6AA84F"/>
        <color rgb="FF38761D"/>
      </colorScale>
    </cfRule>
  </conditionalFormatting>
  <conditionalFormatting sqref="N23">
    <cfRule type="colorScale" priority="212">
      <colorScale>
        <cfvo type="formula" val="0%"/>
        <cfvo type="formula" val="50%"/>
        <cfvo type="formula" val="100%"/>
        <color rgb="FFF3F3F3"/>
        <color rgb="FF6AA84F"/>
        <color rgb="FF38761D"/>
      </colorScale>
    </cfRule>
  </conditionalFormatting>
  <conditionalFormatting sqref="N24">
    <cfRule type="colorScale" priority="216">
      <colorScale>
        <cfvo type="formula" val="0%"/>
        <cfvo type="formula" val="50%"/>
        <cfvo type="formula" val="100%"/>
        <color rgb="FFF3F3F3"/>
        <color rgb="FF6AA84F"/>
        <color rgb="FF38761D"/>
      </colorScale>
    </cfRule>
  </conditionalFormatting>
  <conditionalFormatting sqref="N25:N27">
    <cfRule type="colorScale" priority="61">
      <colorScale>
        <cfvo type="formula" val="0%"/>
        <cfvo type="formula" val="50%"/>
        <cfvo type="formula" val="100%"/>
        <color rgb="FFF3F3F3"/>
        <color rgb="FF6AA84F"/>
        <color rgb="FF38761D"/>
      </colorScale>
    </cfRule>
  </conditionalFormatting>
  <conditionalFormatting sqref="N28">
    <cfRule type="colorScale" priority="65">
      <colorScale>
        <cfvo type="formula" val="0%"/>
        <cfvo type="formula" val="50%"/>
        <cfvo type="formula" val="100%"/>
        <color rgb="FFF3F3F3"/>
        <color rgb="FF6AA84F"/>
        <color rgb="FF38761D"/>
      </colorScale>
    </cfRule>
  </conditionalFormatting>
  <conditionalFormatting sqref="N29">
    <cfRule type="colorScale" priority="69">
      <colorScale>
        <cfvo type="formula" val="0%"/>
        <cfvo type="formula" val="50%"/>
        <cfvo type="formula" val="100%"/>
        <color rgb="FFF3F3F3"/>
        <color rgb="FF6AA84F"/>
        <color rgb="FF38761D"/>
      </colorScale>
    </cfRule>
  </conditionalFormatting>
  <conditionalFormatting sqref="N30">
    <cfRule type="colorScale" priority="73">
      <colorScale>
        <cfvo type="formula" val="0%"/>
        <cfvo type="formula" val="50%"/>
        <cfvo type="formula" val="100%"/>
        <color rgb="FFF3F3F3"/>
        <color rgb="FF6AA84F"/>
        <color rgb="FF38761D"/>
      </colorScale>
    </cfRule>
  </conditionalFormatting>
  <conditionalFormatting sqref="N31:N33">
    <cfRule type="colorScale" priority="77">
      <colorScale>
        <cfvo type="formula" val="0%"/>
        <cfvo type="formula" val="50%"/>
        <cfvo type="formula" val="100%"/>
        <color rgb="FFF3F3F3"/>
        <color rgb="FF6AA84F"/>
        <color rgb="FF38761D"/>
      </colorScale>
    </cfRule>
  </conditionalFormatting>
  <conditionalFormatting sqref="N34:N36">
    <cfRule type="colorScale" priority="81">
      <colorScale>
        <cfvo type="formula" val="0%"/>
        <cfvo type="formula" val="50%"/>
        <cfvo type="formula" val="100%"/>
        <color rgb="FFF3F3F3"/>
        <color rgb="FF6AA84F"/>
        <color rgb="FF38761D"/>
      </colorScale>
    </cfRule>
  </conditionalFormatting>
  <conditionalFormatting sqref="N37:N38">
    <cfRule type="colorScale" priority="85">
      <colorScale>
        <cfvo type="formula" val="0%"/>
        <cfvo type="formula" val="50%"/>
        <cfvo type="formula" val="100%"/>
        <color rgb="FFF3F3F3"/>
        <color rgb="FF6AA84F"/>
        <color rgb="FF38761D"/>
      </colorScale>
    </cfRule>
  </conditionalFormatting>
  <conditionalFormatting sqref="N39:N40">
    <cfRule type="colorScale" priority="89">
      <colorScale>
        <cfvo type="formula" val="0%"/>
        <cfvo type="formula" val="50%"/>
        <cfvo type="formula" val="100%"/>
        <color rgb="FFF3F3F3"/>
        <color rgb="FF6AA84F"/>
        <color rgb="FF38761D"/>
      </colorScale>
    </cfRule>
  </conditionalFormatting>
  <conditionalFormatting sqref="N41:N42">
    <cfRule type="colorScale" priority="229">
      <colorScale>
        <cfvo type="formula" val="0%"/>
        <cfvo type="formula" val="50%"/>
        <cfvo type="formula" val="100%"/>
        <color rgb="FFF3F3F3"/>
        <color rgb="FF6AA84F"/>
        <color rgb="FF38761D"/>
      </colorScale>
    </cfRule>
  </conditionalFormatting>
  <conditionalFormatting sqref="N43">
    <cfRule type="colorScale" priority="248">
      <colorScale>
        <cfvo type="formula" val="0%"/>
        <cfvo type="formula" val="50%"/>
        <cfvo type="formula" val="100%"/>
        <color rgb="FFF3F3F3"/>
        <color rgb="FF6AA84F"/>
        <color rgb="FF38761D"/>
      </colorScale>
    </cfRule>
    <cfRule type="colorScale" priority="257">
      <colorScale>
        <cfvo type="formula" val="0%"/>
        <cfvo type="formula" val="50%"/>
        <cfvo type="formula" val="100%"/>
        <color rgb="FFF3F3F3"/>
        <color rgb="FF6AA84F"/>
        <color rgb="FF38761D"/>
      </colorScale>
    </cfRule>
  </conditionalFormatting>
  <conditionalFormatting sqref="N44">
    <cfRule type="colorScale" priority="264">
      <colorScale>
        <cfvo type="formula" val="0%"/>
        <cfvo type="formula" val="50%"/>
        <cfvo type="formula" val="100%"/>
        <color rgb="FFF3F3F3"/>
        <color rgb="FF6AA84F"/>
        <color rgb="FF38761D"/>
      </colorScale>
    </cfRule>
    <cfRule type="colorScale" priority="240">
      <colorScale>
        <cfvo type="formula" val="0%"/>
        <cfvo type="formula" val="50%"/>
        <cfvo type="formula" val="100%"/>
        <color rgb="FFF3F3F3"/>
        <color rgb="FF6AA84F"/>
        <color rgb="FF38761D"/>
      </colorScale>
    </cfRule>
  </conditionalFormatting>
  <conditionalFormatting sqref="N45">
    <cfRule type="colorScale" priority="19">
      <colorScale>
        <cfvo type="formula" val="0%"/>
        <cfvo type="formula" val="50%"/>
        <cfvo type="formula" val="100%"/>
        <color rgb="FFF3F3F3"/>
        <color rgb="FF6AA84F"/>
        <color rgb="FF38761D"/>
      </colorScale>
    </cfRule>
  </conditionalFormatting>
  <conditionalFormatting sqref="N46:N49 N10 N51:N64">
    <cfRule type="colorScale" priority="1">
      <colorScale>
        <cfvo type="formula" val="0%"/>
        <cfvo type="formula" val="50%"/>
        <cfvo type="formula" val="100%"/>
        <color rgb="FFF3F3F3"/>
        <color rgb="FF6AA84F"/>
        <color rgb="FF38761D"/>
      </colorScale>
    </cfRule>
  </conditionalFormatting>
  <conditionalFormatting sqref="N50">
    <cfRule type="colorScale" priority="10">
      <colorScale>
        <cfvo type="formula" val="0%"/>
        <cfvo type="formula" val="50%"/>
        <cfvo type="formula" val="100%"/>
        <color rgb="FFF3F3F3"/>
        <color rgb="FF6AA84F"/>
        <color rgb="FF38761D"/>
      </colorScale>
    </cfRule>
  </conditionalFormatting>
  <conditionalFormatting sqref="N65">
    <cfRule type="colorScale" priority="9">
      <colorScale>
        <cfvo type="formula" val="0%"/>
        <cfvo type="formula" val="50%"/>
        <cfvo type="formula" val="100%"/>
        <color rgb="FFF3F3F3"/>
        <color rgb="FF6AA84F"/>
        <color rgb="FF38761D"/>
      </colorScale>
    </cfRule>
  </conditionalFormatting>
  <conditionalFormatting sqref="O9:O64">
    <cfRule type="containsText" dxfId="206" priority="8" operator="containsText" text="Alto">
      <formula>NOT(ISERROR(SEARCH(("Alto"),(O9))))</formula>
    </cfRule>
    <cfRule type="containsText" dxfId="205" priority="7" operator="containsText" text="Medio">
      <formula>NOT(ISERROR(SEARCH(("Medio"),(O9))))</formula>
    </cfRule>
    <cfRule type="containsText" dxfId="204" priority="6" operator="containsText" text="Bajo">
      <formula>NOT(ISERROR(SEARCH(("Bajo"),(O9))))</formula>
    </cfRule>
  </conditionalFormatting>
  <conditionalFormatting sqref="O43:O44">
    <cfRule type="containsText" dxfId="203" priority="256" operator="containsText" text="Bajo">
      <formula>NOT(ISERROR(SEARCH(("Bajo"),(O43))))</formula>
    </cfRule>
    <cfRule type="containsText" dxfId="202" priority="258" operator="containsText" text="Medio">
      <formula>NOT(ISERROR(SEARCH(("Medio"),(O43))))</formula>
    </cfRule>
    <cfRule type="containsText" dxfId="201" priority="259" operator="containsText" text="Alto">
      <formula>NOT(ISERROR(SEARCH(("Alto"),(O43))))</formula>
    </cfRule>
  </conditionalFormatting>
  <dataValidations count="3">
    <dataValidation type="list" allowBlank="1" sqref="E9:E64" xr:uid="{AF20398F-A7C2-4476-84AC-FB6F202D8D0F}">
      <formula1>"Acción de gestión,Acción derivada de un proyecto de inversión"</formula1>
    </dataValidation>
    <dataValidation type="list" allowBlank="1" sqref="O9:O64" xr:uid="{DA35919C-5EA9-4BA0-8268-DFC93290A8BC}">
      <formula1>"Medio,Alto"</formula1>
    </dataValidation>
    <dataValidation type="list" allowBlank="1" sqref="M9:M64" xr:uid="{80DAF313-E65E-42EA-B02F-0AE80E259860}">
      <formula1>"Completo,En progreso,En espera,Vencido"</formula1>
    </dataValidation>
  </dataValidations>
  <hyperlinks>
    <hyperlink ref="R9" r:id="rId1" xr:uid="{D880294C-A088-432D-9D65-C7D08B7C74DB}"/>
    <hyperlink ref="R10" r:id="rId2" xr:uid="{341383A9-EEC1-4094-93A6-220E31C86DE4}"/>
    <hyperlink ref="R11" r:id="rId3" xr:uid="{C626D79F-7555-4D44-BF37-FD0951B3C310}"/>
    <hyperlink ref="R17" r:id="rId4" xr:uid="{7DB2ACA5-10F7-49EB-B5E1-CEA8936FCD9E}"/>
    <hyperlink ref="R20" r:id="rId5" xr:uid="{6E31BD0E-6BD5-4603-92FA-DC10EEBC3474}"/>
    <hyperlink ref="R47" r:id="rId6" xr:uid="{808BDD90-AC01-4622-9F19-F712476F7981}"/>
    <hyperlink ref="R48" r:id="rId7" xr:uid="{258E002B-DDA3-49CC-AFA5-5D492B227FD3}"/>
    <hyperlink ref="R51" r:id="rId8" xr:uid="{19EAA803-ECE7-4B20-8370-43FF5B947847}"/>
    <hyperlink ref="R57" r:id="rId9" xr:uid="{D017D51D-D685-4BF1-B3B2-65E2A5CD6EEC}"/>
    <hyperlink ref="R59" r:id="rId10" xr:uid="{8031716C-B218-411F-8001-755B84964DD2}"/>
    <hyperlink ref="R61" r:id="rId11" xr:uid="{EEFC1D10-E74B-4F3A-A4CE-1BE384CB750A}"/>
    <hyperlink ref="R13" r:id="rId12" xr:uid="{2290CAB9-CE45-47D0-9688-5277F01E9697}"/>
    <hyperlink ref="R16" r:id="rId13" xr:uid="{AFB2FF0F-66E1-4CF6-AEBC-7B48EABAADA7}"/>
  </hyperlinks>
  <pageMargins left="0.7" right="0.7" top="0.75" bottom="0.75" header="0.3" footer="0.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931C6-1583-40B3-9F69-40CF81994CFA}">
  <dimension ref="A1:AQ969"/>
  <sheetViews>
    <sheetView topLeftCell="Z2" workbookViewId="0">
      <selection activeCell="AH8" sqref="AH8"/>
    </sheetView>
  </sheetViews>
  <sheetFormatPr baseColWidth="10" defaultColWidth="12.5703125" defaultRowHeight="15" customHeight="1" outlineLevelCol="1"/>
  <cols>
    <col min="1" max="1" width="5.28515625" style="54" customWidth="1"/>
    <col min="2" max="2" width="27.5703125" style="54" customWidth="1"/>
    <col min="3" max="3" width="35.42578125" style="54" customWidth="1"/>
    <col min="4" max="4" width="35.42578125" style="54" customWidth="1" outlineLevel="1"/>
    <col min="5" max="5" width="21.7109375" style="54" customWidth="1" outlineLevel="1"/>
    <col min="6" max="6" width="26.140625" style="54" customWidth="1"/>
    <col min="7" max="7" width="26.5703125" style="54" customWidth="1" outlineLevel="1"/>
    <col min="8" max="8" width="21.7109375" style="54" customWidth="1" outlineLevel="1"/>
    <col min="9" max="9" width="21.28515625" style="54" customWidth="1" outlineLevel="1"/>
    <col min="10" max="10" width="21.42578125" style="54" customWidth="1" outlineLevel="1"/>
    <col min="11" max="12" width="23.85546875" style="54" customWidth="1"/>
    <col min="13" max="13" width="17.7109375" style="54" customWidth="1" outlineLevel="1"/>
    <col min="14" max="14" width="22.42578125" style="54" customWidth="1" outlineLevel="1"/>
    <col min="15" max="15" width="17.7109375" style="54" customWidth="1" outlineLevel="1"/>
    <col min="16" max="16" width="17.7109375" style="54" customWidth="1"/>
    <col min="17" max="17" width="33.85546875" style="54" customWidth="1" outlineLevel="1"/>
    <col min="18" max="18" width="20.28515625" style="54" customWidth="1" outlineLevel="1"/>
    <col min="19" max="19" width="18.85546875" style="54" customWidth="1"/>
    <col min="20" max="20" width="23.42578125" style="54" customWidth="1" outlineLevel="1"/>
    <col min="21" max="21" width="17.5703125" style="54" customWidth="1"/>
    <col min="22" max="22" width="19.42578125" style="54" customWidth="1"/>
    <col min="23" max="23" width="14.7109375" style="54" customWidth="1" outlineLevel="1"/>
    <col min="24" max="24" width="13.140625" style="54" customWidth="1" outlineLevel="1"/>
    <col min="25" max="25" width="11.28515625" style="54" customWidth="1" outlineLevel="1"/>
    <col min="26" max="26" width="9.7109375" style="54" customWidth="1" outlineLevel="1"/>
    <col min="27" max="27" width="9.140625" style="54" customWidth="1" outlineLevel="1"/>
    <col min="28" max="28" width="8.42578125" style="54" customWidth="1" outlineLevel="1"/>
    <col min="29" max="29" width="12.140625" style="54" customWidth="1" outlineLevel="1"/>
    <col min="30" max="30" width="12.28515625" style="54" customWidth="1" outlineLevel="1"/>
    <col min="31" max="31" width="9.85546875" style="54" customWidth="1" outlineLevel="1"/>
    <col min="32" max="32" width="12" style="54" customWidth="1" outlineLevel="1"/>
    <col min="33" max="33" width="10.42578125" style="54" customWidth="1" outlineLevel="1"/>
    <col min="34" max="34" width="9.140625" style="54" customWidth="1" outlineLevel="1"/>
    <col min="35" max="35" width="9.28515625" style="54" customWidth="1" outlineLevel="1"/>
    <col min="36" max="36" width="9.85546875" style="54" customWidth="1" outlineLevel="1"/>
    <col min="37" max="38" width="14.7109375" style="54" customWidth="1" outlineLevel="1"/>
    <col min="39" max="39" width="30" style="54" customWidth="1"/>
    <col min="40" max="40" width="13.5703125" style="54" customWidth="1"/>
    <col min="41" max="41" width="17.140625" style="54" customWidth="1" outlineLevel="1"/>
    <col min="42" max="42" width="50.140625" style="54" customWidth="1"/>
    <col min="43" max="43" width="33.85546875" style="54" customWidth="1"/>
    <col min="44" max="16384" width="12.5703125" style="54"/>
  </cols>
  <sheetData>
    <row r="1" spans="1:43" ht="29.25" customHeight="1">
      <c r="A1" s="1629"/>
      <c r="B1" s="1630"/>
      <c r="C1" s="1839" t="s">
        <v>1010</v>
      </c>
      <c r="D1" s="1840"/>
      <c r="E1" s="1840"/>
      <c r="F1" s="1840"/>
      <c r="G1" s="1840"/>
      <c r="H1" s="1840"/>
      <c r="I1" s="1840"/>
      <c r="J1" s="1840"/>
      <c r="K1" s="1840"/>
      <c r="L1" s="1840"/>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1840"/>
      <c r="AO1" s="1840"/>
      <c r="AP1" s="1841"/>
      <c r="AQ1" s="1" t="s">
        <v>1</v>
      </c>
    </row>
    <row r="2" spans="1:43" ht="29.25" customHeight="1">
      <c r="A2" s="1631"/>
      <c r="B2" s="1632"/>
      <c r="C2" s="1842"/>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c r="AP2" s="1844"/>
      <c r="AQ2" s="1" t="s">
        <v>2</v>
      </c>
    </row>
    <row r="3" spans="1:43" ht="29.25" customHeight="1">
      <c r="A3" s="1631"/>
      <c r="B3" s="1632"/>
      <c r="C3" s="1845" t="s">
        <v>1011</v>
      </c>
      <c r="D3" s="1846"/>
      <c r="E3" s="1846"/>
      <c r="F3" s="1846"/>
      <c r="G3" s="1846"/>
      <c r="H3" s="1846"/>
      <c r="I3" s="1846"/>
      <c r="J3" s="1846"/>
      <c r="K3" s="1846"/>
      <c r="L3" s="1846"/>
      <c r="M3" s="1846"/>
      <c r="N3" s="1846"/>
      <c r="O3" s="1846"/>
      <c r="P3" s="1846"/>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6"/>
      <c r="AO3" s="1846"/>
      <c r="AP3" s="1847"/>
      <c r="AQ3" s="1" t="s">
        <v>4</v>
      </c>
    </row>
    <row r="4" spans="1:43" ht="29.25" customHeight="1">
      <c r="A4" s="1633"/>
      <c r="B4" s="1634"/>
      <c r="C4" s="1848"/>
      <c r="D4" s="1849"/>
      <c r="E4" s="1849"/>
      <c r="F4" s="1849"/>
      <c r="G4" s="1849"/>
      <c r="H4" s="1849"/>
      <c r="I4" s="1849"/>
      <c r="J4" s="1849"/>
      <c r="K4" s="1849"/>
      <c r="L4" s="1849"/>
      <c r="M4" s="1849"/>
      <c r="N4" s="1849"/>
      <c r="O4" s="1849"/>
      <c r="P4" s="1849"/>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c r="AP4" s="1850"/>
      <c r="AQ4" s="1" t="s">
        <v>5</v>
      </c>
    </row>
    <row r="5" spans="1:43" ht="29.25" customHeight="1">
      <c r="A5" s="2"/>
      <c r="B5" s="1639" t="s">
        <v>1012</v>
      </c>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row>
    <row r="6" spans="1:43" ht="12.75">
      <c r="A6" s="1851" t="s">
        <v>1013</v>
      </c>
      <c r="B6" s="1641"/>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row>
    <row r="7" spans="1:43" ht="12.75">
      <c r="A7" s="1627" t="s">
        <v>7</v>
      </c>
      <c r="B7" s="1623"/>
      <c r="C7" s="1628" t="s">
        <v>8</v>
      </c>
      <c r="D7" s="1626"/>
      <c r="E7" s="1626"/>
      <c r="F7" s="1626"/>
      <c r="G7" s="1626"/>
      <c r="H7" s="1626"/>
      <c r="I7" s="1626"/>
      <c r="J7" s="1626"/>
      <c r="K7" s="1623"/>
      <c r="L7" s="1643" t="s">
        <v>9</v>
      </c>
      <c r="M7" s="1626"/>
      <c r="N7" s="1626"/>
      <c r="O7" s="1623"/>
      <c r="P7" s="1644" t="s">
        <v>10</v>
      </c>
      <c r="Q7" s="1626"/>
      <c r="R7" s="1623"/>
      <c r="S7" s="1624" t="s">
        <v>11</v>
      </c>
      <c r="T7" s="1623"/>
      <c r="U7" s="1625" t="s">
        <v>12</v>
      </c>
      <c r="V7" s="1626"/>
      <c r="W7" s="1626"/>
      <c r="X7" s="1626"/>
      <c r="Y7" s="1626"/>
      <c r="Z7" s="1626"/>
      <c r="AA7" s="1626"/>
      <c r="AB7" s="1626"/>
      <c r="AC7" s="1626"/>
      <c r="AD7" s="1626"/>
      <c r="AE7" s="1626"/>
      <c r="AF7" s="1626"/>
      <c r="AG7" s="1626"/>
      <c r="AH7" s="1626"/>
      <c r="AI7" s="1626"/>
      <c r="AJ7" s="1626"/>
      <c r="AK7" s="1626"/>
      <c r="AL7" s="1623"/>
      <c r="AM7" s="3" t="s">
        <v>13</v>
      </c>
      <c r="AN7" s="1642" t="s">
        <v>14</v>
      </c>
      <c r="AO7" s="1623"/>
      <c r="AP7" s="4" t="s">
        <v>15</v>
      </c>
      <c r="AQ7" s="5" t="s">
        <v>16</v>
      </c>
    </row>
    <row r="8" spans="1:43" ht="25.5">
      <c r="A8" s="137" t="s">
        <v>17</v>
      </c>
      <c r="B8" s="7" t="s">
        <v>18</v>
      </c>
      <c r="C8" s="7" t="s">
        <v>19</v>
      </c>
      <c r="D8" s="7" t="s">
        <v>20</v>
      </c>
      <c r="E8" s="1386" t="s">
        <v>1553</v>
      </c>
      <c r="F8" s="7" t="s">
        <v>573</v>
      </c>
      <c r="G8" s="7" t="s">
        <v>23</v>
      </c>
      <c r="H8" s="7" t="s">
        <v>24</v>
      </c>
      <c r="I8" s="7" t="s">
        <v>25</v>
      </c>
      <c r="J8" s="7" t="s">
        <v>26</v>
      </c>
      <c r="K8" s="7" t="s">
        <v>27</v>
      </c>
      <c r="L8" s="7" t="s">
        <v>28</v>
      </c>
      <c r="M8" s="7" t="s">
        <v>29</v>
      </c>
      <c r="N8" s="7" t="s">
        <v>30</v>
      </c>
      <c r="O8" s="7" t="s">
        <v>31</v>
      </c>
      <c r="P8" s="7" t="s">
        <v>32</v>
      </c>
      <c r="Q8" s="7" t="s">
        <v>33</v>
      </c>
      <c r="R8" s="7" t="s">
        <v>34</v>
      </c>
      <c r="S8" s="7" t="s">
        <v>35</v>
      </c>
      <c r="T8" s="7" t="s">
        <v>36</v>
      </c>
      <c r="U8" s="7" t="s">
        <v>37</v>
      </c>
      <c r="V8" s="7" t="s">
        <v>38</v>
      </c>
      <c r="W8" s="7" t="s">
        <v>39</v>
      </c>
      <c r="X8" s="7" t="s">
        <v>40</v>
      </c>
      <c r="Y8" s="7" t="s">
        <v>41</v>
      </c>
      <c r="Z8" s="7" t="s">
        <v>42</v>
      </c>
      <c r="AA8" s="7" t="s">
        <v>43</v>
      </c>
      <c r="AB8" s="7" t="s">
        <v>44</v>
      </c>
      <c r="AC8" s="7" t="s">
        <v>45</v>
      </c>
      <c r="AD8" s="7" t="s">
        <v>46</v>
      </c>
      <c r="AE8" s="7" t="s">
        <v>47</v>
      </c>
      <c r="AF8" s="7" t="s">
        <v>48</v>
      </c>
      <c r="AG8" s="7" t="s">
        <v>49</v>
      </c>
      <c r="AH8" s="1386" t="s">
        <v>1554</v>
      </c>
      <c r="AI8" s="7" t="s">
        <v>51</v>
      </c>
      <c r="AJ8" s="7" t="s">
        <v>52</v>
      </c>
      <c r="AK8" s="7" t="s">
        <v>53</v>
      </c>
      <c r="AL8" s="7" t="s">
        <v>54</v>
      </c>
      <c r="AM8" s="7" t="s">
        <v>55</v>
      </c>
      <c r="AN8" s="7" t="s">
        <v>56</v>
      </c>
      <c r="AO8" s="7" t="s">
        <v>57</v>
      </c>
      <c r="AP8" s="7" t="s">
        <v>114</v>
      </c>
      <c r="AQ8" s="7" t="s">
        <v>59</v>
      </c>
    </row>
    <row r="9" spans="1:43" ht="76.5">
      <c r="A9" s="138">
        <v>1</v>
      </c>
      <c r="B9" s="1854" t="s">
        <v>1014</v>
      </c>
      <c r="C9" s="139" t="s">
        <v>1015</v>
      </c>
      <c r="D9" s="140" t="s">
        <v>3830</v>
      </c>
      <c r="E9" s="141" t="s">
        <v>63</v>
      </c>
      <c r="F9" s="139" t="s">
        <v>1016</v>
      </c>
      <c r="G9" s="139" t="s">
        <v>3831</v>
      </c>
      <c r="H9" s="142" t="s">
        <v>3832</v>
      </c>
      <c r="I9" s="142" t="s">
        <v>1017</v>
      </c>
      <c r="J9" s="142" t="s">
        <v>1018</v>
      </c>
      <c r="K9" s="141" t="s">
        <v>121</v>
      </c>
      <c r="L9" s="141" t="s">
        <v>1019</v>
      </c>
      <c r="M9" s="142" t="s">
        <v>69</v>
      </c>
      <c r="N9" s="143">
        <v>0.5</v>
      </c>
      <c r="O9" s="144" t="s">
        <v>70</v>
      </c>
      <c r="P9" s="142">
        <v>2</v>
      </c>
      <c r="Q9" s="142" t="s">
        <v>1020</v>
      </c>
      <c r="R9" s="145" t="s">
        <v>1021</v>
      </c>
      <c r="S9" s="146">
        <v>45689</v>
      </c>
      <c r="T9" s="147">
        <v>45991</v>
      </c>
      <c r="U9" s="148" t="s">
        <v>594</v>
      </c>
      <c r="V9" s="145" t="s">
        <v>1021</v>
      </c>
      <c r="W9" s="148"/>
      <c r="X9" s="148"/>
      <c r="Y9" s="148"/>
      <c r="Z9" s="148"/>
      <c r="AA9" s="148"/>
      <c r="AB9" s="148"/>
      <c r="AC9" s="148"/>
      <c r="AD9" s="148"/>
      <c r="AE9" s="148"/>
      <c r="AF9" s="148"/>
      <c r="AG9" s="148"/>
      <c r="AH9" s="148"/>
      <c r="AI9" s="148"/>
      <c r="AJ9" s="148"/>
      <c r="AK9" s="148"/>
      <c r="AL9" s="148"/>
      <c r="AM9" s="142" t="s">
        <v>1022</v>
      </c>
      <c r="AN9" s="145"/>
      <c r="AO9" s="145"/>
      <c r="AP9" s="141" t="s">
        <v>1023</v>
      </c>
      <c r="AQ9" s="16"/>
    </row>
    <row r="10" spans="1:43" ht="76.5">
      <c r="A10" s="138">
        <v>2</v>
      </c>
      <c r="B10" s="1855"/>
      <c r="C10" s="140" t="s">
        <v>3833</v>
      </c>
      <c r="D10" s="140" t="s">
        <v>3834</v>
      </c>
      <c r="E10" s="141" t="s">
        <v>63</v>
      </c>
      <c r="F10" s="139" t="s">
        <v>1016</v>
      </c>
      <c r="G10" s="139" t="s">
        <v>3831</v>
      </c>
      <c r="H10" s="142" t="s">
        <v>3835</v>
      </c>
      <c r="I10" s="142" t="s">
        <v>1017</v>
      </c>
      <c r="J10" s="142" t="s">
        <v>1018</v>
      </c>
      <c r="K10" s="141" t="s">
        <v>121</v>
      </c>
      <c r="L10" s="141" t="s">
        <v>1019</v>
      </c>
      <c r="M10" s="142" t="s">
        <v>69</v>
      </c>
      <c r="N10" s="143">
        <v>0.5</v>
      </c>
      <c r="O10" s="142" t="s">
        <v>70</v>
      </c>
      <c r="P10" s="142">
        <v>2</v>
      </c>
      <c r="Q10" s="142" t="s">
        <v>1024</v>
      </c>
      <c r="R10" s="149" t="s">
        <v>1025</v>
      </c>
      <c r="S10" s="146">
        <v>45689</v>
      </c>
      <c r="T10" s="147">
        <v>45991</v>
      </c>
      <c r="U10" s="148" t="s">
        <v>594</v>
      </c>
      <c r="V10" s="149" t="s">
        <v>1025</v>
      </c>
      <c r="W10" s="148"/>
      <c r="X10" s="148"/>
      <c r="Y10" s="148"/>
      <c r="Z10" s="148"/>
      <c r="AA10" s="148"/>
      <c r="AB10" s="148"/>
      <c r="AC10" s="148"/>
      <c r="AD10" s="148"/>
      <c r="AE10" s="148"/>
      <c r="AF10" s="148"/>
      <c r="AG10" s="148"/>
      <c r="AH10" s="148"/>
      <c r="AI10" s="148"/>
      <c r="AJ10" s="148"/>
      <c r="AK10" s="148"/>
      <c r="AL10" s="148"/>
      <c r="AM10" s="142" t="s">
        <v>1022</v>
      </c>
      <c r="AN10" s="145"/>
      <c r="AO10" s="145"/>
      <c r="AP10" s="150"/>
      <c r="AQ10" s="16"/>
    </row>
    <row r="11" spans="1:43" ht="51">
      <c r="A11" s="138">
        <v>3</v>
      </c>
      <c r="B11" s="1855"/>
      <c r="C11" s="139" t="s">
        <v>1026</v>
      </c>
      <c r="D11" s="139" t="s">
        <v>3836</v>
      </c>
      <c r="E11" s="141" t="s">
        <v>63</v>
      </c>
      <c r="F11" s="139" t="s">
        <v>1027</v>
      </c>
      <c r="G11" s="139" t="s">
        <v>214</v>
      </c>
      <c r="H11" s="142" t="s">
        <v>3837</v>
      </c>
      <c r="I11" s="142" t="s">
        <v>1017</v>
      </c>
      <c r="J11" s="142" t="s">
        <v>1018</v>
      </c>
      <c r="K11" s="141" t="s">
        <v>121</v>
      </c>
      <c r="L11" s="141" t="s">
        <v>1019</v>
      </c>
      <c r="M11" s="142" t="s">
        <v>69</v>
      </c>
      <c r="N11" s="143">
        <v>0.33333332999999998</v>
      </c>
      <c r="O11" s="142" t="s">
        <v>70</v>
      </c>
      <c r="P11" s="142">
        <v>3</v>
      </c>
      <c r="Q11" s="142" t="s">
        <v>1024</v>
      </c>
      <c r="R11" s="149" t="s">
        <v>1028</v>
      </c>
      <c r="S11" s="146">
        <v>45689</v>
      </c>
      <c r="T11" s="147">
        <v>45991</v>
      </c>
      <c r="U11" s="148" t="s">
        <v>594</v>
      </c>
      <c r="V11" s="149" t="s">
        <v>1028</v>
      </c>
      <c r="W11" s="142"/>
      <c r="X11" s="142"/>
      <c r="Y11" s="142"/>
      <c r="Z11" s="142"/>
      <c r="AA11" s="142"/>
      <c r="AB11" s="142"/>
      <c r="AC11" s="142"/>
      <c r="AD11" s="142"/>
      <c r="AE11" s="142"/>
      <c r="AF11" s="142"/>
      <c r="AG11" s="142"/>
      <c r="AH11" s="142"/>
      <c r="AI11" s="142"/>
      <c r="AJ11" s="142"/>
      <c r="AK11" s="142"/>
      <c r="AL11" s="142"/>
      <c r="AM11" s="142" t="s">
        <v>1022</v>
      </c>
      <c r="AN11" s="151"/>
      <c r="AO11" s="151"/>
      <c r="AP11" s="152"/>
      <c r="AQ11" s="153"/>
    </row>
    <row r="12" spans="1:43" ht="51">
      <c r="A12" s="138">
        <v>5</v>
      </c>
      <c r="B12" s="1856"/>
      <c r="C12" s="139" t="s">
        <v>3838</v>
      </c>
      <c r="D12" s="139" t="s">
        <v>1029</v>
      </c>
      <c r="E12" s="141" t="s">
        <v>63</v>
      </c>
      <c r="F12" s="139" t="s">
        <v>1027</v>
      </c>
      <c r="G12" s="154" t="s">
        <v>214</v>
      </c>
      <c r="H12" s="142" t="s">
        <v>3780</v>
      </c>
      <c r="I12" s="142" t="s">
        <v>1017</v>
      </c>
      <c r="J12" s="142" t="s">
        <v>1018</v>
      </c>
      <c r="K12" s="141" t="s">
        <v>1030</v>
      </c>
      <c r="L12" s="141" t="s">
        <v>1019</v>
      </c>
      <c r="M12" s="142" t="s">
        <v>69</v>
      </c>
      <c r="N12" s="143">
        <v>0.5</v>
      </c>
      <c r="O12" s="142" t="s">
        <v>70</v>
      </c>
      <c r="P12" s="142">
        <v>2</v>
      </c>
      <c r="Q12" s="142" t="s">
        <v>3393</v>
      </c>
      <c r="R12" s="149" t="s">
        <v>1031</v>
      </c>
      <c r="S12" s="146">
        <v>45689</v>
      </c>
      <c r="T12" s="147">
        <v>45991</v>
      </c>
      <c r="U12" s="148" t="s">
        <v>594</v>
      </c>
      <c r="V12" s="149" t="s">
        <v>1031</v>
      </c>
      <c r="W12" s="148"/>
      <c r="X12" s="148"/>
      <c r="Y12" s="148"/>
      <c r="Z12" s="148"/>
      <c r="AA12" s="148"/>
      <c r="AB12" s="148"/>
      <c r="AC12" s="148"/>
      <c r="AD12" s="148"/>
      <c r="AE12" s="148"/>
      <c r="AF12" s="148"/>
      <c r="AG12" s="148"/>
      <c r="AH12" s="148"/>
      <c r="AI12" s="148"/>
      <c r="AJ12" s="148"/>
      <c r="AK12" s="148"/>
      <c r="AL12" s="148"/>
      <c r="AM12" s="142" t="s">
        <v>1022</v>
      </c>
      <c r="AN12" s="151"/>
      <c r="AO12" s="151"/>
      <c r="AP12" s="141" t="s">
        <v>1032</v>
      </c>
      <c r="AQ12" s="153"/>
    </row>
    <row r="13" spans="1:43" ht="63.75">
      <c r="A13" s="138">
        <v>7</v>
      </c>
      <c r="B13" s="1854" t="s">
        <v>1033</v>
      </c>
      <c r="C13" s="139" t="s">
        <v>1034</v>
      </c>
      <c r="D13" s="142" t="s">
        <v>1035</v>
      </c>
      <c r="E13" s="142" t="s">
        <v>63</v>
      </c>
      <c r="F13" s="155" t="s">
        <v>1036</v>
      </c>
      <c r="G13" s="60" t="s">
        <v>1037</v>
      </c>
      <c r="H13" s="156" t="s">
        <v>1038</v>
      </c>
      <c r="I13" s="142" t="s">
        <v>1017</v>
      </c>
      <c r="J13" s="142" t="s">
        <v>1018</v>
      </c>
      <c r="K13" s="141" t="s">
        <v>1039</v>
      </c>
      <c r="L13" s="141" t="s">
        <v>1019</v>
      </c>
      <c r="M13" s="142" t="s">
        <v>69</v>
      </c>
      <c r="N13" s="143">
        <v>0.25</v>
      </c>
      <c r="O13" s="142" t="s">
        <v>70</v>
      </c>
      <c r="P13" s="142">
        <v>4</v>
      </c>
      <c r="Q13" s="142" t="s">
        <v>1040</v>
      </c>
      <c r="R13" s="149" t="s">
        <v>1041</v>
      </c>
      <c r="S13" s="146">
        <v>45689</v>
      </c>
      <c r="T13" s="147">
        <v>45991</v>
      </c>
      <c r="U13" s="148">
        <v>26</v>
      </c>
      <c r="V13" s="149" t="s">
        <v>1041</v>
      </c>
      <c r="W13" s="148"/>
      <c r="X13" s="148"/>
      <c r="Y13" s="148"/>
      <c r="Z13" s="148"/>
      <c r="AA13" s="148"/>
      <c r="AB13" s="148"/>
      <c r="AC13" s="148"/>
      <c r="AD13" s="148"/>
      <c r="AE13" s="148"/>
      <c r="AF13" s="148"/>
      <c r="AG13" s="148"/>
      <c r="AH13" s="148"/>
      <c r="AI13" s="148"/>
      <c r="AJ13" s="148"/>
      <c r="AK13" s="148"/>
      <c r="AL13" s="148"/>
      <c r="AM13" s="142" t="s">
        <v>1022</v>
      </c>
      <c r="AN13" s="151"/>
      <c r="AO13" s="151"/>
      <c r="AP13" s="141" t="s">
        <v>1042</v>
      </c>
      <c r="AQ13" s="14"/>
    </row>
    <row r="14" spans="1:43" ht="114.75">
      <c r="A14" s="138"/>
      <c r="B14" s="1856"/>
      <c r="C14" s="139" t="s">
        <v>1043</v>
      </c>
      <c r="D14" s="139" t="s">
        <v>1044</v>
      </c>
      <c r="E14" s="142" t="s">
        <v>63</v>
      </c>
      <c r="F14" s="142" t="s">
        <v>1036</v>
      </c>
      <c r="G14" s="157" t="s">
        <v>1045</v>
      </c>
      <c r="H14" s="142" t="s">
        <v>1038</v>
      </c>
      <c r="I14" s="142" t="s">
        <v>1017</v>
      </c>
      <c r="J14" s="142" t="s">
        <v>1018</v>
      </c>
      <c r="K14" s="141" t="s">
        <v>1039</v>
      </c>
      <c r="L14" s="141" t="s">
        <v>1019</v>
      </c>
      <c r="M14" s="142" t="s">
        <v>69</v>
      </c>
      <c r="N14" s="143">
        <v>0.75</v>
      </c>
      <c r="O14" s="142" t="s">
        <v>70</v>
      </c>
      <c r="P14" s="142">
        <v>4</v>
      </c>
      <c r="Q14" s="142" t="s">
        <v>1040</v>
      </c>
      <c r="R14" s="149" t="s">
        <v>1046</v>
      </c>
      <c r="S14" s="146">
        <v>45689</v>
      </c>
      <c r="T14" s="147">
        <v>45991</v>
      </c>
      <c r="U14" s="142">
        <v>74</v>
      </c>
      <c r="V14" s="149" t="s">
        <v>1046</v>
      </c>
      <c r="W14" s="142"/>
      <c r="X14" s="142"/>
      <c r="Y14" s="142"/>
      <c r="Z14" s="142"/>
      <c r="AA14" s="142"/>
      <c r="AB14" s="142"/>
      <c r="AC14" s="142"/>
      <c r="AD14" s="142"/>
      <c r="AE14" s="142"/>
      <c r="AF14" s="142"/>
      <c r="AG14" s="142"/>
      <c r="AH14" s="142"/>
      <c r="AI14" s="142"/>
      <c r="AJ14" s="142"/>
      <c r="AK14" s="142"/>
      <c r="AL14" s="142"/>
      <c r="AM14" s="142" t="s">
        <v>1022</v>
      </c>
      <c r="AN14" s="151"/>
      <c r="AO14" s="151"/>
      <c r="AP14" s="142" t="s">
        <v>3839</v>
      </c>
      <c r="AQ14" s="14"/>
    </row>
    <row r="15" spans="1:43" ht="51.75" thickBot="1">
      <c r="A15" s="138">
        <v>10</v>
      </c>
      <c r="B15" s="158" t="s">
        <v>1047</v>
      </c>
      <c r="C15" s="139" t="s">
        <v>3840</v>
      </c>
      <c r="D15" s="139" t="s">
        <v>1048</v>
      </c>
      <c r="E15" s="141" t="s">
        <v>219</v>
      </c>
      <c r="F15" s="155" t="s">
        <v>1036</v>
      </c>
      <c r="G15" s="159" t="s">
        <v>1037</v>
      </c>
      <c r="H15" s="160" t="s">
        <v>1049</v>
      </c>
      <c r="I15" s="142" t="s">
        <v>1050</v>
      </c>
      <c r="J15" s="142" t="s">
        <v>1051</v>
      </c>
      <c r="K15" s="141" t="s">
        <v>1039</v>
      </c>
      <c r="L15" s="141" t="s">
        <v>1019</v>
      </c>
      <c r="M15" s="142" t="s">
        <v>69</v>
      </c>
      <c r="N15" s="143">
        <v>0.52</v>
      </c>
      <c r="O15" s="142" t="s">
        <v>70</v>
      </c>
      <c r="P15" s="142">
        <v>50</v>
      </c>
      <c r="Q15" s="142" t="s">
        <v>1040</v>
      </c>
      <c r="R15" s="149" t="s">
        <v>1052</v>
      </c>
      <c r="S15" s="146">
        <v>45689</v>
      </c>
      <c r="T15" s="147">
        <v>45991</v>
      </c>
      <c r="U15" s="142">
        <v>26</v>
      </c>
      <c r="V15" s="149" t="s">
        <v>1052</v>
      </c>
      <c r="W15" s="142"/>
      <c r="X15" s="142"/>
      <c r="Y15" s="142"/>
      <c r="Z15" s="142"/>
      <c r="AA15" s="142"/>
      <c r="AB15" s="142"/>
      <c r="AC15" s="142"/>
      <c r="AD15" s="142"/>
      <c r="AE15" s="142"/>
      <c r="AF15" s="142"/>
      <c r="AG15" s="142"/>
      <c r="AH15" s="142"/>
      <c r="AI15" s="142"/>
      <c r="AJ15" s="142"/>
      <c r="AK15" s="142"/>
      <c r="AL15" s="142"/>
      <c r="AM15" s="142" t="s">
        <v>1022</v>
      </c>
      <c r="AN15" s="151"/>
      <c r="AO15" s="151"/>
      <c r="AP15" s="142" t="s">
        <v>3841</v>
      </c>
      <c r="AQ15" s="14"/>
    </row>
    <row r="16" spans="1:43" ht="153">
      <c r="A16" s="138">
        <v>13</v>
      </c>
      <c r="B16" s="1857" t="s">
        <v>1053</v>
      </c>
      <c r="C16" s="1860" t="s">
        <v>1054</v>
      </c>
      <c r="D16" s="161" t="s">
        <v>1055</v>
      </c>
      <c r="E16" s="161" t="s">
        <v>219</v>
      </c>
      <c r="F16" s="162" t="s">
        <v>1036</v>
      </c>
      <c r="G16" s="163" t="s">
        <v>1056</v>
      </c>
      <c r="H16" s="161" t="s">
        <v>1057</v>
      </c>
      <c r="I16" s="142" t="s">
        <v>1050</v>
      </c>
      <c r="J16" s="142" t="s">
        <v>1018</v>
      </c>
      <c r="K16" s="141" t="s">
        <v>1039</v>
      </c>
      <c r="L16" s="141" t="s">
        <v>1019</v>
      </c>
      <c r="M16" s="142" t="s">
        <v>69</v>
      </c>
      <c r="N16" s="143">
        <v>0.9</v>
      </c>
      <c r="O16" s="164" t="s">
        <v>70</v>
      </c>
      <c r="P16" s="165">
        <v>60</v>
      </c>
      <c r="Q16" s="142" t="s">
        <v>3842</v>
      </c>
      <c r="R16" s="149" t="s">
        <v>1058</v>
      </c>
      <c r="S16" s="146">
        <v>45689</v>
      </c>
      <c r="T16" s="147">
        <v>45991</v>
      </c>
      <c r="U16" s="142">
        <v>54</v>
      </c>
      <c r="V16" s="149" t="s">
        <v>1058</v>
      </c>
      <c r="W16" s="142"/>
      <c r="X16" s="142"/>
      <c r="Y16" s="142"/>
      <c r="Z16" s="142"/>
      <c r="AA16" s="142"/>
      <c r="AB16" s="142"/>
      <c r="AC16" s="142"/>
      <c r="AD16" s="142"/>
      <c r="AE16" s="142"/>
      <c r="AF16" s="142"/>
      <c r="AG16" s="142"/>
      <c r="AH16" s="142"/>
      <c r="AI16" s="142"/>
      <c r="AJ16" s="142"/>
      <c r="AK16" s="142"/>
      <c r="AL16" s="142"/>
      <c r="AM16" s="142" t="s">
        <v>3843</v>
      </c>
      <c r="AN16" s="166"/>
      <c r="AO16" s="166"/>
      <c r="AP16" s="142" t="s">
        <v>3844</v>
      </c>
      <c r="AQ16" s="16"/>
    </row>
    <row r="17" spans="1:43" ht="51">
      <c r="A17" s="138">
        <v>15</v>
      </c>
      <c r="B17" s="1858"/>
      <c r="C17" s="1861"/>
      <c r="D17" s="167" t="s">
        <v>1059</v>
      </c>
      <c r="E17" s="168" t="s">
        <v>219</v>
      </c>
      <c r="F17" s="155" t="s">
        <v>1036</v>
      </c>
      <c r="G17" s="59" t="s">
        <v>1056</v>
      </c>
      <c r="H17" s="160" t="s">
        <v>1049</v>
      </c>
      <c r="I17" s="142" t="s">
        <v>1050</v>
      </c>
      <c r="J17" s="142" t="s">
        <v>1018</v>
      </c>
      <c r="K17" s="141" t="s">
        <v>1039</v>
      </c>
      <c r="L17" s="141" t="s">
        <v>1019</v>
      </c>
      <c r="M17" s="142" t="s">
        <v>69</v>
      </c>
      <c r="N17" s="143">
        <v>0.15</v>
      </c>
      <c r="O17" s="164" t="s">
        <v>70</v>
      </c>
      <c r="P17" s="169">
        <v>300</v>
      </c>
      <c r="Q17" s="142" t="s">
        <v>3842</v>
      </c>
      <c r="R17" s="149" t="s">
        <v>1058</v>
      </c>
      <c r="S17" s="146">
        <v>45689</v>
      </c>
      <c r="T17" s="147">
        <v>45991</v>
      </c>
      <c r="U17" s="142">
        <v>45</v>
      </c>
      <c r="V17" s="149" t="s">
        <v>1058</v>
      </c>
      <c r="W17" s="142"/>
      <c r="X17" s="142"/>
      <c r="Y17" s="142"/>
      <c r="Z17" s="142"/>
      <c r="AA17" s="142"/>
      <c r="AB17" s="142"/>
      <c r="AC17" s="142"/>
      <c r="AD17" s="142"/>
      <c r="AE17" s="142"/>
      <c r="AF17" s="142"/>
      <c r="AG17" s="142"/>
      <c r="AH17" s="142"/>
      <c r="AI17" s="142"/>
      <c r="AJ17" s="142"/>
      <c r="AK17" s="142"/>
      <c r="AL17" s="142"/>
      <c r="AM17" s="142" t="s">
        <v>1060</v>
      </c>
      <c r="AN17" s="166"/>
      <c r="AO17" s="166"/>
      <c r="AP17" s="170" t="s">
        <v>1061</v>
      </c>
      <c r="AQ17" s="171"/>
    </row>
    <row r="18" spans="1:43" ht="153">
      <c r="A18" s="172">
        <v>16</v>
      </c>
      <c r="B18" s="1858"/>
      <c r="C18" s="59" t="s">
        <v>1062</v>
      </c>
      <c r="D18" s="59" t="s">
        <v>1063</v>
      </c>
      <c r="E18" s="168" t="s">
        <v>219</v>
      </c>
      <c r="F18" s="155" t="s">
        <v>1036</v>
      </c>
      <c r="G18" s="159" t="s">
        <v>1037</v>
      </c>
      <c r="H18" s="160" t="s">
        <v>1049</v>
      </c>
      <c r="I18" s="142" t="s">
        <v>1050</v>
      </c>
      <c r="J18" s="142" t="s">
        <v>1018</v>
      </c>
      <c r="K18" s="141" t="s">
        <v>1039</v>
      </c>
      <c r="L18" s="141" t="s">
        <v>1019</v>
      </c>
      <c r="M18" s="142" t="s">
        <v>69</v>
      </c>
      <c r="N18" s="143">
        <v>0.71428999999999998</v>
      </c>
      <c r="O18" s="164" t="s">
        <v>70</v>
      </c>
      <c r="P18" s="169">
        <v>7</v>
      </c>
      <c r="Q18" s="142" t="s">
        <v>3842</v>
      </c>
      <c r="R18" s="149" t="s">
        <v>1058</v>
      </c>
      <c r="S18" s="146">
        <v>45689</v>
      </c>
      <c r="T18" s="147">
        <v>45991</v>
      </c>
      <c r="U18" s="142">
        <v>954</v>
      </c>
      <c r="V18" s="149" t="s">
        <v>1058</v>
      </c>
      <c r="W18" s="142"/>
      <c r="X18" s="142"/>
      <c r="Y18" s="142"/>
      <c r="Z18" s="142"/>
      <c r="AA18" s="142"/>
      <c r="AB18" s="142"/>
      <c r="AC18" s="142"/>
      <c r="AD18" s="142"/>
      <c r="AE18" s="142"/>
      <c r="AF18" s="142"/>
      <c r="AG18" s="142"/>
      <c r="AH18" s="142"/>
      <c r="AI18" s="142"/>
      <c r="AJ18" s="142"/>
      <c r="AK18" s="142"/>
      <c r="AL18" s="142"/>
      <c r="AM18" s="142" t="s">
        <v>1060</v>
      </c>
      <c r="AN18" s="166"/>
      <c r="AO18" s="166"/>
      <c r="AP18" s="170" t="s">
        <v>3845</v>
      </c>
      <c r="AQ18" s="171"/>
    </row>
    <row r="19" spans="1:43" ht="63.75">
      <c r="A19" s="172">
        <v>18</v>
      </c>
      <c r="B19" s="1858"/>
      <c r="C19" s="173" t="s">
        <v>1064</v>
      </c>
      <c r="D19" s="59" t="s">
        <v>1065</v>
      </c>
      <c r="E19" s="174" t="s">
        <v>219</v>
      </c>
      <c r="F19" s="142" t="s">
        <v>1036</v>
      </c>
      <c r="G19" s="159" t="s">
        <v>1045</v>
      </c>
      <c r="H19" s="160" t="s">
        <v>1049</v>
      </c>
      <c r="I19" s="142" t="s">
        <v>1050</v>
      </c>
      <c r="J19" s="142" t="s">
        <v>1018</v>
      </c>
      <c r="K19" s="141" t="s">
        <v>1039</v>
      </c>
      <c r="L19" s="141" t="s">
        <v>1019</v>
      </c>
      <c r="M19" s="142" t="s">
        <v>69</v>
      </c>
      <c r="N19" s="143">
        <v>0.21</v>
      </c>
      <c r="O19" s="164" t="s">
        <v>70</v>
      </c>
      <c r="P19" s="169">
        <v>1000</v>
      </c>
      <c r="Q19" s="142" t="s">
        <v>3842</v>
      </c>
      <c r="R19" s="149" t="s">
        <v>1058</v>
      </c>
      <c r="S19" s="146">
        <v>45689</v>
      </c>
      <c r="T19" s="147">
        <v>45991</v>
      </c>
      <c r="U19" s="142">
        <v>210</v>
      </c>
      <c r="V19" s="149" t="s">
        <v>1058</v>
      </c>
      <c r="W19" s="142"/>
      <c r="X19" s="142"/>
      <c r="Y19" s="142"/>
      <c r="Z19" s="142"/>
      <c r="AA19" s="142"/>
      <c r="AB19" s="142"/>
      <c r="AC19" s="142"/>
      <c r="AD19" s="142"/>
      <c r="AE19" s="142"/>
      <c r="AF19" s="142"/>
      <c r="AG19" s="142"/>
      <c r="AH19" s="142"/>
      <c r="AI19" s="142"/>
      <c r="AJ19" s="142"/>
      <c r="AK19" s="142"/>
      <c r="AL19" s="142"/>
      <c r="AM19" s="142" t="s">
        <v>1066</v>
      </c>
      <c r="AN19" s="166"/>
      <c r="AO19" s="166"/>
      <c r="AP19" s="170" t="s">
        <v>1067</v>
      </c>
      <c r="AQ19" s="171"/>
    </row>
    <row r="20" spans="1:43" ht="127.5">
      <c r="A20" s="172">
        <v>19</v>
      </c>
      <c r="B20" s="1858"/>
      <c r="C20" s="175" t="s">
        <v>1068</v>
      </c>
      <c r="D20" s="163" t="s">
        <v>1069</v>
      </c>
      <c r="E20" s="168" t="s">
        <v>219</v>
      </c>
      <c r="F20" s="142" t="s">
        <v>1036</v>
      </c>
      <c r="G20" s="59" t="s">
        <v>1056</v>
      </c>
      <c r="H20" s="160" t="s">
        <v>1049</v>
      </c>
      <c r="I20" s="142" t="s">
        <v>1050</v>
      </c>
      <c r="J20" s="142" t="s">
        <v>1018</v>
      </c>
      <c r="K20" s="141" t="s">
        <v>1039</v>
      </c>
      <c r="L20" s="141" t="s">
        <v>1019</v>
      </c>
      <c r="M20" s="142" t="s">
        <v>69</v>
      </c>
      <c r="N20" s="143">
        <v>0.1208</v>
      </c>
      <c r="O20" s="164" t="s">
        <v>70</v>
      </c>
      <c r="P20" s="169">
        <v>9600</v>
      </c>
      <c r="Q20" s="142" t="s">
        <v>3842</v>
      </c>
      <c r="R20" s="149" t="s">
        <v>1058</v>
      </c>
      <c r="S20" s="146">
        <v>45689</v>
      </c>
      <c r="T20" s="147">
        <v>45991</v>
      </c>
      <c r="U20" s="142">
        <v>1160</v>
      </c>
      <c r="V20" s="149" t="s">
        <v>1058</v>
      </c>
      <c r="W20" s="142"/>
      <c r="X20" s="142"/>
      <c r="Y20" s="142"/>
      <c r="Z20" s="142"/>
      <c r="AA20" s="142"/>
      <c r="AB20" s="142"/>
      <c r="AC20" s="142"/>
      <c r="AD20" s="142"/>
      <c r="AE20" s="142"/>
      <c r="AF20" s="142"/>
      <c r="AG20" s="142"/>
      <c r="AH20" s="142"/>
      <c r="AI20" s="142"/>
      <c r="AJ20" s="142"/>
      <c r="AK20" s="142"/>
      <c r="AL20" s="142"/>
      <c r="AM20" s="142" t="s">
        <v>1070</v>
      </c>
      <c r="AN20" s="166"/>
      <c r="AO20" s="166"/>
      <c r="AP20" s="170" t="s">
        <v>1071</v>
      </c>
      <c r="AQ20" s="171"/>
    </row>
    <row r="21" spans="1:43" ht="76.5">
      <c r="A21" s="172">
        <v>20</v>
      </c>
      <c r="B21" s="1858"/>
      <c r="C21" s="59" t="s">
        <v>3846</v>
      </c>
      <c r="D21" s="59" t="s">
        <v>1072</v>
      </c>
      <c r="E21" s="174" t="s">
        <v>219</v>
      </c>
      <c r="F21" s="142" t="s">
        <v>1036</v>
      </c>
      <c r="G21" s="159" t="s">
        <v>1037</v>
      </c>
      <c r="H21" s="160" t="s">
        <v>1049</v>
      </c>
      <c r="I21" s="142" t="s">
        <v>1050</v>
      </c>
      <c r="J21" s="142" t="s">
        <v>1018</v>
      </c>
      <c r="K21" s="141" t="s">
        <v>1039</v>
      </c>
      <c r="L21" s="141" t="s">
        <v>1019</v>
      </c>
      <c r="M21" s="142" t="s">
        <v>69</v>
      </c>
      <c r="N21" s="143">
        <v>0.16600000000000001</v>
      </c>
      <c r="O21" s="164" t="s">
        <v>70</v>
      </c>
      <c r="P21" s="169">
        <v>6</v>
      </c>
      <c r="Q21" s="142" t="s">
        <v>3842</v>
      </c>
      <c r="R21" s="149" t="s">
        <v>1058</v>
      </c>
      <c r="S21" s="146">
        <v>45689</v>
      </c>
      <c r="T21" s="147">
        <v>45991</v>
      </c>
      <c r="U21" s="142" t="s">
        <v>594</v>
      </c>
      <c r="V21" s="149" t="s">
        <v>1058</v>
      </c>
      <c r="W21" s="142"/>
      <c r="X21" s="142"/>
      <c r="Y21" s="142"/>
      <c r="Z21" s="142"/>
      <c r="AA21" s="142"/>
      <c r="AB21" s="142"/>
      <c r="AC21" s="142"/>
      <c r="AD21" s="142"/>
      <c r="AE21" s="142"/>
      <c r="AF21" s="142"/>
      <c r="AG21" s="142"/>
      <c r="AH21" s="142"/>
      <c r="AI21" s="142"/>
      <c r="AJ21" s="142"/>
      <c r="AK21" s="142"/>
      <c r="AL21" s="142"/>
      <c r="AM21" s="142" t="s">
        <v>1022</v>
      </c>
      <c r="AN21" s="166"/>
      <c r="AO21" s="166"/>
      <c r="AP21" s="170" t="s">
        <v>1073</v>
      </c>
      <c r="AQ21" s="171"/>
    </row>
    <row r="22" spans="1:43" ht="63.75">
      <c r="A22" s="172">
        <v>21</v>
      </c>
      <c r="B22" s="1858"/>
      <c r="C22" s="1862" t="s">
        <v>1074</v>
      </c>
      <c r="D22" s="59" t="s">
        <v>454</v>
      </c>
      <c r="E22" s="174" t="s">
        <v>219</v>
      </c>
      <c r="F22" s="142" t="s">
        <v>1036</v>
      </c>
      <c r="G22" s="159" t="s">
        <v>1037</v>
      </c>
      <c r="H22" s="160" t="s">
        <v>1049</v>
      </c>
      <c r="I22" s="142" t="s">
        <v>1050</v>
      </c>
      <c r="J22" s="142" t="s">
        <v>1018</v>
      </c>
      <c r="K22" s="141" t="s">
        <v>1039</v>
      </c>
      <c r="L22" s="141" t="s">
        <v>1019</v>
      </c>
      <c r="M22" s="142" t="s">
        <v>69</v>
      </c>
      <c r="N22" s="143">
        <v>0.495</v>
      </c>
      <c r="O22" s="164" t="s">
        <v>70</v>
      </c>
      <c r="P22" s="169">
        <v>800</v>
      </c>
      <c r="Q22" s="142" t="s">
        <v>3842</v>
      </c>
      <c r="R22" s="149" t="s">
        <v>1058</v>
      </c>
      <c r="S22" s="146">
        <v>45689</v>
      </c>
      <c r="T22" s="147">
        <v>45991</v>
      </c>
      <c r="U22" s="142">
        <v>396</v>
      </c>
      <c r="V22" s="149" t="s">
        <v>1058</v>
      </c>
      <c r="W22" s="142"/>
      <c r="X22" s="142"/>
      <c r="Y22" s="142"/>
      <c r="Z22" s="142"/>
      <c r="AA22" s="142"/>
      <c r="AB22" s="142"/>
      <c r="AC22" s="142"/>
      <c r="AD22" s="142"/>
      <c r="AE22" s="142"/>
      <c r="AF22" s="142"/>
      <c r="AG22" s="142"/>
      <c r="AH22" s="142"/>
      <c r="AI22" s="142"/>
      <c r="AJ22" s="142"/>
      <c r="AK22" s="142"/>
      <c r="AL22" s="142"/>
      <c r="AM22" s="142" t="s">
        <v>1075</v>
      </c>
      <c r="AN22" s="166"/>
      <c r="AO22" s="166"/>
      <c r="AP22" s="170" t="s">
        <v>1076</v>
      </c>
      <c r="AQ22" s="171"/>
    </row>
    <row r="23" spans="1:43" ht="114.75">
      <c r="A23" s="172">
        <v>22</v>
      </c>
      <c r="B23" s="1858"/>
      <c r="C23" s="1863"/>
      <c r="D23" s="59" t="s">
        <v>1077</v>
      </c>
      <c r="E23" s="174" t="s">
        <v>219</v>
      </c>
      <c r="F23" s="142" t="s">
        <v>1036</v>
      </c>
      <c r="G23" s="159" t="s">
        <v>1037</v>
      </c>
      <c r="H23" s="160" t="s">
        <v>1049</v>
      </c>
      <c r="I23" s="142" t="s">
        <v>1050</v>
      </c>
      <c r="J23" s="142" t="s">
        <v>1018</v>
      </c>
      <c r="K23" s="141" t="s">
        <v>1039</v>
      </c>
      <c r="L23" s="141" t="s">
        <v>1019</v>
      </c>
      <c r="M23" s="142" t="s">
        <v>69</v>
      </c>
      <c r="N23" s="143">
        <v>0.25</v>
      </c>
      <c r="O23" s="164" t="s">
        <v>70</v>
      </c>
      <c r="P23" s="169">
        <v>2</v>
      </c>
      <c r="Q23" s="142" t="s">
        <v>3842</v>
      </c>
      <c r="R23" s="149" t="s">
        <v>1058</v>
      </c>
      <c r="S23" s="146">
        <v>45689</v>
      </c>
      <c r="T23" s="147">
        <v>45991</v>
      </c>
      <c r="U23" s="142" t="s">
        <v>594</v>
      </c>
      <c r="V23" s="149" t="s">
        <v>1058</v>
      </c>
      <c r="W23" s="142"/>
      <c r="X23" s="142"/>
      <c r="Y23" s="142"/>
      <c r="Z23" s="142"/>
      <c r="AA23" s="142"/>
      <c r="AB23" s="142"/>
      <c r="AC23" s="142"/>
      <c r="AD23" s="142"/>
      <c r="AE23" s="142"/>
      <c r="AF23" s="142"/>
      <c r="AG23" s="142"/>
      <c r="AH23" s="142"/>
      <c r="AI23" s="142"/>
      <c r="AJ23" s="142"/>
      <c r="AK23" s="142"/>
      <c r="AL23" s="142"/>
      <c r="AM23" s="142" t="s">
        <v>1022</v>
      </c>
      <c r="AN23" s="166"/>
      <c r="AO23" s="166"/>
      <c r="AP23" s="170" t="s">
        <v>1078</v>
      </c>
      <c r="AQ23" s="171"/>
    </row>
    <row r="24" spans="1:43" ht="51">
      <c r="A24" s="172">
        <v>23</v>
      </c>
      <c r="B24" s="1858"/>
      <c r="C24" s="1863"/>
      <c r="D24" s="59" t="s">
        <v>1079</v>
      </c>
      <c r="E24" s="174" t="s">
        <v>219</v>
      </c>
      <c r="F24" s="142" t="s">
        <v>1036</v>
      </c>
      <c r="G24" s="159" t="s">
        <v>1037</v>
      </c>
      <c r="H24" s="160" t="s">
        <v>1049</v>
      </c>
      <c r="I24" s="142" t="s">
        <v>1050</v>
      </c>
      <c r="J24" s="142" t="s">
        <v>1018</v>
      </c>
      <c r="K24" s="141" t="s">
        <v>1039</v>
      </c>
      <c r="L24" s="141" t="s">
        <v>1019</v>
      </c>
      <c r="M24" s="142" t="s">
        <v>69</v>
      </c>
      <c r="N24" s="143">
        <v>0.25</v>
      </c>
      <c r="O24" s="164" t="s">
        <v>70</v>
      </c>
      <c r="P24" s="169">
        <v>2</v>
      </c>
      <c r="Q24" s="142" t="s">
        <v>3842</v>
      </c>
      <c r="R24" s="149" t="s">
        <v>1058</v>
      </c>
      <c r="S24" s="146">
        <v>45689</v>
      </c>
      <c r="T24" s="147">
        <v>45991</v>
      </c>
      <c r="U24" s="142" t="s">
        <v>594</v>
      </c>
      <c r="V24" s="149" t="s">
        <v>1058</v>
      </c>
      <c r="W24" s="142"/>
      <c r="X24" s="142"/>
      <c r="Y24" s="142"/>
      <c r="Z24" s="142"/>
      <c r="AA24" s="142"/>
      <c r="AB24" s="142"/>
      <c r="AC24" s="142"/>
      <c r="AD24" s="142"/>
      <c r="AE24" s="142"/>
      <c r="AF24" s="142"/>
      <c r="AG24" s="142"/>
      <c r="AH24" s="142"/>
      <c r="AI24" s="142"/>
      <c r="AJ24" s="142"/>
      <c r="AK24" s="142"/>
      <c r="AL24" s="142"/>
      <c r="AM24" s="142" t="s">
        <v>1022</v>
      </c>
      <c r="AN24" s="166"/>
      <c r="AO24" s="166"/>
      <c r="AP24" s="170" t="s">
        <v>1080</v>
      </c>
      <c r="AQ24" s="171"/>
    </row>
    <row r="25" spans="1:43" ht="114.75">
      <c r="A25" s="172">
        <v>24</v>
      </c>
      <c r="B25" s="1858"/>
      <c r="C25" s="1863"/>
      <c r="D25" s="59" t="s">
        <v>1081</v>
      </c>
      <c r="E25" s="174" t="s">
        <v>219</v>
      </c>
      <c r="F25" s="142" t="s">
        <v>1036</v>
      </c>
      <c r="G25" s="159" t="s">
        <v>1037</v>
      </c>
      <c r="H25" s="160" t="s">
        <v>1049</v>
      </c>
      <c r="I25" s="142" t="s">
        <v>1050</v>
      </c>
      <c r="J25" s="142" t="s">
        <v>1018</v>
      </c>
      <c r="K25" s="141" t="s">
        <v>1039</v>
      </c>
      <c r="L25" s="141" t="s">
        <v>1019</v>
      </c>
      <c r="M25" s="142" t="s">
        <v>69</v>
      </c>
      <c r="N25" s="143">
        <v>0.25</v>
      </c>
      <c r="O25" s="164" t="s">
        <v>70</v>
      </c>
      <c r="P25" s="169">
        <v>2</v>
      </c>
      <c r="Q25" s="142" t="s">
        <v>3842</v>
      </c>
      <c r="R25" s="149" t="s">
        <v>1058</v>
      </c>
      <c r="S25" s="146">
        <v>45689</v>
      </c>
      <c r="T25" s="147">
        <v>45991</v>
      </c>
      <c r="U25" s="142" t="s">
        <v>594</v>
      </c>
      <c r="V25" s="149" t="s">
        <v>1058</v>
      </c>
      <c r="W25" s="142"/>
      <c r="X25" s="142"/>
      <c r="Y25" s="142"/>
      <c r="Z25" s="142"/>
      <c r="AA25" s="142"/>
      <c r="AB25" s="142"/>
      <c r="AC25" s="142"/>
      <c r="AD25" s="142"/>
      <c r="AE25" s="142"/>
      <c r="AF25" s="142"/>
      <c r="AG25" s="142"/>
      <c r="AH25" s="142"/>
      <c r="AI25" s="142"/>
      <c r="AJ25" s="142"/>
      <c r="AK25" s="142"/>
      <c r="AL25" s="142"/>
      <c r="AM25" s="142" t="s">
        <v>1022</v>
      </c>
      <c r="AN25" s="166"/>
      <c r="AO25" s="166"/>
      <c r="AP25" s="170" t="s">
        <v>1082</v>
      </c>
      <c r="AQ25" s="171"/>
    </row>
    <row r="26" spans="1:43" ht="153">
      <c r="A26" s="172">
        <v>26</v>
      </c>
      <c r="B26" s="1858"/>
      <c r="C26" s="1863"/>
      <c r="D26" s="59" t="s">
        <v>1083</v>
      </c>
      <c r="E26" s="174" t="s">
        <v>219</v>
      </c>
      <c r="F26" s="142" t="s">
        <v>1036</v>
      </c>
      <c r="G26" s="159" t="s">
        <v>1037</v>
      </c>
      <c r="H26" s="160" t="s">
        <v>1049</v>
      </c>
      <c r="I26" s="142" t="s">
        <v>1050</v>
      </c>
      <c r="J26" s="142" t="s">
        <v>1018</v>
      </c>
      <c r="K26" s="141" t="s">
        <v>1039</v>
      </c>
      <c r="L26" s="141" t="s">
        <v>1019</v>
      </c>
      <c r="M26" s="142" t="s">
        <v>69</v>
      </c>
      <c r="N26" s="143">
        <v>0.23</v>
      </c>
      <c r="O26" s="164" t="s">
        <v>70</v>
      </c>
      <c r="P26" s="169">
        <v>2</v>
      </c>
      <c r="Q26" s="142" t="s">
        <v>3842</v>
      </c>
      <c r="R26" s="149" t="s">
        <v>1058</v>
      </c>
      <c r="S26" s="146">
        <v>45689</v>
      </c>
      <c r="T26" s="147">
        <v>45991</v>
      </c>
      <c r="U26" s="142" t="s">
        <v>594</v>
      </c>
      <c r="V26" s="149" t="s">
        <v>1058</v>
      </c>
      <c r="W26" s="142"/>
      <c r="X26" s="142"/>
      <c r="Y26" s="142"/>
      <c r="Z26" s="142"/>
      <c r="AA26" s="142"/>
      <c r="AB26" s="142"/>
      <c r="AC26" s="142"/>
      <c r="AD26" s="142"/>
      <c r="AE26" s="142"/>
      <c r="AF26" s="142"/>
      <c r="AG26" s="142"/>
      <c r="AH26" s="142"/>
      <c r="AI26" s="142"/>
      <c r="AJ26" s="142"/>
      <c r="AK26" s="142"/>
      <c r="AL26" s="142"/>
      <c r="AM26" s="142" t="s">
        <v>1022</v>
      </c>
      <c r="AN26" s="166"/>
      <c r="AO26" s="166"/>
      <c r="AP26" s="170" t="s">
        <v>1084</v>
      </c>
      <c r="AQ26" s="171"/>
    </row>
    <row r="27" spans="1:43" ht="102">
      <c r="A27" s="172">
        <v>28</v>
      </c>
      <c r="B27" s="1858"/>
      <c r="C27" s="160" t="s">
        <v>1085</v>
      </c>
      <c r="D27" s="176" t="s">
        <v>1086</v>
      </c>
      <c r="E27" s="168" t="s">
        <v>219</v>
      </c>
      <c r="F27" s="142" t="s">
        <v>1036</v>
      </c>
      <c r="G27" s="159" t="s">
        <v>1037</v>
      </c>
      <c r="H27" s="160" t="s">
        <v>1049</v>
      </c>
      <c r="I27" s="142" t="s">
        <v>1050</v>
      </c>
      <c r="J27" s="142" t="s">
        <v>1018</v>
      </c>
      <c r="K27" s="141" t="s">
        <v>1039</v>
      </c>
      <c r="L27" s="141" t="s">
        <v>1019</v>
      </c>
      <c r="M27" s="142" t="s">
        <v>69</v>
      </c>
      <c r="N27" s="143">
        <v>0</v>
      </c>
      <c r="O27" s="164" t="s">
        <v>70</v>
      </c>
      <c r="P27" s="169" t="s">
        <v>1087</v>
      </c>
      <c r="Q27" s="142" t="s">
        <v>3842</v>
      </c>
      <c r="R27" s="149" t="s">
        <v>1058</v>
      </c>
      <c r="S27" s="146">
        <v>45689</v>
      </c>
      <c r="T27" s="147">
        <v>45991</v>
      </c>
      <c r="U27" s="142">
        <v>0</v>
      </c>
      <c r="V27" s="149" t="s">
        <v>1058</v>
      </c>
      <c r="W27" s="142"/>
      <c r="X27" s="142"/>
      <c r="Y27" s="142"/>
      <c r="Z27" s="142"/>
      <c r="AA27" s="142"/>
      <c r="AB27" s="142"/>
      <c r="AC27" s="142"/>
      <c r="AD27" s="142"/>
      <c r="AE27" s="142"/>
      <c r="AF27" s="142"/>
      <c r="AG27" s="142"/>
      <c r="AH27" s="142"/>
      <c r="AI27" s="142"/>
      <c r="AJ27" s="142"/>
      <c r="AK27" s="142"/>
      <c r="AL27" s="142"/>
      <c r="AM27" s="142" t="s">
        <v>1088</v>
      </c>
      <c r="AN27" s="166"/>
      <c r="AO27" s="177"/>
      <c r="AP27" s="178" t="s">
        <v>1089</v>
      </c>
      <c r="AQ27" s="179"/>
    </row>
    <row r="28" spans="1:43" ht="115.5" thickBot="1">
      <c r="A28" s="180">
        <v>29</v>
      </c>
      <c r="B28" s="1858"/>
      <c r="C28" s="1852" t="s">
        <v>1090</v>
      </c>
      <c r="D28" s="168" t="s">
        <v>1091</v>
      </c>
      <c r="E28" s="168" t="s">
        <v>219</v>
      </c>
      <c r="F28" s="142" t="s">
        <v>1036</v>
      </c>
      <c r="G28" s="159" t="s">
        <v>1037</v>
      </c>
      <c r="H28" s="160" t="s">
        <v>1049</v>
      </c>
      <c r="I28" s="142" t="s">
        <v>1050</v>
      </c>
      <c r="J28" s="142" t="s">
        <v>1018</v>
      </c>
      <c r="K28" s="141" t="s">
        <v>1039</v>
      </c>
      <c r="L28" s="141" t="s">
        <v>1019</v>
      </c>
      <c r="M28" s="142" t="s">
        <v>69</v>
      </c>
      <c r="N28" s="143">
        <v>0.08</v>
      </c>
      <c r="O28" s="164" t="s">
        <v>70</v>
      </c>
      <c r="P28" s="169">
        <v>5</v>
      </c>
      <c r="Q28" s="142" t="s">
        <v>3842</v>
      </c>
      <c r="R28" s="149" t="s">
        <v>1058</v>
      </c>
      <c r="S28" s="146">
        <v>45689</v>
      </c>
      <c r="T28" s="147">
        <v>45991</v>
      </c>
      <c r="U28" s="142" t="s">
        <v>594</v>
      </c>
      <c r="V28" s="149" t="s">
        <v>1058</v>
      </c>
      <c r="W28" s="142"/>
      <c r="X28" s="142"/>
      <c r="Y28" s="142"/>
      <c r="Z28" s="142"/>
      <c r="AA28" s="142"/>
      <c r="AB28" s="142"/>
      <c r="AC28" s="142"/>
      <c r="AD28" s="142"/>
      <c r="AE28" s="142"/>
      <c r="AF28" s="142"/>
      <c r="AG28" s="142"/>
      <c r="AH28" s="142"/>
      <c r="AI28" s="142"/>
      <c r="AJ28" s="142"/>
      <c r="AK28" s="142"/>
      <c r="AL28" s="142"/>
      <c r="AM28" s="142" t="s">
        <v>1022</v>
      </c>
      <c r="AN28" s="166"/>
      <c r="AO28" s="177"/>
      <c r="AP28" s="181" t="s">
        <v>1092</v>
      </c>
      <c r="AQ28" s="179"/>
    </row>
    <row r="29" spans="1:43" ht="90" thickBot="1">
      <c r="A29" s="180">
        <v>30</v>
      </c>
      <c r="B29" s="1858"/>
      <c r="C29" s="1853"/>
      <c r="D29" s="168" t="s">
        <v>1093</v>
      </c>
      <c r="E29" s="168" t="s">
        <v>219</v>
      </c>
      <c r="F29" s="142" t="s">
        <v>1036</v>
      </c>
      <c r="G29" s="159" t="s">
        <v>1037</v>
      </c>
      <c r="H29" s="160" t="s">
        <v>1049</v>
      </c>
      <c r="I29" s="142" t="s">
        <v>1050</v>
      </c>
      <c r="J29" s="142" t="s">
        <v>1018</v>
      </c>
      <c r="K29" s="141" t="s">
        <v>1039</v>
      </c>
      <c r="L29" s="141" t="s">
        <v>1019</v>
      </c>
      <c r="M29" s="142" t="s">
        <v>69</v>
      </c>
      <c r="N29" s="143">
        <v>0.11</v>
      </c>
      <c r="O29" s="164" t="s">
        <v>70</v>
      </c>
      <c r="P29" s="169">
        <v>5</v>
      </c>
      <c r="Q29" s="142" t="s">
        <v>3842</v>
      </c>
      <c r="R29" s="149" t="s">
        <v>1058</v>
      </c>
      <c r="S29" s="146">
        <v>45689</v>
      </c>
      <c r="T29" s="147">
        <v>45991</v>
      </c>
      <c r="U29" s="142" t="s">
        <v>594</v>
      </c>
      <c r="V29" s="149" t="s">
        <v>1058</v>
      </c>
      <c r="W29" s="142"/>
      <c r="X29" s="142"/>
      <c r="Y29" s="142"/>
      <c r="Z29" s="142"/>
      <c r="AA29" s="142"/>
      <c r="AB29" s="142"/>
      <c r="AC29" s="142"/>
      <c r="AD29" s="142"/>
      <c r="AE29" s="142"/>
      <c r="AF29" s="142"/>
      <c r="AG29" s="142"/>
      <c r="AH29" s="142"/>
      <c r="AI29" s="142"/>
      <c r="AJ29" s="142"/>
      <c r="AK29" s="142"/>
      <c r="AL29" s="142"/>
      <c r="AM29" s="142" t="s">
        <v>1022</v>
      </c>
      <c r="AN29" s="166"/>
      <c r="AO29" s="177"/>
      <c r="AP29" s="181" t="s">
        <v>1094</v>
      </c>
      <c r="AQ29" s="182"/>
    </row>
    <row r="30" spans="1:43" ht="102.75" thickBot="1">
      <c r="A30" s="180">
        <v>31</v>
      </c>
      <c r="B30" s="1858"/>
      <c r="C30" s="1852" t="s">
        <v>1095</v>
      </c>
      <c r="D30" s="168" t="s">
        <v>1081</v>
      </c>
      <c r="E30" s="168" t="s">
        <v>219</v>
      </c>
      <c r="F30" s="142" t="s">
        <v>1036</v>
      </c>
      <c r="G30" s="183" t="s">
        <v>1045</v>
      </c>
      <c r="H30" s="160" t="s">
        <v>1096</v>
      </c>
      <c r="I30" s="142" t="s">
        <v>1050</v>
      </c>
      <c r="J30" s="142" t="s">
        <v>1018</v>
      </c>
      <c r="K30" s="141" t="s">
        <v>1039</v>
      </c>
      <c r="L30" s="141" t="s">
        <v>1019</v>
      </c>
      <c r="M30" s="142" t="s">
        <v>69</v>
      </c>
      <c r="N30" s="143">
        <v>0.14299999999999999</v>
      </c>
      <c r="O30" s="164" t="s">
        <v>70</v>
      </c>
      <c r="P30" s="169">
        <v>7</v>
      </c>
      <c r="Q30" s="142" t="s">
        <v>3842</v>
      </c>
      <c r="R30" s="149" t="s">
        <v>1058</v>
      </c>
      <c r="S30" s="146">
        <v>45689</v>
      </c>
      <c r="T30" s="147">
        <v>45991</v>
      </c>
      <c r="U30" s="142" t="s">
        <v>594</v>
      </c>
      <c r="V30" s="149" t="s">
        <v>1058</v>
      </c>
      <c r="W30" s="142"/>
      <c r="X30" s="142"/>
      <c r="Y30" s="142"/>
      <c r="Z30" s="142"/>
      <c r="AA30" s="142"/>
      <c r="AB30" s="142"/>
      <c r="AC30" s="142"/>
      <c r="AD30" s="142"/>
      <c r="AE30" s="142"/>
      <c r="AF30" s="142"/>
      <c r="AG30" s="142"/>
      <c r="AH30" s="142"/>
      <c r="AI30" s="142"/>
      <c r="AJ30" s="142"/>
      <c r="AK30" s="142"/>
      <c r="AL30" s="142"/>
      <c r="AM30" s="142" t="s">
        <v>1022</v>
      </c>
      <c r="AN30" s="166"/>
      <c r="AO30" s="177"/>
      <c r="AP30" s="181" t="s">
        <v>3847</v>
      </c>
      <c r="AQ30" s="182"/>
    </row>
    <row r="31" spans="1:43" ht="64.5" thickBot="1">
      <c r="A31" s="180">
        <v>32</v>
      </c>
      <c r="B31" s="1858"/>
      <c r="C31" s="1853"/>
      <c r="D31" s="168" t="s">
        <v>1083</v>
      </c>
      <c r="E31" s="168" t="s">
        <v>219</v>
      </c>
      <c r="F31" s="142" t="s">
        <v>1036</v>
      </c>
      <c r="G31" s="183" t="s">
        <v>1045</v>
      </c>
      <c r="H31" s="160" t="s">
        <v>1097</v>
      </c>
      <c r="I31" s="142" t="s">
        <v>1050</v>
      </c>
      <c r="J31" s="142" t="s">
        <v>1018</v>
      </c>
      <c r="K31" s="141" t="s">
        <v>1039</v>
      </c>
      <c r="L31" s="141" t="s">
        <v>1019</v>
      </c>
      <c r="M31" s="142" t="s">
        <v>69</v>
      </c>
      <c r="N31" s="143">
        <v>0</v>
      </c>
      <c r="O31" s="164" t="s">
        <v>70</v>
      </c>
      <c r="P31" s="169">
        <v>1</v>
      </c>
      <c r="Q31" s="142" t="s">
        <v>3842</v>
      </c>
      <c r="R31" s="149" t="s">
        <v>1058</v>
      </c>
      <c r="S31" s="146">
        <v>45689</v>
      </c>
      <c r="T31" s="147">
        <v>45991</v>
      </c>
      <c r="U31" s="142" t="s">
        <v>594</v>
      </c>
      <c r="V31" s="149" t="s">
        <v>1058</v>
      </c>
      <c r="W31" s="142"/>
      <c r="X31" s="142"/>
      <c r="Y31" s="142"/>
      <c r="Z31" s="142"/>
      <c r="AA31" s="142"/>
      <c r="AB31" s="142"/>
      <c r="AC31" s="142"/>
      <c r="AD31" s="142"/>
      <c r="AE31" s="142"/>
      <c r="AF31" s="142"/>
      <c r="AG31" s="142"/>
      <c r="AH31" s="142"/>
      <c r="AI31" s="142"/>
      <c r="AJ31" s="142"/>
      <c r="AK31" s="142"/>
      <c r="AL31" s="142"/>
      <c r="AM31" s="142" t="s">
        <v>1022</v>
      </c>
      <c r="AN31" s="166"/>
      <c r="AO31" s="177"/>
      <c r="AP31" s="181"/>
      <c r="AQ31" s="178" t="s">
        <v>1098</v>
      </c>
    </row>
    <row r="32" spans="1:43" ht="64.5" thickBot="1">
      <c r="A32" s="180">
        <v>33</v>
      </c>
      <c r="B32" s="1858"/>
      <c r="C32" s="176" t="s">
        <v>1099</v>
      </c>
      <c r="D32" s="168" t="s">
        <v>1100</v>
      </c>
      <c r="E32" s="168" t="s">
        <v>219</v>
      </c>
      <c r="F32" s="142" t="s">
        <v>1036</v>
      </c>
      <c r="G32" s="183" t="s">
        <v>1045</v>
      </c>
      <c r="H32" s="160" t="s">
        <v>1049</v>
      </c>
      <c r="I32" s="142" t="s">
        <v>1050</v>
      </c>
      <c r="J32" s="142" t="s">
        <v>1018</v>
      </c>
      <c r="K32" s="141" t="s">
        <v>1039</v>
      </c>
      <c r="L32" s="141" t="s">
        <v>1019</v>
      </c>
      <c r="M32" s="142" t="s">
        <v>69</v>
      </c>
      <c r="N32" s="143">
        <v>0</v>
      </c>
      <c r="O32" s="164" t="s">
        <v>70</v>
      </c>
      <c r="P32" s="169">
        <v>1</v>
      </c>
      <c r="Q32" s="142" t="s">
        <v>3842</v>
      </c>
      <c r="R32" s="149" t="s">
        <v>1058</v>
      </c>
      <c r="S32" s="146">
        <v>45689</v>
      </c>
      <c r="T32" s="147">
        <v>45991</v>
      </c>
      <c r="U32" s="142">
        <v>84</v>
      </c>
      <c r="V32" s="149" t="s">
        <v>1058</v>
      </c>
      <c r="W32" s="142"/>
      <c r="X32" s="142"/>
      <c r="Y32" s="142"/>
      <c r="Z32" s="142"/>
      <c r="AA32" s="142"/>
      <c r="AB32" s="142"/>
      <c r="AC32" s="142"/>
      <c r="AD32" s="142"/>
      <c r="AE32" s="142"/>
      <c r="AF32" s="142"/>
      <c r="AG32" s="142"/>
      <c r="AH32" s="142"/>
      <c r="AI32" s="142"/>
      <c r="AJ32" s="142"/>
      <c r="AK32" s="142"/>
      <c r="AL32" s="142"/>
      <c r="AM32" s="142" t="s">
        <v>1101</v>
      </c>
      <c r="AN32" s="166"/>
      <c r="AO32" s="177"/>
      <c r="AP32" s="181" t="s">
        <v>3848</v>
      </c>
      <c r="AQ32" s="182"/>
    </row>
    <row r="33" spans="1:43" ht="77.25" thickBot="1">
      <c r="A33" s="180">
        <v>34</v>
      </c>
      <c r="B33" s="1858"/>
      <c r="C33" s="176" t="s">
        <v>1102</v>
      </c>
      <c r="D33" s="168" t="s">
        <v>1103</v>
      </c>
      <c r="E33" s="168" t="s">
        <v>219</v>
      </c>
      <c r="F33" s="142" t="s">
        <v>1036</v>
      </c>
      <c r="G33" s="159" t="s">
        <v>1037</v>
      </c>
      <c r="H33" s="160" t="s">
        <v>1049</v>
      </c>
      <c r="I33" s="142" t="s">
        <v>1050</v>
      </c>
      <c r="J33" s="142" t="s">
        <v>1018</v>
      </c>
      <c r="K33" s="141" t="s">
        <v>1039</v>
      </c>
      <c r="L33" s="141" t="s">
        <v>1019</v>
      </c>
      <c r="M33" s="142" t="s">
        <v>110</v>
      </c>
      <c r="N33" s="143">
        <v>0</v>
      </c>
      <c r="O33" s="164" t="s">
        <v>70</v>
      </c>
      <c r="P33" s="169" t="s">
        <v>1087</v>
      </c>
      <c r="Q33" s="142" t="s">
        <v>3842</v>
      </c>
      <c r="R33" s="149" t="s">
        <v>1058</v>
      </c>
      <c r="S33" s="146">
        <v>45689</v>
      </c>
      <c r="T33" s="147">
        <v>45991</v>
      </c>
      <c r="U33" s="142"/>
      <c r="V33" s="149" t="s">
        <v>1058</v>
      </c>
      <c r="W33" s="142"/>
      <c r="X33" s="142"/>
      <c r="Y33" s="142"/>
      <c r="Z33" s="142"/>
      <c r="AA33" s="142"/>
      <c r="AB33" s="142"/>
      <c r="AC33" s="142"/>
      <c r="AD33" s="142"/>
      <c r="AE33" s="142"/>
      <c r="AF33" s="142"/>
      <c r="AG33" s="142"/>
      <c r="AH33" s="142"/>
      <c r="AI33" s="142"/>
      <c r="AJ33" s="142"/>
      <c r="AK33" s="142"/>
      <c r="AL33" s="142"/>
      <c r="AM33" s="184" t="s">
        <v>1104</v>
      </c>
      <c r="AN33" s="166"/>
      <c r="AO33" s="177"/>
      <c r="AP33" s="181"/>
      <c r="AQ33" s="178" t="s">
        <v>1104</v>
      </c>
    </row>
    <row r="34" spans="1:43" ht="90" thickBot="1">
      <c r="A34" s="180">
        <v>35</v>
      </c>
      <c r="B34" s="1858"/>
      <c r="C34" s="1852" t="s">
        <v>1105</v>
      </c>
      <c r="D34" s="168" t="s">
        <v>1106</v>
      </c>
      <c r="E34" s="168" t="s">
        <v>219</v>
      </c>
      <c r="F34" s="142" t="s">
        <v>1036</v>
      </c>
      <c r="G34" s="183" t="s">
        <v>1045</v>
      </c>
      <c r="H34" s="160" t="s">
        <v>1096</v>
      </c>
      <c r="I34" s="142" t="s">
        <v>1050</v>
      </c>
      <c r="J34" s="142" t="s">
        <v>1018</v>
      </c>
      <c r="K34" s="141" t="s">
        <v>1039</v>
      </c>
      <c r="L34" s="141" t="s">
        <v>1019</v>
      </c>
      <c r="M34" s="142" t="s">
        <v>69</v>
      </c>
      <c r="N34" s="143">
        <v>0.23760000000000001</v>
      </c>
      <c r="O34" s="164" t="s">
        <v>70</v>
      </c>
      <c r="P34" s="169">
        <v>2500</v>
      </c>
      <c r="Q34" s="142" t="s">
        <v>3842</v>
      </c>
      <c r="R34" s="149" t="s">
        <v>1058</v>
      </c>
      <c r="S34" s="146">
        <v>45689</v>
      </c>
      <c r="T34" s="147">
        <v>45991</v>
      </c>
      <c r="U34" s="142">
        <v>594</v>
      </c>
      <c r="V34" s="149" t="s">
        <v>1058</v>
      </c>
      <c r="W34" s="142"/>
      <c r="X34" s="142"/>
      <c r="Y34" s="142"/>
      <c r="Z34" s="142"/>
      <c r="AA34" s="142"/>
      <c r="AB34" s="142"/>
      <c r="AC34" s="142"/>
      <c r="AD34" s="142"/>
      <c r="AE34" s="142"/>
      <c r="AF34" s="142"/>
      <c r="AG34" s="142"/>
      <c r="AH34" s="142"/>
      <c r="AI34" s="142"/>
      <c r="AJ34" s="142"/>
      <c r="AK34" s="142"/>
      <c r="AL34" s="142"/>
      <c r="AM34" s="142" t="s">
        <v>1107</v>
      </c>
      <c r="AN34" s="166"/>
      <c r="AO34" s="177"/>
      <c r="AP34" s="181" t="s">
        <v>1108</v>
      </c>
      <c r="AQ34" s="182"/>
    </row>
    <row r="35" spans="1:43" ht="179.25" thickBot="1">
      <c r="A35" s="180">
        <v>36</v>
      </c>
      <c r="B35" s="1858"/>
      <c r="C35" s="1853"/>
      <c r="D35" s="168" t="s">
        <v>1109</v>
      </c>
      <c r="E35" s="168" t="s">
        <v>219</v>
      </c>
      <c r="F35" s="142" t="s">
        <v>1036</v>
      </c>
      <c r="G35" s="183" t="s">
        <v>1045</v>
      </c>
      <c r="H35" s="160" t="s">
        <v>1097</v>
      </c>
      <c r="I35" s="142" t="s">
        <v>1050</v>
      </c>
      <c r="J35" s="142" t="s">
        <v>1018</v>
      </c>
      <c r="K35" s="141" t="s">
        <v>1039</v>
      </c>
      <c r="L35" s="141" t="s">
        <v>1019</v>
      </c>
      <c r="M35" s="142" t="s">
        <v>69</v>
      </c>
      <c r="N35" s="143">
        <v>0.4</v>
      </c>
      <c r="O35" s="164" t="s">
        <v>70</v>
      </c>
      <c r="P35" s="169">
        <v>25</v>
      </c>
      <c r="Q35" s="142" t="s">
        <v>3842</v>
      </c>
      <c r="R35" s="149" t="s">
        <v>1058</v>
      </c>
      <c r="S35" s="146">
        <v>45689</v>
      </c>
      <c r="T35" s="147">
        <v>45991</v>
      </c>
      <c r="U35" s="142" t="s">
        <v>594</v>
      </c>
      <c r="V35" s="149" t="s">
        <v>1058</v>
      </c>
      <c r="W35" s="142"/>
      <c r="X35" s="142"/>
      <c r="Y35" s="142"/>
      <c r="Z35" s="142"/>
      <c r="AA35" s="142"/>
      <c r="AB35" s="142"/>
      <c r="AC35" s="142"/>
      <c r="AD35" s="142"/>
      <c r="AE35" s="142"/>
      <c r="AF35" s="142"/>
      <c r="AG35" s="142"/>
      <c r="AH35" s="142"/>
      <c r="AI35" s="142"/>
      <c r="AJ35" s="142"/>
      <c r="AK35" s="142"/>
      <c r="AL35" s="142"/>
      <c r="AM35" s="142" t="s">
        <v>3849</v>
      </c>
      <c r="AN35" s="166"/>
      <c r="AO35" s="177"/>
      <c r="AP35" s="181" t="s">
        <v>1110</v>
      </c>
      <c r="AQ35" s="182"/>
    </row>
    <row r="36" spans="1:43" ht="64.5" thickBot="1">
      <c r="A36" s="180">
        <v>37</v>
      </c>
      <c r="B36" s="1858"/>
      <c r="C36" s="1852" t="s">
        <v>1111</v>
      </c>
      <c r="D36" s="168" t="s">
        <v>1112</v>
      </c>
      <c r="E36" s="168" t="s">
        <v>219</v>
      </c>
      <c r="F36" s="142" t="s">
        <v>1036</v>
      </c>
      <c r="G36" s="59" t="s">
        <v>1056</v>
      </c>
      <c r="H36" s="160" t="s">
        <v>1049</v>
      </c>
      <c r="I36" s="142" t="s">
        <v>1050</v>
      </c>
      <c r="J36" s="142" t="s">
        <v>1018</v>
      </c>
      <c r="K36" s="141" t="s">
        <v>1039</v>
      </c>
      <c r="L36" s="141" t="s">
        <v>1019</v>
      </c>
      <c r="M36" s="142" t="s">
        <v>69</v>
      </c>
      <c r="N36" s="143">
        <v>0.02</v>
      </c>
      <c r="O36" s="164" t="s">
        <v>70</v>
      </c>
      <c r="P36" s="169">
        <v>40</v>
      </c>
      <c r="Q36" s="142" t="s">
        <v>3842</v>
      </c>
      <c r="R36" s="149" t="s">
        <v>1058</v>
      </c>
      <c r="S36" s="146">
        <v>45689</v>
      </c>
      <c r="T36" s="147">
        <v>45991</v>
      </c>
      <c r="U36" s="142" t="s">
        <v>594</v>
      </c>
      <c r="V36" s="149" t="s">
        <v>1058</v>
      </c>
      <c r="W36" s="142"/>
      <c r="X36" s="142"/>
      <c r="Y36" s="142"/>
      <c r="Z36" s="142"/>
      <c r="AA36" s="142"/>
      <c r="AB36" s="142"/>
      <c r="AC36" s="142"/>
      <c r="AD36" s="142"/>
      <c r="AE36" s="142"/>
      <c r="AF36" s="142"/>
      <c r="AG36" s="142"/>
      <c r="AH36" s="142"/>
      <c r="AI36" s="142"/>
      <c r="AJ36" s="142"/>
      <c r="AK36" s="142"/>
      <c r="AL36" s="142"/>
      <c r="AM36" s="142" t="s">
        <v>1113</v>
      </c>
      <c r="AN36" s="166"/>
      <c r="AO36" s="177"/>
      <c r="AP36" s="181" t="s">
        <v>1114</v>
      </c>
      <c r="AQ36" s="182"/>
    </row>
    <row r="37" spans="1:43" ht="51.75" thickBot="1">
      <c r="A37" s="180">
        <v>38</v>
      </c>
      <c r="B37" s="1858"/>
      <c r="C37" s="1853"/>
      <c r="D37" s="168" t="s">
        <v>1115</v>
      </c>
      <c r="E37" s="168" t="s">
        <v>219</v>
      </c>
      <c r="F37" s="142" t="s">
        <v>1036</v>
      </c>
      <c r="G37" s="59" t="s">
        <v>1056</v>
      </c>
      <c r="H37" s="160" t="s">
        <v>1049</v>
      </c>
      <c r="I37" s="142" t="s">
        <v>1050</v>
      </c>
      <c r="J37" s="142" t="s">
        <v>1018</v>
      </c>
      <c r="K37" s="141" t="s">
        <v>1039</v>
      </c>
      <c r="L37" s="141" t="s">
        <v>1019</v>
      </c>
      <c r="M37" s="142" t="s">
        <v>69</v>
      </c>
      <c r="N37" s="143">
        <v>0</v>
      </c>
      <c r="O37" s="164" t="s">
        <v>70</v>
      </c>
      <c r="P37" s="169">
        <v>20</v>
      </c>
      <c r="Q37" s="142" t="s">
        <v>3842</v>
      </c>
      <c r="R37" s="149" t="s">
        <v>1058</v>
      </c>
      <c r="S37" s="146">
        <v>45689</v>
      </c>
      <c r="T37" s="147">
        <v>45991</v>
      </c>
      <c r="U37" s="142">
        <v>0</v>
      </c>
      <c r="V37" s="149" t="s">
        <v>1058</v>
      </c>
      <c r="W37" s="142"/>
      <c r="X37" s="142"/>
      <c r="Y37" s="142"/>
      <c r="Z37" s="142"/>
      <c r="AA37" s="142"/>
      <c r="AB37" s="142"/>
      <c r="AC37" s="142"/>
      <c r="AD37" s="142"/>
      <c r="AE37" s="142"/>
      <c r="AF37" s="142"/>
      <c r="AG37" s="142"/>
      <c r="AH37" s="142"/>
      <c r="AI37" s="142"/>
      <c r="AJ37" s="142"/>
      <c r="AK37" s="142"/>
      <c r="AL37" s="142"/>
      <c r="AM37" s="142"/>
      <c r="AN37" s="166"/>
      <c r="AO37" s="177"/>
      <c r="AP37" s="181"/>
      <c r="AQ37" s="181"/>
    </row>
    <row r="38" spans="1:43" ht="90" thickBot="1">
      <c r="A38" s="180">
        <v>39</v>
      </c>
      <c r="B38" s="1859"/>
      <c r="C38" s="176" t="s">
        <v>1116</v>
      </c>
      <c r="D38" s="168" t="s">
        <v>1086</v>
      </c>
      <c r="E38" s="168" t="s">
        <v>219</v>
      </c>
      <c r="F38" s="142" t="s">
        <v>1036</v>
      </c>
      <c r="G38" s="159" t="s">
        <v>1037</v>
      </c>
      <c r="H38" s="160" t="s">
        <v>1049</v>
      </c>
      <c r="I38" s="142" t="s">
        <v>1050</v>
      </c>
      <c r="J38" s="142" t="s">
        <v>1018</v>
      </c>
      <c r="K38" s="141" t="s">
        <v>1039</v>
      </c>
      <c r="L38" s="141" t="s">
        <v>1019</v>
      </c>
      <c r="M38" s="142" t="s">
        <v>69</v>
      </c>
      <c r="N38" s="143">
        <v>0</v>
      </c>
      <c r="O38" s="164" t="s">
        <v>70</v>
      </c>
      <c r="P38" s="169">
        <v>2</v>
      </c>
      <c r="Q38" s="142" t="s">
        <v>3842</v>
      </c>
      <c r="R38" s="149" t="s">
        <v>1058</v>
      </c>
      <c r="S38" s="146">
        <v>45689</v>
      </c>
      <c r="T38" s="147">
        <v>45991</v>
      </c>
      <c r="U38" s="142">
        <v>0</v>
      </c>
      <c r="V38" s="149" t="s">
        <v>1058</v>
      </c>
      <c r="W38" s="142"/>
      <c r="X38" s="142"/>
      <c r="Y38" s="142"/>
      <c r="Z38" s="142"/>
      <c r="AA38" s="142"/>
      <c r="AB38" s="142"/>
      <c r="AC38" s="142"/>
      <c r="AD38" s="142"/>
      <c r="AE38" s="142"/>
      <c r="AF38" s="142"/>
      <c r="AG38" s="142"/>
      <c r="AH38" s="142"/>
      <c r="AI38" s="142"/>
      <c r="AJ38" s="142"/>
      <c r="AK38" s="142"/>
      <c r="AL38" s="142"/>
      <c r="AM38" s="142" t="s">
        <v>1088</v>
      </c>
      <c r="AN38" s="166"/>
      <c r="AO38" s="177"/>
      <c r="AP38" s="181" t="s">
        <v>1117</v>
      </c>
      <c r="AQ38" s="182"/>
    </row>
    <row r="39" spans="1:43" ht="12.75"/>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21">
    <mergeCell ref="C36:C37"/>
    <mergeCell ref="U7:AL7"/>
    <mergeCell ref="AN7:AO7"/>
    <mergeCell ref="B9:B12"/>
    <mergeCell ref="B13:B14"/>
    <mergeCell ref="B16:B38"/>
    <mergeCell ref="C16:C17"/>
    <mergeCell ref="C22:C26"/>
    <mergeCell ref="C28:C29"/>
    <mergeCell ref="C30:C31"/>
    <mergeCell ref="C34:C35"/>
    <mergeCell ref="A7:B7"/>
    <mergeCell ref="C7:K7"/>
    <mergeCell ref="L7:O7"/>
    <mergeCell ref="P7:R7"/>
    <mergeCell ref="S7:T7"/>
    <mergeCell ref="A1:B4"/>
    <mergeCell ref="C1:AP2"/>
    <mergeCell ref="C3:AP4"/>
    <mergeCell ref="B5:AQ5"/>
    <mergeCell ref="A6:AQ6"/>
  </mergeCells>
  <conditionalFormatting sqref="D28">
    <cfRule type="colorScale" priority="29">
      <colorScale>
        <cfvo type="min"/>
        <cfvo type="max"/>
        <color rgb="FF57BB8A"/>
        <color rgb="FFFFFFFF"/>
      </colorScale>
    </cfRule>
  </conditionalFormatting>
  <conditionalFormatting sqref="D29">
    <cfRule type="colorScale" priority="28">
      <colorScale>
        <cfvo type="min"/>
        <cfvo type="max"/>
        <color rgb="FF57BB8A"/>
        <color rgb="FFFFFFFF"/>
      </colorScale>
    </cfRule>
  </conditionalFormatting>
  <conditionalFormatting sqref="D30:D38">
    <cfRule type="colorScale" priority="51">
      <colorScale>
        <cfvo type="min"/>
        <cfvo type="max"/>
        <color rgb="FF57BB8A"/>
        <color rgb="FFFFFFFF"/>
      </colorScale>
    </cfRule>
  </conditionalFormatting>
  <conditionalFormatting sqref="E10:E11">
    <cfRule type="colorScale" priority="41">
      <colorScale>
        <cfvo type="min"/>
        <cfvo type="max"/>
        <color rgb="FF57BB8A"/>
        <color rgb="FFFFFFFF"/>
      </colorScale>
    </cfRule>
  </conditionalFormatting>
  <conditionalFormatting sqref="E12">
    <cfRule type="colorScale" priority="47">
      <colorScale>
        <cfvo type="min"/>
        <cfvo type="max"/>
        <color rgb="FF57BB8A"/>
        <color rgb="FFFFFFFF"/>
      </colorScale>
    </cfRule>
  </conditionalFormatting>
  <conditionalFormatting sqref="H14 E14">
    <cfRule type="colorScale" priority="55">
      <colorScale>
        <cfvo type="min"/>
        <cfvo type="max"/>
        <color rgb="FF57BB8A"/>
        <color rgb="FFFFFFFF"/>
      </colorScale>
    </cfRule>
  </conditionalFormatting>
  <conditionalFormatting sqref="E15">
    <cfRule type="colorScale" priority="43">
      <colorScale>
        <cfvo type="min"/>
        <cfvo type="max"/>
        <color rgb="FF57BB8A"/>
        <color rgb="FFFFFFFF"/>
      </colorScale>
    </cfRule>
  </conditionalFormatting>
  <conditionalFormatting sqref="E20 E17 E22 E27 H17 H20 H22 H27">
    <cfRule type="colorScale" priority="45">
      <colorScale>
        <cfvo type="min"/>
        <cfvo type="max"/>
        <color rgb="FF57BB8A"/>
        <color rgb="FFFFFFFF"/>
      </colorScale>
    </cfRule>
  </conditionalFormatting>
  <conditionalFormatting sqref="H18 E18">
    <cfRule type="colorScale" priority="37">
      <colorScale>
        <cfvo type="min"/>
        <cfvo type="max"/>
        <color rgb="FF57BB8A"/>
        <color rgb="FFFFFFFF"/>
      </colorScale>
    </cfRule>
  </conditionalFormatting>
  <conditionalFormatting sqref="H21 E21">
    <cfRule type="colorScale" priority="32">
      <colorScale>
        <cfvo type="min"/>
        <cfvo type="max"/>
        <color rgb="FF57BB8A"/>
        <color rgb="FFFFFFFF"/>
      </colorScale>
    </cfRule>
  </conditionalFormatting>
  <conditionalFormatting sqref="E23:E26 H23:H26">
    <cfRule type="colorScale" priority="30">
      <colorScale>
        <cfvo type="min"/>
        <cfvo type="max"/>
        <color rgb="FF57BB8A"/>
        <color rgb="FFFFFFFF"/>
      </colorScale>
    </cfRule>
  </conditionalFormatting>
  <conditionalFormatting sqref="E28:E38">
    <cfRule type="colorScale" priority="52">
      <colorScale>
        <cfvo type="min"/>
        <cfvo type="max"/>
        <color rgb="FF57BB8A"/>
        <color rgb="FFFFFFFF"/>
      </colorScale>
    </cfRule>
  </conditionalFormatting>
  <conditionalFormatting sqref="E13:F13 H13">
    <cfRule type="colorScale" priority="42">
      <colorScale>
        <cfvo type="min"/>
        <cfvo type="max"/>
        <color rgb="FF57BB8A"/>
        <color rgb="FFFFFFFF"/>
      </colorScale>
    </cfRule>
  </conditionalFormatting>
  <conditionalFormatting sqref="F14">
    <cfRule type="colorScale" priority="56">
      <colorScale>
        <cfvo type="min"/>
        <cfvo type="max"/>
        <color rgb="FF57BB8A"/>
        <color rgb="FFFFFFFF"/>
      </colorScale>
    </cfRule>
  </conditionalFormatting>
  <conditionalFormatting sqref="F15">
    <cfRule type="colorScale" priority="48">
      <colorScale>
        <cfvo type="min"/>
        <cfvo type="max"/>
        <color rgb="FF57BB8A"/>
        <color rgb="FFFFFFFF"/>
      </colorScale>
    </cfRule>
  </conditionalFormatting>
  <conditionalFormatting sqref="F16">
    <cfRule type="colorScale" priority="49">
      <colorScale>
        <cfvo type="min"/>
        <cfvo type="max"/>
        <color rgb="FF57BB8A"/>
        <color rgb="FFFFFFFF"/>
      </colorScale>
    </cfRule>
  </conditionalFormatting>
  <conditionalFormatting sqref="F20 F17 F22 F27">
    <cfRule type="colorScale" priority="50">
      <colorScale>
        <cfvo type="min"/>
        <cfvo type="max"/>
        <color rgb="FF57BB8A"/>
        <color rgb="FFFFFFFF"/>
      </colorScale>
    </cfRule>
  </conditionalFormatting>
  <conditionalFormatting sqref="F18">
    <cfRule type="colorScale" priority="38">
      <colorScale>
        <cfvo type="min"/>
        <cfvo type="max"/>
        <color rgb="FF57BB8A"/>
        <color rgb="FFFFFFFF"/>
      </colorScale>
    </cfRule>
  </conditionalFormatting>
  <conditionalFormatting sqref="F19">
    <cfRule type="colorScale" priority="36">
      <colorScale>
        <cfvo type="min"/>
        <cfvo type="max"/>
        <color rgb="FF57BB8A"/>
        <color rgb="FFFFFFFF"/>
      </colorScale>
    </cfRule>
  </conditionalFormatting>
  <conditionalFormatting sqref="F21">
    <cfRule type="colorScale" priority="33">
      <colorScale>
        <cfvo type="min"/>
        <cfvo type="max"/>
        <color rgb="FF57BB8A"/>
        <color rgb="FFFFFFFF"/>
      </colorScale>
    </cfRule>
  </conditionalFormatting>
  <conditionalFormatting sqref="F23:F26">
    <cfRule type="colorScale" priority="31">
      <colorScale>
        <cfvo type="min"/>
        <cfvo type="max"/>
        <color rgb="FF57BB8A"/>
        <color rgb="FFFFFFFF"/>
      </colorScale>
    </cfRule>
  </conditionalFormatting>
  <conditionalFormatting sqref="F28">
    <cfRule type="colorScale" priority="27">
      <colorScale>
        <cfvo type="min"/>
        <cfvo type="max"/>
        <color rgb="FF57BB8A"/>
        <color rgb="FFFFFFFF"/>
      </colorScale>
    </cfRule>
  </conditionalFormatting>
  <conditionalFormatting sqref="F29">
    <cfRule type="colorScale" priority="25">
      <colorScale>
        <cfvo type="min"/>
        <cfvo type="max"/>
        <color rgb="FF57BB8A"/>
        <color rgb="FFFFFFFF"/>
      </colorScale>
    </cfRule>
  </conditionalFormatting>
  <conditionalFormatting sqref="F30:F38">
    <cfRule type="colorScale" priority="54">
      <colorScale>
        <cfvo type="min"/>
        <cfvo type="max"/>
        <color rgb="FF57BB8A"/>
        <color rgb="FFFFFFFF"/>
      </colorScale>
    </cfRule>
  </conditionalFormatting>
  <conditionalFormatting sqref="G17">
    <cfRule type="colorScale" priority="39">
      <colorScale>
        <cfvo type="min"/>
        <cfvo type="max"/>
        <color rgb="FF57BB8A"/>
        <color rgb="FFFFFFFF"/>
      </colorScale>
    </cfRule>
  </conditionalFormatting>
  <conditionalFormatting sqref="G20">
    <cfRule type="colorScale" priority="34">
      <colorScale>
        <cfvo type="min"/>
        <cfvo type="max"/>
        <color rgb="FF57BB8A"/>
        <color rgb="FFFFFFFF"/>
      </colorScale>
    </cfRule>
  </conditionalFormatting>
  <conditionalFormatting sqref="G36">
    <cfRule type="colorScale" priority="15">
      <colorScale>
        <cfvo type="min"/>
        <cfvo type="max"/>
        <color rgb="FF57BB8A"/>
        <color rgb="FFFFFFFF"/>
      </colorScale>
    </cfRule>
  </conditionalFormatting>
  <conditionalFormatting sqref="G37">
    <cfRule type="colorScale" priority="14">
      <colorScale>
        <cfvo type="min"/>
        <cfvo type="max"/>
        <color rgb="FF57BB8A"/>
        <color rgb="FFFFFFFF"/>
      </colorScale>
    </cfRule>
  </conditionalFormatting>
  <conditionalFormatting sqref="G16:H16 E16">
    <cfRule type="colorScale" priority="46">
      <colorScale>
        <cfvo type="min"/>
        <cfvo type="max"/>
        <color rgb="FF57BB8A"/>
        <color rgb="FFFFFFFF"/>
      </colorScale>
    </cfRule>
  </conditionalFormatting>
  <conditionalFormatting sqref="H15">
    <cfRule type="colorScale" priority="44">
      <colorScale>
        <cfvo type="min"/>
        <cfvo type="max"/>
        <color rgb="FF57BB8A"/>
        <color rgb="FFFFFFFF"/>
      </colorScale>
    </cfRule>
  </conditionalFormatting>
  <conditionalFormatting sqref="E19 H19">
    <cfRule type="colorScale" priority="35">
      <colorScale>
        <cfvo type="min"/>
        <cfvo type="max"/>
        <color rgb="FF57BB8A"/>
        <color rgb="FFFFFFFF"/>
      </colorScale>
    </cfRule>
  </conditionalFormatting>
  <conditionalFormatting sqref="H28">
    <cfRule type="colorScale" priority="26">
      <colorScale>
        <cfvo type="min"/>
        <cfvo type="max"/>
        <color rgb="FF57BB8A"/>
        <color rgb="FFFFFFFF"/>
      </colorScale>
    </cfRule>
  </conditionalFormatting>
  <conditionalFormatting sqref="H29">
    <cfRule type="colorScale" priority="24">
      <colorScale>
        <cfvo type="min"/>
        <cfvo type="max"/>
        <color rgb="FF57BB8A"/>
        <color rgb="FFFFFFFF"/>
      </colorScale>
    </cfRule>
  </conditionalFormatting>
  <conditionalFormatting sqref="H30:H38">
    <cfRule type="colorScale" priority="53">
      <colorScale>
        <cfvo type="min"/>
        <cfvo type="max"/>
        <color rgb="FF57BB8A"/>
        <color rgb="FFFFFFFF"/>
      </colorScale>
    </cfRule>
  </conditionalFormatting>
  <conditionalFormatting sqref="M9:M38">
    <cfRule type="containsText" dxfId="200" priority="20" operator="containsText" text="Vencido">
      <formula>NOT(ISERROR(SEARCH(("Vencido"),(M9))))</formula>
    </cfRule>
    <cfRule type="containsText" dxfId="199" priority="19" operator="containsText" text="En espera">
      <formula>NOT(ISERROR(SEARCH(("En espera"),(M9))))</formula>
    </cfRule>
    <cfRule type="containsText" dxfId="198" priority="18" operator="containsText" text="Completo">
      <formula>NOT(ISERROR(SEARCH(("Completo"),(M9))))</formula>
    </cfRule>
    <cfRule type="containsText" dxfId="197" priority="17" operator="containsText" text="En Progreso">
      <formula>NOT(ISERROR(SEARCH(("En Progreso"),(M9))))</formula>
    </cfRule>
  </conditionalFormatting>
  <conditionalFormatting sqref="N9">
    <cfRule type="colorScale" priority="10">
      <colorScale>
        <cfvo type="formula" val="0%"/>
        <cfvo type="formula" val="50%"/>
        <cfvo type="formula" val="100%"/>
        <color rgb="FFF3F3F3"/>
        <color rgb="FF6AA84F"/>
        <color rgb="FF38761D"/>
      </colorScale>
    </cfRule>
  </conditionalFormatting>
  <conditionalFormatting sqref="N10">
    <cfRule type="colorScale" priority="12">
      <colorScale>
        <cfvo type="formula" val="0%"/>
        <cfvo type="formula" val="50%"/>
        <cfvo type="formula" val="100%"/>
        <color rgb="FFF3F3F3"/>
        <color rgb="FF6AA84F"/>
        <color rgb="FF38761D"/>
      </colorScale>
    </cfRule>
  </conditionalFormatting>
  <conditionalFormatting sqref="N11">
    <cfRule type="colorScale" priority="13">
      <colorScale>
        <cfvo type="formula" val="0%"/>
        <cfvo type="formula" val="50%"/>
        <cfvo type="formula" val="100%"/>
        <color rgb="FFF3F3F3"/>
        <color rgb="FF6AA84F"/>
        <color rgb="FF38761D"/>
      </colorScale>
    </cfRule>
  </conditionalFormatting>
  <conditionalFormatting sqref="N12">
    <cfRule type="colorScale" priority="9">
      <colorScale>
        <cfvo type="formula" val="0%"/>
        <cfvo type="formula" val="50%"/>
        <cfvo type="formula" val="100%"/>
        <color rgb="FFF3F3F3"/>
        <color rgb="FF6AA84F"/>
        <color rgb="FF38761D"/>
      </colorScale>
    </cfRule>
  </conditionalFormatting>
  <conditionalFormatting sqref="N13:N16 N38">
    <cfRule type="colorScale" priority="16">
      <colorScale>
        <cfvo type="formula" val="0%"/>
        <cfvo type="formula" val="50%"/>
        <cfvo type="formula" val="100%"/>
        <color rgb="FFF3F3F3"/>
        <color rgb="FF6AA84F"/>
        <color rgb="FF38761D"/>
      </colorScale>
    </cfRule>
  </conditionalFormatting>
  <conditionalFormatting sqref="N17">
    <cfRule type="colorScale" priority="7">
      <colorScale>
        <cfvo type="formula" val="0%"/>
        <cfvo type="formula" val="50%"/>
        <cfvo type="formula" val="100%"/>
        <color rgb="FFF3F3F3"/>
        <color rgb="FF6AA84F"/>
        <color rgb="FF38761D"/>
      </colorScale>
    </cfRule>
  </conditionalFormatting>
  <conditionalFormatting sqref="N18">
    <cfRule type="colorScale" priority="11">
      <colorScale>
        <cfvo type="formula" val="0%"/>
        <cfvo type="formula" val="50%"/>
        <cfvo type="formula" val="100%"/>
        <color rgb="FFF3F3F3"/>
        <color rgb="FF6AA84F"/>
        <color rgb="FF38761D"/>
      </colorScale>
    </cfRule>
  </conditionalFormatting>
  <conditionalFormatting sqref="N18:N19 N21 N26">
    <cfRule type="colorScale" priority="8">
      <colorScale>
        <cfvo type="formula" val="0%"/>
        <cfvo type="formula" val="50%"/>
        <cfvo type="formula" val="100%"/>
        <color rgb="FFF3F3F3"/>
        <color rgb="FF6AA84F"/>
        <color rgb="FF38761D"/>
      </colorScale>
    </cfRule>
  </conditionalFormatting>
  <conditionalFormatting sqref="N20">
    <cfRule type="colorScale" priority="5">
      <colorScale>
        <cfvo type="formula" val="0%"/>
        <cfvo type="formula" val="50%"/>
        <cfvo type="formula" val="100%"/>
        <color rgb="FFF3F3F3"/>
        <color rgb="FF6AA84F"/>
        <color rgb="FF38761D"/>
      </colorScale>
    </cfRule>
    <cfRule type="colorScale" priority="6">
      <colorScale>
        <cfvo type="formula" val="0%"/>
        <cfvo type="formula" val="50%"/>
        <cfvo type="formula" val="100%"/>
        <color rgb="FFF3F3F3"/>
        <color rgb="FF6AA84F"/>
        <color rgb="FF38761D"/>
      </colorScale>
    </cfRule>
  </conditionalFormatting>
  <conditionalFormatting sqref="N22:N25">
    <cfRule type="colorScale" priority="4">
      <colorScale>
        <cfvo type="formula" val="0%"/>
        <cfvo type="formula" val="50%"/>
        <cfvo type="formula" val="100%"/>
        <color rgb="FFF3F3F3"/>
        <color rgb="FF6AA84F"/>
        <color rgb="FF38761D"/>
      </colorScale>
    </cfRule>
  </conditionalFormatting>
  <conditionalFormatting sqref="N27">
    <cfRule type="colorScale" priority="3">
      <colorScale>
        <cfvo type="formula" val="0%"/>
        <cfvo type="formula" val="50%"/>
        <cfvo type="formula" val="100%"/>
        <color rgb="FFF3F3F3"/>
        <color rgb="FF6AA84F"/>
        <color rgb="FF38761D"/>
      </colorScale>
    </cfRule>
  </conditionalFormatting>
  <conditionalFormatting sqref="N28">
    <cfRule type="colorScale" priority="2">
      <colorScale>
        <cfvo type="formula" val="0%"/>
        <cfvo type="formula" val="50%"/>
        <cfvo type="formula" val="100%"/>
        <color rgb="FFF3F3F3"/>
        <color rgb="FF6AA84F"/>
        <color rgb="FF38761D"/>
      </colorScale>
    </cfRule>
  </conditionalFormatting>
  <conditionalFormatting sqref="N29:N37">
    <cfRule type="colorScale" priority="1">
      <colorScale>
        <cfvo type="formula" val="0%"/>
        <cfvo type="formula" val="50%"/>
        <cfvo type="formula" val="100%"/>
        <color rgb="FFF3F3F3"/>
        <color rgb="FF6AA84F"/>
        <color rgb="FF38761D"/>
      </colorScale>
    </cfRule>
  </conditionalFormatting>
  <conditionalFormatting sqref="O9:O15">
    <cfRule type="containsText" dxfId="196" priority="40" operator="containsText" text="Alto">
      <formula>NOT(ISERROR(SEARCH(("Alto"),(O9))))</formula>
    </cfRule>
  </conditionalFormatting>
  <conditionalFormatting sqref="O9:O38">
    <cfRule type="containsText" dxfId="195" priority="22" operator="containsText" text="Medio">
      <formula>NOT(ISERROR(SEARCH(("Medio"),(O9))))</formula>
    </cfRule>
    <cfRule type="containsText" dxfId="194" priority="21" operator="containsText" text="Bajo">
      <formula>NOT(ISERROR(SEARCH(("Bajo"),(O9))))</formula>
    </cfRule>
  </conditionalFormatting>
  <conditionalFormatting sqref="O16:O38">
    <cfRule type="containsText" dxfId="193" priority="23" operator="containsText" text="Alto">
      <formula>NOT(ISERROR(SEARCH(("Alto"),(O16))))</formula>
    </cfRule>
  </conditionalFormatting>
  <dataValidations count="3">
    <dataValidation type="list" allowBlank="1" sqref="O9:O38" xr:uid="{ECDD8073-9563-4AA8-84B5-26734A8F19B0}">
      <formula1>"Medio,Alto"</formula1>
    </dataValidation>
    <dataValidation type="list" allowBlank="1" sqref="M9:M38" xr:uid="{939ED587-D9CA-4350-AD79-D4074154EDCD}">
      <formula1>"Completo,En progreso,En espera,Vencido"</formula1>
    </dataValidation>
    <dataValidation type="list" allowBlank="1" sqref="D28:D38 E10:E38" xr:uid="{768D86D8-CE8D-4F8A-9604-41203E4C1060}">
      <formula1>"Acción de gestión,Acción derivada de un proyecto de inversión"</formula1>
    </dataValidation>
  </dataValidations>
  <hyperlinks>
    <hyperlink ref="R16" r:id="rId1" xr:uid="{2AF852C4-7C02-4F01-B7FD-2DAD8711784E}"/>
    <hyperlink ref="R17:R38" r:id="rId2" display="https://drive.google.com/drive/folders/1e412pKAayJfz9aQCvss9lJWxw24G3sEe" xr:uid="{AA0951A4-A78D-4CEC-8FC1-6F6210B835FB}"/>
    <hyperlink ref="R13" r:id="rId3" xr:uid="{03C2D07D-C0A2-45F9-83D2-E817958022C1}"/>
    <hyperlink ref="R12" r:id="rId4" xr:uid="{CA118AD1-EFAE-492B-8ACA-32D00391DF37}"/>
    <hyperlink ref="R14" r:id="rId5" xr:uid="{E435E7D6-B2C6-42D5-9891-ECF5A3E97D0E}"/>
    <hyperlink ref="V12" r:id="rId6" xr:uid="{00CD3DE1-7A4C-453B-B132-2775FDF5E35E}"/>
    <hyperlink ref="V13" r:id="rId7" xr:uid="{200ACA5E-1018-44B7-A1E8-A647E215EE27}"/>
    <hyperlink ref="V14" r:id="rId8" xr:uid="{1D3BA70E-9190-4236-955E-F8446C324D51}"/>
    <hyperlink ref="V16" r:id="rId9" xr:uid="{E25FF05A-C544-471F-98AE-DD08EA1B4AD9}"/>
    <hyperlink ref="V17" r:id="rId10" xr:uid="{55C74F7E-374C-4F67-AC95-157822239C61}"/>
    <hyperlink ref="V18" r:id="rId11" xr:uid="{7650EEF7-9C02-479B-B417-E0464DEB1006}"/>
    <hyperlink ref="V20" r:id="rId12" xr:uid="{DA2D8FDC-AED2-46CE-970A-CE06E7C3B6C1}"/>
    <hyperlink ref="V21" r:id="rId13" xr:uid="{D40D97F3-620C-4A3C-9E75-460ED27F224C}"/>
    <hyperlink ref="R15" r:id="rId14" xr:uid="{737F6288-585E-4CC2-A97A-8AB77742AED8}"/>
    <hyperlink ref="V15" r:id="rId15" xr:uid="{BFB97178-92B7-4EA9-9748-9F4F03C79DEC}"/>
    <hyperlink ref="R11" r:id="rId16" xr:uid="{47DC1D28-7BA4-4A1A-B1C0-7BCFA4D0C1BC}"/>
    <hyperlink ref="V11" r:id="rId17" xr:uid="{746268FF-3FBA-40C6-98FA-8959A889606B}"/>
    <hyperlink ref="V19" r:id="rId18" xr:uid="{D903F8CA-8919-49AD-A127-9FB17ABB0059}"/>
    <hyperlink ref="R10" r:id="rId19" xr:uid="{A3FD5351-B4AA-4441-875C-FF4BC20119F7}"/>
    <hyperlink ref="V10" r:id="rId20" xr:uid="{4CABC428-AB87-43FB-A927-BD9A0228E2B1}"/>
    <hyperlink ref="V22" r:id="rId21" xr:uid="{05DB2DD9-DFAD-45AF-BAAA-AD229F43457A}"/>
    <hyperlink ref="V23" r:id="rId22" xr:uid="{CFAF5CA9-3173-4358-88BF-59FA527971C9}"/>
    <hyperlink ref="V24" r:id="rId23" xr:uid="{08CFB0B9-018E-4644-BCBF-69C55556578F}"/>
    <hyperlink ref="V25" r:id="rId24" xr:uid="{5CE41B42-B5D1-474B-AB68-AD54ED5FAB6F}"/>
    <hyperlink ref="V26" r:id="rId25" xr:uid="{A2C47135-600D-430E-BB27-60BB9DBCC1BA}"/>
    <hyperlink ref="V27:V38" r:id="rId26" display="https://drive.google.com/drive/folders/1e412pKAayJfz9aQCvss9lJWxw24G3sEe" xr:uid="{441870F5-F713-45AC-BAC7-FD80E164DCF7}"/>
    <hyperlink ref="V27" r:id="rId27" xr:uid="{1B6975BD-3BC5-45E3-8EE3-49C98A7C9A69}"/>
  </hyperlinks>
  <pageMargins left="0.7" right="0.7" top="0.75" bottom="0.75" header="0.3" footer="0.3"/>
  <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2CF5E-7554-4A08-9EBB-09E8F4D8AE3D}">
  <dimension ref="A1:AQ997"/>
  <sheetViews>
    <sheetView topLeftCell="A16" workbookViewId="0">
      <selection activeCell="D18" sqref="D18"/>
    </sheetView>
  </sheetViews>
  <sheetFormatPr baseColWidth="10" defaultColWidth="12.5703125" defaultRowHeight="15" customHeight="1" outlineLevelCol="1"/>
  <cols>
    <col min="1" max="1" width="5.28515625" style="186" customWidth="1"/>
    <col min="2" max="2" width="18" style="186" customWidth="1"/>
    <col min="3" max="3" width="35.42578125" style="186" customWidth="1"/>
    <col min="4" max="4" width="35.42578125" style="186" customWidth="1" outlineLevel="1"/>
    <col min="5" max="5" width="21.7109375" style="186" customWidth="1" outlineLevel="1"/>
    <col min="6" max="6" width="26.140625" style="186" customWidth="1"/>
    <col min="7" max="7" width="21" style="186" customWidth="1" outlineLevel="1"/>
    <col min="8" max="8" width="21.7109375" style="186" customWidth="1" outlineLevel="1"/>
    <col min="9" max="9" width="21.28515625" style="186" customWidth="1" outlineLevel="1"/>
    <col min="10" max="10" width="21.42578125" style="186" customWidth="1" outlineLevel="1"/>
    <col min="11" max="12" width="23.85546875" style="186" customWidth="1"/>
    <col min="13" max="13" width="17.7109375" style="186" customWidth="1" outlineLevel="1"/>
    <col min="14" max="14" width="22.42578125" style="186" customWidth="1" outlineLevel="1"/>
    <col min="15" max="15" width="17.7109375" style="186" customWidth="1" outlineLevel="1"/>
    <col min="16" max="16" width="17.7109375" style="186" customWidth="1"/>
    <col min="17" max="17" width="19.140625" style="186" customWidth="1" outlineLevel="1"/>
    <col min="18" max="18" width="20.28515625" style="186" customWidth="1" outlineLevel="1"/>
    <col min="19" max="19" width="17.7109375" style="186" customWidth="1"/>
    <col min="20" max="20" width="23.42578125" style="186" customWidth="1" outlineLevel="1"/>
    <col min="21" max="21" width="17.5703125" style="186" customWidth="1"/>
    <col min="22" max="22" width="19.42578125" style="186" customWidth="1" collapsed="1"/>
    <col min="23" max="23" width="14.7109375" style="186" hidden="1" customWidth="1" outlineLevel="1"/>
    <col min="24" max="24" width="13.140625" style="186" hidden="1" customWidth="1" outlineLevel="1"/>
    <col min="25" max="25" width="11.28515625" style="186" hidden="1" customWidth="1" outlineLevel="1"/>
    <col min="26" max="26" width="9.7109375" style="186" hidden="1" customWidth="1" outlineLevel="1"/>
    <col min="27" max="27" width="9.140625" style="186" hidden="1" customWidth="1" outlineLevel="1"/>
    <col min="28" max="28" width="8.42578125" style="186" hidden="1" customWidth="1" outlineLevel="1"/>
    <col min="29" max="29" width="12.140625" style="186" hidden="1" customWidth="1" outlineLevel="1"/>
    <col min="30" max="30" width="12.28515625" style="186" hidden="1" customWidth="1" outlineLevel="1"/>
    <col min="31" max="31" width="9.85546875" style="186" hidden="1" customWidth="1" outlineLevel="1"/>
    <col min="32" max="32" width="12" style="186" hidden="1" customWidth="1" outlineLevel="1"/>
    <col min="33" max="33" width="10.42578125" style="186" hidden="1" customWidth="1" outlineLevel="1"/>
    <col min="34" max="34" width="9.140625" style="186" hidden="1" customWidth="1" outlineLevel="1"/>
    <col min="35" max="35" width="9.28515625" style="186" hidden="1" customWidth="1" outlineLevel="1"/>
    <col min="36" max="36" width="9.85546875" style="186" hidden="1" customWidth="1" outlineLevel="1"/>
    <col min="37" max="38" width="14.7109375" style="186" hidden="1" customWidth="1" outlineLevel="1"/>
    <col min="39" max="39" width="30" style="186" customWidth="1" collapsed="1"/>
    <col min="40" max="40" width="29.42578125" style="186" customWidth="1" collapsed="1"/>
    <col min="41" max="41" width="29.42578125" style="186" hidden="1" customWidth="1" outlineLevel="1"/>
    <col min="42" max="42" width="32.5703125" style="186" customWidth="1" collapsed="1"/>
    <col min="43" max="43" width="20.42578125" style="186" customWidth="1"/>
    <col min="44" max="16384" width="12.5703125" style="186"/>
  </cols>
  <sheetData>
    <row r="1" spans="1:43" ht="29.25" customHeight="1">
      <c r="A1" s="1864"/>
      <c r="B1" s="1865"/>
      <c r="C1" s="1870" t="s">
        <v>0</v>
      </c>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1871"/>
      <c r="AO1" s="1871"/>
      <c r="AP1" s="1865"/>
      <c r="AQ1" s="185" t="s">
        <v>1</v>
      </c>
    </row>
    <row r="2" spans="1:43" ht="29.25" customHeight="1">
      <c r="A2" s="1866"/>
      <c r="B2" s="1867"/>
      <c r="C2" s="1868"/>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69"/>
      <c r="AQ2" s="185" t="s">
        <v>2</v>
      </c>
    </row>
    <row r="3" spans="1:43" ht="29.25" customHeight="1">
      <c r="A3" s="1866"/>
      <c r="B3" s="1867"/>
      <c r="C3" s="1873" t="s">
        <v>3</v>
      </c>
      <c r="D3" s="1871"/>
      <c r="E3" s="1871"/>
      <c r="F3" s="1871"/>
      <c r="G3" s="1871"/>
      <c r="H3" s="1871"/>
      <c r="I3" s="1871"/>
      <c r="J3" s="1871"/>
      <c r="K3" s="1871"/>
      <c r="L3" s="1871"/>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1871"/>
      <c r="AO3" s="1871"/>
      <c r="AP3" s="1865"/>
      <c r="AQ3" s="185" t="s">
        <v>4</v>
      </c>
    </row>
    <row r="4" spans="1:43" ht="29.25" customHeight="1">
      <c r="A4" s="1868"/>
      <c r="B4" s="1869"/>
      <c r="C4" s="1868"/>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69"/>
      <c r="AQ4" s="185" t="s">
        <v>5</v>
      </c>
    </row>
    <row r="5" spans="1:43" ht="29.25" customHeight="1">
      <c r="A5" s="187"/>
      <c r="B5" s="1874"/>
      <c r="C5" s="1871"/>
      <c r="D5" s="1871"/>
      <c r="E5" s="1871"/>
      <c r="F5" s="1871"/>
      <c r="G5" s="1871"/>
      <c r="H5" s="1871"/>
      <c r="I5" s="1871"/>
      <c r="J5" s="1871"/>
      <c r="K5" s="1871"/>
      <c r="L5" s="1871"/>
      <c r="M5" s="1871"/>
      <c r="N5" s="1871"/>
      <c r="O5" s="1871"/>
      <c r="P5" s="1871"/>
      <c r="Q5" s="1871"/>
      <c r="R5" s="1871"/>
      <c r="S5" s="1871"/>
      <c r="T5" s="1871"/>
      <c r="U5" s="1871"/>
      <c r="V5" s="1871"/>
      <c r="W5" s="1871"/>
      <c r="X5" s="1871"/>
      <c r="Y5" s="1871"/>
      <c r="Z5" s="1871"/>
      <c r="AA5" s="1871"/>
      <c r="AB5" s="1871"/>
      <c r="AC5" s="1871"/>
      <c r="AD5" s="1871"/>
      <c r="AE5" s="1871"/>
      <c r="AF5" s="1871"/>
      <c r="AG5" s="1871"/>
      <c r="AH5" s="1871"/>
      <c r="AI5" s="1871"/>
      <c r="AJ5" s="1871"/>
      <c r="AK5" s="1871"/>
      <c r="AL5" s="1871"/>
      <c r="AM5" s="1871"/>
      <c r="AN5" s="1871"/>
      <c r="AO5" s="1871"/>
      <c r="AP5" s="1871"/>
      <c r="AQ5" s="1871"/>
    </row>
    <row r="6" spans="1:43" s="1387" customFormat="1" ht="14.25">
      <c r="A6" s="1875" t="s">
        <v>1013</v>
      </c>
      <c r="B6" s="1876"/>
      <c r="C6" s="1876"/>
      <c r="D6" s="1876"/>
      <c r="E6" s="1876"/>
      <c r="F6" s="1876"/>
      <c r="G6" s="1876"/>
      <c r="H6" s="1876"/>
      <c r="I6" s="1876"/>
      <c r="J6" s="1876"/>
      <c r="K6" s="1876"/>
      <c r="L6" s="1876"/>
      <c r="M6" s="1876"/>
      <c r="N6" s="1876"/>
      <c r="O6" s="1876"/>
      <c r="P6" s="1876"/>
      <c r="Q6" s="1876"/>
      <c r="R6" s="1876"/>
      <c r="S6" s="1876"/>
      <c r="T6" s="1876"/>
      <c r="U6" s="1876"/>
      <c r="V6" s="1876"/>
      <c r="W6" s="1876"/>
      <c r="X6" s="1876"/>
      <c r="Y6" s="1876"/>
      <c r="Z6" s="1876"/>
      <c r="AA6" s="1876"/>
      <c r="AB6" s="1876"/>
      <c r="AC6" s="1876"/>
      <c r="AD6" s="1876"/>
      <c r="AE6" s="1876"/>
      <c r="AF6" s="1876"/>
      <c r="AG6" s="1876"/>
      <c r="AH6" s="1876"/>
      <c r="AI6" s="1876"/>
      <c r="AJ6" s="1876"/>
      <c r="AK6" s="1876"/>
      <c r="AL6" s="1876"/>
      <c r="AM6" s="1876"/>
      <c r="AN6" s="1876"/>
      <c r="AO6" s="1876"/>
      <c r="AP6" s="1876"/>
      <c r="AQ6" s="1876"/>
    </row>
    <row r="7" spans="1:43" s="1387" customFormat="1">
      <c r="A7" s="1900" t="s">
        <v>7</v>
      </c>
      <c r="B7" s="1881"/>
      <c r="C7" s="1901" t="s">
        <v>8</v>
      </c>
      <c r="D7" s="1880"/>
      <c r="E7" s="1880"/>
      <c r="F7" s="1880"/>
      <c r="G7" s="1880"/>
      <c r="H7" s="1880"/>
      <c r="I7" s="1880"/>
      <c r="J7" s="1880"/>
      <c r="K7" s="1881"/>
      <c r="L7" s="1902" t="s">
        <v>9</v>
      </c>
      <c r="M7" s="1880"/>
      <c r="N7" s="1880"/>
      <c r="O7" s="1881"/>
      <c r="P7" s="1903" t="s">
        <v>10</v>
      </c>
      <c r="Q7" s="1880"/>
      <c r="R7" s="1881"/>
      <c r="S7" s="1904" t="s">
        <v>11</v>
      </c>
      <c r="T7" s="1881"/>
      <c r="U7" s="1879" t="s">
        <v>12</v>
      </c>
      <c r="V7" s="1880"/>
      <c r="W7" s="1880"/>
      <c r="X7" s="1880"/>
      <c r="Y7" s="1880"/>
      <c r="Z7" s="1880"/>
      <c r="AA7" s="1880"/>
      <c r="AB7" s="1880"/>
      <c r="AC7" s="1880"/>
      <c r="AD7" s="1880"/>
      <c r="AE7" s="1880"/>
      <c r="AF7" s="1880"/>
      <c r="AG7" s="1880"/>
      <c r="AH7" s="1880"/>
      <c r="AI7" s="1880"/>
      <c r="AJ7" s="1880"/>
      <c r="AK7" s="1880"/>
      <c r="AL7" s="1881"/>
      <c r="AM7" s="1388" t="s">
        <v>13</v>
      </c>
      <c r="AN7" s="1882" t="s">
        <v>14</v>
      </c>
      <c r="AO7" s="1881"/>
      <c r="AP7" s="1389" t="s">
        <v>15</v>
      </c>
      <c r="AQ7" s="1390" t="s">
        <v>16</v>
      </c>
    </row>
    <row r="8" spans="1:43" s="1387" customFormat="1" ht="30">
      <c r="A8" s="188" t="s">
        <v>17</v>
      </c>
      <c r="B8" s="188" t="s">
        <v>18</v>
      </c>
      <c r="C8" s="188" t="s">
        <v>19</v>
      </c>
      <c r="D8" s="189" t="s">
        <v>20</v>
      </c>
      <c r="E8" s="188" t="s">
        <v>1553</v>
      </c>
      <c r="F8" s="188" t="s">
        <v>1118</v>
      </c>
      <c r="G8" s="188" t="s">
        <v>23</v>
      </c>
      <c r="H8" s="188" t="s">
        <v>24</v>
      </c>
      <c r="I8" s="188" t="s">
        <v>25</v>
      </c>
      <c r="J8" s="188" t="s">
        <v>26</v>
      </c>
      <c r="K8" s="188" t="s">
        <v>27</v>
      </c>
      <c r="L8" s="188" t="s">
        <v>28</v>
      </c>
      <c r="M8" s="188" t="s">
        <v>29</v>
      </c>
      <c r="N8" s="188" t="s">
        <v>30</v>
      </c>
      <c r="O8" s="188" t="s">
        <v>31</v>
      </c>
      <c r="P8" s="188" t="s">
        <v>32</v>
      </c>
      <c r="Q8" s="188" t="s">
        <v>33</v>
      </c>
      <c r="R8" s="188" t="s">
        <v>34</v>
      </c>
      <c r="S8" s="188" t="s">
        <v>35</v>
      </c>
      <c r="T8" s="188" t="s">
        <v>36</v>
      </c>
      <c r="U8" s="188" t="s">
        <v>37</v>
      </c>
      <c r="V8" s="188" t="s">
        <v>38</v>
      </c>
      <c r="W8" s="188" t="s">
        <v>39</v>
      </c>
      <c r="X8" s="188" t="s">
        <v>40</v>
      </c>
      <c r="Y8" s="188" t="s">
        <v>41</v>
      </c>
      <c r="Z8" s="188" t="s">
        <v>42</v>
      </c>
      <c r="AA8" s="188" t="s">
        <v>43</v>
      </c>
      <c r="AB8" s="188" t="s">
        <v>44</v>
      </c>
      <c r="AC8" s="188" t="s">
        <v>45</v>
      </c>
      <c r="AD8" s="188" t="s">
        <v>46</v>
      </c>
      <c r="AE8" s="188" t="s">
        <v>47</v>
      </c>
      <c r="AF8" s="188" t="s">
        <v>48</v>
      </c>
      <c r="AG8" s="188" t="s">
        <v>49</v>
      </c>
      <c r="AH8" s="188" t="s">
        <v>1554</v>
      </c>
      <c r="AI8" s="188" t="s">
        <v>51</v>
      </c>
      <c r="AJ8" s="188" t="s">
        <v>52</v>
      </c>
      <c r="AK8" s="188" t="s">
        <v>53</v>
      </c>
      <c r="AL8" s="188" t="s">
        <v>54</v>
      </c>
      <c r="AM8" s="188" t="s">
        <v>55</v>
      </c>
      <c r="AN8" s="188" t="s">
        <v>56</v>
      </c>
      <c r="AO8" s="188" t="s">
        <v>57</v>
      </c>
      <c r="AP8" s="188" t="s">
        <v>114</v>
      </c>
      <c r="AQ8" s="188" t="s">
        <v>59</v>
      </c>
    </row>
    <row r="9" spans="1:43" s="1387" customFormat="1" ht="128.25">
      <c r="A9" s="1883">
        <v>1</v>
      </c>
      <c r="B9" s="1886" t="s">
        <v>1119</v>
      </c>
      <c r="C9" s="1889" t="s">
        <v>1120</v>
      </c>
      <c r="D9" s="190" t="s">
        <v>1121</v>
      </c>
      <c r="E9" s="1892" t="s">
        <v>63</v>
      </c>
      <c r="F9" s="1877" t="s">
        <v>117</v>
      </c>
      <c r="G9" s="1877" t="s">
        <v>1122</v>
      </c>
      <c r="H9" s="1896" t="s">
        <v>594</v>
      </c>
      <c r="I9" s="1898" t="s">
        <v>594</v>
      </c>
      <c r="J9" s="1898" t="s">
        <v>594</v>
      </c>
      <c r="K9" s="1898" t="s">
        <v>1123</v>
      </c>
      <c r="L9" s="1905" t="s">
        <v>1124</v>
      </c>
      <c r="M9" s="1877" t="s">
        <v>69</v>
      </c>
      <c r="N9" s="1907">
        <v>0.4</v>
      </c>
      <c r="O9" s="1877" t="s">
        <v>70</v>
      </c>
      <c r="P9" s="1877">
        <v>1</v>
      </c>
      <c r="Q9" s="1877" t="s">
        <v>1125</v>
      </c>
      <c r="R9" s="1912" t="s">
        <v>1126</v>
      </c>
      <c r="S9" s="1915">
        <v>45689</v>
      </c>
      <c r="T9" s="1918">
        <v>46022</v>
      </c>
      <c r="U9" s="191"/>
      <c r="V9" s="191"/>
      <c r="W9" s="191"/>
      <c r="X9" s="191"/>
      <c r="Y9" s="191"/>
      <c r="Z9" s="191"/>
      <c r="AA9" s="191"/>
      <c r="AB9" s="191"/>
      <c r="AC9" s="191"/>
      <c r="AD9" s="191"/>
      <c r="AE9" s="191"/>
      <c r="AF9" s="191"/>
      <c r="AG9" s="191"/>
      <c r="AH9" s="191"/>
      <c r="AI9" s="191"/>
      <c r="AJ9" s="191"/>
      <c r="AK9" s="191"/>
      <c r="AL9" s="191"/>
      <c r="AM9" s="191"/>
      <c r="AN9" s="191"/>
      <c r="AO9" s="192"/>
      <c r="AP9" s="191"/>
      <c r="AQ9" s="191"/>
    </row>
    <row r="10" spans="1:43" s="1387" customFormat="1" ht="28.5">
      <c r="A10" s="1884"/>
      <c r="B10" s="1887"/>
      <c r="C10" s="1890"/>
      <c r="D10" s="190" t="s">
        <v>1127</v>
      </c>
      <c r="E10" s="1893"/>
      <c r="F10" s="1878"/>
      <c r="G10" s="1878"/>
      <c r="H10" s="1897"/>
      <c r="I10" s="1899"/>
      <c r="J10" s="1899"/>
      <c r="K10" s="1899"/>
      <c r="L10" s="1906"/>
      <c r="M10" s="1878"/>
      <c r="N10" s="1908"/>
      <c r="O10" s="1878"/>
      <c r="P10" s="1878"/>
      <c r="Q10" s="1878"/>
      <c r="R10" s="1913"/>
      <c r="S10" s="1916"/>
      <c r="T10" s="1919"/>
      <c r="U10" s="191"/>
      <c r="V10" s="191"/>
      <c r="W10" s="191"/>
      <c r="X10" s="191"/>
      <c r="Y10" s="191"/>
      <c r="Z10" s="191"/>
      <c r="AA10" s="191"/>
      <c r="AB10" s="191"/>
      <c r="AC10" s="191"/>
      <c r="AD10" s="191"/>
      <c r="AE10" s="191"/>
      <c r="AF10" s="191"/>
      <c r="AG10" s="191"/>
      <c r="AH10" s="191"/>
      <c r="AI10" s="191"/>
      <c r="AJ10" s="191"/>
      <c r="AK10" s="191"/>
      <c r="AL10" s="191"/>
      <c r="AM10" s="191"/>
      <c r="AN10" s="191"/>
      <c r="AO10" s="192"/>
      <c r="AP10" s="191"/>
      <c r="AQ10" s="191"/>
    </row>
    <row r="11" spans="1:43" s="1387" customFormat="1" ht="28.5">
      <c r="A11" s="1884"/>
      <c r="B11" s="1887"/>
      <c r="C11" s="1890"/>
      <c r="D11" s="190" t="s">
        <v>1128</v>
      </c>
      <c r="E11" s="1893"/>
      <c r="F11" s="1878"/>
      <c r="G11" s="1878"/>
      <c r="H11" s="1897"/>
      <c r="I11" s="1899"/>
      <c r="J11" s="1899"/>
      <c r="K11" s="1899"/>
      <c r="L11" s="1906"/>
      <c r="M11" s="1878"/>
      <c r="N11" s="1908"/>
      <c r="O11" s="1878"/>
      <c r="P11" s="1878"/>
      <c r="Q11" s="1878"/>
      <c r="R11" s="1913"/>
      <c r="S11" s="1916"/>
      <c r="T11" s="1919"/>
      <c r="U11" s="191"/>
      <c r="V11" s="191"/>
      <c r="W11" s="191"/>
      <c r="X11" s="191"/>
      <c r="Y11" s="191"/>
      <c r="Z11" s="191"/>
      <c r="AA11" s="191"/>
      <c r="AB11" s="191"/>
      <c r="AC11" s="191"/>
      <c r="AD11" s="191"/>
      <c r="AE11" s="191"/>
      <c r="AF11" s="191"/>
      <c r="AG11" s="191"/>
      <c r="AH11" s="191"/>
      <c r="AI11" s="191"/>
      <c r="AJ11" s="191"/>
      <c r="AK11" s="191"/>
      <c r="AL11" s="191"/>
      <c r="AM11" s="191"/>
      <c r="AN11" s="191"/>
      <c r="AO11" s="192"/>
      <c r="AP11" s="191"/>
      <c r="AQ11" s="191"/>
    </row>
    <row r="12" spans="1:43" s="1387" customFormat="1" ht="57">
      <c r="A12" s="1884"/>
      <c r="B12" s="1887"/>
      <c r="C12" s="1890"/>
      <c r="D12" s="190" t="s">
        <v>1129</v>
      </c>
      <c r="E12" s="1893"/>
      <c r="F12" s="1878"/>
      <c r="G12" s="1878"/>
      <c r="H12" s="1897"/>
      <c r="I12" s="1899"/>
      <c r="J12" s="1899"/>
      <c r="K12" s="1899"/>
      <c r="L12" s="1906"/>
      <c r="M12" s="1878"/>
      <c r="N12" s="1908"/>
      <c r="O12" s="1878"/>
      <c r="P12" s="1878"/>
      <c r="Q12" s="1878"/>
      <c r="R12" s="1913"/>
      <c r="S12" s="1917"/>
      <c r="T12" s="1920"/>
      <c r="U12" s="191"/>
      <c r="V12" s="191"/>
      <c r="W12" s="191"/>
      <c r="X12" s="191"/>
      <c r="Y12" s="191"/>
      <c r="Z12" s="191"/>
      <c r="AA12" s="191"/>
      <c r="AB12" s="191"/>
      <c r="AC12" s="191"/>
      <c r="AD12" s="191"/>
      <c r="AE12" s="191"/>
      <c r="AF12" s="191"/>
      <c r="AG12" s="191"/>
      <c r="AH12" s="191"/>
      <c r="AI12" s="191"/>
      <c r="AJ12" s="191"/>
      <c r="AK12" s="191"/>
      <c r="AL12" s="191"/>
      <c r="AM12" s="191"/>
      <c r="AN12" s="191"/>
      <c r="AO12" s="192"/>
      <c r="AP12" s="191"/>
      <c r="AQ12" s="191"/>
    </row>
    <row r="13" spans="1:43" s="1387" customFormat="1" ht="42.75">
      <c r="A13" s="1885"/>
      <c r="B13" s="1888"/>
      <c r="C13" s="1891"/>
      <c r="D13" s="193" t="s">
        <v>1130</v>
      </c>
      <c r="E13" s="1894"/>
      <c r="F13" s="1895"/>
      <c r="G13" s="1895"/>
      <c r="H13" s="1897"/>
      <c r="I13" s="1899"/>
      <c r="J13" s="1899"/>
      <c r="K13" s="1899"/>
      <c r="L13" s="1906"/>
      <c r="M13" s="1895"/>
      <c r="N13" s="1909"/>
      <c r="O13" s="194" t="s">
        <v>70</v>
      </c>
      <c r="P13" s="937">
        <v>1</v>
      </c>
      <c r="Q13" s="937" t="s">
        <v>1131</v>
      </c>
      <c r="R13" s="1914"/>
      <c r="S13" s="195">
        <v>45931</v>
      </c>
      <c r="T13" s="196">
        <v>46022</v>
      </c>
      <c r="U13" s="194"/>
      <c r="V13" s="194"/>
      <c r="W13" s="194"/>
      <c r="X13" s="194"/>
      <c r="Y13" s="194"/>
      <c r="Z13" s="194"/>
      <c r="AA13" s="194"/>
      <c r="AB13" s="194"/>
      <c r="AC13" s="194"/>
      <c r="AD13" s="194"/>
      <c r="AE13" s="194"/>
      <c r="AF13" s="194"/>
      <c r="AG13" s="194"/>
      <c r="AH13" s="194"/>
      <c r="AI13" s="194"/>
      <c r="AJ13" s="194"/>
      <c r="AK13" s="194"/>
      <c r="AL13" s="194"/>
      <c r="AM13" s="191"/>
      <c r="AN13" s="191"/>
      <c r="AO13" s="191"/>
      <c r="AP13" s="194"/>
      <c r="AQ13" s="194"/>
    </row>
    <row r="14" spans="1:43" s="1387" customFormat="1" ht="85.5">
      <c r="A14" s="197">
        <v>2</v>
      </c>
      <c r="B14" s="936" t="s">
        <v>1132</v>
      </c>
      <c r="C14" s="194" t="s">
        <v>1133</v>
      </c>
      <c r="D14" s="937" t="s">
        <v>1134</v>
      </c>
      <c r="E14" s="192" t="s">
        <v>63</v>
      </c>
      <c r="F14" s="194" t="s">
        <v>117</v>
      </c>
      <c r="G14" s="194" t="s">
        <v>1122</v>
      </c>
      <c r="H14" s="198" t="s">
        <v>594</v>
      </c>
      <c r="I14" s="198" t="s">
        <v>594</v>
      </c>
      <c r="J14" s="198" t="s">
        <v>594</v>
      </c>
      <c r="K14" s="198" t="s">
        <v>1123</v>
      </c>
      <c r="L14" s="198" t="s">
        <v>1124</v>
      </c>
      <c r="M14" s="194" t="s">
        <v>69</v>
      </c>
      <c r="N14" s="199">
        <v>0.5</v>
      </c>
      <c r="O14" s="194" t="s">
        <v>70</v>
      </c>
      <c r="P14" s="194">
        <v>1</v>
      </c>
      <c r="Q14" s="194" t="s">
        <v>1135</v>
      </c>
      <c r="R14" s="200" t="s">
        <v>1136</v>
      </c>
      <c r="S14" s="195">
        <v>45839</v>
      </c>
      <c r="T14" s="196">
        <v>46022</v>
      </c>
      <c r="U14" s="194"/>
      <c r="V14" s="194"/>
      <c r="W14" s="194"/>
      <c r="X14" s="194"/>
      <c r="Y14" s="194"/>
      <c r="Z14" s="194"/>
      <c r="AA14" s="194"/>
      <c r="AB14" s="194"/>
      <c r="AC14" s="194"/>
      <c r="AD14" s="194"/>
      <c r="AE14" s="194"/>
      <c r="AF14" s="194"/>
      <c r="AG14" s="194"/>
      <c r="AH14" s="194"/>
      <c r="AI14" s="194"/>
      <c r="AJ14" s="194"/>
      <c r="AK14" s="194"/>
      <c r="AL14" s="194"/>
      <c r="AM14" s="191"/>
      <c r="AN14" s="191"/>
      <c r="AO14" s="191"/>
      <c r="AP14" s="194"/>
      <c r="AQ14" s="194"/>
    </row>
    <row r="15" spans="1:43" s="1387" customFormat="1" ht="85.5">
      <c r="A15" s="197">
        <v>3</v>
      </c>
      <c r="B15" s="936" t="s">
        <v>1137</v>
      </c>
      <c r="C15" s="194" t="s">
        <v>1138</v>
      </c>
      <c r="D15" s="194" t="s">
        <v>1139</v>
      </c>
      <c r="E15" s="192" t="s">
        <v>63</v>
      </c>
      <c r="F15" s="194" t="s">
        <v>117</v>
      </c>
      <c r="G15" s="194" t="s">
        <v>1122</v>
      </c>
      <c r="H15" s="198" t="s">
        <v>594</v>
      </c>
      <c r="I15" s="198" t="s">
        <v>594</v>
      </c>
      <c r="J15" s="198" t="s">
        <v>594</v>
      </c>
      <c r="K15" s="198" t="s">
        <v>1123</v>
      </c>
      <c r="L15" s="198" t="s">
        <v>1124</v>
      </c>
      <c r="M15" s="194" t="s">
        <v>69</v>
      </c>
      <c r="N15" s="199">
        <v>0.1</v>
      </c>
      <c r="O15" s="194" t="s">
        <v>70</v>
      </c>
      <c r="P15" s="201">
        <v>1</v>
      </c>
      <c r="Q15" s="194" t="s">
        <v>1140</v>
      </c>
      <c r="R15" s="202"/>
      <c r="S15" s="195">
        <v>45689</v>
      </c>
      <c r="T15" s="196">
        <v>46022</v>
      </c>
      <c r="U15" s="194"/>
      <c r="V15" s="194"/>
      <c r="W15" s="194"/>
      <c r="X15" s="194"/>
      <c r="Y15" s="194"/>
      <c r="Z15" s="194"/>
      <c r="AA15" s="194"/>
      <c r="AB15" s="194"/>
      <c r="AC15" s="194"/>
      <c r="AD15" s="194"/>
      <c r="AE15" s="194"/>
      <c r="AF15" s="194"/>
      <c r="AG15" s="194"/>
      <c r="AH15" s="194"/>
      <c r="AI15" s="194"/>
      <c r="AJ15" s="194"/>
      <c r="AK15" s="194"/>
      <c r="AL15" s="194"/>
      <c r="AM15" s="191"/>
      <c r="AN15" s="191"/>
      <c r="AO15" s="191"/>
      <c r="AP15" s="194"/>
      <c r="AQ15" s="194"/>
    </row>
    <row r="16" spans="1:43" s="1387" customFormat="1" ht="71.25">
      <c r="A16" s="197">
        <v>4</v>
      </c>
      <c r="B16" s="936" t="s">
        <v>1141</v>
      </c>
      <c r="C16" s="194" t="s">
        <v>1142</v>
      </c>
      <c r="D16" s="194" t="s">
        <v>1143</v>
      </c>
      <c r="E16" s="192" t="s">
        <v>63</v>
      </c>
      <c r="F16" s="194" t="s">
        <v>117</v>
      </c>
      <c r="G16" s="194" t="s">
        <v>1122</v>
      </c>
      <c r="H16" s="198" t="s">
        <v>594</v>
      </c>
      <c r="I16" s="198" t="s">
        <v>594</v>
      </c>
      <c r="J16" s="198" t="s">
        <v>594</v>
      </c>
      <c r="K16" s="198" t="s">
        <v>1123</v>
      </c>
      <c r="L16" s="198" t="s">
        <v>1124</v>
      </c>
      <c r="M16" s="194" t="s">
        <v>69</v>
      </c>
      <c r="N16" s="199">
        <v>0.5</v>
      </c>
      <c r="O16" s="194" t="s">
        <v>70</v>
      </c>
      <c r="P16" s="194">
        <v>2</v>
      </c>
      <c r="Q16" s="194" t="s">
        <v>1131</v>
      </c>
      <c r="R16" s="202" t="s">
        <v>1144</v>
      </c>
      <c r="S16" s="195">
        <v>45689</v>
      </c>
      <c r="T16" s="196">
        <v>46022</v>
      </c>
      <c r="U16" s="194"/>
      <c r="V16" s="194"/>
      <c r="W16" s="194"/>
      <c r="X16" s="194"/>
      <c r="Y16" s="194"/>
      <c r="Z16" s="194"/>
      <c r="AA16" s="194"/>
      <c r="AB16" s="194"/>
      <c r="AC16" s="194"/>
      <c r="AD16" s="194"/>
      <c r="AE16" s="194"/>
      <c r="AF16" s="194"/>
      <c r="AG16" s="194"/>
      <c r="AH16" s="194"/>
      <c r="AI16" s="194"/>
      <c r="AJ16" s="194"/>
      <c r="AK16" s="194"/>
      <c r="AL16" s="194"/>
      <c r="AM16" s="191"/>
      <c r="AN16" s="191"/>
      <c r="AO16" s="191"/>
      <c r="AP16" s="194"/>
      <c r="AQ16" s="194"/>
    </row>
    <row r="17" spans="1:43" s="1387" customFormat="1" ht="57">
      <c r="A17" s="1883">
        <v>5</v>
      </c>
      <c r="B17" s="1886" t="s">
        <v>1145</v>
      </c>
      <c r="C17" s="1877" t="s">
        <v>1146</v>
      </c>
      <c r="D17" s="194" t="s">
        <v>1147</v>
      </c>
      <c r="E17" s="1910" t="s">
        <v>63</v>
      </c>
      <c r="F17" s="1877" t="s">
        <v>117</v>
      </c>
      <c r="G17" s="1877" t="s">
        <v>1122</v>
      </c>
      <c r="H17" s="1897" t="s">
        <v>594</v>
      </c>
      <c r="I17" s="1899" t="s">
        <v>594</v>
      </c>
      <c r="J17" s="1899" t="s">
        <v>594</v>
      </c>
      <c r="K17" s="1899" t="s">
        <v>1123</v>
      </c>
      <c r="L17" s="1906" t="s">
        <v>1124</v>
      </c>
      <c r="M17" s="1877" t="s">
        <v>69</v>
      </c>
      <c r="N17" s="1907">
        <v>0.4</v>
      </c>
      <c r="O17" s="1877" t="s">
        <v>70</v>
      </c>
      <c r="P17" s="1877">
        <v>3</v>
      </c>
      <c r="Q17" s="1877" t="s">
        <v>1148</v>
      </c>
      <c r="R17" s="1912" t="s">
        <v>1149</v>
      </c>
      <c r="S17" s="1915">
        <v>45689</v>
      </c>
      <c r="T17" s="1918">
        <v>46022</v>
      </c>
      <c r="U17" s="194"/>
      <c r="V17" s="194"/>
      <c r="W17" s="194"/>
      <c r="X17" s="194"/>
      <c r="Y17" s="194"/>
      <c r="Z17" s="194"/>
      <c r="AA17" s="194"/>
      <c r="AB17" s="194"/>
      <c r="AC17" s="194"/>
      <c r="AD17" s="194"/>
      <c r="AE17" s="194"/>
      <c r="AF17" s="194"/>
      <c r="AG17" s="194"/>
      <c r="AH17" s="194"/>
      <c r="AI17" s="194"/>
      <c r="AJ17" s="194"/>
      <c r="AK17" s="194"/>
      <c r="AL17" s="194"/>
      <c r="AM17" s="191"/>
      <c r="AN17" s="191"/>
      <c r="AO17" s="191"/>
      <c r="AP17" s="194"/>
      <c r="AQ17" s="194"/>
    </row>
    <row r="18" spans="1:43" s="1387" customFormat="1" ht="42.75">
      <c r="A18" s="1885"/>
      <c r="B18" s="1888"/>
      <c r="C18" s="1895"/>
      <c r="D18" s="194" t="s">
        <v>3850</v>
      </c>
      <c r="E18" s="1911"/>
      <c r="F18" s="1895"/>
      <c r="G18" s="1895"/>
      <c r="H18" s="1921"/>
      <c r="I18" s="1922"/>
      <c r="J18" s="1922"/>
      <c r="K18" s="1922"/>
      <c r="L18" s="1924"/>
      <c r="M18" s="1895"/>
      <c r="N18" s="1909"/>
      <c r="O18" s="1895"/>
      <c r="P18" s="1895"/>
      <c r="Q18" s="1895"/>
      <c r="R18" s="1914"/>
      <c r="S18" s="1917"/>
      <c r="T18" s="1920"/>
      <c r="U18" s="194"/>
      <c r="V18" s="194"/>
      <c r="W18" s="194"/>
      <c r="X18" s="194"/>
      <c r="Y18" s="194"/>
      <c r="Z18" s="194"/>
      <c r="AA18" s="194"/>
      <c r="AB18" s="194"/>
      <c r="AC18" s="194"/>
      <c r="AD18" s="194"/>
      <c r="AE18" s="194"/>
      <c r="AF18" s="194"/>
      <c r="AG18" s="194"/>
      <c r="AH18" s="194"/>
      <c r="AI18" s="194"/>
      <c r="AJ18" s="194"/>
      <c r="AK18" s="194"/>
      <c r="AL18" s="194"/>
      <c r="AM18" s="191"/>
      <c r="AN18" s="191"/>
      <c r="AO18" s="191"/>
      <c r="AP18" s="194"/>
      <c r="AQ18" s="194"/>
    </row>
    <row r="19" spans="1:43" s="1387" customFormat="1">
      <c r="A19" s="203"/>
      <c r="B19" s="204"/>
      <c r="C19" s="204"/>
      <c r="D19" s="204"/>
      <c r="E19" s="204"/>
      <c r="F19" s="204"/>
      <c r="G19" s="204"/>
      <c r="H19" s="204"/>
      <c r="I19" s="204"/>
      <c r="J19" s="204"/>
      <c r="K19" s="204"/>
      <c r="L19" s="1923" t="s">
        <v>1150</v>
      </c>
      <c r="M19" s="1881"/>
      <c r="N19" s="205">
        <f>AVERAGE(N9:N18)</f>
        <v>0.38</v>
      </c>
      <c r="O19" s="204"/>
      <c r="P19" s="204"/>
      <c r="Q19" s="204"/>
      <c r="R19" s="204"/>
      <c r="S19" s="204"/>
      <c r="T19" s="204"/>
      <c r="U19" s="1923">
        <f>SUM(U9:U18)</f>
        <v>0</v>
      </c>
      <c r="V19" s="1881"/>
      <c r="W19" s="204"/>
      <c r="X19" s="204"/>
      <c r="Y19" s="204"/>
      <c r="Z19" s="204"/>
      <c r="AA19" s="204"/>
      <c r="AB19" s="204"/>
      <c r="AC19" s="204"/>
      <c r="AD19" s="204"/>
      <c r="AE19" s="204"/>
      <c r="AF19" s="204"/>
      <c r="AG19" s="204"/>
      <c r="AH19" s="204"/>
      <c r="AI19" s="204"/>
      <c r="AJ19" s="204"/>
      <c r="AK19" s="204"/>
      <c r="AL19" s="204"/>
      <c r="AM19" s="204"/>
      <c r="AN19" s="204"/>
      <c r="AO19" s="204"/>
      <c r="AP19" s="204"/>
      <c r="AQ19" s="204"/>
    </row>
    <row r="20" spans="1:43" s="1387" customFormat="1" ht="12.75"/>
    <row r="21" spans="1:43" s="1387" customFormat="1" ht="12.75"/>
    <row r="22" spans="1:43" s="1387" customFormat="1" ht="12.75"/>
    <row r="23" spans="1:43" ht="15.75" customHeight="1"/>
    <row r="24" spans="1:43" ht="15.75" customHeight="1"/>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protectedRanges>
    <protectedRange sqref="D13" name="Planeacion_2"/>
  </protectedRanges>
  <mergeCells count="52">
    <mergeCell ref="S17:S18"/>
    <mergeCell ref="T17:T18"/>
    <mergeCell ref="L19:M19"/>
    <mergeCell ref="U19:V19"/>
    <mergeCell ref="M17:M18"/>
    <mergeCell ref="N17:N18"/>
    <mergeCell ref="O17:O18"/>
    <mergeCell ref="P17:P18"/>
    <mergeCell ref="Q17:Q18"/>
    <mergeCell ref="R17:R18"/>
    <mergeCell ref="L17:L18"/>
    <mergeCell ref="G17:G18"/>
    <mergeCell ref="H17:H18"/>
    <mergeCell ref="I17:I18"/>
    <mergeCell ref="J17:J18"/>
    <mergeCell ref="K17:K18"/>
    <mergeCell ref="P9:P12"/>
    <mergeCell ref="Q9:Q12"/>
    <mergeCell ref="R9:R13"/>
    <mergeCell ref="S9:S12"/>
    <mergeCell ref="T9:T12"/>
    <mergeCell ref="A17:A18"/>
    <mergeCell ref="B17:B18"/>
    <mergeCell ref="C17:C18"/>
    <mergeCell ref="E17:E18"/>
    <mergeCell ref="F17:F18"/>
    <mergeCell ref="J9:J13"/>
    <mergeCell ref="K9:K13"/>
    <mergeCell ref="L9:L13"/>
    <mergeCell ref="M9:M13"/>
    <mergeCell ref="N9:N13"/>
    <mergeCell ref="O9:O12"/>
    <mergeCell ref="U7:AL7"/>
    <mergeCell ref="AN7:AO7"/>
    <mergeCell ref="A9:A13"/>
    <mergeCell ref="B9:B13"/>
    <mergeCell ref="C9:C13"/>
    <mergeCell ref="E9:E13"/>
    <mergeCell ref="F9:F13"/>
    <mergeCell ref="G9:G13"/>
    <mergeCell ref="H9:H13"/>
    <mergeCell ref="I9:I13"/>
    <mergeCell ref="A7:B7"/>
    <mergeCell ref="C7:K7"/>
    <mergeCell ref="L7:O7"/>
    <mergeCell ref="P7:R7"/>
    <mergeCell ref="S7:T7"/>
    <mergeCell ref="A1:B4"/>
    <mergeCell ref="C1:AP2"/>
    <mergeCell ref="C3:AP4"/>
    <mergeCell ref="B5:AQ5"/>
    <mergeCell ref="A6:AQ6"/>
  </mergeCells>
  <conditionalFormatting sqref="E14:E17 E9">
    <cfRule type="colorScale" priority="10">
      <colorScale>
        <cfvo type="min"/>
        <cfvo type="max"/>
        <color rgb="FF57BB8A"/>
        <color rgb="FFFFFFFF"/>
      </colorScale>
    </cfRule>
  </conditionalFormatting>
  <conditionalFormatting sqref="M9 M14:M17">
    <cfRule type="containsText" dxfId="192" priority="2" operator="containsText" text="En Progreso">
      <formula>NOT(ISERROR(SEARCH(("En Progreso"),(M9))))</formula>
    </cfRule>
    <cfRule type="containsText" dxfId="191" priority="3" operator="containsText" text="Completo">
      <formula>NOT(ISERROR(SEARCH(("Completo"),(M9))))</formula>
    </cfRule>
    <cfRule type="containsText" dxfId="190" priority="4" operator="containsText" text="En espera">
      <formula>NOT(ISERROR(SEARCH(("En espera"),(M9))))</formula>
    </cfRule>
    <cfRule type="containsText" dxfId="189" priority="5" operator="containsText" text="Vencido">
      <formula>NOT(ISERROR(SEARCH(("Vencido"),(M9))))</formula>
    </cfRule>
  </conditionalFormatting>
  <conditionalFormatting sqref="N14:N17 N9">
    <cfRule type="colorScale" priority="1">
      <colorScale>
        <cfvo type="formula" val="0%"/>
        <cfvo type="formula" val="50%"/>
        <cfvo type="formula" val="100%"/>
        <color rgb="FFF3F3F3"/>
        <color rgb="FF6AA84F"/>
        <color rgb="FF38761D"/>
      </colorScale>
    </cfRule>
  </conditionalFormatting>
  <conditionalFormatting sqref="N19">
    <cfRule type="colorScale" priority="9">
      <colorScale>
        <cfvo type="formula" val="0%"/>
        <cfvo type="formula" val="50%"/>
        <cfvo type="formula" val="100%"/>
        <color rgb="FFF3F3F3"/>
        <color rgb="FF6AA84F"/>
        <color rgb="FF38761D"/>
      </colorScale>
    </cfRule>
  </conditionalFormatting>
  <conditionalFormatting sqref="O9 O13:O17">
    <cfRule type="containsText" dxfId="188" priority="6" operator="containsText" text="Bajo">
      <formula>NOT(ISERROR(SEARCH(("Bajo"),(O9))))</formula>
    </cfRule>
    <cfRule type="containsText" dxfId="187" priority="7" operator="containsText" text="Medio">
      <formula>NOT(ISERROR(SEARCH(("Medio"),(O9))))</formula>
    </cfRule>
    <cfRule type="containsText" dxfId="186" priority="8" operator="containsText" text="Alto">
      <formula>NOT(ISERROR(SEARCH(("Alto"),(O9))))</formula>
    </cfRule>
  </conditionalFormatting>
  <dataValidations count="3">
    <dataValidation type="list" allowBlank="1" sqref="E9 E14:E17" xr:uid="{208847E2-855D-4FA6-B077-256D5F52B0B7}">
      <formula1>"Acción de gestión,Acción derivada de un proyecto de inversión"</formula1>
    </dataValidation>
    <dataValidation type="list" allowBlank="1" sqref="O9 O13:O17" xr:uid="{B30ADE7D-DBF0-4BBE-A85E-569DC32E9313}">
      <formula1>"Medio,Alto"</formula1>
    </dataValidation>
    <dataValidation type="list" allowBlank="1" sqref="M9 M14:M17" xr:uid="{515FED96-EB56-4D14-B7D7-5D596D4D8C40}">
      <formula1>"Completo,En progreso,En espera,Vencido"</formula1>
    </dataValidation>
  </dataValidations>
  <hyperlinks>
    <hyperlink ref="R9" r:id="rId1" xr:uid="{B288B505-40BC-4B0A-97F0-39DAE51CDDEF}"/>
    <hyperlink ref="R16" r:id="rId2" xr:uid="{F9BB88FF-347A-446F-8013-C74656E2E6D1}"/>
    <hyperlink ref="R17" r:id="rId3" xr:uid="{42368385-7525-4F94-BEF7-1DF502FB8489}"/>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12D0D-800A-483F-BA6A-C6E18CE99F42}">
  <dimension ref="A1:AQ1012"/>
  <sheetViews>
    <sheetView topLeftCell="S1" workbookViewId="0">
      <selection activeCell="AH8" sqref="AH8"/>
    </sheetView>
  </sheetViews>
  <sheetFormatPr baseColWidth="10" defaultColWidth="12.5703125" defaultRowHeight="15" customHeight="1" outlineLevelCol="1"/>
  <cols>
    <col min="1" max="1" width="5.28515625" style="54" customWidth="1"/>
    <col min="2" max="2" width="14.7109375" style="54" customWidth="1"/>
    <col min="3" max="3" width="35.42578125" style="54" customWidth="1"/>
    <col min="4" max="4" width="35.42578125" style="54" customWidth="1" outlineLevel="1"/>
    <col min="5" max="5" width="21.7109375" style="54" customWidth="1" outlineLevel="1"/>
    <col min="6" max="6" width="29" style="54" customWidth="1"/>
    <col min="7" max="7" width="20.5703125" style="54" customWidth="1" outlineLevel="1"/>
    <col min="8" max="8" width="21.7109375" style="54" customWidth="1" outlineLevel="1"/>
    <col min="9" max="9" width="21.28515625" style="54" customWidth="1" outlineLevel="1"/>
    <col min="10" max="10" width="21.42578125" style="54" customWidth="1" outlineLevel="1"/>
    <col min="11" max="12" width="23.85546875" style="54" customWidth="1"/>
    <col min="13" max="13" width="17.7109375" style="54" customWidth="1" outlineLevel="1"/>
    <col min="14" max="14" width="22.42578125" style="54" customWidth="1" outlineLevel="1"/>
    <col min="15" max="15" width="17.7109375" style="54" customWidth="1" outlineLevel="1"/>
    <col min="16" max="16" width="17.7109375" style="54" customWidth="1"/>
    <col min="17" max="17" width="19.140625" style="54" customWidth="1" outlineLevel="1"/>
    <col min="18" max="18" width="20.28515625" style="54" customWidth="1" outlineLevel="1"/>
    <col min="19" max="19" width="17.7109375" style="54" customWidth="1"/>
    <col min="20" max="20" width="23.42578125" style="54" customWidth="1" outlineLevel="1"/>
    <col min="21" max="21" width="17.42578125" style="54" customWidth="1"/>
    <col min="22" max="22" width="19.42578125" style="54" customWidth="1" collapsed="1"/>
    <col min="23" max="23" width="14.7109375" style="54" hidden="1" customWidth="1" outlineLevel="1"/>
    <col min="24" max="24" width="13.140625" style="54" hidden="1" customWidth="1" outlineLevel="1"/>
    <col min="25" max="25" width="11.28515625" style="54" hidden="1" customWidth="1" outlineLevel="1"/>
    <col min="26" max="26" width="9.7109375" style="54" hidden="1" customWidth="1" outlineLevel="1"/>
    <col min="27" max="27" width="9.140625" style="54" hidden="1" customWidth="1" outlineLevel="1"/>
    <col min="28" max="28" width="8.42578125" style="54" hidden="1" customWidth="1" outlineLevel="1"/>
    <col min="29" max="29" width="12.140625" style="54" hidden="1" customWidth="1" outlineLevel="1"/>
    <col min="30" max="30" width="12.28515625" style="54" hidden="1" customWidth="1" outlineLevel="1"/>
    <col min="31" max="31" width="9.85546875" style="54" hidden="1" customWidth="1" outlineLevel="1"/>
    <col min="32" max="32" width="12" style="54" hidden="1" customWidth="1" outlineLevel="1"/>
    <col min="33" max="33" width="10.42578125" style="54" hidden="1" customWidth="1" outlineLevel="1"/>
    <col min="34" max="34" width="9.140625" style="54" hidden="1" customWidth="1" outlineLevel="1"/>
    <col min="35" max="35" width="9.28515625" style="54" hidden="1" customWidth="1" outlineLevel="1"/>
    <col min="36" max="36" width="9.85546875" style="54" hidden="1" customWidth="1" outlineLevel="1"/>
    <col min="37" max="38" width="14.7109375" style="54" hidden="1" customWidth="1" outlineLevel="1"/>
    <col min="39" max="39" width="30" style="54" customWidth="1" collapsed="1"/>
    <col min="40" max="40" width="29.42578125" style="54" customWidth="1" collapsed="1"/>
    <col min="41" max="41" width="29.42578125" style="54" hidden="1" customWidth="1" outlineLevel="1"/>
    <col min="42" max="42" width="32.42578125" style="54" customWidth="1" collapsed="1"/>
    <col min="43" max="43" width="20.42578125" style="54" customWidth="1"/>
    <col min="44" max="16384" width="12.5703125" style="54"/>
  </cols>
  <sheetData>
    <row r="1" spans="1:43" ht="12" customHeight="1">
      <c r="A1" s="1925"/>
      <c r="B1" s="1630"/>
      <c r="C1" s="1635" t="s">
        <v>0</v>
      </c>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1636"/>
      <c r="AP1" s="1630"/>
      <c r="AQ1" s="206" t="s">
        <v>1</v>
      </c>
    </row>
    <row r="2" spans="1:43" ht="9" customHeight="1">
      <c r="A2" s="1631"/>
      <c r="B2" s="1632"/>
      <c r="C2" s="1633"/>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4"/>
      <c r="AQ2" s="206" t="s">
        <v>2</v>
      </c>
    </row>
    <row r="3" spans="1:43" ht="12" customHeight="1">
      <c r="A3" s="1631"/>
      <c r="B3" s="1632"/>
      <c r="C3" s="1926" t="s">
        <v>570</v>
      </c>
      <c r="D3" s="1636"/>
      <c r="E3" s="1636"/>
      <c r="F3" s="1636"/>
      <c r="G3" s="1636"/>
      <c r="H3" s="1636"/>
      <c r="I3" s="1636"/>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0"/>
      <c r="AQ3" s="206" t="s">
        <v>4</v>
      </c>
    </row>
    <row r="4" spans="1:43" ht="1.5" customHeight="1">
      <c r="A4" s="1633"/>
      <c r="B4" s="1634"/>
      <c r="C4" s="1633"/>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4"/>
      <c r="AQ4" s="206" t="s">
        <v>5</v>
      </c>
    </row>
    <row r="5" spans="1:43" ht="12" customHeight="1">
      <c r="A5" s="207"/>
      <c r="B5" s="1639"/>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row>
    <row r="6" spans="1:43" s="58" customFormat="1" ht="12.75">
      <c r="A6" s="1927" t="s">
        <v>1151</v>
      </c>
      <c r="B6" s="1816"/>
      <c r="C6" s="1816"/>
      <c r="D6" s="1816"/>
      <c r="E6" s="1816"/>
      <c r="F6" s="1816"/>
      <c r="G6" s="1816"/>
      <c r="H6" s="1816"/>
      <c r="I6" s="1816"/>
      <c r="J6" s="1816"/>
      <c r="K6" s="1816"/>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c r="AN6" s="1816"/>
      <c r="AO6" s="1816"/>
      <c r="AP6" s="1816"/>
      <c r="AQ6" s="1816"/>
    </row>
    <row r="7" spans="1:43" s="58" customFormat="1" ht="12.75">
      <c r="A7" s="1935" t="s">
        <v>7</v>
      </c>
      <c r="B7" s="1829"/>
      <c r="C7" s="1936" t="s">
        <v>8</v>
      </c>
      <c r="D7" s="1929"/>
      <c r="E7" s="1929"/>
      <c r="F7" s="1929"/>
      <c r="G7" s="1929"/>
      <c r="H7" s="1929"/>
      <c r="I7" s="1929"/>
      <c r="J7" s="1929"/>
      <c r="K7" s="1829"/>
      <c r="L7" s="1937" t="s">
        <v>9</v>
      </c>
      <c r="M7" s="1929"/>
      <c r="N7" s="1929"/>
      <c r="O7" s="1829"/>
      <c r="P7" s="1938" t="s">
        <v>10</v>
      </c>
      <c r="Q7" s="1929"/>
      <c r="R7" s="1829"/>
      <c r="S7" s="1939" t="s">
        <v>11</v>
      </c>
      <c r="T7" s="1829"/>
      <c r="U7" s="1928" t="s">
        <v>12</v>
      </c>
      <c r="V7" s="1929"/>
      <c r="W7" s="1929"/>
      <c r="X7" s="1929"/>
      <c r="Y7" s="1929"/>
      <c r="Z7" s="1929"/>
      <c r="AA7" s="1929"/>
      <c r="AB7" s="1929"/>
      <c r="AC7" s="1929"/>
      <c r="AD7" s="1929"/>
      <c r="AE7" s="1929"/>
      <c r="AF7" s="1929"/>
      <c r="AG7" s="1929"/>
      <c r="AH7" s="1929"/>
      <c r="AI7" s="1929"/>
      <c r="AJ7" s="1929"/>
      <c r="AK7" s="1929"/>
      <c r="AL7" s="1829"/>
      <c r="AM7" s="1391" t="s">
        <v>13</v>
      </c>
      <c r="AN7" s="1930" t="s">
        <v>14</v>
      </c>
      <c r="AO7" s="1829"/>
      <c r="AP7" s="1392" t="s">
        <v>15</v>
      </c>
      <c r="AQ7" s="1393" t="s">
        <v>16</v>
      </c>
    </row>
    <row r="8" spans="1:43" s="58" customFormat="1" ht="25.5">
      <c r="A8" s="208" t="s">
        <v>17</v>
      </c>
      <c r="B8" s="208" t="s">
        <v>18</v>
      </c>
      <c r="C8" s="208" t="s">
        <v>19</v>
      </c>
      <c r="D8" s="208" t="s">
        <v>20</v>
      </c>
      <c r="E8" s="1400" t="s">
        <v>1553</v>
      </c>
      <c r="F8" s="208" t="s">
        <v>573</v>
      </c>
      <c r="G8" s="208" t="s">
        <v>23</v>
      </c>
      <c r="H8" s="208" t="s">
        <v>24</v>
      </c>
      <c r="I8" s="208" t="s">
        <v>25</v>
      </c>
      <c r="J8" s="208" t="s">
        <v>26</v>
      </c>
      <c r="K8" s="208" t="s">
        <v>27</v>
      </c>
      <c r="L8" s="209" t="s">
        <v>28</v>
      </c>
      <c r="M8" s="208" t="s">
        <v>29</v>
      </c>
      <c r="N8" s="208" t="s">
        <v>30</v>
      </c>
      <c r="O8" s="208" t="s">
        <v>31</v>
      </c>
      <c r="P8" s="208" t="s">
        <v>32</v>
      </c>
      <c r="Q8" s="208" t="s">
        <v>33</v>
      </c>
      <c r="R8" s="210" t="s">
        <v>34</v>
      </c>
      <c r="S8" s="208" t="s">
        <v>35</v>
      </c>
      <c r="T8" s="208" t="s">
        <v>36</v>
      </c>
      <c r="U8" s="208" t="s">
        <v>37</v>
      </c>
      <c r="V8" s="208" t="s">
        <v>38</v>
      </c>
      <c r="W8" s="208" t="s">
        <v>39</v>
      </c>
      <c r="X8" s="208" t="s">
        <v>40</v>
      </c>
      <c r="Y8" s="208" t="s">
        <v>41</v>
      </c>
      <c r="Z8" s="208" t="s">
        <v>42</v>
      </c>
      <c r="AA8" s="208" t="s">
        <v>43</v>
      </c>
      <c r="AB8" s="208" t="s">
        <v>44</v>
      </c>
      <c r="AC8" s="208" t="s">
        <v>45</v>
      </c>
      <c r="AD8" s="208" t="s">
        <v>46</v>
      </c>
      <c r="AE8" s="208" t="s">
        <v>47</v>
      </c>
      <c r="AF8" s="208" t="s">
        <v>48</v>
      </c>
      <c r="AG8" s="208" t="s">
        <v>49</v>
      </c>
      <c r="AH8" s="1400" t="s">
        <v>1554</v>
      </c>
      <c r="AI8" s="208" t="s">
        <v>51</v>
      </c>
      <c r="AJ8" s="208" t="s">
        <v>52</v>
      </c>
      <c r="AK8" s="208" t="s">
        <v>53</v>
      </c>
      <c r="AL8" s="208" t="s">
        <v>54</v>
      </c>
      <c r="AM8" s="208" t="s">
        <v>55</v>
      </c>
      <c r="AN8" s="208" t="s">
        <v>56</v>
      </c>
      <c r="AO8" s="208" t="s">
        <v>57</v>
      </c>
      <c r="AP8" s="208" t="s">
        <v>114</v>
      </c>
      <c r="AQ8" s="208" t="s">
        <v>59</v>
      </c>
    </row>
    <row r="9" spans="1:43" s="58" customFormat="1" ht="51">
      <c r="A9" s="211">
        <v>1</v>
      </c>
      <c r="B9" s="1931" t="s">
        <v>1152</v>
      </c>
      <c r="C9" s="1934" t="s">
        <v>1153</v>
      </c>
      <c r="D9" s="212" t="s">
        <v>1154</v>
      </c>
      <c r="E9" s="213" t="s">
        <v>63</v>
      </c>
      <c r="F9" s="214" t="s">
        <v>117</v>
      </c>
      <c r="G9" s="212" t="s">
        <v>1155</v>
      </c>
      <c r="H9" s="212" t="s">
        <v>120</v>
      </c>
      <c r="I9" s="212" t="s">
        <v>120</v>
      </c>
      <c r="J9" s="212" t="s">
        <v>120</v>
      </c>
      <c r="K9" s="212" t="s">
        <v>1156</v>
      </c>
      <c r="L9" s="212" t="s">
        <v>1157</v>
      </c>
      <c r="M9" s="212" t="s">
        <v>260</v>
      </c>
      <c r="N9" s="215">
        <v>1</v>
      </c>
      <c r="O9" s="212" t="s">
        <v>70</v>
      </c>
      <c r="P9" s="211">
        <v>1</v>
      </c>
      <c r="Q9" s="212" t="s">
        <v>1158</v>
      </c>
      <c r="R9" s="216" t="s">
        <v>1159</v>
      </c>
      <c r="S9" s="217">
        <v>45658</v>
      </c>
      <c r="T9" s="217">
        <v>45678</v>
      </c>
      <c r="U9" s="218"/>
      <c r="V9" s="218"/>
      <c r="W9" s="218"/>
      <c r="X9" s="218"/>
      <c r="Y9" s="218"/>
      <c r="Z9" s="218"/>
      <c r="AA9" s="218"/>
      <c r="AB9" s="218"/>
      <c r="AC9" s="218"/>
      <c r="AD9" s="218"/>
      <c r="AE9" s="218"/>
      <c r="AF9" s="218"/>
      <c r="AG9" s="218"/>
      <c r="AH9" s="218"/>
      <c r="AI9" s="218"/>
      <c r="AJ9" s="218"/>
      <c r="AK9" s="218"/>
      <c r="AL9" s="218"/>
      <c r="AM9" s="218"/>
      <c r="AN9" s="218"/>
      <c r="AO9" s="213"/>
      <c r="AP9" s="218"/>
      <c r="AQ9" s="218"/>
    </row>
    <row r="10" spans="1:43" s="58" customFormat="1" ht="51">
      <c r="A10" s="211">
        <v>2</v>
      </c>
      <c r="B10" s="1932"/>
      <c r="C10" s="1933"/>
      <c r="D10" s="219" t="s">
        <v>1160</v>
      </c>
      <c r="E10" s="213" t="s">
        <v>63</v>
      </c>
      <c r="F10" s="214" t="s">
        <v>117</v>
      </c>
      <c r="G10" s="212" t="s">
        <v>1155</v>
      </c>
      <c r="H10" s="212" t="s">
        <v>120</v>
      </c>
      <c r="I10" s="212" t="s">
        <v>120</v>
      </c>
      <c r="J10" s="212" t="s">
        <v>120</v>
      </c>
      <c r="K10" s="212" t="s">
        <v>1156</v>
      </c>
      <c r="L10" s="212" t="s">
        <v>1157</v>
      </c>
      <c r="M10" s="212" t="s">
        <v>69</v>
      </c>
      <c r="N10" s="215">
        <v>0.5</v>
      </c>
      <c r="O10" s="212" t="s">
        <v>70</v>
      </c>
      <c r="P10" s="211">
        <v>4</v>
      </c>
      <c r="Q10" s="212" t="s">
        <v>1161</v>
      </c>
      <c r="R10" s="216" t="s">
        <v>1162</v>
      </c>
      <c r="S10" s="220">
        <v>45678</v>
      </c>
      <c r="T10" s="220">
        <v>46022</v>
      </c>
      <c r="U10" s="218"/>
      <c r="V10" s="218"/>
      <c r="W10" s="218"/>
      <c r="X10" s="218"/>
      <c r="Y10" s="218"/>
      <c r="Z10" s="218"/>
      <c r="AA10" s="218"/>
      <c r="AB10" s="218"/>
      <c r="AC10" s="218"/>
      <c r="AD10" s="218"/>
      <c r="AE10" s="218"/>
      <c r="AF10" s="218"/>
      <c r="AG10" s="218"/>
      <c r="AH10" s="218"/>
      <c r="AI10" s="218"/>
      <c r="AJ10" s="218"/>
      <c r="AK10" s="218"/>
      <c r="AL10" s="218"/>
      <c r="AM10" s="218"/>
      <c r="AN10" s="218"/>
      <c r="AO10" s="213"/>
      <c r="AP10" s="218"/>
      <c r="AQ10" s="218"/>
    </row>
    <row r="11" spans="1:43" s="58" customFormat="1" ht="63.75">
      <c r="A11" s="211">
        <v>3</v>
      </c>
      <c r="B11" s="1932"/>
      <c r="C11" s="1934" t="s">
        <v>1163</v>
      </c>
      <c r="D11" s="212" t="s">
        <v>1164</v>
      </c>
      <c r="E11" s="212" t="s">
        <v>63</v>
      </c>
      <c r="F11" s="214" t="s">
        <v>117</v>
      </c>
      <c r="G11" s="212" t="s">
        <v>1155</v>
      </c>
      <c r="H11" s="212" t="s">
        <v>120</v>
      </c>
      <c r="I11" s="212" t="s">
        <v>120</v>
      </c>
      <c r="J11" s="212" t="s">
        <v>120</v>
      </c>
      <c r="K11" s="212" t="s">
        <v>1156</v>
      </c>
      <c r="L11" s="212" t="s">
        <v>1157</v>
      </c>
      <c r="M11" s="212" t="s">
        <v>260</v>
      </c>
      <c r="N11" s="215">
        <v>1</v>
      </c>
      <c r="O11" s="212" t="s">
        <v>70</v>
      </c>
      <c r="P11" s="211">
        <v>1</v>
      </c>
      <c r="Q11" s="212" t="s">
        <v>1165</v>
      </c>
      <c r="R11" s="216" t="s">
        <v>1166</v>
      </c>
      <c r="S11" s="220">
        <v>45658</v>
      </c>
      <c r="T11" s="220">
        <v>45687</v>
      </c>
      <c r="U11" s="212"/>
      <c r="V11" s="212"/>
      <c r="W11" s="212"/>
      <c r="X11" s="212"/>
      <c r="Y11" s="212"/>
      <c r="Z11" s="212"/>
      <c r="AA11" s="212"/>
      <c r="AB11" s="212"/>
      <c r="AC11" s="212"/>
      <c r="AD11" s="212"/>
      <c r="AE11" s="212"/>
      <c r="AF11" s="212"/>
      <c r="AG11" s="212"/>
      <c r="AH11" s="212"/>
      <c r="AI11" s="212"/>
      <c r="AJ11" s="212"/>
      <c r="AK11" s="212"/>
      <c r="AL11" s="212"/>
      <c r="AM11" s="218"/>
      <c r="AN11" s="218"/>
      <c r="AO11" s="218"/>
      <c r="AP11" s="212"/>
      <c r="AQ11" s="212"/>
    </row>
    <row r="12" spans="1:43" s="58" customFormat="1" ht="63.75">
      <c r="A12" s="211">
        <v>4</v>
      </c>
      <c r="B12" s="1932"/>
      <c r="C12" s="1933"/>
      <c r="D12" s="212" t="s">
        <v>1167</v>
      </c>
      <c r="E12" s="212" t="s">
        <v>63</v>
      </c>
      <c r="F12" s="214" t="s">
        <v>117</v>
      </c>
      <c r="G12" s="212" t="s">
        <v>1155</v>
      </c>
      <c r="H12" s="212" t="s">
        <v>120</v>
      </c>
      <c r="I12" s="212" t="s">
        <v>120</v>
      </c>
      <c r="J12" s="212" t="s">
        <v>120</v>
      </c>
      <c r="K12" s="212" t="s">
        <v>1156</v>
      </c>
      <c r="L12" s="212" t="s">
        <v>1157</v>
      </c>
      <c r="M12" s="212" t="s">
        <v>69</v>
      </c>
      <c r="N12" s="215">
        <v>0.5</v>
      </c>
      <c r="O12" s="212" t="s">
        <v>70</v>
      </c>
      <c r="P12" s="221">
        <v>2</v>
      </c>
      <c r="Q12" s="222" t="s">
        <v>1168</v>
      </c>
      <c r="R12" s="216" t="s">
        <v>1166</v>
      </c>
      <c r="S12" s="220">
        <v>45688</v>
      </c>
      <c r="T12" s="220">
        <v>46022</v>
      </c>
      <c r="U12" s="212"/>
      <c r="V12" s="212"/>
      <c r="W12" s="212"/>
      <c r="X12" s="212"/>
      <c r="Y12" s="212"/>
      <c r="Z12" s="212"/>
      <c r="AA12" s="212"/>
      <c r="AB12" s="212"/>
      <c r="AC12" s="212"/>
      <c r="AD12" s="212"/>
      <c r="AE12" s="212"/>
      <c r="AF12" s="212"/>
      <c r="AG12" s="212"/>
      <c r="AH12" s="212"/>
      <c r="AI12" s="212"/>
      <c r="AJ12" s="212"/>
      <c r="AK12" s="212"/>
      <c r="AL12" s="212"/>
      <c r="AM12" s="218"/>
      <c r="AN12" s="218"/>
      <c r="AO12" s="218"/>
      <c r="AP12" s="212"/>
      <c r="AQ12" s="212"/>
    </row>
    <row r="13" spans="1:43" s="58" customFormat="1" ht="76.5">
      <c r="A13" s="211">
        <v>5</v>
      </c>
      <c r="B13" s="1932"/>
      <c r="C13" s="1934" t="s">
        <v>1169</v>
      </c>
      <c r="D13" s="222" t="s">
        <v>1170</v>
      </c>
      <c r="E13" s="212" t="s">
        <v>63</v>
      </c>
      <c r="F13" s="214" t="s">
        <v>117</v>
      </c>
      <c r="G13" s="212" t="s">
        <v>1155</v>
      </c>
      <c r="H13" s="212" t="s">
        <v>120</v>
      </c>
      <c r="I13" s="212" t="s">
        <v>120</v>
      </c>
      <c r="J13" s="212" t="s">
        <v>120</v>
      </c>
      <c r="K13" s="212" t="s">
        <v>1156</v>
      </c>
      <c r="L13" s="212" t="s">
        <v>1157</v>
      </c>
      <c r="M13" s="212" t="s">
        <v>69</v>
      </c>
      <c r="N13" s="215">
        <v>0.5</v>
      </c>
      <c r="O13" s="212" t="s">
        <v>70</v>
      </c>
      <c r="P13" s="221">
        <v>6</v>
      </c>
      <c r="Q13" s="222" t="s">
        <v>1171</v>
      </c>
      <c r="R13" s="216" t="s">
        <v>1172</v>
      </c>
      <c r="S13" s="212" t="s">
        <v>1173</v>
      </c>
      <c r="T13" s="212" t="s">
        <v>1174</v>
      </c>
      <c r="U13" s="212"/>
      <c r="V13" s="212"/>
      <c r="W13" s="212"/>
      <c r="X13" s="212"/>
      <c r="Y13" s="212"/>
      <c r="Z13" s="212"/>
      <c r="AA13" s="212"/>
      <c r="AB13" s="212"/>
      <c r="AC13" s="212"/>
      <c r="AD13" s="212"/>
      <c r="AE13" s="212"/>
      <c r="AF13" s="212"/>
      <c r="AG13" s="212"/>
      <c r="AH13" s="212"/>
      <c r="AI13" s="212"/>
      <c r="AJ13" s="212"/>
      <c r="AK13" s="212"/>
      <c r="AL13" s="212"/>
      <c r="AM13" s="218"/>
      <c r="AN13" s="218"/>
      <c r="AO13" s="218"/>
      <c r="AP13" s="212"/>
      <c r="AQ13" s="212"/>
    </row>
    <row r="14" spans="1:43" s="58" customFormat="1" ht="89.25">
      <c r="A14" s="211">
        <v>6</v>
      </c>
      <c r="B14" s="1932"/>
      <c r="C14" s="1932"/>
      <c r="D14" s="222" t="s">
        <v>1175</v>
      </c>
      <c r="E14" s="212" t="s">
        <v>63</v>
      </c>
      <c r="F14" s="214" t="s">
        <v>117</v>
      </c>
      <c r="G14" s="212" t="s">
        <v>1155</v>
      </c>
      <c r="H14" s="212" t="s">
        <v>120</v>
      </c>
      <c r="I14" s="212" t="s">
        <v>120</v>
      </c>
      <c r="J14" s="212" t="s">
        <v>120</v>
      </c>
      <c r="K14" s="212" t="s">
        <v>1156</v>
      </c>
      <c r="L14" s="212" t="s">
        <v>1157</v>
      </c>
      <c r="M14" s="212" t="s">
        <v>69</v>
      </c>
      <c r="N14" s="215">
        <v>0.6</v>
      </c>
      <c r="O14" s="212" t="s">
        <v>70</v>
      </c>
      <c r="P14" s="211">
        <v>10</v>
      </c>
      <c r="Q14" s="212" t="s">
        <v>1176</v>
      </c>
      <c r="R14" s="216" t="s">
        <v>1177</v>
      </c>
      <c r="S14" s="212" t="s">
        <v>1178</v>
      </c>
      <c r="T14" s="212" t="s">
        <v>1174</v>
      </c>
      <c r="U14" s="212"/>
      <c r="V14" s="212"/>
      <c r="W14" s="212"/>
      <c r="X14" s="212"/>
      <c r="Y14" s="212"/>
      <c r="Z14" s="212"/>
      <c r="AA14" s="212"/>
      <c r="AB14" s="212"/>
      <c r="AC14" s="212"/>
      <c r="AD14" s="212"/>
      <c r="AE14" s="212"/>
      <c r="AF14" s="212"/>
      <c r="AG14" s="212"/>
      <c r="AH14" s="212"/>
      <c r="AI14" s="212"/>
      <c r="AJ14" s="212"/>
      <c r="AK14" s="212"/>
      <c r="AL14" s="212"/>
      <c r="AM14" s="218"/>
      <c r="AN14" s="218"/>
      <c r="AO14" s="218"/>
      <c r="AP14" s="212"/>
      <c r="AQ14" s="212"/>
    </row>
    <row r="15" spans="1:43" s="58" customFormat="1" ht="76.5">
      <c r="A15" s="211">
        <v>7</v>
      </c>
      <c r="B15" s="1932"/>
      <c r="C15" s="1933"/>
      <c r="D15" s="222" t="s">
        <v>1179</v>
      </c>
      <c r="E15" s="212" t="s">
        <v>63</v>
      </c>
      <c r="F15" s="214" t="s">
        <v>117</v>
      </c>
      <c r="G15" s="212" t="s">
        <v>1155</v>
      </c>
      <c r="H15" s="212" t="s">
        <v>120</v>
      </c>
      <c r="I15" s="212" t="s">
        <v>120</v>
      </c>
      <c r="J15" s="212" t="s">
        <v>120</v>
      </c>
      <c r="K15" s="212" t="s">
        <v>1156</v>
      </c>
      <c r="L15" s="212" t="s">
        <v>1157</v>
      </c>
      <c r="M15" s="212" t="s">
        <v>69</v>
      </c>
      <c r="N15" s="215">
        <v>0.5</v>
      </c>
      <c r="O15" s="212" t="s">
        <v>70</v>
      </c>
      <c r="P15" s="211">
        <v>4</v>
      </c>
      <c r="Q15" s="219" t="s">
        <v>1180</v>
      </c>
      <c r="R15" s="216" t="s">
        <v>1181</v>
      </c>
      <c r="S15" s="212" t="s">
        <v>1182</v>
      </c>
      <c r="T15" s="212" t="s">
        <v>1183</v>
      </c>
      <c r="U15" s="212"/>
      <c r="V15" s="212"/>
      <c r="W15" s="212"/>
      <c r="X15" s="212"/>
      <c r="Y15" s="212"/>
      <c r="Z15" s="212"/>
      <c r="AA15" s="212"/>
      <c r="AB15" s="212"/>
      <c r="AC15" s="212"/>
      <c r="AD15" s="212"/>
      <c r="AE15" s="212"/>
      <c r="AF15" s="212"/>
      <c r="AG15" s="212"/>
      <c r="AH15" s="212"/>
      <c r="AI15" s="212"/>
      <c r="AJ15" s="212"/>
      <c r="AK15" s="212"/>
      <c r="AL15" s="212"/>
      <c r="AM15" s="218"/>
      <c r="AN15" s="218"/>
      <c r="AO15" s="218"/>
      <c r="AP15" s="212"/>
      <c r="AQ15" s="212"/>
    </row>
    <row r="16" spans="1:43" s="58" customFormat="1" ht="63.75">
      <c r="A16" s="211">
        <v>8</v>
      </c>
      <c r="B16" s="1932"/>
      <c r="C16" s="222" t="s">
        <v>1184</v>
      </c>
      <c r="D16" s="222" t="s">
        <v>1185</v>
      </c>
      <c r="E16" s="212" t="s">
        <v>63</v>
      </c>
      <c r="F16" s="214" t="s">
        <v>117</v>
      </c>
      <c r="G16" s="212" t="s">
        <v>1155</v>
      </c>
      <c r="H16" s="212" t="s">
        <v>120</v>
      </c>
      <c r="I16" s="212" t="s">
        <v>120</v>
      </c>
      <c r="J16" s="212" t="s">
        <v>120</v>
      </c>
      <c r="K16" s="212" t="s">
        <v>1156</v>
      </c>
      <c r="L16" s="212" t="s">
        <v>1157</v>
      </c>
      <c r="M16" s="212" t="s">
        <v>69</v>
      </c>
      <c r="N16" s="215">
        <v>0.33329999999999999</v>
      </c>
      <c r="O16" s="212" t="s">
        <v>70</v>
      </c>
      <c r="P16" s="211">
        <v>3</v>
      </c>
      <c r="Q16" s="882" t="s">
        <v>3851</v>
      </c>
      <c r="R16" s="216" t="s">
        <v>1186</v>
      </c>
      <c r="S16" s="212" t="s">
        <v>1178</v>
      </c>
      <c r="T16" s="212" t="s">
        <v>1174</v>
      </c>
      <c r="U16" s="212"/>
      <c r="V16" s="212"/>
      <c r="W16" s="212"/>
      <c r="X16" s="212"/>
      <c r="Y16" s="212"/>
      <c r="Z16" s="212"/>
      <c r="AA16" s="212"/>
      <c r="AB16" s="212"/>
      <c r="AC16" s="212"/>
      <c r="AD16" s="212"/>
      <c r="AE16" s="212"/>
      <c r="AF16" s="212"/>
      <c r="AG16" s="212"/>
      <c r="AH16" s="212"/>
      <c r="AI16" s="212"/>
      <c r="AJ16" s="212"/>
      <c r="AK16" s="212"/>
      <c r="AL16" s="212"/>
      <c r="AM16" s="218"/>
      <c r="AN16" s="218"/>
      <c r="AO16" s="218"/>
      <c r="AP16" s="212"/>
      <c r="AQ16" s="212"/>
    </row>
    <row r="17" spans="1:43" s="58" customFormat="1" ht="89.25">
      <c r="A17" s="211">
        <v>9</v>
      </c>
      <c r="B17" s="1933"/>
      <c r="C17" s="222" t="s">
        <v>1187</v>
      </c>
      <c r="D17" s="1397" t="s">
        <v>3852</v>
      </c>
      <c r="E17" s="212" t="s">
        <v>63</v>
      </c>
      <c r="F17" s="214" t="s">
        <v>117</v>
      </c>
      <c r="G17" s="212" t="s">
        <v>1155</v>
      </c>
      <c r="H17" s="212" t="s">
        <v>120</v>
      </c>
      <c r="I17" s="212" t="s">
        <v>120</v>
      </c>
      <c r="J17" s="212" t="s">
        <v>120</v>
      </c>
      <c r="K17" s="212" t="s">
        <v>1156</v>
      </c>
      <c r="L17" s="212" t="s">
        <v>1157</v>
      </c>
      <c r="M17" s="212" t="s">
        <v>260</v>
      </c>
      <c r="N17" s="215">
        <v>1</v>
      </c>
      <c r="O17" s="212" t="s">
        <v>70</v>
      </c>
      <c r="P17" s="211">
        <v>1</v>
      </c>
      <c r="Q17" s="222" t="s">
        <v>1188</v>
      </c>
      <c r="R17" s="216" t="s">
        <v>1189</v>
      </c>
      <c r="S17" s="212" t="s">
        <v>1178</v>
      </c>
      <c r="T17" s="212" t="s">
        <v>1183</v>
      </c>
      <c r="U17" s="212"/>
      <c r="V17" s="212"/>
      <c r="W17" s="212"/>
      <c r="X17" s="212"/>
      <c r="Y17" s="212"/>
      <c r="Z17" s="212"/>
      <c r="AA17" s="212"/>
      <c r="AB17" s="212"/>
      <c r="AC17" s="212"/>
      <c r="AD17" s="212"/>
      <c r="AE17" s="212"/>
      <c r="AF17" s="212"/>
      <c r="AG17" s="212"/>
      <c r="AH17" s="212"/>
      <c r="AI17" s="212"/>
      <c r="AJ17" s="212"/>
      <c r="AK17" s="212"/>
      <c r="AL17" s="212"/>
      <c r="AM17" s="218"/>
      <c r="AN17" s="218"/>
      <c r="AO17" s="218"/>
      <c r="AP17" s="212"/>
      <c r="AQ17" s="212"/>
    </row>
    <row r="18" spans="1:43" s="58" customFormat="1" ht="89.25">
      <c r="A18" s="211">
        <v>10</v>
      </c>
      <c r="B18" s="1931" t="s">
        <v>609</v>
      </c>
      <c r="C18" s="1944" t="s">
        <v>3853</v>
      </c>
      <c r="D18" s="1397" t="s">
        <v>3854</v>
      </c>
      <c r="E18" s="212" t="s">
        <v>63</v>
      </c>
      <c r="F18" s="214" t="s">
        <v>117</v>
      </c>
      <c r="G18" s="212" t="s">
        <v>1155</v>
      </c>
      <c r="H18" s="212" t="s">
        <v>120</v>
      </c>
      <c r="I18" s="212" t="s">
        <v>120</v>
      </c>
      <c r="J18" s="212" t="s">
        <v>120</v>
      </c>
      <c r="K18" s="212" t="s">
        <v>1156</v>
      </c>
      <c r="L18" s="212" t="s">
        <v>1157</v>
      </c>
      <c r="M18" s="212" t="s">
        <v>69</v>
      </c>
      <c r="N18" s="215">
        <v>0.77700000000000002</v>
      </c>
      <c r="O18" s="212" t="s">
        <v>70</v>
      </c>
      <c r="P18" s="211">
        <v>9</v>
      </c>
      <c r="Q18" s="1397" t="s">
        <v>3855</v>
      </c>
      <c r="R18" s="216" t="s">
        <v>1190</v>
      </c>
      <c r="S18" s="212" t="s">
        <v>1178</v>
      </c>
      <c r="T18" s="212" t="s">
        <v>1183</v>
      </c>
      <c r="U18" s="212"/>
      <c r="V18" s="212"/>
      <c r="W18" s="212"/>
      <c r="X18" s="212"/>
      <c r="Y18" s="212"/>
      <c r="Z18" s="212"/>
      <c r="AA18" s="212"/>
      <c r="AB18" s="212"/>
      <c r="AC18" s="212"/>
      <c r="AD18" s="212"/>
      <c r="AE18" s="212"/>
      <c r="AF18" s="212"/>
      <c r="AG18" s="212"/>
      <c r="AH18" s="212"/>
      <c r="AI18" s="212"/>
      <c r="AJ18" s="212"/>
      <c r="AK18" s="212"/>
      <c r="AL18" s="212"/>
      <c r="AM18" s="218"/>
      <c r="AN18" s="218"/>
      <c r="AO18" s="218"/>
      <c r="AP18" s="212"/>
      <c r="AQ18" s="212"/>
    </row>
    <row r="19" spans="1:43" s="58" customFormat="1" ht="89.25">
      <c r="A19" s="211">
        <v>11</v>
      </c>
      <c r="B19" s="1932"/>
      <c r="C19" s="1932"/>
      <c r="D19" s="222" t="s">
        <v>1191</v>
      </c>
      <c r="E19" s="212" t="s">
        <v>63</v>
      </c>
      <c r="F19" s="214" t="s">
        <v>117</v>
      </c>
      <c r="G19" s="212" t="s">
        <v>1155</v>
      </c>
      <c r="H19" s="212" t="s">
        <v>120</v>
      </c>
      <c r="I19" s="212" t="s">
        <v>120</v>
      </c>
      <c r="J19" s="212" t="s">
        <v>120</v>
      </c>
      <c r="K19" s="212" t="s">
        <v>1156</v>
      </c>
      <c r="L19" s="212" t="s">
        <v>1157</v>
      </c>
      <c r="M19" s="212" t="s">
        <v>69</v>
      </c>
      <c r="N19" s="215">
        <v>0.33329999999999999</v>
      </c>
      <c r="O19" s="212" t="s">
        <v>70</v>
      </c>
      <c r="P19" s="211">
        <v>3</v>
      </c>
      <c r="Q19" s="212" t="s">
        <v>1192</v>
      </c>
      <c r="R19" s="216" t="s">
        <v>1193</v>
      </c>
      <c r="S19" s="212" t="s">
        <v>1178</v>
      </c>
      <c r="T19" s="212" t="s">
        <v>1183</v>
      </c>
      <c r="U19" s="212"/>
      <c r="V19" s="212"/>
      <c r="W19" s="212"/>
      <c r="X19" s="212"/>
      <c r="Y19" s="212"/>
      <c r="Z19" s="212"/>
      <c r="AA19" s="212"/>
      <c r="AB19" s="212"/>
      <c r="AC19" s="212"/>
      <c r="AD19" s="212"/>
      <c r="AE19" s="212"/>
      <c r="AF19" s="212"/>
      <c r="AG19" s="212"/>
      <c r="AH19" s="212"/>
      <c r="AI19" s="212"/>
      <c r="AJ19" s="212"/>
      <c r="AK19" s="212"/>
      <c r="AL19" s="212"/>
      <c r="AM19" s="218"/>
      <c r="AN19" s="218"/>
      <c r="AO19" s="213"/>
      <c r="AP19" s="218"/>
      <c r="AQ19" s="218"/>
    </row>
    <row r="20" spans="1:43" s="58" customFormat="1" ht="76.5">
      <c r="A20" s="211">
        <v>12</v>
      </c>
      <c r="B20" s="1932"/>
      <c r="C20" s="1932"/>
      <c r="D20" s="222" t="s">
        <v>1194</v>
      </c>
      <c r="E20" s="212" t="s">
        <v>63</v>
      </c>
      <c r="F20" s="214" t="s">
        <v>117</v>
      </c>
      <c r="G20" s="212" t="s">
        <v>1155</v>
      </c>
      <c r="H20" s="212" t="s">
        <v>120</v>
      </c>
      <c r="I20" s="212" t="s">
        <v>120</v>
      </c>
      <c r="J20" s="212" t="s">
        <v>120</v>
      </c>
      <c r="K20" s="212" t="s">
        <v>1156</v>
      </c>
      <c r="L20" s="212" t="s">
        <v>1157</v>
      </c>
      <c r="M20" s="212" t="s">
        <v>69</v>
      </c>
      <c r="N20" s="215">
        <v>0.54</v>
      </c>
      <c r="O20" s="212" t="s">
        <v>70</v>
      </c>
      <c r="P20" s="211">
        <v>11</v>
      </c>
      <c r="Q20" s="212" t="s">
        <v>1195</v>
      </c>
      <c r="R20" s="223" t="s">
        <v>1196</v>
      </c>
      <c r="S20" s="212" t="s">
        <v>1178</v>
      </c>
      <c r="T20" s="212" t="s">
        <v>1183</v>
      </c>
      <c r="U20" s="212"/>
      <c r="V20" s="212"/>
      <c r="W20" s="212"/>
      <c r="X20" s="212"/>
      <c r="Y20" s="212"/>
      <c r="Z20" s="212"/>
      <c r="AA20" s="212"/>
      <c r="AB20" s="212"/>
      <c r="AC20" s="212"/>
      <c r="AD20" s="212"/>
      <c r="AE20" s="212"/>
      <c r="AF20" s="212"/>
      <c r="AG20" s="212"/>
      <c r="AH20" s="212"/>
      <c r="AI20" s="212"/>
      <c r="AJ20" s="212"/>
      <c r="AK20" s="212"/>
      <c r="AL20" s="212"/>
      <c r="AM20" s="218"/>
      <c r="AN20" s="218"/>
      <c r="AO20" s="213"/>
      <c r="AP20" s="218"/>
      <c r="AQ20" s="218"/>
    </row>
    <row r="21" spans="1:43" s="58" customFormat="1" ht="89.25">
      <c r="A21" s="211">
        <v>13</v>
      </c>
      <c r="B21" s="1932"/>
      <c r="C21" s="1933"/>
      <c r="D21" s="222" t="s">
        <v>1197</v>
      </c>
      <c r="E21" s="212" t="s">
        <v>63</v>
      </c>
      <c r="F21" s="214" t="s">
        <v>117</v>
      </c>
      <c r="G21" s="212" t="s">
        <v>1155</v>
      </c>
      <c r="H21" s="212" t="s">
        <v>120</v>
      </c>
      <c r="I21" s="212" t="s">
        <v>120</v>
      </c>
      <c r="J21" s="212" t="s">
        <v>120</v>
      </c>
      <c r="K21" s="212" t="s">
        <v>1156</v>
      </c>
      <c r="L21" s="212" t="s">
        <v>1157</v>
      </c>
      <c r="M21" s="212" t="s">
        <v>69</v>
      </c>
      <c r="N21" s="215">
        <v>0.33329999999999999</v>
      </c>
      <c r="O21" s="212" t="s">
        <v>70</v>
      </c>
      <c r="P21" s="211">
        <v>3</v>
      </c>
      <c r="Q21" s="212" t="s">
        <v>1198</v>
      </c>
      <c r="R21" s="216" t="s">
        <v>1193</v>
      </c>
      <c r="S21" s="212" t="s">
        <v>1178</v>
      </c>
      <c r="T21" s="212" t="s">
        <v>1183</v>
      </c>
      <c r="U21" s="212"/>
      <c r="V21" s="212"/>
      <c r="W21" s="212"/>
      <c r="X21" s="212"/>
      <c r="Y21" s="212"/>
      <c r="Z21" s="212"/>
      <c r="AA21" s="212"/>
      <c r="AB21" s="212"/>
      <c r="AC21" s="212"/>
      <c r="AD21" s="212"/>
      <c r="AE21" s="212"/>
      <c r="AF21" s="212"/>
      <c r="AG21" s="212"/>
      <c r="AH21" s="212"/>
      <c r="AI21" s="212"/>
      <c r="AJ21" s="212"/>
      <c r="AK21" s="212"/>
      <c r="AL21" s="212"/>
      <c r="AM21" s="218"/>
      <c r="AN21" s="218"/>
      <c r="AO21" s="218"/>
      <c r="AP21" s="212"/>
      <c r="AQ21" s="212"/>
    </row>
    <row r="22" spans="1:43" s="58" customFormat="1" ht="76.5">
      <c r="A22" s="211">
        <v>14</v>
      </c>
      <c r="B22" s="1932"/>
      <c r="C22" s="1934" t="s">
        <v>1199</v>
      </c>
      <c r="D22" s="212" t="s">
        <v>1200</v>
      </c>
      <c r="E22" s="212" t="s">
        <v>63</v>
      </c>
      <c r="F22" s="214" t="s">
        <v>117</v>
      </c>
      <c r="G22" s="212" t="s">
        <v>1155</v>
      </c>
      <c r="H22" s="212" t="s">
        <v>120</v>
      </c>
      <c r="I22" s="212" t="s">
        <v>120</v>
      </c>
      <c r="J22" s="212" t="s">
        <v>120</v>
      </c>
      <c r="K22" s="212" t="s">
        <v>1156</v>
      </c>
      <c r="L22" s="212" t="s">
        <v>1157</v>
      </c>
      <c r="M22" s="212" t="s">
        <v>260</v>
      </c>
      <c r="N22" s="215">
        <v>1</v>
      </c>
      <c r="O22" s="212" t="s">
        <v>126</v>
      </c>
      <c r="P22" s="211">
        <v>1</v>
      </c>
      <c r="Q22" s="882" t="s">
        <v>3856</v>
      </c>
      <c r="R22" s="216" t="s">
        <v>1201</v>
      </c>
      <c r="S22" s="212" t="s">
        <v>1178</v>
      </c>
      <c r="T22" s="212" t="s">
        <v>1183</v>
      </c>
      <c r="U22" s="212"/>
      <c r="V22" s="212"/>
      <c r="W22" s="212"/>
      <c r="X22" s="212"/>
      <c r="Y22" s="212"/>
      <c r="Z22" s="212"/>
      <c r="AA22" s="212"/>
      <c r="AB22" s="212"/>
      <c r="AC22" s="212"/>
      <c r="AD22" s="212"/>
      <c r="AE22" s="212"/>
      <c r="AF22" s="212"/>
      <c r="AG22" s="212"/>
      <c r="AH22" s="212"/>
      <c r="AI22" s="212"/>
      <c r="AJ22" s="212"/>
      <c r="AK22" s="212"/>
      <c r="AL22" s="212"/>
      <c r="AM22" s="218"/>
      <c r="AN22" s="218"/>
      <c r="AO22" s="218"/>
      <c r="AP22" s="212"/>
      <c r="AQ22" s="212"/>
    </row>
    <row r="23" spans="1:43" s="58" customFormat="1" ht="63.75">
      <c r="A23" s="211">
        <v>15</v>
      </c>
      <c r="B23" s="1932"/>
      <c r="C23" s="1932"/>
      <c r="D23" s="212" t="s">
        <v>1202</v>
      </c>
      <c r="E23" s="212" t="s">
        <v>63</v>
      </c>
      <c r="F23" s="214" t="s">
        <v>117</v>
      </c>
      <c r="G23" s="212" t="s">
        <v>1155</v>
      </c>
      <c r="H23" s="212" t="s">
        <v>120</v>
      </c>
      <c r="I23" s="212" t="s">
        <v>120</v>
      </c>
      <c r="J23" s="212" t="s">
        <v>120</v>
      </c>
      <c r="K23" s="212" t="s">
        <v>1156</v>
      </c>
      <c r="L23" s="212" t="s">
        <v>1157</v>
      </c>
      <c r="M23" s="212" t="s">
        <v>69</v>
      </c>
      <c r="N23" s="215">
        <v>0.5</v>
      </c>
      <c r="O23" s="212" t="s">
        <v>70</v>
      </c>
      <c r="P23" s="211">
        <v>1</v>
      </c>
      <c r="Q23" s="212" t="s">
        <v>1203</v>
      </c>
      <c r="R23" s="216" t="s">
        <v>1204</v>
      </c>
      <c r="S23" s="212" t="s">
        <v>1178</v>
      </c>
      <c r="T23" s="212" t="s">
        <v>1183</v>
      </c>
      <c r="U23" s="212"/>
      <c r="V23" s="212"/>
      <c r="W23" s="212"/>
      <c r="X23" s="212"/>
      <c r="Y23" s="212"/>
      <c r="Z23" s="212"/>
      <c r="AA23" s="212"/>
      <c r="AB23" s="212"/>
      <c r="AC23" s="212"/>
      <c r="AD23" s="212"/>
      <c r="AE23" s="212"/>
      <c r="AF23" s="212"/>
      <c r="AG23" s="212"/>
      <c r="AH23" s="212"/>
      <c r="AI23" s="212"/>
      <c r="AJ23" s="212"/>
      <c r="AK23" s="212"/>
      <c r="AL23" s="212"/>
      <c r="AM23" s="218"/>
      <c r="AN23" s="218"/>
      <c r="AO23" s="218"/>
      <c r="AP23" s="212"/>
      <c r="AQ23" s="212"/>
    </row>
    <row r="24" spans="1:43" s="58" customFormat="1" ht="76.5">
      <c r="A24" s="211">
        <v>16</v>
      </c>
      <c r="B24" s="1932"/>
      <c r="C24" s="1932"/>
      <c r="D24" s="212" t="s">
        <v>1205</v>
      </c>
      <c r="E24" s="212" t="s">
        <v>63</v>
      </c>
      <c r="F24" s="214" t="s">
        <v>117</v>
      </c>
      <c r="G24" s="212" t="s">
        <v>1155</v>
      </c>
      <c r="H24" s="212" t="s">
        <v>120</v>
      </c>
      <c r="I24" s="212" t="s">
        <v>120</v>
      </c>
      <c r="J24" s="212" t="s">
        <v>120</v>
      </c>
      <c r="K24" s="212" t="s">
        <v>1156</v>
      </c>
      <c r="L24" s="212" t="s">
        <v>1157</v>
      </c>
      <c r="M24" s="212" t="s">
        <v>260</v>
      </c>
      <c r="N24" s="215">
        <v>1</v>
      </c>
      <c r="O24" s="212" t="s">
        <v>126</v>
      </c>
      <c r="P24" s="211">
        <v>1</v>
      </c>
      <c r="Q24" s="882" t="s">
        <v>3857</v>
      </c>
      <c r="R24" s="216" t="s">
        <v>1206</v>
      </c>
      <c r="S24" s="212" t="s">
        <v>1178</v>
      </c>
      <c r="T24" s="212" t="s">
        <v>1183</v>
      </c>
      <c r="U24" s="212"/>
      <c r="V24" s="212"/>
      <c r="W24" s="212"/>
      <c r="X24" s="212"/>
      <c r="Y24" s="212"/>
      <c r="Z24" s="212"/>
      <c r="AA24" s="212"/>
      <c r="AB24" s="212"/>
      <c r="AC24" s="212"/>
      <c r="AD24" s="212"/>
      <c r="AE24" s="212"/>
      <c r="AF24" s="212"/>
      <c r="AG24" s="212"/>
      <c r="AH24" s="212"/>
      <c r="AI24" s="212"/>
      <c r="AJ24" s="212"/>
      <c r="AK24" s="212"/>
      <c r="AL24" s="212"/>
      <c r="AM24" s="218"/>
      <c r="AN24" s="218"/>
      <c r="AO24" s="218"/>
      <c r="AP24" s="212"/>
      <c r="AQ24" s="212"/>
    </row>
    <row r="25" spans="1:43" s="58" customFormat="1" ht="89.25">
      <c r="A25" s="211">
        <v>17</v>
      </c>
      <c r="B25" s="1932"/>
      <c r="C25" s="1932"/>
      <c r="D25" s="212" t="s">
        <v>1207</v>
      </c>
      <c r="E25" s="212" t="s">
        <v>63</v>
      </c>
      <c r="F25" s="214" t="s">
        <v>117</v>
      </c>
      <c r="G25" s="212" t="s">
        <v>1155</v>
      </c>
      <c r="H25" s="212" t="s">
        <v>120</v>
      </c>
      <c r="I25" s="212" t="s">
        <v>120</v>
      </c>
      <c r="J25" s="212" t="s">
        <v>120</v>
      </c>
      <c r="K25" s="212" t="s">
        <v>1156</v>
      </c>
      <c r="L25" s="212" t="s">
        <v>1157</v>
      </c>
      <c r="M25" s="212" t="s">
        <v>69</v>
      </c>
      <c r="N25" s="215">
        <v>0.5</v>
      </c>
      <c r="O25" s="212" t="s">
        <v>70</v>
      </c>
      <c r="P25" s="211">
        <v>1</v>
      </c>
      <c r="Q25" s="882" t="s">
        <v>3858</v>
      </c>
      <c r="R25" s="216" t="s">
        <v>1204</v>
      </c>
      <c r="S25" s="212" t="s">
        <v>1178</v>
      </c>
      <c r="T25" s="212" t="s">
        <v>1183</v>
      </c>
      <c r="U25" s="212"/>
      <c r="V25" s="212"/>
      <c r="W25" s="212"/>
      <c r="X25" s="212"/>
      <c r="Y25" s="212"/>
      <c r="Z25" s="212"/>
      <c r="AA25" s="212"/>
      <c r="AB25" s="212"/>
      <c r="AC25" s="212"/>
      <c r="AD25" s="212"/>
      <c r="AE25" s="212"/>
      <c r="AF25" s="212"/>
      <c r="AG25" s="212"/>
      <c r="AH25" s="212"/>
      <c r="AI25" s="212"/>
      <c r="AJ25" s="212"/>
      <c r="AK25" s="212"/>
      <c r="AL25" s="212"/>
      <c r="AM25" s="218"/>
      <c r="AN25" s="218"/>
      <c r="AO25" s="218"/>
      <c r="AP25" s="212"/>
      <c r="AQ25" s="212"/>
    </row>
    <row r="26" spans="1:43" s="58" customFormat="1" ht="89.25">
      <c r="A26" s="211">
        <v>18</v>
      </c>
      <c r="B26" s="1932"/>
      <c r="C26" s="1932"/>
      <c r="D26" s="212" t="s">
        <v>1208</v>
      </c>
      <c r="E26" s="212" t="s">
        <v>63</v>
      </c>
      <c r="F26" s="214" t="s">
        <v>117</v>
      </c>
      <c r="G26" s="212" t="s">
        <v>1155</v>
      </c>
      <c r="H26" s="212" t="s">
        <v>120</v>
      </c>
      <c r="I26" s="212" t="s">
        <v>120</v>
      </c>
      <c r="J26" s="212" t="s">
        <v>120</v>
      </c>
      <c r="K26" s="212" t="s">
        <v>1156</v>
      </c>
      <c r="L26" s="212" t="s">
        <v>1157</v>
      </c>
      <c r="M26" s="212" t="s">
        <v>260</v>
      </c>
      <c r="N26" s="215">
        <v>1</v>
      </c>
      <c r="O26" s="212" t="s">
        <v>126</v>
      </c>
      <c r="P26" s="211">
        <v>1</v>
      </c>
      <c r="Q26" s="212" t="s">
        <v>1209</v>
      </c>
      <c r="R26" s="216" t="s">
        <v>1210</v>
      </c>
      <c r="S26" s="212" t="s">
        <v>1178</v>
      </c>
      <c r="T26" s="212" t="s">
        <v>1183</v>
      </c>
      <c r="U26" s="212"/>
      <c r="V26" s="212"/>
      <c r="W26" s="212"/>
      <c r="X26" s="212"/>
      <c r="Y26" s="212"/>
      <c r="Z26" s="212"/>
      <c r="AA26" s="212"/>
      <c r="AB26" s="212"/>
      <c r="AC26" s="212"/>
      <c r="AD26" s="212"/>
      <c r="AE26" s="212"/>
      <c r="AF26" s="212"/>
      <c r="AG26" s="212"/>
      <c r="AH26" s="212"/>
      <c r="AI26" s="212"/>
      <c r="AJ26" s="212"/>
      <c r="AK26" s="212"/>
      <c r="AL26" s="212"/>
      <c r="AM26" s="218"/>
      <c r="AN26" s="218"/>
      <c r="AO26" s="218"/>
      <c r="AP26" s="212"/>
      <c r="AQ26" s="212"/>
    </row>
    <row r="27" spans="1:43" s="58" customFormat="1" ht="102">
      <c r="A27" s="211">
        <v>19</v>
      </c>
      <c r="B27" s="1932"/>
      <c r="C27" s="1933"/>
      <c r="D27" s="212" t="s">
        <v>1211</v>
      </c>
      <c r="E27" s="212" t="s">
        <v>63</v>
      </c>
      <c r="F27" s="214" t="s">
        <v>117</v>
      </c>
      <c r="G27" s="212" t="s">
        <v>1155</v>
      </c>
      <c r="H27" s="212" t="s">
        <v>120</v>
      </c>
      <c r="I27" s="212" t="s">
        <v>120</v>
      </c>
      <c r="J27" s="212" t="s">
        <v>120</v>
      </c>
      <c r="K27" s="212" t="s">
        <v>1156</v>
      </c>
      <c r="L27" s="212" t="s">
        <v>1157</v>
      </c>
      <c r="M27" s="212" t="s">
        <v>69</v>
      </c>
      <c r="N27" s="215">
        <v>0.5</v>
      </c>
      <c r="O27" s="212" t="s">
        <v>70</v>
      </c>
      <c r="P27" s="211">
        <v>1</v>
      </c>
      <c r="Q27" s="212" t="s">
        <v>1212</v>
      </c>
      <c r="R27" s="216" t="s">
        <v>1204</v>
      </c>
      <c r="S27" s="212" t="s">
        <v>1178</v>
      </c>
      <c r="T27" s="212" t="s">
        <v>1183</v>
      </c>
      <c r="U27" s="212"/>
      <c r="V27" s="212"/>
      <c r="W27" s="212"/>
      <c r="X27" s="212"/>
      <c r="Y27" s="212"/>
      <c r="Z27" s="212"/>
      <c r="AA27" s="212"/>
      <c r="AB27" s="212"/>
      <c r="AC27" s="212"/>
      <c r="AD27" s="212"/>
      <c r="AE27" s="212"/>
      <c r="AF27" s="212"/>
      <c r="AG27" s="212"/>
      <c r="AH27" s="212"/>
      <c r="AI27" s="212"/>
      <c r="AJ27" s="212"/>
      <c r="AK27" s="212"/>
      <c r="AL27" s="212"/>
      <c r="AM27" s="218"/>
      <c r="AN27" s="218"/>
      <c r="AO27" s="218"/>
      <c r="AP27" s="212"/>
      <c r="AQ27" s="212"/>
    </row>
    <row r="28" spans="1:43" s="58" customFormat="1" ht="102">
      <c r="A28" s="211">
        <v>20</v>
      </c>
      <c r="B28" s="1932"/>
      <c r="C28" s="1934" t="s">
        <v>1213</v>
      </c>
      <c r="D28" s="212" t="s">
        <v>1214</v>
      </c>
      <c r="E28" s="212" t="s">
        <v>63</v>
      </c>
      <c r="F28" s="214" t="s">
        <v>117</v>
      </c>
      <c r="G28" s="212" t="s">
        <v>1155</v>
      </c>
      <c r="H28" s="212" t="s">
        <v>120</v>
      </c>
      <c r="I28" s="212" t="s">
        <v>120</v>
      </c>
      <c r="J28" s="212" t="s">
        <v>120</v>
      </c>
      <c r="K28" s="212" t="s">
        <v>1156</v>
      </c>
      <c r="L28" s="212" t="s">
        <v>1157</v>
      </c>
      <c r="M28" s="212" t="s">
        <v>260</v>
      </c>
      <c r="N28" s="215">
        <v>1</v>
      </c>
      <c r="O28" s="212" t="s">
        <v>70</v>
      </c>
      <c r="P28" s="211">
        <v>1</v>
      </c>
      <c r="Q28" s="212" t="s">
        <v>1215</v>
      </c>
      <c r="R28" s="216" t="s">
        <v>1216</v>
      </c>
      <c r="S28" s="217">
        <v>45658</v>
      </c>
      <c r="T28" s="217">
        <v>45689</v>
      </c>
      <c r="U28" s="212"/>
      <c r="V28" s="212"/>
      <c r="W28" s="212"/>
      <c r="X28" s="212"/>
      <c r="Y28" s="212"/>
      <c r="Z28" s="212"/>
      <c r="AA28" s="212"/>
      <c r="AB28" s="212"/>
      <c r="AC28" s="212"/>
      <c r="AD28" s="212"/>
      <c r="AE28" s="212"/>
      <c r="AF28" s="212"/>
      <c r="AG28" s="212"/>
      <c r="AH28" s="212"/>
      <c r="AI28" s="212"/>
      <c r="AJ28" s="212"/>
      <c r="AK28" s="212"/>
      <c r="AL28" s="212"/>
      <c r="AM28" s="218"/>
      <c r="AN28" s="218"/>
      <c r="AO28" s="218"/>
      <c r="AP28" s="212"/>
      <c r="AQ28" s="212"/>
    </row>
    <row r="29" spans="1:43" s="58" customFormat="1" ht="102">
      <c r="A29" s="211">
        <v>21</v>
      </c>
      <c r="B29" s="1932"/>
      <c r="C29" s="1933"/>
      <c r="D29" s="212" t="s">
        <v>1217</v>
      </c>
      <c r="E29" s="212" t="s">
        <v>63</v>
      </c>
      <c r="F29" s="214" t="s">
        <v>117</v>
      </c>
      <c r="G29" s="212" t="s">
        <v>1155</v>
      </c>
      <c r="H29" s="212" t="s">
        <v>120</v>
      </c>
      <c r="I29" s="212" t="s">
        <v>120</v>
      </c>
      <c r="J29" s="212" t="s">
        <v>120</v>
      </c>
      <c r="K29" s="212" t="s">
        <v>1156</v>
      </c>
      <c r="L29" s="212" t="s">
        <v>1157</v>
      </c>
      <c r="M29" s="212" t="s">
        <v>69</v>
      </c>
      <c r="N29" s="224">
        <v>0.33300000000000002</v>
      </c>
      <c r="O29" s="212" t="s">
        <v>70</v>
      </c>
      <c r="P29" s="211">
        <v>3</v>
      </c>
      <c r="Q29" s="212" t="s">
        <v>1218</v>
      </c>
      <c r="R29" s="216" t="s">
        <v>1219</v>
      </c>
      <c r="S29" s="217">
        <v>45748</v>
      </c>
      <c r="T29" s="212" t="s">
        <v>1183</v>
      </c>
      <c r="U29" s="212"/>
      <c r="V29" s="212"/>
      <c r="W29" s="212"/>
      <c r="X29" s="212"/>
      <c r="Y29" s="212"/>
      <c r="Z29" s="212"/>
      <c r="AA29" s="212"/>
      <c r="AB29" s="212"/>
      <c r="AC29" s="212"/>
      <c r="AD29" s="212"/>
      <c r="AE29" s="212"/>
      <c r="AF29" s="212"/>
      <c r="AG29" s="212"/>
      <c r="AH29" s="212"/>
      <c r="AI29" s="212"/>
      <c r="AJ29" s="212"/>
      <c r="AK29" s="212"/>
      <c r="AL29" s="212"/>
      <c r="AM29" s="218"/>
      <c r="AN29" s="218"/>
      <c r="AO29" s="218"/>
      <c r="AP29" s="212"/>
      <c r="AQ29" s="212"/>
    </row>
    <row r="30" spans="1:43" s="58" customFormat="1" ht="63.75">
      <c r="A30" s="211">
        <v>22</v>
      </c>
      <c r="B30" s="1932"/>
      <c r="C30" s="222" t="s">
        <v>1220</v>
      </c>
      <c r="D30" s="212" t="s">
        <v>1221</v>
      </c>
      <c r="E30" s="212" t="s">
        <v>63</v>
      </c>
      <c r="F30" s="214" t="s">
        <v>117</v>
      </c>
      <c r="G30" s="212" t="s">
        <v>1155</v>
      </c>
      <c r="H30" s="212" t="s">
        <v>120</v>
      </c>
      <c r="I30" s="212" t="s">
        <v>120</v>
      </c>
      <c r="J30" s="212" t="s">
        <v>120</v>
      </c>
      <c r="K30" s="212" t="s">
        <v>1156</v>
      </c>
      <c r="L30" s="212" t="s">
        <v>1157</v>
      </c>
      <c r="M30" s="212" t="s">
        <v>69</v>
      </c>
      <c r="N30" s="225">
        <v>0.33300000000000002</v>
      </c>
      <c r="O30" s="212" t="s">
        <v>70</v>
      </c>
      <c r="P30" s="226" t="s">
        <v>1222</v>
      </c>
      <c r="Q30" s="212" t="s">
        <v>1223</v>
      </c>
      <c r="R30" s="216" t="s">
        <v>1204</v>
      </c>
      <c r="S30" s="220">
        <v>45689</v>
      </c>
      <c r="T30" s="220">
        <v>46022</v>
      </c>
      <c r="U30" s="227"/>
      <c r="V30" s="228"/>
      <c r="W30" s="229"/>
      <c r="X30" s="229"/>
      <c r="Y30" s="229"/>
      <c r="Z30" s="229"/>
      <c r="AA30" s="229"/>
      <c r="AB30" s="229"/>
      <c r="AC30" s="229"/>
      <c r="AD30" s="229"/>
      <c r="AE30" s="229"/>
      <c r="AF30" s="229"/>
      <c r="AG30" s="229"/>
      <c r="AH30" s="229"/>
      <c r="AI30" s="229"/>
      <c r="AJ30" s="229"/>
      <c r="AK30" s="229"/>
      <c r="AL30" s="229"/>
      <c r="AM30" s="229"/>
      <c r="AN30" s="229"/>
      <c r="AO30" s="229"/>
      <c r="AP30" s="229"/>
      <c r="AQ30" s="229"/>
    </row>
    <row r="31" spans="1:43" s="58" customFormat="1" ht="63.75">
      <c r="A31" s="211">
        <v>23</v>
      </c>
      <c r="B31" s="1932"/>
      <c r="C31" s="1934" t="s">
        <v>1224</v>
      </c>
      <c r="D31" s="212" t="s">
        <v>1225</v>
      </c>
      <c r="E31" s="212" t="s">
        <v>63</v>
      </c>
      <c r="F31" s="214" t="s">
        <v>117</v>
      </c>
      <c r="G31" s="212" t="s">
        <v>1155</v>
      </c>
      <c r="H31" s="212" t="s">
        <v>120</v>
      </c>
      <c r="I31" s="212" t="s">
        <v>120</v>
      </c>
      <c r="J31" s="212" t="s">
        <v>120</v>
      </c>
      <c r="K31" s="212" t="s">
        <v>1156</v>
      </c>
      <c r="L31" s="212" t="s">
        <v>1157</v>
      </c>
      <c r="M31" s="212" t="s">
        <v>69</v>
      </c>
      <c r="N31" s="230">
        <v>0.96</v>
      </c>
      <c r="O31" s="212" t="s">
        <v>70</v>
      </c>
      <c r="P31" s="231">
        <v>0.95</v>
      </c>
      <c r="Q31" s="212" t="s">
        <v>1226</v>
      </c>
      <c r="R31" s="216" t="s">
        <v>1227</v>
      </c>
      <c r="S31" s="212" t="s">
        <v>1178</v>
      </c>
      <c r="T31" s="212" t="s">
        <v>1183</v>
      </c>
      <c r="U31" s="227"/>
      <c r="V31" s="228"/>
      <c r="W31" s="229"/>
      <c r="X31" s="229"/>
      <c r="Y31" s="229"/>
      <c r="Z31" s="229"/>
      <c r="AA31" s="229"/>
      <c r="AB31" s="229"/>
      <c r="AC31" s="229"/>
      <c r="AD31" s="229"/>
      <c r="AE31" s="229"/>
      <c r="AF31" s="229"/>
      <c r="AG31" s="229"/>
      <c r="AH31" s="229"/>
      <c r="AI31" s="229"/>
      <c r="AJ31" s="229"/>
      <c r="AK31" s="229"/>
      <c r="AL31" s="229"/>
      <c r="AM31" s="229"/>
      <c r="AN31" s="229"/>
      <c r="AO31" s="229"/>
      <c r="AP31" s="229"/>
      <c r="AQ31" s="229"/>
    </row>
    <row r="32" spans="1:43" s="58" customFormat="1" ht="63.75">
      <c r="A32" s="211">
        <v>24</v>
      </c>
      <c r="B32" s="1932"/>
      <c r="C32" s="1933"/>
      <c r="D32" s="212" t="s">
        <v>1228</v>
      </c>
      <c r="E32" s="212" t="s">
        <v>63</v>
      </c>
      <c r="F32" s="214" t="s">
        <v>117</v>
      </c>
      <c r="G32" s="212" t="s">
        <v>1155</v>
      </c>
      <c r="H32" s="212" t="s">
        <v>120</v>
      </c>
      <c r="I32" s="212" t="s">
        <v>120</v>
      </c>
      <c r="J32" s="212" t="s">
        <v>120</v>
      </c>
      <c r="K32" s="212" t="s">
        <v>1156</v>
      </c>
      <c r="L32" s="212" t="s">
        <v>1157</v>
      </c>
      <c r="M32" s="212" t="s">
        <v>69</v>
      </c>
      <c r="N32" s="230">
        <v>0.54</v>
      </c>
      <c r="O32" s="212" t="s">
        <v>70</v>
      </c>
      <c r="P32" s="211">
        <v>11</v>
      </c>
      <c r="Q32" s="212" t="s">
        <v>1229</v>
      </c>
      <c r="R32" s="216" t="s">
        <v>1230</v>
      </c>
      <c r="S32" s="212" t="s">
        <v>1173</v>
      </c>
      <c r="T32" s="212" t="s">
        <v>1183</v>
      </c>
      <c r="U32" s="1394"/>
      <c r="V32" s="1394"/>
      <c r="W32" s="1394"/>
      <c r="X32" s="1394"/>
      <c r="Y32" s="1394"/>
      <c r="Z32" s="1394"/>
      <c r="AA32" s="1394"/>
      <c r="AB32" s="1394"/>
      <c r="AC32" s="1394"/>
      <c r="AD32" s="1394"/>
      <c r="AE32" s="1394"/>
      <c r="AF32" s="1394"/>
      <c r="AG32" s="1394"/>
      <c r="AH32" s="1394"/>
      <c r="AI32" s="1394"/>
      <c r="AJ32" s="1394"/>
      <c r="AK32" s="1394"/>
      <c r="AL32" s="1394"/>
      <c r="AM32" s="1394"/>
      <c r="AN32" s="1394"/>
      <c r="AO32" s="1394"/>
      <c r="AP32" s="1394"/>
      <c r="AQ32" s="1394"/>
    </row>
    <row r="33" spans="1:43" s="58" customFormat="1" ht="102">
      <c r="A33" s="211">
        <v>25</v>
      </c>
      <c r="B33" s="1932"/>
      <c r="C33" s="1934" t="s">
        <v>1231</v>
      </c>
      <c r="D33" s="882" t="s">
        <v>3859</v>
      </c>
      <c r="E33" s="212" t="s">
        <v>63</v>
      </c>
      <c r="F33" s="214" t="s">
        <v>117</v>
      </c>
      <c r="G33" s="212" t="s">
        <v>1155</v>
      </c>
      <c r="H33" s="212" t="s">
        <v>120</v>
      </c>
      <c r="I33" s="212" t="s">
        <v>120</v>
      </c>
      <c r="J33" s="212" t="s">
        <v>120</v>
      </c>
      <c r="K33" s="212" t="s">
        <v>1156</v>
      </c>
      <c r="L33" s="212" t="s">
        <v>1157</v>
      </c>
      <c r="M33" s="212" t="s">
        <v>69</v>
      </c>
      <c r="N33" s="230">
        <v>0.33300000000000002</v>
      </c>
      <c r="O33" s="212" t="s">
        <v>70</v>
      </c>
      <c r="P33" s="211">
        <v>3</v>
      </c>
      <c r="Q33" s="219" t="s">
        <v>1232</v>
      </c>
      <c r="R33" s="216" t="s">
        <v>1233</v>
      </c>
      <c r="S33" s="212" t="s">
        <v>1178</v>
      </c>
      <c r="T33" s="212" t="s">
        <v>1183</v>
      </c>
      <c r="U33" s="1394"/>
      <c r="V33" s="1394"/>
      <c r="W33" s="1394"/>
      <c r="X33" s="1394"/>
      <c r="Y33" s="1394"/>
      <c r="Z33" s="1394"/>
      <c r="AA33" s="1394"/>
      <c r="AB33" s="1394"/>
      <c r="AC33" s="1394"/>
      <c r="AD33" s="1394"/>
      <c r="AE33" s="1394"/>
      <c r="AF33" s="1394"/>
      <c r="AG33" s="1394"/>
      <c r="AH33" s="1394"/>
      <c r="AI33" s="1394"/>
      <c r="AJ33" s="1394"/>
      <c r="AK33" s="1394"/>
      <c r="AL33" s="1394"/>
      <c r="AM33" s="1394"/>
      <c r="AN33" s="1394"/>
      <c r="AO33" s="1394"/>
      <c r="AP33" s="1394"/>
      <c r="AQ33" s="1394"/>
    </row>
    <row r="34" spans="1:43" s="58" customFormat="1" ht="140.25">
      <c r="A34" s="211">
        <v>26</v>
      </c>
      <c r="B34" s="1932"/>
      <c r="C34" s="1933"/>
      <c r="D34" s="212" t="s">
        <v>1234</v>
      </c>
      <c r="E34" s="212" t="s">
        <v>63</v>
      </c>
      <c r="F34" s="214" t="s">
        <v>117</v>
      </c>
      <c r="G34" s="212" t="s">
        <v>1155</v>
      </c>
      <c r="H34" s="212" t="s">
        <v>120</v>
      </c>
      <c r="I34" s="212" t="s">
        <v>120</v>
      </c>
      <c r="J34" s="212" t="s">
        <v>120</v>
      </c>
      <c r="K34" s="212" t="s">
        <v>1156</v>
      </c>
      <c r="L34" s="212" t="s">
        <v>1157</v>
      </c>
      <c r="M34" s="212" t="s">
        <v>260</v>
      </c>
      <c r="N34" s="230">
        <v>1</v>
      </c>
      <c r="O34" s="212" t="s">
        <v>70</v>
      </c>
      <c r="P34" s="211">
        <v>3</v>
      </c>
      <c r="Q34" s="212" t="s">
        <v>1235</v>
      </c>
      <c r="R34" s="216" t="s">
        <v>1236</v>
      </c>
      <c r="S34" s="212" t="s">
        <v>1237</v>
      </c>
      <c r="T34" s="212" t="s">
        <v>1183</v>
      </c>
      <c r="U34" s="1394"/>
      <c r="V34" s="1394"/>
      <c r="W34" s="1394"/>
      <c r="X34" s="1394"/>
      <c r="Y34" s="1394"/>
      <c r="Z34" s="1394"/>
      <c r="AA34" s="1394"/>
      <c r="AB34" s="1394"/>
      <c r="AC34" s="1394"/>
      <c r="AD34" s="1394"/>
      <c r="AE34" s="1394"/>
      <c r="AF34" s="1394"/>
      <c r="AG34" s="1394"/>
      <c r="AH34" s="1394"/>
      <c r="AI34" s="1394"/>
      <c r="AJ34" s="1394"/>
      <c r="AK34" s="1394"/>
      <c r="AL34" s="1394"/>
      <c r="AM34" s="1394"/>
      <c r="AN34" s="1394"/>
      <c r="AO34" s="1394"/>
      <c r="AP34" s="1394"/>
      <c r="AQ34" s="1394"/>
    </row>
    <row r="35" spans="1:43" s="58" customFormat="1" ht="63.75">
      <c r="A35" s="211">
        <v>27</v>
      </c>
      <c r="B35" s="1932"/>
      <c r="C35" s="1934" t="s">
        <v>1238</v>
      </c>
      <c r="D35" s="212" t="s">
        <v>1239</v>
      </c>
      <c r="E35" s="212" t="s">
        <v>63</v>
      </c>
      <c r="F35" s="214" t="s">
        <v>117</v>
      </c>
      <c r="G35" s="212" t="s">
        <v>1155</v>
      </c>
      <c r="H35" s="212" t="s">
        <v>120</v>
      </c>
      <c r="I35" s="212" t="s">
        <v>120</v>
      </c>
      <c r="J35" s="212" t="s">
        <v>120</v>
      </c>
      <c r="K35" s="212" t="s">
        <v>1156</v>
      </c>
      <c r="L35" s="212" t="s">
        <v>1157</v>
      </c>
      <c r="M35" s="212" t="s">
        <v>69</v>
      </c>
      <c r="N35" s="230">
        <v>1</v>
      </c>
      <c r="O35" s="212" t="s">
        <v>70</v>
      </c>
      <c r="P35" s="211">
        <v>1</v>
      </c>
      <c r="Q35" s="212" t="s">
        <v>1240</v>
      </c>
      <c r="R35" s="216" t="s">
        <v>1241</v>
      </c>
      <c r="S35" s="212" t="s">
        <v>1237</v>
      </c>
      <c r="T35" s="212" t="s">
        <v>1183</v>
      </c>
      <c r="U35" s="1394"/>
      <c r="V35" s="1394"/>
      <c r="W35" s="1394"/>
      <c r="X35" s="1394"/>
      <c r="Y35" s="1394"/>
      <c r="Z35" s="1394"/>
      <c r="AA35" s="1394"/>
      <c r="AB35" s="1394"/>
      <c r="AC35" s="1394"/>
      <c r="AD35" s="1394"/>
      <c r="AE35" s="1394"/>
      <c r="AF35" s="1394"/>
      <c r="AG35" s="1394"/>
      <c r="AH35" s="1394"/>
      <c r="AI35" s="1394"/>
      <c r="AJ35" s="1394"/>
      <c r="AK35" s="1394"/>
      <c r="AL35" s="1394"/>
      <c r="AM35" s="1394"/>
      <c r="AN35" s="1394"/>
      <c r="AO35" s="1394"/>
      <c r="AP35" s="1394"/>
      <c r="AQ35" s="1394"/>
    </row>
    <row r="36" spans="1:43" s="58" customFormat="1" ht="76.5">
      <c r="A36" s="211">
        <v>28</v>
      </c>
      <c r="B36" s="1932"/>
      <c r="C36" s="1933"/>
      <c r="D36" s="212" t="s">
        <v>1242</v>
      </c>
      <c r="E36" s="212" t="s">
        <v>63</v>
      </c>
      <c r="F36" s="214" t="s">
        <v>117</v>
      </c>
      <c r="G36" s="212" t="s">
        <v>1155</v>
      </c>
      <c r="H36" s="212" t="s">
        <v>120</v>
      </c>
      <c r="I36" s="212" t="s">
        <v>120</v>
      </c>
      <c r="J36" s="212" t="s">
        <v>120</v>
      </c>
      <c r="K36" s="212" t="s">
        <v>1156</v>
      </c>
      <c r="L36" s="212" t="s">
        <v>1157</v>
      </c>
      <c r="M36" s="212" t="s">
        <v>69</v>
      </c>
      <c r="N36" s="230">
        <v>1</v>
      </c>
      <c r="O36" s="212" t="s">
        <v>70</v>
      </c>
      <c r="P36" s="211">
        <v>1</v>
      </c>
      <c r="Q36" s="212" t="s">
        <v>1243</v>
      </c>
      <c r="R36" s="216" t="s">
        <v>1241</v>
      </c>
      <c r="S36" s="212" t="s">
        <v>1237</v>
      </c>
      <c r="T36" s="212" t="s">
        <v>1183</v>
      </c>
      <c r="U36" s="1394"/>
      <c r="V36" s="1394"/>
      <c r="W36" s="1394"/>
      <c r="X36" s="1394"/>
      <c r="Y36" s="1394"/>
      <c r="Z36" s="1394"/>
      <c r="AA36" s="1394"/>
      <c r="AB36" s="1394"/>
      <c r="AC36" s="1394"/>
      <c r="AD36" s="1394"/>
      <c r="AE36" s="1394"/>
      <c r="AF36" s="1394"/>
      <c r="AG36" s="1394"/>
      <c r="AH36" s="1394"/>
      <c r="AI36" s="1394"/>
      <c r="AJ36" s="1394"/>
      <c r="AK36" s="1394"/>
      <c r="AL36" s="1394"/>
      <c r="AM36" s="1394"/>
      <c r="AN36" s="1394"/>
      <c r="AO36" s="1394"/>
      <c r="AP36" s="1394"/>
      <c r="AQ36" s="1394"/>
    </row>
    <row r="37" spans="1:43" s="58" customFormat="1" ht="63.75">
      <c r="A37" s="211">
        <v>29</v>
      </c>
      <c r="B37" s="1932"/>
      <c r="C37" s="1945" t="s">
        <v>3860</v>
      </c>
      <c r="D37" s="212" t="s">
        <v>1244</v>
      </c>
      <c r="E37" s="212" t="s">
        <v>63</v>
      </c>
      <c r="F37" s="214" t="s">
        <v>117</v>
      </c>
      <c r="G37" s="212" t="s">
        <v>1155</v>
      </c>
      <c r="H37" s="212" t="s">
        <v>120</v>
      </c>
      <c r="I37" s="212" t="s">
        <v>120</v>
      </c>
      <c r="J37" s="212" t="s">
        <v>120</v>
      </c>
      <c r="K37" s="212" t="s">
        <v>1156</v>
      </c>
      <c r="L37" s="212" t="s">
        <v>1157</v>
      </c>
      <c r="M37" s="212" t="s">
        <v>69</v>
      </c>
      <c r="N37" s="230">
        <v>0.5</v>
      </c>
      <c r="O37" s="212" t="s">
        <v>70</v>
      </c>
      <c r="P37" s="211">
        <v>1</v>
      </c>
      <c r="Q37" s="882" t="s">
        <v>3861</v>
      </c>
      <c r="R37" s="216" t="s">
        <v>1245</v>
      </c>
      <c r="S37" s="212" t="s">
        <v>1246</v>
      </c>
      <c r="T37" s="212" t="s">
        <v>1247</v>
      </c>
      <c r="U37" s="1394"/>
      <c r="V37" s="1394"/>
      <c r="W37" s="1394"/>
      <c r="X37" s="1394"/>
      <c r="Y37" s="1394"/>
      <c r="Z37" s="1394"/>
      <c r="AA37" s="1394"/>
      <c r="AB37" s="1394"/>
      <c r="AC37" s="1394"/>
      <c r="AD37" s="1394"/>
      <c r="AE37" s="1394"/>
      <c r="AF37" s="1394"/>
      <c r="AG37" s="1394"/>
      <c r="AH37" s="1394"/>
      <c r="AI37" s="1394"/>
      <c r="AJ37" s="1394"/>
      <c r="AK37" s="1394"/>
      <c r="AL37" s="1394"/>
      <c r="AM37" s="1394"/>
      <c r="AN37" s="1394"/>
      <c r="AO37" s="1394"/>
      <c r="AP37" s="1394"/>
      <c r="AQ37" s="1394"/>
    </row>
    <row r="38" spans="1:43" s="58" customFormat="1" ht="63.75">
      <c r="A38" s="211">
        <v>30</v>
      </c>
      <c r="B38" s="1932"/>
      <c r="C38" s="1933"/>
      <c r="D38" s="212" t="s">
        <v>1248</v>
      </c>
      <c r="E38" s="212" t="s">
        <v>63</v>
      </c>
      <c r="F38" s="214" t="s">
        <v>117</v>
      </c>
      <c r="G38" s="212" t="s">
        <v>1155</v>
      </c>
      <c r="H38" s="212" t="s">
        <v>120</v>
      </c>
      <c r="I38" s="212" t="s">
        <v>120</v>
      </c>
      <c r="J38" s="212" t="s">
        <v>120</v>
      </c>
      <c r="K38" s="212" t="s">
        <v>1156</v>
      </c>
      <c r="L38" s="212" t="s">
        <v>1157</v>
      </c>
      <c r="M38" s="212" t="s">
        <v>69</v>
      </c>
      <c r="N38" s="230">
        <v>0.5</v>
      </c>
      <c r="O38" s="212" t="s">
        <v>70</v>
      </c>
      <c r="P38" s="211">
        <v>1</v>
      </c>
      <c r="Q38" s="212" t="s">
        <v>1249</v>
      </c>
      <c r="R38" s="216" t="s">
        <v>1245</v>
      </c>
      <c r="S38" s="212" t="s">
        <v>1250</v>
      </c>
      <c r="T38" s="212" t="s">
        <v>1183</v>
      </c>
      <c r="U38" s="1394"/>
      <c r="V38" s="1394"/>
      <c r="W38" s="1394"/>
      <c r="X38" s="1394"/>
      <c r="Y38" s="1394"/>
      <c r="Z38" s="1394"/>
      <c r="AA38" s="1394"/>
      <c r="AB38" s="1394"/>
      <c r="AC38" s="1394"/>
      <c r="AD38" s="1394"/>
      <c r="AE38" s="1394"/>
      <c r="AF38" s="1394"/>
      <c r="AG38" s="1394"/>
      <c r="AH38" s="1394"/>
      <c r="AI38" s="1394"/>
      <c r="AJ38" s="1394"/>
      <c r="AK38" s="1394"/>
      <c r="AL38" s="1394"/>
      <c r="AM38" s="1394"/>
      <c r="AN38" s="1394"/>
      <c r="AO38" s="1394"/>
      <c r="AP38" s="1394"/>
      <c r="AQ38" s="1394"/>
    </row>
    <row r="39" spans="1:43" s="58" customFormat="1" ht="76.5">
      <c r="A39" s="211">
        <v>31</v>
      </c>
      <c r="B39" s="1932"/>
      <c r="C39" s="1945" t="s">
        <v>3862</v>
      </c>
      <c r="D39" s="882" t="s">
        <v>3863</v>
      </c>
      <c r="E39" s="212" t="s">
        <v>63</v>
      </c>
      <c r="F39" s="214" t="s">
        <v>117</v>
      </c>
      <c r="G39" s="212" t="s">
        <v>1155</v>
      </c>
      <c r="H39" s="212" t="s">
        <v>120</v>
      </c>
      <c r="I39" s="212" t="s">
        <v>120</v>
      </c>
      <c r="J39" s="212" t="s">
        <v>120</v>
      </c>
      <c r="K39" s="882" t="s">
        <v>3864</v>
      </c>
      <c r="L39" s="212" t="s">
        <v>1157</v>
      </c>
      <c r="M39" s="212" t="s">
        <v>69</v>
      </c>
      <c r="N39" s="230">
        <v>0.5</v>
      </c>
      <c r="O39" s="212" t="s">
        <v>70</v>
      </c>
      <c r="P39" s="211">
        <v>2</v>
      </c>
      <c r="Q39" s="212" t="s">
        <v>1251</v>
      </c>
      <c r="R39" s="216" t="s">
        <v>1252</v>
      </c>
      <c r="S39" s="212" t="s">
        <v>1182</v>
      </c>
      <c r="T39" s="212" t="s">
        <v>1253</v>
      </c>
      <c r="U39" s="1394"/>
      <c r="V39" s="1394"/>
      <c r="W39" s="1394"/>
      <c r="X39" s="1394"/>
      <c r="Y39" s="1394"/>
      <c r="Z39" s="1394"/>
      <c r="AA39" s="1394"/>
      <c r="AB39" s="1394"/>
      <c r="AC39" s="1394"/>
      <c r="AD39" s="1394"/>
      <c r="AE39" s="1394"/>
      <c r="AF39" s="1394"/>
      <c r="AG39" s="1394"/>
      <c r="AH39" s="1394"/>
      <c r="AI39" s="1394"/>
      <c r="AJ39" s="1394"/>
      <c r="AK39" s="1394"/>
      <c r="AL39" s="1394"/>
      <c r="AM39" s="1394"/>
      <c r="AN39" s="1394"/>
      <c r="AO39" s="1394"/>
      <c r="AP39" s="1394"/>
      <c r="AQ39" s="1394"/>
    </row>
    <row r="40" spans="1:43" s="58" customFormat="1" ht="102">
      <c r="A40" s="211">
        <v>32</v>
      </c>
      <c r="B40" s="1932"/>
      <c r="C40" s="1932"/>
      <c r="D40" s="212" t="s">
        <v>1254</v>
      </c>
      <c r="E40" s="212" t="s">
        <v>63</v>
      </c>
      <c r="F40" s="214" t="s">
        <v>117</v>
      </c>
      <c r="G40" s="212" t="s">
        <v>1155</v>
      </c>
      <c r="H40" s="212" t="s">
        <v>120</v>
      </c>
      <c r="I40" s="212" t="s">
        <v>120</v>
      </c>
      <c r="J40" s="212" t="s">
        <v>120</v>
      </c>
      <c r="K40" s="882" t="s">
        <v>3864</v>
      </c>
      <c r="L40" s="212" t="s">
        <v>1157</v>
      </c>
      <c r="M40" s="212" t="s">
        <v>69</v>
      </c>
      <c r="N40" s="230">
        <v>0.5</v>
      </c>
      <c r="O40" s="212" t="s">
        <v>70</v>
      </c>
      <c r="P40" s="211">
        <v>2</v>
      </c>
      <c r="Q40" s="212" t="s">
        <v>1255</v>
      </c>
      <c r="R40" s="216" t="s">
        <v>1256</v>
      </c>
      <c r="S40" s="212" t="s">
        <v>1182</v>
      </c>
      <c r="T40" s="212" t="s">
        <v>1253</v>
      </c>
      <c r="U40" s="1394"/>
      <c r="V40" s="1394"/>
      <c r="W40" s="1394"/>
      <c r="X40" s="1394"/>
      <c r="Y40" s="1394"/>
      <c r="Z40" s="1394"/>
      <c r="AA40" s="1394"/>
      <c r="AB40" s="1394"/>
      <c r="AC40" s="1394"/>
      <c r="AD40" s="1394"/>
      <c r="AE40" s="1394"/>
      <c r="AF40" s="1394"/>
      <c r="AG40" s="1394"/>
      <c r="AH40" s="1394"/>
      <c r="AI40" s="1394"/>
      <c r="AJ40" s="1394"/>
      <c r="AK40" s="1394"/>
      <c r="AL40" s="1394"/>
      <c r="AM40" s="1394"/>
      <c r="AN40" s="1394"/>
      <c r="AO40" s="1394"/>
      <c r="AP40" s="1394"/>
      <c r="AQ40" s="1394"/>
    </row>
    <row r="41" spans="1:43" s="58" customFormat="1" ht="63.75">
      <c r="A41" s="211">
        <v>33</v>
      </c>
      <c r="B41" s="1932"/>
      <c r="C41" s="1933"/>
      <c r="D41" s="212" t="s">
        <v>1257</v>
      </c>
      <c r="E41" s="212" t="s">
        <v>63</v>
      </c>
      <c r="F41" s="214" t="s">
        <v>117</v>
      </c>
      <c r="G41" s="212" t="s">
        <v>1155</v>
      </c>
      <c r="H41" s="212" t="s">
        <v>120</v>
      </c>
      <c r="I41" s="212" t="s">
        <v>120</v>
      </c>
      <c r="J41" s="212" t="s">
        <v>120</v>
      </c>
      <c r="K41" s="212" t="s">
        <v>1258</v>
      </c>
      <c r="L41" s="212" t="s">
        <v>1157</v>
      </c>
      <c r="M41" s="212" t="s">
        <v>69</v>
      </c>
      <c r="N41" s="225">
        <v>0.33300000000000002</v>
      </c>
      <c r="O41" s="212" t="s">
        <v>70</v>
      </c>
      <c r="P41" s="211">
        <v>3</v>
      </c>
      <c r="Q41" s="212" t="s">
        <v>1259</v>
      </c>
      <c r="R41" s="216" t="s">
        <v>1260</v>
      </c>
      <c r="S41" s="232">
        <v>45689</v>
      </c>
      <c r="T41" s="212" t="s">
        <v>1174</v>
      </c>
      <c r="U41" s="1394"/>
      <c r="V41" s="1394"/>
      <c r="W41" s="1394"/>
      <c r="X41" s="1394"/>
      <c r="Y41" s="1394"/>
      <c r="Z41" s="1394"/>
      <c r="AA41" s="1394"/>
      <c r="AB41" s="1394"/>
      <c r="AC41" s="1394"/>
      <c r="AD41" s="1394"/>
      <c r="AE41" s="1394"/>
      <c r="AF41" s="1394"/>
      <c r="AG41" s="1394"/>
      <c r="AH41" s="1394"/>
      <c r="AI41" s="1394"/>
      <c r="AJ41" s="1394"/>
      <c r="AK41" s="1394"/>
      <c r="AL41" s="1394"/>
      <c r="AM41" s="1394"/>
      <c r="AN41" s="1394"/>
      <c r="AO41" s="1394"/>
      <c r="AP41" s="1394"/>
      <c r="AQ41" s="1394"/>
    </row>
    <row r="42" spans="1:43" s="58" customFormat="1" ht="63.75">
      <c r="A42" s="211">
        <v>34</v>
      </c>
      <c r="B42" s="1932"/>
      <c r="C42" s="1934" t="s">
        <v>1261</v>
      </c>
      <c r="D42" s="882" t="s">
        <v>3865</v>
      </c>
      <c r="E42" s="212" t="s">
        <v>63</v>
      </c>
      <c r="F42" s="214" t="s">
        <v>117</v>
      </c>
      <c r="G42" s="212" t="s">
        <v>1155</v>
      </c>
      <c r="H42" s="212" t="s">
        <v>120</v>
      </c>
      <c r="I42" s="212" t="s">
        <v>120</v>
      </c>
      <c r="J42" s="212" t="s">
        <v>120</v>
      </c>
      <c r="K42" s="212" t="s">
        <v>397</v>
      </c>
      <c r="L42" s="212" t="s">
        <v>1157</v>
      </c>
      <c r="M42" s="212" t="s">
        <v>69</v>
      </c>
      <c r="N42" s="230">
        <v>0.25</v>
      </c>
      <c r="O42" s="212" t="s">
        <v>70</v>
      </c>
      <c r="P42" s="211">
        <v>1</v>
      </c>
      <c r="Q42" s="212" t="s">
        <v>1262</v>
      </c>
      <c r="R42" s="216" t="s">
        <v>1263</v>
      </c>
      <c r="S42" s="212" t="s">
        <v>1264</v>
      </c>
      <c r="T42" s="212" t="s">
        <v>1253</v>
      </c>
      <c r="U42" s="1394"/>
      <c r="V42" s="1394"/>
      <c r="W42" s="1394"/>
      <c r="X42" s="1394"/>
      <c r="Y42" s="1394"/>
      <c r="Z42" s="1394"/>
      <c r="AA42" s="1394"/>
      <c r="AB42" s="1394"/>
      <c r="AC42" s="1394"/>
      <c r="AD42" s="1394"/>
      <c r="AE42" s="1394"/>
      <c r="AF42" s="1394"/>
      <c r="AG42" s="1394"/>
      <c r="AH42" s="1394"/>
      <c r="AI42" s="1394"/>
      <c r="AJ42" s="1394"/>
      <c r="AK42" s="1394"/>
      <c r="AL42" s="1394"/>
      <c r="AM42" s="1394"/>
      <c r="AN42" s="1394"/>
      <c r="AO42" s="1394"/>
      <c r="AP42" s="1394"/>
      <c r="AQ42" s="1394"/>
    </row>
    <row r="43" spans="1:43" s="58" customFormat="1" ht="63.75">
      <c r="A43" s="211">
        <v>35</v>
      </c>
      <c r="B43" s="1932"/>
      <c r="C43" s="1933"/>
      <c r="D43" s="212" t="s">
        <v>1265</v>
      </c>
      <c r="E43" s="212" t="s">
        <v>63</v>
      </c>
      <c r="F43" s="214" t="s">
        <v>117</v>
      </c>
      <c r="G43" s="212" t="s">
        <v>1155</v>
      </c>
      <c r="H43" s="212" t="s">
        <v>120</v>
      </c>
      <c r="I43" s="212" t="s">
        <v>120</v>
      </c>
      <c r="J43" s="212" t="s">
        <v>120</v>
      </c>
      <c r="K43" s="212" t="s">
        <v>397</v>
      </c>
      <c r="L43" s="212" t="s">
        <v>1157</v>
      </c>
      <c r="M43" s="212" t="s">
        <v>69</v>
      </c>
      <c r="N43" s="230">
        <v>0.4</v>
      </c>
      <c r="O43" s="212" t="s">
        <v>70</v>
      </c>
      <c r="P43" s="233">
        <v>4</v>
      </c>
      <c r="Q43" s="212" t="s">
        <v>1266</v>
      </c>
      <c r="R43" s="234" t="s">
        <v>1233</v>
      </c>
      <c r="S43" s="212" t="s">
        <v>1237</v>
      </c>
      <c r="T43" s="212" t="s">
        <v>1183</v>
      </c>
      <c r="U43" s="1394"/>
      <c r="V43" s="1394"/>
      <c r="W43" s="1394"/>
      <c r="X43" s="1394"/>
      <c r="Y43" s="1394"/>
      <c r="Z43" s="1394"/>
      <c r="AA43" s="1394"/>
      <c r="AB43" s="1394"/>
      <c r="AC43" s="1394"/>
      <c r="AD43" s="1394"/>
      <c r="AE43" s="1394"/>
      <c r="AF43" s="1394"/>
      <c r="AG43" s="1394"/>
      <c r="AH43" s="1394"/>
      <c r="AI43" s="1394"/>
      <c r="AJ43" s="1394"/>
      <c r="AK43" s="1394"/>
      <c r="AL43" s="1394"/>
      <c r="AM43" s="1394"/>
      <c r="AN43" s="1394"/>
      <c r="AO43" s="1394"/>
      <c r="AP43" s="1394"/>
      <c r="AQ43" s="1394"/>
    </row>
    <row r="44" spans="1:43" s="58" customFormat="1" ht="63.75">
      <c r="A44" s="211">
        <v>36</v>
      </c>
      <c r="B44" s="1932"/>
      <c r="C44" s="1397" t="s">
        <v>3866</v>
      </c>
      <c r="D44" s="212" t="s">
        <v>1267</v>
      </c>
      <c r="E44" s="212" t="s">
        <v>63</v>
      </c>
      <c r="F44" s="214" t="s">
        <v>117</v>
      </c>
      <c r="G44" s="212" t="s">
        <v>1155</v>
      </c>
      <c r="H44" s="212" t="s">
        <v>120</v>
      </c>
      <c r="I44" s="212" t="s">
        <v>120</v>
      </c>
      <c r="J44" s="212" t="s">
        <v>120</v>
      </c>
      <c r="K44" s="212" t="s">
        <v>1156</v>
      </c>
      <c r="L44" s="212" t="s">
        <v>1157</v>
      </c>
      <c r="M44" s="212" t="s">
        <v>69</v>
      </c>
      <c r="N44" s="230">
        <v>0.5</v>
      </c>
      <c r="O44" s="212" t="s">
        <v>70</v>
      </c>
      <c r="P44" s="221">
        <v>1</v>
      </c>
      <c r="Q44" s="222" t="s">
        <v>1268</v>
      </c>
      <c r="R44" s="223" t="s">
        <v>1269</v>
      </c>
      <c r="S44" s="212" t="s">
        <v>1237</v>
      </c>
      <c r="T44" s="212" t="s">
        <v>1183</v>
      </c>
      <c r="U44" s="1394"/>
      <c r="V44" s="1394"/>
      <c r="W44" s="1394"/>
      <c r="X44" s="1394"/>
      <c r="Y44" s="1394"/>
      <c r="Z44" s="1394"/>
      <c r="AA44" s="1394"/>
      <c r="AB44" s="1394"/>
      <c r="AC44" s="1394"/>
      <c r="AD44" s="1394"/>
      <c r="AE44" s="1394"/>
      <c r="AF44" s="1394"/>
      <c r="AG44" s="1394"/>
      <c r="AH44" s="1394"/>
      <c r="AI44" s="1394"/>
      <c r="AJ44" s="1394"/>
      <c r="AK44" s="1394"/>
      <c r="AL44" s="1394"/>
      <c r="AM44" s="1394"/>
      <c r="AN44" s="1394"/>
      <c r="AO44" s="1394"/>
      <c r="AP44" s="1394"/>
      <c r="AQ44" s="1394"/>
    </row>
    <row r="45" spans="1:43" s="58" customFormat="1" ht="63.75">
      <c r="A45" s="211">
        <v>37</v>
      </c>
      <c r="B45" s="1932"/>
      <c r="C45" s="1398" t="s">
        <v>3867</v>
      </c>
      <c r="D45" s="212" t="s">
        <v>1270</v>
      </c>
      <c r="E45" s="212" t="s">
        <v>63</v>
      </c>
      <c r="F45" s="214" t="s">
        <v>117</v>
      </c>
      <c r="G45" s="212" t="s">
        <v>1155</v>
      </c>
      <c r="H45" s="212" t="s">
        <v>120</v>
      </c>
      <c r="I45" s="212" t="s">
        <v>120</v>
      </c>
      <c r="J45" s="212" t="s">
        <v>120</v>
      </c>
      <c r="K45" s="212" t="s">
        <v>247</v>
      </c>
      <c r="L45" s="212" t="s">
        <v>1157</v>
      </c>
      <c r="M45" s="212" t="s">
        <v>69</v>
      </c>
      <c r="N45" s="230">
        <v>0.33</v>
      </c>
      <c r="O45" s="212" t="s">
        <v>70</v>
      </c>
      <c r="P45" s="211">
        <v>3</v>
      </c>
      <c r="Q45" s="219" t="s">
        <v>1271</v>
      </c>
      <c r="R45" s="216" t="s">
        <v>1204</v>
      </c>
      <c r="S45" s="232">
        <v>45689</v>
      </c>
      <c r="T45" s="212" t="s">
        <v>1174</v>
      </c>
      <c r="U45" s="1394"/>
      <c r="V45" s="1394"/>
      <c r="W45" s="1394"/>
      <c r="X45" s="1394"/>
      <c r="Y45" s="1394"/>
      <c r="Z45" s="1394"/>
      <c r="AA45" s="1394"/>
      <c r="AB45" s="1394"/>
      <c r="AC45" s="1394"/>
      <c r="AD45" s="1394"/>
      <c r="AE45" s="1394"/>
      <c r="AF45" s="1394"/>
      <c r="AG45" s="1394"/>
      <c r="AH45" s="1394"/>
      <c r="AI45" s="1394"/>
      <c r="AJ45" s="1394"/>
      <c r="AK45" s="1394"/>
      <c r="AL45" s="1394"/>
      <c r="AM45" s="1394"/>
      <c r="AN45" s="1394"/>
      <c r="AO45" s="1394"/>
      <c r="AP45" s="1394"/>
      <c r="AQ45" s="1394"/>
    </row>
    <row r="46" spans="1:43" s="58" customFormat="1" ht="63.75">
      <c r="A46" s="211">
        <v>38</v>
      </c>
      <c r="B46" s="1932"/>
      <c r="C46" s="1398" t="s">
        <v>3868</v>
      </c>
      <c r="D46" s="219" t="s">
        <v>1272</v>
      </c>
      <c r="E46" s="213" t="s">
        <v>63</v>
      </c>
      <c r="F46" s="214" t="s">
        <v>117</v>
      </c>
      <c r="G46" s="212" t="s">
        <v>1155</v>
      </c>
      <c r="H46" s="212" t="s">
        <v>120</v>
      </c>
      <c r="I46" s="212" t="s">
        <v>120</v>
      </c>
      <c r="J46" s="212" t="s">
        <v>120</v>
      </c>
      <c r="K46" s="212" t="s">
        <v>1273</v>
      </c>
      <c r="L46" s="212" t="s">
        <v>1157</v>
      </c>
      <c r="M46" s="212" t="s">
        <v>69</v>
      </c>
      <c r="N46" s="230">
        <v>0.5</v>
      </c>
      <c r="O46" s="212" t="s">
        <v>70</v>
      </c>
      <c r="P46" s="212">
        <v>4</v>
      </c>
      <c r="Q46" s="212" t="s">
        <v>1274</v>
      </c>
      <c r="R46" s="223" t="s">
        <v>1275</v>
      </c>
      <c r="S46" s="217">
        <v>45292</v>
      </c>
      <c r="T46" s="217">
        <v>46022</v>
      </c>
      <c r="U46" s="1394"/>
      <c r="V46" s="1394"/>
      <c r="W46" s="1394"/>
      <c r="X46" s="1394"/>
      <c r="Y46" s="1394"/>
      <c r="Z46" s="1394"/>
      <c r="AA46" s="1394"/>
      <c r="AB46" s="1394"/>
      <c r="AC46" s="1394"/>
      <c r="AD46" s="1394"/>
      <c r="AE46" s="1394"/>
      <c r="AF46" s="1394"/>
      <c r="AG46" s="1394"/>
      <c r="AH46" s="1394"/>
      <c r="AI46" s="1394"/>
      <c r="AJ46" s="1394"/>
      <c r="AK46" s="1394"/>
      <c r="AL46" s="1394"/>
      <c r="AM46" s="1394"/>
      <c r="AN46" s="1394"/>
      <c r="AO46" s="1394"/>
      <c r="AP46" s="1394"/>
      <c r="AQ46" s="1394"/>
    </row>
    <row r="47" spans="1:43" s="58" customFormat="1" ht="63.75">
      <c r="A47" s="211">
        <v>39</v>
      </c>
      <c r="B47" s="1932"/>
      <c r="C47" s="1940" t="s">
        <v>1276</v>
      </c>
      <c r="D47" s="219" t="s">
        <v>1277</v>
      </c>
      <c r="E47" s="213" t="s">
        <v>63</v>
      </c>
      <c r="F47" s="214" t="s">
        <v>117</v>
      </c>
      <c r="G47" s="212" t="s">
        <v>1155</v>
      </c>
      <c r="H47" s="212" t="s">
        <v>120</v>
      </c>
      <c r="I47" s="212" t="s">
        <v>120</v>
      </c>
      <c r="J47" s="212" t="s">
        <v>120</v>
      </c>
      <c r="K47" s="212" t="s">
        <v>1273</v>
      </c>
      <c r="L47" s="212" t="s">
        <v>1157</v>
      </c>
      <c r="M47" s="212" t="s">
        <v>69</v>
      </c>
      <c r="N47" s="230">
        <v>0.5</v>
      </c>
      <c r="O47" s="212" t="s">
        <v>70</v>
      </c>
      <c r="P47" s="212">
        <v>4</v>
      </c>
      <c r="Q47" s="212" t="s">
        <v>1278</v>
      </c>
      <c r="R47" s="223" t="s">
        <v>1279</v>
      </c>
      <c r="S47" s="217">
        <v>45292</v>
      </c>
      <c r="T47" s="217">
        <v>46022</v>
      </c>
      <c r="U47" s="1394"/>
      <c r="V47" s="1394"/>
      <c r="W47" s="1394"/>
      <c r="X47" s="1394"/>
      <c r="Y47" s="1394"/>
      <c r="Z47" s="1394"/>
      <c r="AA47" s="1394"/>
      <c r="AB47" s="1394"/>
      <c r="AC47" s="1394"/>
      <c r="AD47" s="1394"/>
      <c r="AE47" s="1394"/>
      <c r="AF47" s="1394"/>
      <c r="AG47" s="1394"/>
      <c r="AH47" s="1394"/>
      <c r="AI47" s="1394"/>
      <c r="AJ47" s="1394"/>
      <c r="AK47" s="1394"/>
      <c r="AL47" s="1394"/>
      <c r="AM47" s="1394"/>
      <c r="AN47" s="1394"/>
      <c r="AO47" s="1394"/>
      <c r="AP47" s="1394"/>
      <c r="AQ47" s="1394"/>
    </row>
    <row r="48" spans="1:43" s="58" customFormat="1" ht="63.75">
      <c r="A48" s="211">
        <v>40</v>
      </c>
      <c r="B48" s="1932"/>
      <c r="C48" s="1812"/>
      <c r="D48" s="219" t="s">
        <v>1280</v>
      </c>
      <c r="E48" s="213" t="s">
        <v>63</v>
      </c>
      <c r="F48" s="214" t="s">
        <v>117</v>
      </c>
      <c r="G48" s="212" t="s">
        <v>1155</v>
      </c>
      <c r="H48" s="212" t="s">
        <v>120</v>
      </c>
      <c r="I48" s="212" t="s">
        <v>120</v>
      </c>
      <c r="J48" s="212" t="s">
        <v>120</v>
      </c>
      <c r="K48" s="212" t="s">
        <v>1273</v>
      </c>
      <c r="L48" s="212" t="s">
        <v>1157</v>
      </c>
      <c r="M48" s="212" t="s">
        <v>69</v>
      </c>
      <c r="N48" s="230">
        <v>0.5</v>
      </c>
      <c r="O48" s="212" t="s">
        <v>70</v>
      </c>
      <c r="P48" s="212">
        <v>4</v>
      </c>
      <c r="Q48" s="882" t="s">
        <v>3869</v>
      </c>
      <c r="R48" s="223" t="s">
        <v>1279</v>
      </c>
      <c r="S48" s="217">
        <v>45292</v>
      </c>
      <c r="T48" s="217">
        <v>46022</v>
      </c>
      <c r="U48" s="1394"/>
      <c r="V48" s="1394"/>
      <c r="W48" s="1394"/>
      <c r="X48" s="1394"/>
      <c r="Y48" s="1394"/>
      <c r="Z48" s="1394"/>
      <c r="AA48" s="1394"/>
      <c r="AB48" s="1394"/>
      <c r="AC48" s="1394"/>
      <c r="AD48" s="1394"/>
      <c r="AE48" s="1394"/>
      <c r="AF48" s="1394"/>
      <c r="AG48" s="1394"/>
      <c r="AH48" s="1394"/>
      <c r="AI48" s="1394"/>
      <c r="AJ48" s="1394"/>
      <c r="AK48" s="1394"/>
      <c r="AL48" s="1394"/>
      <c r="AM48" s="1394"/>
      <c r="AN48" s="1394"/>
      <c r="AO48" s="1394"/>
      <c r="AP48" s="1394"/>
      <c r="AQ48" s="1394"/>
    </row>
    <row r="49" spans="1:43" s="58" customFormat="1" ht="51">
      <c r="A49" s="211">
        <v>41</v>
      </c>
      <c r="B49" s="1941" t="s">
        <v>1281</v>
      </c>
      <c r="C49" s="1940" t="s">
        <v>1282</v>
      </c>
      <c r="D49" s="219" t="s">
        <v>1283</v>
      </c>
      <c r="E49" s="213" t="s">
        <v>219</v>
      </c>
      <c r="F49" s="939" t="s">
        <v>117</v>
      </c>
      <c r="G49" s="235" t="s">
        <v>1155</v>
      </c>
      <c r="H49" s="214" t="s">
        <v>1284</v>
      </c>
      <c r="I49" s="212" t="s">
        <v>1285</v>
      </c>
      <c r="J49" s="212" t="s">
        <v>1286</v>
      </c>
      <c r="K49" s="212" t="s">
        <v>247</v>
      </c>
      <c r="L49" s="212" t="s">
        <v>1157</v>
      </c>
      <c r="M49" s="212" t="s">
        <v>260</v>
      </c>
      <c r="N49" s="230">
        <v>1</v>
      </c>
      <c r="O49" s="212" t="s">
        <v>70</v>
      </c>
      <c r="P49" s="939">
        <v>396</v>
      </c>
      <c r="Q49" s="1399" t="s">
        <v>3870</v>
      </c>
      <c r="R49" s="236" t="s">
        <v>1287</v>
      </c>
      <c r="S49" s="237">
        <v>45689</v>
      </c>
      <c r="T49" s="237">
        <v>45656</v>
      </c>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5"/>
      <c r="AQ49" s="1395"/>
    </row>
    <row r="50" spans="1:43" s="58" customFormat="1" ht="51">
      <c r="A50" s="211">
        <v>42</v>
      </c>
      <c r="B50" s="1933"/>
      <c r="C50" s="1812"/>
      <c r="D50" s="238" t="s">
        <v>1288</v>
      </c>
      <c r="E50" s="239" t="s">
        <v>219</v>
      </c>
      <c r="F50" s="212" t="s">
        <v>117</v>
      </c>
      <c r="G50" s="212" t="s">
        <v>1155</v>
      </c>
      <c r="H50" s="240" t="s">
        <v>1284</v>
      </c>
      <c r="I50" s="212" t="s">
        <v>1285</v>
      </c>
      <c r="J50" s="212" t="s">
        <v>1286</v>
      </c>
      <c r="K50" s="212" t="s">
        <v>247</v>
      </c>
      <c r="L50" s="212" t="s">
        <v>1157</v>
      </c>
      <c r="M50" s="212" t="s">
        <v>69</v>
      </c>
      <c r="N50" s="230">
        <v>0.05</v>
      </c>
      <c r="O50" s="241" t="s">
        <v>70</v>
      </c>
      <c r="P50" s="222">
        <v>10</v>
      </c>
      <c r="Q50" s="222" t="s">
        <v>1289</v>
      </c>
      <c r="R50" s="223" t="s">
        <v>1287</v>
      </c>
      <c r="S50" s="242">
        <v>45352</v>
      </c>
      <c r="T50" s="242">
        <v>45656</v>
      </c>
      <c r="U50" s="1394"/>
      <c r="V50" s="1394"/>
      <c r="W50" s="1394"/>
      <c r="X50" s="1394"/>
      <c r="Y50" s="1394"/>
      <c r="Z50" s="1394"/>
      <c r="AA50" s="1394"/>
      <c r="AB50" s="1394"/>
      <c r="AC50" s="1394"/>
      <c r="AD50" s="1394"/>
      <c r="AE50" s="1394"/>
      <c r="AF50" s="1394"/>
      <c r="AG50" s="1394"/>
      <c r="AH50" s="1394"/>
      <c r="AI50" s="1394"/>
      <c r="AJ50" s="1394"/>
      <c r="AK50" s="1394"/>
      <c r="AL50" s="1394"/>
      <c r="AM50" s="1394"/>
      <c r="AN50" s="1394"/>
      <c r="AO50" s="1394"/>
      <c r="AP50" s="1394"/>
      <c r="AQ50" s="1394"/>
    </row>
    <row r="51" spans="1:43" s="58" customFormat="1" ht="76.5">
      <c r="A51" s="211">
        <v>43</v>
      </c>
      <c r="B51" s="243" t="s">
        <v>1281</v>
      </c>
      <c r="C51" s="244" t="s">
        <v>1290</v>
      </c>
      <c r="D51" s="222" t="s">
        <v>1291</v>
      </c>
      <c r="E51" s="245" t="s">
        <v>219</v>
      </c>
      <c r="F51" s="214" t="s">
        <v>117</v>
      </c>
      <c r="G51" s="212" t="s">
        <v>1155</v>
      </c>
      <c r="H51" s="240" t="s">
        <v>1284</v>
      </c>
      <c r="I51" s="939" t="s">
        <v>1285</v>
      </c>
      <c r="J51" s="222" t="s">
        <v>1292</v>
      </c>
      <c r="K51" s="212" t="s">
        <v>1273</v>
      </c>
      <c r="L51" s="222" t="s">
        <v>1157</v>
      </c>
      <c r="M51" s="246" t="s">
        <v>69</v>
      </c>
      <c r="N51" s="247">
        <v>1</v>
      </c>
      <c r="O51" s="248" t="s">
        <v>70</v>
      </c>
      <c r="P51" s="938">
        <v>150</v>
      </c>
      <c r="Q51" s="938" t="s">
        <v>1293</v>
      </c>
      <c r="R51" s="249" t="s">
        <v>1294</v>
      </c>
      <c r="S51" s="250">
        <v>45689</v>
      </c>
      <c r="T51" s="250">
        <v>46022</v>
      </c>
      <c r="U51" s="1395"/>
      <c r="V51" s="1395"/>
      <c r="W51" s="1395"/>
      <c r="X51" s="1395"/>
      <c r="Y51" s="1395"/>
      <c r="Z51" s="1395"/>
      <c r="AA51" s="1395"/>
      <c r="AB51" s="1395"/>
      <c r="AC51" s="1395"/>
      <c r="AD51" s="1395"/>
      <c r="AE51" s="1395"/>
      <c r="AF51" s="1395"/>
      <c r="AG51" s="1395"/>
      <c r="AH51" s="1395"/>
      <c r="AI51" s="1395"/>
      <c r="AJ51" s="1395"/>
      <c r="AK51" s="1395"/>
      <c r="AL51" s="1395"/>
      <c r="AM51" s="1395"/>
      <c r="AN51" s="1395"/>
      <c r="AO51" s="1395"/>
      <c r="AP51" s="1395"/>
      <c r="AQ51" s="1395"/>
    </row>
    <row r="52" spans="1:43" s="58" customFormat="1" ht="63.75">
      <c r="A52" s="211">
        <v>44</v>
      </c>
      <c r="B52" s="243" t="s">
        <v>1281</v>
      </c>
      <c r="C52" s="938" t="s">
        <v>1295</v>
      </c>
      <c r="D52" s="222" t="s">
        <v>1296</v>
      </c>
      <c r="E52" s="245" t="s">
        <v>219</v>
      </c>
      <c r="F52" s="214" t="s">
        <v>757</v>
      </c>
      <c r="G52" s="212" t="s">
        <v>743</v>
      </c>
      <c r="H52" s="240" t="s">
        <v>1284</v>
      </c>
      <c r="I52" s="212" t="s">
        <v>1297</v>
      </c>
      <c r="J52" s="251" t="s">
        <v>1298</v>
      </c>
      <c r="K52" s="212" t="s">
        <v>247</v>
      </c>
      <c r="L52" s="222" t="s">
        <v>1157</v>
      </c>
      <c r="M52" s="252" t="s">
        <v>69</v>
      </c>
      <c r="N52" s="230">
        <v>0.375</v>
      </c>
      <c r="O52" s="252" t="s">
        <v>70</v>
      </c>
      <c r="P52" s="222">
        <v>370</v>
      </c>
      <c r="Q52" s="222" t="s">
        <v>454</v>
      </c>
      <c r="R52" s="223" t="s">
        <v>1299</v>
      </c>
      <c r="S52" s="253">
        <v>45689</v>
      </c>
      <c r="T52" s="253">
        <v>46022</v>
      </c>
      <c r="U52" s="1394"/>
      <c r="V52" s="1394"/>
      <c r="W52" s="1394"/>
      <c r="X52" s="1394"/>
      <c r="Y52" s="1394"/>
      <c r="Z52" s="1394"/>
      <c r="AA52" s="1394"/>
      <c r="AB52" s="1394"/>
      <c r="AC52" s="1394"/>
      <c r="AD52" s="1394"/>
      <c r="AE52" s="1394"/>
      <c r="AF52" s="1394"/>
      <c r="AG52" s="1394"/>
      <c r="AH52" s="1394"/>
      <c r="AI52" s="1394"/>
      <c r="AJ52" s="1394"/>
      <c r="AK52" s="1394"/>
      <c r="AL52" s="1394"/>
      <c r="AM52" s="1394"/>
      <c r="AN52" s="1394"/>
      <c r="AO52" s="1394"/>
      <c r="AP52" s="1394"/>
      <c r="AQ52" s="1394"/>
    </row>
    <row r="53" spans="1:43" s="58" customFormat="1" ht="63.75">
      <c r="A53" s="211">
        <v>45</v>
      </c>
      <c r="B53" s="243" t="s">
        <v>1281</v>
      </c>
      <c r="C53" s="222" t="s">
        <v>1300</v>
      </c>
      <c r="D53" s="254" t="s">
        <v>1301</v>
      </c>
      <c r="E53" s="245" t="s">
        <v>219</v>
      </c>
      <c r="F53" s="222" t="s">
        <v>117</v>
      </c>
      <c r="G53" s="222" t="s">
        <v>1155</v>
      </c>
      <c r="H53" s="251" t="s">
        <v>1284</v>
      </c>
      <c r="I53" s="255" t="s">
        <v>1285</v>
      </c>
      <c r="J53" s="222" t="s">
        <v>1302</v>
      </c>
      <c r="K53" s="212" t="s">
        <v>1273</v>
      </c>
      <c r="L53" s="222" t="s">
        <v>1157</v>
      </c>
      <c r="M53" s="256" t="s">
        <v>69</v>
      </c>
      <c r="N53" s="257">
        <v>0.25</v>
      </c>
      <c r="O53" s="256" t="s">
        <v>70</v>
      </c>
      <c r="P53" s="256">
        <v>4</v>
      </c>
      <c r="Q53" s="256" t="s">
        <v>1303</v>
      </c>
      <c r="R53" s="258" t="s">
        <v>1304</v>
      </c>
      <c r="S53" s="253">
        <v>45689</v>
      </c>
      <c r="T53" s="253">
        <v>46022</v>
      </c>
      <c r="U53" s="1396"/>
      <c r="V53" s="1396"/>
      <c r="W53" s="1396"/>
      <c r="X53" s="1396"/>
      <c r="Y53" s="1396"/>
      <c r="Z53" s="1396"/>
      <c r="AA53" s="1396"/>
      <c r="AB53" s="1396"/>
      <c r="AC53" s="1396"/>
      <c r="AD53" s="1396"/>
      <c r="AE53" s="1396"/>
      <c r="AF53" s="1396"/>
      <c r="AG53" s="1396"/>
      <c r="AH53" s="1396"/>
      <c r="AI53" s="1396"/>
      <c r="AJ53" s="1396"/>
      <c r="AK53" s="1396"/>
      <c r="AL53" s="1396"/>
      <c r="AM53" s="1396"/>
      <c r="AN53" s="1396"/>
      <c r="AO53" s="1396"/>
      <c r="AP53" s="1396"/>
      <c r="AQ53" s="1396"/>
    </row>
    <row r="54" spans="1:43" s="58" customFormat="1" ht="76.5">
      <c r="A54" s="211">
        <v>46</v>
      </c>
      <c r="B54" s="243" t="s">
        <v>1281</v>
      </c>
      <c r="C54" s="222" t="s">
        <v>1305</v>
      </c>
      <c r="D54" s="222" t="s">
        <v>1306</v>
      </c>
      <c r="E54" s="245" t="s">
        <v>219</v>
      </c>
      <c r="F54" s="222" t="s">
        <v>117</v>
      </c>
      <c r="G54" s="222" t="s">
        <v>1155</v>
      </c>
      <c r="H54" s="259" t="s">
        <v>1284</v>
      </c>
      <c r="I54" s="260" t="s">
        <v>1285</v>
      </c>
      <c r="J54" s="251" t="s">
        <v>1307</v>
      </c>
      <c r="K54" s="212" t="s">
        <v>397</v>
      </c>
      <c r="L54" s="222" t="s">
        <v>1157</v>
      </c>
      <c r="M54" s="256" t="s">
        <v>69</v>
      </c>
      <c r="N54" s="257">
        <v>0.44400000000000001</v>
      </c>
      <c r="O54" s="256" t="s">
        <v>70</v>
      </c>
      <c r="P54" s="256">
        <v>9</v>
      </c>
      <c r="Q54" s="256" t="s">
        <v>1308</v>
      </c>
      <c r="R54" s="258" t="s">
        <v>1309</v>
      </c>
      <c r="S54" s="253">
        <v>45658</v>
      </c>
      <c r="T54" s="253">
        <v>46022</v>
      </c>
      <c r="U54" s="1396"/>
      <c r="V54" s="1396"/>
      <c r="W54" s="1396"/>
      <c r="X54" s="1396"/>
      <c r="Y54" s="1396"/>
      <c r="Z54" s="1396"/>
      <c r="AA54" s="1396"/>
      <c r="AB54" s="1396"/>
      <c r="AC54" s="1396"/>
      <c r="AD54" s="1396"/>
      <c r="AE54" s="1396"/>
      <c r="AF54" s="1396"/>
      <c r="AG54" s="1396"/>
      <c r="AH54" s="1396"/>
      <c r="AI54" s="1396"/>
      <c r="AJ54" s="1396"/>
      <c r="AK54" s="1396"/>
      <c r="AL54" s="1396"/>
      <c r="AM54" s="1396"/>
      <c r="AN54" s="1396"/>
      <c r="AO54" s="1396"/>
      <c r="AP54" s="1396"/>
      <c r="AQ54" s="1396"/>
    </row>
    <row r="55" spans="1:43" s="58" customFormat="1" ht="76.5">
      <c r="A55" s="211">
        <v>47</v>
      </c>
      <c r="B55" s="243" t="s">
        <v>1281</v>
      </c>
      <c r="C55" s="222" t="s">
        <v>1310</v>
      </c>
      <c r="D55" s="222" t="s">
        <v>1311</v>
      </c>
      <c r="E55" s="245" t="s">
        <v>219</v>
      </c>
      <c r="F55" s="222" t="s">
        <v>117</v>
      </c>
      <c r="G55" s="222" t="s">
        <v>1155</v>
      </c>
      <c r="H55" s="259" t="s">
        <v>1284</v>
      </c>
      <c r="I55" s="260" t="s">
        <v>1285</v>
      </c>
      <c r="J55" s="251" t="s">
        <v>1312</v>
      </c>
      <c r="K55" s="212" t="s">
        <v>247</v>
      </c>
      <c r="L55" s="212" t="s">
        <v>1157</v>
      </c>
      <c r="M55" s="256" t="s">
        <v>69</v>
      </c>
      <c r="N55" s="257">
        <v>1.31</v>
      </c>
      <c r="O55" s="256" t="s">
        <v>70</v>
      </c>
      <c r="P55" s="256">
        <v>350</v>
      </c>
      <c r="Q55" s="256" t="s">
        <v>454</v>
      </c>
      <c r="R55" s="258" t="s">
        <v>1313</v>
      </c>
      <c r="S55" s="253">
        <v>45689</v>
      </c>
      <c r="T55" s="253">
        <v>46022</v>
      </c>
      <c r="U55" s="1396"/>
      <c r="V55" s="1396"/>
      <c r="W55" s="1396"/>
      <c r="X55" s="1396"/>
      <c r="Y55" s="1396"/>
      <c r="Z55" s="1396"/>
      <c r="AA55" s="1396"/>
      <c r="AB55" s="1396"/>
      <c r="AC55" s="1396"/>
      <c r="AD55" s="1396"/>
      <c r="AE55" s="1396"/>
      <c r="AF55" s="1396"/>
      <c r="AG55" s="1396"/>
      <c r="AH55" s="1396"/>
      <c r="AI55" s="1396"/>
      <c r="AJ55" s="1396"/>
      <c r="AK55" s="1396"/>
      <c r="AL55" s="1396"/>
      <c r="AM55" s="1396"/>
      <c r="AN55" s="1396"/>
      <c r="AO55" s="1396"/>
      <c r="AP55" s="1396"/>
      <c r="AQ55" s="1396"/>
    </row>
    <row r="56" spans="1:43" s="58" customFormat="1" ht="63.75">
      <c r="A56" s="211">
        <v>48</v>
      </c>
      <c r="B56" s="261" t="s">
        <v>1281</v>
      </c>
      <c r="C56" s="212" t="s">
        <v>1314</v>
      </c>
      <c r="D56" s="882" t="s">
        <v>3871</v>
      </c>
      <c r="E56" s="213" t="s">
        <v>219</v>
      </c>
      <c r="F56" s="256" t="s">
        <v>117</v>
      </c>
      <c r="G56" s="256" t="s">
        <v>1155</v>
      </c>
      <c r="H56" s="212" t="s">
        <v>1284</v>
      </c>
      <c r="I56" s="256" t="s">
        <v>1285</v>
      </c>
      <c r="J56" s="212" t="s">
        <v>1315</v>
      </c>
      <c r="K56" s="212" t="s">
        <v>247</v>
      </c>
      <c r="L56" s="212" t="s">
        <v>1157</v>
      </c>
      <c r="M56" s="212" t="s">
        <v>69</v>
      </c>
      <c r="N56" s="230">
        <v>0.49</v>
      </c>
      <c r="O56" s="212" t="s">
        <v>70</v>
      </c>
      <c r="P56" s="212">
        <v>1</v>
      </c>
      <c r="Q56" s="212" t="s">
        <v>1316</v>
      </c>
      <c r="R56" s="216" t="s">
        <v>1317</v>
      </c>
      <c r="S56" s="253">
        <v>45689</v>
      </c>
      <c r="T56" s="253">
        <v>46022</v>
      </c>
      <c r="U56" s="1394"/>
      <c r="V56" s="1394"/>
      <c r="W56" s="1394"/>
      <c r="X56" s="1394"/>
      <c r="Y56" s="1394"/>
      <c r="Z56" s="1394"/>
      <c r="AA56" s="1394"/>
      <c r="AB56" s="1394"/>
      <c r="AC56" s="1394"/>
      <c r="AD56" s="1394"/>
      <c r="AE56" s="1394"/>
      <c r="AF56" s="1394"/>
      <c r="AG56" s="1394"/>
      <c r="AH56" s="1394"/>
      <c r="AI56" s="1394"/>
      <c r="AJ56" s="1394"/>
      <c r="AK56" s="1394"/>
      <c r="AL56" s="1394"/>
      <c r="AM56" s="1394"/>
      <c r="AN56" s="1394"/>
      <c r="AO56" s="1394"/>
      <c r="AP56" s="1394"/>
      <c r="AQ56" s="1394"/>
    </row>
    <row r="57" spans="1:43" s="58" customFormat="1" ht="63.75">
      <c r="A57" s="211">
        <v>49</v>
      </c>
      <c r="B57" s="1942" t="s">
        <v>1318</v>
      </c>
      <c r="C57" s="1943" t="s">
        <v>1319</v>
      </c>
      <c r="D57" s="212" t="s">
        <v>1320</v>
      </c>
      <c r="E57" s="213" t="s">
        <v>219</v>
      </c>
      <c r="F57" s="214" t="s">
        <v>757</v>
      </c>
      <c r="G57" s="212" t="s">
        <v>743</v>
      </c>
      <c r="H57" s="262" t="s">
        <v>758</v>
      </c>
      <c r="I57" s="212" t="s">
        <v>1297</v>
      </c>
      <c r="J57" s="212" t="s">
        <v>1321</v>
      </c>
      <c r="K57" s="212" t="s">
        <v>247</v>
      </c>
      <c r="L57" s="212" t="s">
        <v>1157</v>
      </c>
      <c r="M57" s="212" t="s">
        <v>69</v>
      </c>
      <c r="N57" s="230">
        <v>0.5</v>
      </c>
      <c r="O57" s="212" t="s">
        <v>70</v>
      </c>
      <c r="P57" s="212">
        <v>1</v>
      </c>
      <c r="Q57" s="212" t="s">
        <v>1322</v>
      </c>
      <c r="R57" s="216" t="s">
        <v>1323</v>
      </c>
      <c r="S57" s="217">
        <v>45717</v>
      </c>
      <c r="T57" s="253">
        <v>46022</v>
      </c>
      <c r="U57" s="1394"/>
      <c r="V57" s="1394"/>
      <c r="W57" s="1394"/>
      <c r="X57" s="1394"/>
      <c r="Y57" s="1394"/>
      <c r="Z57" s="1394"/>
      <c r="AA57" s="1394"/>
      <c r="AB57" s="1394"/>
      <c r="AC57" s="1394"/>
      <c r="AD57" s="1394"/>
      <c r="AE57" s="1394"/>
      <c r="AF57" s="1394"/>
      <c r="AG57" s="1394"/>
      <c r="AH57" s="1394"/>
      <c r="AI57" s="1394"/>
      <c r="AJ57" s="1394"/>
      <c r="AK57" s="1394"/>
      <c r="AL57" s="1394"/>
      <c r="AM57" s="1394"/>
      <c r="AN57" s="1394"/>
      <c r="AO57" s="1394"/>
      <c r="AP57" s="1394"/>
      <c r="AQ57" s="1394"/>
    </row>
    <row r="58" spans="1:43" s="58" customFormat="1" ht="63.75">
      <c r="A58" s="211">
        <v>50</v>
      </c>
      <c r="B58" s="1933"/>
      <c r="C58" s="1933"/>
      <c r="D58" s="212" t="s">
        <v>1324</v>
      </c>
      <c r="E58" s="213" t="s">
        <v>219</v>
      </c>
      <c r="F58" s="214" t="s">
        <v>757</v>
      </c>
      <c r="G58" s="263" t="s">
        <v>743</v>
      </c>
      <c r="H58" s="214" t="s">
        <v>758</v>
      </c>
      <c r="I58" s="264" t="s">
        <v>1297</v>
      </c>
      <c r="J58" s="212" t="s">
        <v>1325</v>
      </c>
      <c r="K58" s="212" t="s">
        <v>247</v>
      </c>
      <c r="L58" s="212" t="s">
        <v>1157</v>
      </c>
      <c r="M58" s="212" t="s">
        <v>110</v>
      </c>
      <c r="N58" s="230"/>
      <c r="O58" s="212" t="s">
        <v>70</v>
      </c>
      <c r="P58" s="212">
        <v>1</v>
      </c>
      <c r="Q58" s="212" t="s">
        <v>1326</v>
      </c>
      <c r="R58" s="216"/>
      <c r="S58" s="217">
        <v>45717</v>
      </c>
      <c r="T58" s="253">
        <v>46022</v>
      </c>
      <c r="U58" s="1394"/>
      <c r="V58" s="1394"/>
      <c r="W58" s="1394"/>
      <c r="X58" s="1394"/>
      <c r="Y58" s="1394"/>
      <c r="Z58" s="1394"/>
      <c r="AA58" s="1394"/>
      <c r="AB58" s="1394"/>
      <c r="AC58" s="1394"/>
      <c r="AD58" s="1394"/>
      <c r="AE58" s="1394"/>
      <c r="AF58" s="1394"/>
      <c r="AG58" s="1394"/>
      <c r="AH58" s="1394"/>
      <c r="AI58" s="1394"/>
      <c r="AJ58" s="1394"/>
      <c r="AK58" s="1394"/>
      <c r="AL58" s="1394"/>
      <c r="AM58" s="1394"/>
      <c r="AN58" s="1394"/>
      <c r="AO58" s="1394"/>
      <c r="AP58" s="1394"/>
      <c r="AQ58" s="1394"/>
    </row>
    <row r="59" spans="1:43" ht="12" customHeight="1">
      <c r="A59" s="265"/>
      <c r="B59" s="265"/>
      <c r="C59" s="265"/>
      <c r="D59" s="265"/>
      <c r="E59" s="266"/>
      <c r="F59" s="265"/>
      <c r="G59" s="265"/>
      <c r="H59" s="265"/>
      <c r="I59" s="265"/>
      <c r="J59" s="265"/>
      <c r="K59" s="265"/>
      <c r="L59" s="265"/>
      <c r="M59" s="265"/>
      <c r="N59" s="265"/>
      <c r="O59" s="265"/>
      <c r="P59" s="265"/>
      <c r="Q59" s="265"/>
      <c r="R59" s="267"/>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row>
    <row r="60" spans="1:43" ht="12" customHeight="1">
      <c r="A60" s="265"/>
      <c r="B60" s="265"/>
      <c r="C60" s="265"/>
      <c r="D60" s="265"/>
      <c r="E60" s="266"/>
      <c r="F60" s="265"/>
      <c r="G60" s="265"/>
      <c r="H60" s="265"/>
      <c r="I60" s="265"/>
      <c r="J60" s="265"/>
      <c r="K60" s="265"/>
      <c r="L60" s="265"/>
      <c r="M60" s="265"/>
      <c r="N60" s="265"/>
      <c r="O60" s="265"/>
      <c r="P60" s="265"/>
      <c r="Q60" s="265"/>
      <c r="R60" s="267"/>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row>
    <row r="61" spans="1:43" ht="12" customHeight="1">
      <c r="A61" s="265"/>
      <c r="B61" s="265"/>
      <c r="C61" s="265"/>
      <c r="D61" s="265"/>
      <c r="E61" s="266"/>
      <c r="F61" s="265"/>
      <c r="G61" s="265"/>
      <c r="H61" s="265"/>
      <c r="I61" s="265"/>
      <c r="J61" s="265"/>
      <c r="K61" s="265"/>
      <c r="L61" s="265"/>
      <c r="M61" s="265"/>
      <c r="N61" s="265"/>
      <c r="O61" s="265"/>
      <c r="P61" s="265"/>
      <c r="Q61" s="265"/>
      <c r="R61" s="267"/>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row>
    <row r="62" spans="1:43" ht="12" customHeight="1">
      <c r="A62" s="265"/>
      <c r="B62" s="265"/>
      <c r="C62" s="265"/>
      <c r="D62" s="265"/>
      <c r="E62" s="266"/>
      <c r="F62" s="265"/>
      <c r="G62" s="265"/>
      <c r="H62" s="265"/>
      <c r="I62" s="265"/>
      <c r="J62" s="265"/>
      <c r="K62" s="265"/>
      <c r="L62" s="265"/>
      <c r="M62" s="265"/>
      <c r="N62" s="265"/>
      <c r="O62" s="265"/>
      <c r="P62" s="265"/>
      <c r="Q62" s="265"/>
      <c r="R62" s="267"/>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row>
    <row r="63" spans="1:43" ht="12" customHeight="1">
      <c r="A63" s="265"/>
      <c r="B63" s="265"/>
      <c r="C63" s="265"/>
      <c r="D63" s="265"/>
      <c r="E63" s="266"/>
      <c r="F63" s="265"/>
      <c r="G63" s="265"/>
      <c r="H63" s="265"/>
      <c r="I63" s="265"/>
      <c r="J63" s="265"/>
      <c r="K63" s="265"/>
      <c r="L63" s="265"/>
      <c r="M63" s="265"/>
      <c r="N63" s="265"/>
      <c r="O63" s="265"/>
      <c r="P63" s="265"/>
      <c r="Q63" s="265"/>
      <c r="R63" s="267"/>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row>
    <row r="64" spans="1:43" ht="12" customHeight="1">
      <c r="A64" s="265"/>
      <c r="B64" s="265"/>
      <c r="C64" s="265"/>
      <c r="D64" s="265"/>
      <c r="E64" s="266"/>
      <c r="F64" s="265"/>
      <c r="G64" s="265"/>
      <c r="H64" s="265"/>
      <c r="I64" s="265"/>
      <c r="J64" s="265"/>
      <c r="K64" s="265"/>
      <c r="L64" s="265"/>
      <c r="M64" s="265"/>
      <c r="N64" s="265"/>
      <c r="O64" s="265"/>
      <c r="P64" s="265"/>
      <c r="Q64" s="265"/>
      <c r="R64" s="267"/>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row>
    <row r="65" spans="1:43" ht="12" customHeight="1">
      <c r="A65" s="265"/>
      <c r="B65" s="265"/>
      <c r="C65" s="265"/>
      <c r="D65" s="265"/>
      <c r="E65" s="266"/>
      <c r="F65" s="265"/>
      <c r="G65" s="265"/>
      <c r="H65" s="265"/>
      <c r="I65" s="265"/>
      <c r="J65" s="265"/>
      <c r="K65" s="265"/>
      <c r="L65" s="265"/>
      <c r="M65" s="265"/>
      <c r="N65" s="265"/>
      <c r="O65" s="265"/>
      <c r="P65" s="265"/>
      <c r="Q65" s="265"/>
      <c r="R65" s="267"/>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row>
    <row r="66" spans="1:43" ht="12" customHeight="1">
      <c r="A66" s="265"/>
      <c r="B66" s="265"/>
      <c r="C66" s="265"/>
      <c r="D66" s="265"/>
      <c r="E66" s="266"/>
      <c r="F66" s="265"/>
      <c r="G66" s="265"/>
      <c r="H66" s="265"/>
      <c r="I66" s="265"/>
      <c r="J66" s="265"/>
      <c r="K66" s="265"/>
      <c r="L66" s="265"/>
      <c r="M66" s="265"/>
      <c r="N66" s="265"/>
      <c r="O66" s="265"/>
      <c r="P66" s="265"/>
      <c r="Q66" s="265"/>
      <c r="R66" s="267"/>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row>
    <row r="67" spans="1:43" ht="12" customHeight="1">
      <c r="A67" s="265"/>
      <c r="B67" s="265"/>
      <c r="C67" s="265"/>
      <c r="D67" s="265"/>
      <c r="E67" s="266"/>
      <c r="F67" s="265"/>
      <c r="G67" s="265"/>
      <c r="H67" s="265"/>
      <c r="I67" s="265"/>
      <c r="J67" s="265"/>
      <c r="K67" s="265"/>
      <c r="L67" s="265"/>
      <c r="M67" s="265"/>
      <c r="N67" s="265"/>
      <c r="O67" s="265"/>
      <c r="P67" s="265"/>
      <c r="Q67" s="265"/>
      <c r="R67" s="267"/>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row>
    <row r="68" spans="1:43" ht="12" customHeight="1">
      <c r="A68" s="265"/>
      <c r="B68" s="265"/>
      <c r="C68" s="265"/>
      <c r="D68" s="265"/>
      <c r="E68" s="266"/>
      <c r="F68" s="265"/>
      <c r="G68" s="265"/>
      <c r="H68" s="265"/>
      <c r="I68" s="265"/>
      <c r="J68" s="265"/>
      <c r="K68" s="265"/>
      <c r="L68" s="265"/>
      <c r="M68" s="265"/>
      <c r="N68" s="265"/>
      <c r="O68" s="265"/>
      <c r="P68" s="265"/>
      <c r="Q68" s="265"/>
      <c r="R68" s="267"/>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row>
    <row r="69" spans="1:43" ht="12" customHeight="1">
      <c r="A69" s="265"/>
      <c r="B69" s="265"/>
      <c r="C69" s="265"/>
      <c r="D69" s="265"/>
      <c r="E69" s="266"/>
      <c r="F69" s="265"/>
      <c r="G69" s="265"/>
      <c r="H69" s="265"/>
      <c r="I69" s="265"/>
      <c r="J69" s="265"/>
      <c r="K69" s="265"/>
      <c r="L69" s="265"/>
      <c r="M69" s="265"/>
      <c r="N69" s="265"/>
      <c r="O69" s="265"/>
      <c r="P69" s="265"/>
      <c r="Q69" s="265"/>
      <c r="R69" s="267"/>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row>
    <row r="70" spans="1:43" ht="12" customHeight="1">
      <c r="A70" s="265"/>
      <c r="B70" s="265"/>
      <c r="C70" s="265"/>
      <c r="D70" s="265"/>
      <c r="E70" s="266"/>
      <c r="F70" s="265"/>
      <c r="G70" s="265"/>
      <c r="H70" s="265"/>
      <c r="I70" s="265"/>
      <c r="J70" s="265"/>
      <c r="K70" s="265"/>
      <c r="L70" s="265"/>
      <c r="M70" s="265"/>
      <c r="N70" s="265"/>
      <c r="O70" s="265"/>
      <c r="P70" s="265"/>
      <c r="Q70" s="265"/>
      <c r="R70" s="267"/>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row>
    <row r="71" spans="1:43" ht="12" customHeight="1">
      <c r="A71" s="265"/>
      <c r="B71" s="265"/>
      <c r="C71" s="265"/>
      <c r="D71" s="265"/>
      <c r="E71" s="266"/>
      <c r="F71" s="265"/>
      <c r="G71" s="265"/>
      <c r="H71" s="265"/>
      <c r="I71" s="265"/>
      <c r="J71" s="265"/>
      <c r="K71" s="265"/>
      <c r="L71" s="265"/>
      <c r="M71" s="265"/>
      <c r="N71" s="265"/>
      <c r="O71" s="265"/>
      <c r="P71" s="265"/>
      <c r="Q71" s="265"/>
      <c r="R71" s="267"/>
      <c r="S71" s="265"/>
      <c r="T71" s="265"/>
      <c r="U71" s="265"/>
      <c r="V71" s="265"/>
      <c r="W71" s="265"/>
      <c r="X71" s="265"/>
      <c r="Y71" s="265"/>
      <c r="Z71" s="265"/>
      <c r="AA71" s="265"/>
      <c r="AB71" s="265"/>
      <c r="AC71" s="265"/>
      <c r="AD71" s="265"/>
      <c r="AE71" s="265"/>
      <c r="AF71" s="265"/>
      <c r="AG71" s="265"/>
      <c r="AH71" s="265"/>
      <c r="AI71" s="265"/>
      <c r="AJ71" s="265"/>
      <c r="AK71" s="265"/>
      <c r="AL71" s="265"/>
      <c r="AM71" s="265"/>
      <c r="AN71" s="265"/>
      <c r="AO71" s="265"/>
      <c r="AP71" s="265"/>
      <c r="AQ71" s="265"/>
    </row>
    <row r="72" spans="1:43" ht="12" customHeight="1">
      <c r="A72" s="265"/>
      <c r="B72" s="265"/>
      <c r="C72" s="265"/>
      <c r="D72" s="265"/>
      <c r="E72" s="266"/>
      <c r="F72" s="265"/>
      <c r="G72" s="265"/>
      <c r="H72" s="265"/>
      <c r="I72" s="265"/>
      <c r="J72" s="265"/>
      <c r="K72" s="265"/>
      <c r="L72" s="265"/>
      <c r="M72" s="265"/>
      <c r="N72" s="265"/>
      <c r="O72" s="265"/>
      <c r="P72" s="265"/>
      <c r="Q72" s="265"/>
      <c r="R72" s="267"/>
      <c r="S72" s="265"/>
      <c r="T72" s="265"/>
      <c r="U72" s="265"/>
      <c r="V72" s="265"/>
      <c r="W72" s="265"/>
      <c r="X72" s="265"/>
      <c r="Y72" s="265"/>
      <c r="Z72" s="265"/>
      <c r="AA72" s="265"/>
      <c r="AB72" s="265"/>
      <c r="AC72" s="265"/>
      <c r="AD72" s="265"/>
      <c r="AE72" s="265"/>
      <c r="AF72" s="265"/>
      <c r="AG72" s="265"/>
      <c r="AH72" s="265"/>
      <c r="AI72" s="265"/>
      <c r="AJ72" s="265"/>
      <c r="AK72" s="265"/>
      <c r="AL72" s="265"/>
      <c r="AM72" s="265"/>
      <c r="AN72" s="265"/>
      <c r="AO72" s="265"/>
      <c r="AP72" s="265"/>
      <c r="AQ72" s="265"/>
    </row>
    <row r="73" spans="1:43" ht="12" customHeight="1">
      <c r="A73" s="265"/>
      <c r="B73" s="265"/>
      <c r="C73" s="265"/>
      <c r="D73" s="265"/>
      <c r="E73" s="266"/>
      <c r="F73" s="265"/>
      <c r="G73" s="265"/>
      <c r="H73" s="265"/>
      <c r="I73" s="265"/>
      <c r="J73" s="265"/>
      <c r="K73" s="265"/>
      <c r="L73" s="265"/>
      <c r="M73" s="265"/>
      <c r="N73" s="265"/>
      <c r="O73" s="265"/>
      <c r="P73" s="265"/>
      <c r="Q73" s="265"/>
      <c r="R73" s="267"/>
      <c r="S73" s="265"/>
      <c r="T73" s="265"/>
      <c r="U73" s="265"/>
      <c r="V73" s="265"/>
      <c r="W73" s="265"/>
      <c r="X73" s="265"/>
      <c r="Y73" s="265"/>
      <c r="Z73" s="265"/>
      <c r="AA73" s="265"/>
      <c r="AB73" s="265"/>
      <c r="AC73" s="265"/>
      <c r="AD73" s="265"/>
      <c r="AE73" s="265"/>
      <c r="AF73" s="265"/>
      <c r="AG73" s="265"/>
      <c r="AH73" s="265"/>
      <c r="AI73" s="265"/>
      <c r="AJ73" s="265"/>
      <c r="AK73" s="265"/>
      <c r="AL73" s="265"/>
      <c r="AM73" s="265"/>
      <c r="AN73" s="265"/>
      <c r="AO73" s="265"/>
      <c r="AP73" s="265"/>
      <c r="AQ73" s="265"/>
    </row>
    <row r="74" spans="1:43" ht="12" customHeight="1">
      <c r="A74" s="265"/>
      <c r="B74" s="265"/>
      <c r="C74" s="265"/>
      <c r="D74" s="265"/>
      <c r="E74" s="266"/>
      <c r="F74" s="265"/>
      <c r="G74" s="265"/>
      <c r="H74" s="265"/>
      <c r="I74" s="265"/>
      <c r="J74" s="265"/>
      <c r="K74" s="265"/>
      <c r="L74" s="265"/>
      <c r="M74" s="265"/>
      <c r="N74" s="265"/>
      <c r="O74" s="265"/>
      <c r="P74" s="265"/>
      <c r="Q74" s="265"/>
      <c r="R74" s="267"/>
      <c r="S74" s="265"/>
      <c r="T74" s="265"/>
      <c r="U74" s="265"/>
      <c r="V74" s="265"/>
      <c r="W74" s="265"/>
      <c r="X74" s="265"/>
      <c r="Y74" s="265"/>
      <c r="Z74" s="265"/>
      <c r="AA74" s="265"/>
      <c r="AB74" s="265"/>
      <c r="AC74" s="265"/>
      <c r="AD74" s="265"/>
      <c r="AE74" s="265"/>
      <c r="AF74" s="265"/>
      <c r="AG74" s="265"/>
      <c r="AH74" s="265"/>
      <c r="AI74" s="265"/>
      <c r="AJ74" s="265"/>
      <c r="AK74" s="265"/>
      <c r="AL74" s="265"/>
      <c r="AM74" s="265"/>
      <c r="AN74" s="265"/>
      <c r="AO74" s="265"/>
      <c r="AP74" s="265"/>
      <c r="AQ74" s="265"/>
    </row>
    <row r="75" spans="1:43" ht="12" customHeight="1">
      <c r="A75" s="265"/>
      <c r="B75" s="265"/>
      <c r="C75" s="265"/>
      <c r="D75" s="265"/>
      <c r="E75" s="266"/>
      <c r="F75" s="265"/>
      <c r="G75" s="265"/>
      <c r="H75" s="265"/>
      <c r="I75" s="265"/>
      <c r="J75" s="265"/>
      <c r="K75" s="265"/>
      <c r="L75" s="265"/>
      <c r="M75" s="265"/>
      <c r="N75" s="265"/>
      <c r="O75" s="265"/>
      <c r="P75" s="265"/>
      <c r="Q75" s="265"/>
      <c r="R75" s="267"/>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row>
    <row r="76" spans="1:43" ht="12" customHeight="1">
      <c r="A76" s="265"/>
      <c r="B76" s="265"/>
      <c r="C76" s="265"/>
      <c r="D76" s="265"/>
      <c r="E76" s="266"/>
      <c r="F76" s="265"/>
      <c r="G76" s="265"/>
      <c r="H76" s="265"/>
      <c r="I76" s="265"/>
      <c r="J76" s="265"/>
      <c r="K76" s="265"/>
      <c r="L76" s="265"/>
      <c r="M76" s="265"/>
      <c r="N76" s="265"/>
      <c r="O76" s="265"/>
      <c r="P76" s="265"/>
      <c r="Q76" s="265"/>
      <c r="R76" s="267"/>
      <c r="S76" s="265"/>
      <c r="T76" s="265"/>
      <c r="U76" s="265"/>
      <c r="V76" s="265"/>
      <c r="W76" s="265"/>
      <c r="X76" s="265"/>
      <c r="Y76" s="265"/>
      <c r="Z76" s="265"/>
      <c r="AA76" s="265"/>
      <c r="AB76" s="265"/>
      <c r="AC76" s="265"/>
      <c r="AD76" s="265"/>
      <c r="AE76" s="265"/>
      <c r="AF76" s="265"/>
      <c r="AG76" s="265"/>
      <c r="AH76" s="265"/>
      <c r="AI76" s="265"/>
      <c r="AJ76" s="265"/>
      <c r="AK76" s="265"/>
      <c r="AL76" s="265"/>
      <c r="AM76" s="265"/>
      <c r="AN76" s="265"/>
      <c r="AO76" s="265"/>
      <c r="AP76" s="265"/>
      <c r="AQ76" s="265"/>
    </row>
    <row r="77" spans="1:43" ht="12" customHeight="1">
      <c r="A77" s="265"/>
      <c r="B77" s="265"/>
      <c r="C77" s="265"/>
      <c r="D77" s="265"/>
      <c r="E77" s="266"/>
      <c r="F77" s="265"/>
      <c r="G77" s="265"/>
      <c r="H77" s="265"/>
      <c r="I77" s="265"/>
      <c r="J77" s="265"/>
      <c r="K77" s="265"/>
      <c r="L77" s="265"/>
      <c r="M77" s="265"/>
      <c r="N77" s="265"/>
      <c r="O77" s="265"/>
      <c r="P77" s="265"/>
      <c r="Q77" s="265"/>
      <c r="R77" s="267"/>
      <c r="S77" s="265"/>
      <c r="T77" s="265"/>
      <c r="U77" s="265"/>
      <c r="V77" s="265"/>
      <c r="W77" s="265"/>
      <c r="X77" s="265"/>
      <c r="Y77" s="265"/>
      <c r="Z77" s="265"/>
      <c r="AA77" s="265"/>
      <c r="AB77" s="265"/>
      <c r="AC77" s="265"/>
      <c r="AD77" s="265"/>
      <c r="AE77" s="265"/>
      <c r="AF77" s="265"/>
      <c r="AG77" s="265"/>
      <c r="AH77" s="265"/>
      <c r="AI77" s="265"/>
      <c r="AJ77" s="265"/>
      <c r="AK77" s="265"/>
      <c r="AL77" s="265"/>
      <c r="AM77" s="265"/>
      <c r="AN77" s="265"/>
      <c r="AO77" s="265"/>
      <c r="AP77" s="265"/>
      <c r="AQ77" s="265"/>
    </row>
    <row r="78" spans="1:43" ht="12" customHeight="1">
      <c r="A78" s="265"/>
      <c r="B78" s="265"/>
      <c r="C78" s="265"/>
      <c r="D78" s="265"/>
      <c r="E78" s="266"/>
      <c r="F78" s="265"/>
      <c r="G78" s="265"/>
      <c r="H78" s="265"/>
      <c r="I78" s="265"/>
      <c r="J78" s="265"/>
      <c r="K78" s="265"/>
      <c r="L78" s="265"/>
      <c r="M78" s="265"/>
      <c r="N78" s="265"/>
      <c r="O78" s="265"/>
      <c r="P78" s="265"/>
      <c r="Q78" s="265"/>
      <c r="R78" s="267"/>
      <c r="S78" s="265"/>
      <c r="T78" s="265"/>
      <c r="U78" s="265"/>
      <c r="V78" s="265"/>
      <c r="W78" s="265"/>
      <c r="X78" s="265"/>
      <c r="Y78" s="265"/>
      <c r="Z78" s="265"/>
      <c r="AA78" s="265"/>
      <c r="AB78" s="265"/>
      <c r="AC78" s="265"/>
      <c r="AD78" s="265"/>
      <c r="AE78" s="265"/>
      <c r="AF78" s="265"/>
      <c r="AG78" s="265"/>
      <c r="AH78" s="265"/>
      <c r="AI78" s="265"/>
      <c r="AJ78" s="265"/>
      <c r="AK78" s="265"/>
      <c r="AL78" s="265"/>
      <c r="AM78" s="265"/>
      <c r="AN78" s="265"/>
      <c r="AO78" s="265"/>
      <c r="AP78" s="265"/>
      <c r="AQ78" s="265"/>
    </row>
    <row r="79" spans="1:43" ht="12" customHeight="1">
      <c r="A79" s="265"/>
      <c r="B79" s="265"/>
      <c r="C79" s="265"/>
      <c r="D79" s="265"/>
      <c r="E79" s="266"/>
      <c r="F79" s="265"/>
      <c r="G79" s="265"/>
      <c r="H79" s="265"/>
      <c r="I79" s="265"/>
      <c r="J79" s="265"/>
      <c r="K79" s="265"/>
      <c r="L79" s="265"/>
      <c r="M79" s="265"/>
      <c r="N79" s="265"/>
      <c r="O79" s="265"/>
      <c r="P79" s="265"/>
      <c r="Q79" s="265"/>
      <c r="R79" s="267"/>
      <c r="S79" s="265"/>
      <c r="T79" s="265"/>
      <c r="U79" s="265"/>
      <c r="V79" s="265"/>
      <c r="W79" s="265"/>
      <c r="X79" s="265"/>
      <c r="Y79" s="265"/>
      <c r="Z79" s="265"/>
      <c r="AA79" s="265"/>
      <c r="AB79" s="265"/>
      <c r="AC79" s="265"/>
      <c r="AD79" s="265"/>
      <c r="AE79" s="265"/>
      <c r="AF79" s="265"/>
      <c r="AG79" s="265"/>
      <c r="AH79" s="265"/>
      <c r="AI79" s="265"/>
      <c r="AJ79" s="265"/>
      <c r="AK79" s="265"/>
      <c r="AL79" s="265"/>
      <c r="AM79" s="265"/>
      <c r="AN79" s="265"/>
      <c r="AO79" s="265"/>
      <c r="AP79" s="265"/>
      <c r="AQ79" s="265"/>
    </row>
    <row r="80" spans="1:43" ht="12" customHeight="1">
      <c r="A80" s="265"/>
      <c r="B80" s="265"/>
      <c r="C80" s="265"/>
      <c r="D80" s="265"/>
      <c r="E80" s="266"/>
      <c r="F80" s="265"/>
      <c r="G80" s="265"/>
      <c r="H80" s="265"/>
      <c r="I80" s="265"/>
      <c r="J80" s="265"/>
      <c r="K80" s="265"/>
      <c r="L80" s="265"/>
      <c r="M80" s="265"/>
      <c r="N80" s="265"/>
      <c r="O80" s="265"/>
      <c r="P80" s="265"/>
      <c r="Q80" s="265"/>
      <c r="R80" s="267"/>
      <c r="S80" s="265"/>
      <c r="T80" s="265"/>
      <c r="U80" s="265"/>
      <c r="V80" s="265"/>
      <c r="W80" s="265"/>
      <c r="X80" s="265"/>
      <c r="Y80" s="265"/>
      <c r="Z80" s="265"/>
      <c r="AA80" s="265"/>
      <c r="AB80" s="265"/>
      <c r="AC80" s="265"/>
      <c r="AD80" s="265"/>
      <c r="AE80" s="265"/>
      <c r="AF80" s="265"/>
      <c r="AG80" s="265"/>
      <c r="AH80" s="265"/>
      <c r="AI80" s="265"/>
      <c r="AJ80" s="265"/>
      <c r="AK80" s="265"/>
      <c r="AL80" s="265"/>
      <c r="AM80" s="265"/>
      <c r="AN80" s="265"/>
      <c r="AO80" s="265"/>
      <c r="AP80" s="265"/>
      <c r="AQ80" s="265"/>
    </row>
    <row r="81" spans="1:43" ht="12" customHeight="1">
      <c r="A81" s="265"/>
      <c r="B81" s="265"/>
      <c r="C81" s="265"/>
      <c r="D81" s="265"/>
      <c r="E81" s="266"/>
      <c r="F81" s="265"/>
      <c r="G81" s="265"/>
      <c r="H81" s="265"/>
      <c r="I81" s="265"/>
      <c r="J81" s="265"/>
      <c r="K81" s="265"/>
      <c r="L81" s="265"/>
      <c r="M81" s="265"/>
      <c r="N81" s="265"/>
      <c r="O81" s="265"/>
      <c r="P81" s="265"/>
      <c r="Q81" s="265"/>
      <c r="R81" s="267"/>
      <c r="S81" s="265"/>
      <c r="T81" s="265"/>
      <c r="U81" s="265"/>
      <c r="V81" s="265"/>
      <c r="W81" s="265"/>
      <c r="X81" s="265"/>
      <c r="Y81" s="265"/>
      <c r="Z81" s="265"/>
      <c r="AA81" s="265"/>
      <c r="AB81" s="265"/>
      <c r="AC81" s="265"/>
      <c r="AD81" s="265"/>
      <c r="AE81" s="265"/>
      <c r="AF81" s="265"/>
      <c r="AG81" s="265"/>
      <c r="AH81" s="265"/>
      <c r="AI81" s="265"/>
      <c r="AJ81" s="265"/>
      <c r="AK81" s="265"/>
      <c r="AL81" s="265"/>
      <c r="AM81" s="265"/>
      <c r="AN81" s="265"/>
      <c r="AO81" s="265"/>
      <c r="AP81" s="265"/>
      <c r="AQ81" s="265"/>
    </row>
    <row r="82" spans="1:43" ht="12" customHeight="1">
      <c r="A82" s="265"/>
      <c r="B82" s="265"/>
      <c r="C82" s="265"/>
      <c r="D82" s="265"/>
      <c r="E82" s="266"/>
      <c r="F82" s="265"/>
      <c r="G82" s="265"/>
      <c r="H82" s="265"/>
      <c r="I82" s="265"/>
      <c r="J82" s="265"/>
      <c r="K82" s="265"/>
      <c r="L82" s="265"/>
      <c r="M82" s="265"/>
      <c r="N82" s="265"/>
      <c r="O82" s="265"/>
      <c r="P82" s="265"/>
      <c r="Q82" s="265"/>
      <c r="R82" s="267"/>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row>
    <row r="83" spans="1:43" ht="12" customHeight="1">
      <c r="A83" s="265"/>
      <c r="B83" s="265"/>
      <c r="C83" s="265"/>
      <c r="D83" s="265"/>
      <c r="E83" s="266"/>
      <c r="F83" s="265"/>
      <c r="G83" s="265"/>
      <c r="H83" s="265"/>
      <c r="I83" s="265"/>
      <c r="J83" s="265"/>
      <c r="K83" s="265"/>
      <c r="L83" s="265"/>
      <c r="M83" s="265"/>
      <c r="N83" s="265"/>
      <c r="O83" s="265"/>
      <c r="P83" s="265"/>
      <c r="Q83" s="265"/>
      <c r="R83" s="267"/>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row>
    <row r="84" spans="1:43" ht="12" customHeight="1">
      <c r="A84" s="265"/>
      <c r="B84" s="265"/>
      <c r="C84" s="265"/>
      <c r="D84" s="265"/>
      <c r="E84" s="266"/>
      <c r="F84" s="265"/>
      <c r="G84" s="265"/>
      <c r="H84" s="265"/>
      <c r="I84" s="265"/>
      <c r="J84" s="265"/>
      <c r="K84" s="265"/>
      <c r="L84" s="265"/>
      <c r="M84" s="265"/>
      <c r="N84" s="265"/>
      <c r="O84" s="265"/>
      <c r="P84" s="265"/>
      <c r="Q84" s="265"/>
      <c r="R84" s="267"/>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row>
    <row r="85" spans="1:43" ht="12" customHeight="1">
      <c r="A85" s="265"/>
      <c r="B85" s="265"/>
      <c r="C85" s="265"/>
      <c r="D85" s="265"/>
      <c r="E85" s="266"/>
      <c r="F85" s="265"/>
      <c r="G85" s="265"/>
      <c r="H85" s="265"/>
      <c r="I85" s="265"/>
      <c r="J85" s="265"/>
      <c r="K85" s="265"/>
      <c r="L85" s="265"/>
      <c r="M85" s="265"/>
      <c r="N85" s="265"/>
      <c r="O85" s="265"/>
      <c r="P85" s="265"/>
      <c r="Q85" s="265"/>
      <c r="R85" s="267"/>
      <c r="S85" s="265"/>
      <c r="T85" s="265"/>
      <c r="U85" s="265"/>
      <c r="V85" s="265"/>
      <c r="W85" s="265"/>
      <c r="X85" s="265"/>
      <c r="Y85" s="265"/>
      <c r="Z85" s="265"/>
      <c r="AA85" s="265"/>
      <c r="AB85" s="265"/>
      <c r="AC85" s="265"/>
      <c r="AD85" s="265"/>
      <c r="AE85" s="265"/>
      <c r="AF85" s="265"/>
      <c r="AG85" s="265"/>
      <c r="AH85" s="265"/>
      <c r="AI85" s="265"/>
      <c r="AJ85" s="265"/>
      <c r="AK85" s="265"/>
      <c r="AL85" s="265"/>
      <c r="AM85" s="265"/>
      <c r="AN85" s="265"/>
      <c r="AO85" s="265"/>
      <c r="AP85" s="265"/>
      <c r="AQ85" s="265"/>
    </row>
    <row r="86" spans="1:43" ht="12" customHeight="1">
      <c r="A86" s="265"/>
      <c r="B86" s="265"/>
      <c r="C86" s="265"/>
      <c r="D86" s="265"/>
      <c r="E86" s="266"/>
      <c r="F86" s="265"/>
      <c r="G86" s="265"/>
      <c r="H86" s="265"/>
      <c r="I86" s="265"/>
      <c r="J86" s="265"/>
      <c r="K86" s="265"/>
      <c r="L86" s="265"/>
      <c r="M86" s="265"/>
      <c r="N86" s="265"/>
      <c r="O86" s="265"/>
      <c r="P86" s="265"/>
      <c r="Q86" s="265"/>
      <c r="R86" s="267"/>
      <c r="S86" s="265"/>
      <c r="T86" s="265"/>
      <c r="U86" s="265"/>
      <c r="V86" s="265"/>
      <c r="W86" s="265"/>
      <c r="X86" s="265"/>
      <c r="Y86" s="265"/>
      <c r="Z86" s="265"/>
      <c r="AA86" s="265"/>
      <c r="AB86" s="265"/>
      <c r="AC86" s="265"/>
      <c r="AD86" s="265"/>
      <c r="AE86" s="265"/>
      <c r="AF86" s="265"/>
      <c r="AG86" s="265"/>
      <c r="AH86" s="265"/>
      <c r="AI86" s="265"/>
      <c r="AJ86" s="265"/>
      <c r="AK86" s="265"/>
      <c r="AL86" s="265"/>
      <c r="AM86" s="265"/>
      <c r="AN86" s="265"/>
      <c r="AO86" s="265"/>
      <c r="AP86" s="265"/>
      <c r="AQ86" s="265"/>
    </row>
    <row r="87" spans="1:43" ht="12" customHeight="1">
      <c r="A87" s="265"/>
      <c r="B87" s="265"/>
      <c r="C87" s="265"/>
      <c r="D87" s="265"/>
      <c r="E87" s="266"/>
      <c r="F87" s="265"/>
      <c r="G87" s="265"/>
      <c r="H87" s="265"/>
      <c r="I87" s="265"/>
      <c r="J87" s="265"/>
      <c r="K87" s="265"/>
      <c r="L87" s="265"/>
      <c r="M87" s="265"/>
      <c r="N87" s="265"/>
      <c r="O87" s="265"/>
      <c r="P87" s="265"/>
      <c r="Q87" s="265"/>
      <c r="R87" s="267"/>
      <c r="S87" s="265"/>
      <c r="T87" s="265"/>
      <c r="U87" s="265"/>
      <c r="V87" s="265"/>
      <c r="W87" s="265"/>
      <c r="X87" s="265"/>
      <c r="Y87" s="265"/>
      <c r="Z87" s="265"/>
      <c r="AA87" s="265"/>
      <c r="AB87" s="265"/>
      <c r="AC87" s="265"/>
      <c r="AD87" s="265"/>
      <c r="AE87" s="265"/>
      <c r="AF87" s="265"/>
      <c r="AG87" s="265"/>
      <c r="AH87" s="265"/>
      <c r="AI87" s="265"/>
      <c r="AJ87" s="265"/>
      <c r="AK87" s="265"/>
      <c r="AL87" s="265"/>
      <c r="AM87" s="265"/>
      <c r="AN87" s="265"/>
      <c r="AO87" s="265"/>
      <c r="AP87" s="265"/>
      <c r="AQ87" s="265"/>
    </row>
    <row r="88" spans="1:43" ht="12" customHeight="1">
      <c r="A88" s="265"/>
      <c r="B88" s="265"/>
      <c r="C88" s="265"/>
      <c r="D88" s="265"/>
      <c r="E88" s="266"/>
      <c r="F88" s="265"/>
      <c r="G88" s="265"/>
      <c r="H88" s="265"/>
      <c r="I88" s="265"/>
      <c r="J88" s="265"/>
      <c r="K88" s="265"/>
      <c r="L88" s="265"/>
      <c r="M88" s="265"/>
      <c r="N88" s="265"/>
      <c r="O88" s="265"/>
      <c r="P88" s="265"/>
      <c r="Q88" s="265"/>
      <c r="R88" s="267"/>
      <c r="S88" s="265"/>
      <c r="T88" s="265"/>
      <c r="U88" s="265"/>
      <c r="V88" s="265"/>
      <c r="W88" s="265"/>
      <c r="X88" s="265"/>
      <c r="Y88" s="265"/>
      <c r="Z88" s="265"/>
      <c r="AA88" s="265"/>
      <c r="AB88" s="265"/>
      <c r="AC88" s="265"/>
      <c r="AD88" s="265"/>
      <c r="AE88" s="265"/>
      <c r="AF88" s="265"/>
      <c r="AG88" s="265"/>
      <c r="AH88" s="265"/>
      <c r="AI88" s="265"/>
      <c r="AJ88" s="265"/>
      <c r="AK88" s="265"/>
      <c r="AL88" s="265"/>
      <c r="AM88" s="265"/>
      <c r="AN88" s="265"/>
      <c r="AO88" s="265"/>
      <c r="AP88" s="265"/>
      <c r="AQ88" s="265"/>
    </row>
    <row r="89" spans="1:43" ht="12" customHeight="1">
      <c r="A89" s="265"/>
      <c r="B89" s="265"/>
      <c r="C89" s="265"/>
      <c r="D89" s="265"/>
      <c r="E89" s="266"/>
      <c r="F89" s="265"/>
      <c r="G89" s="265"/>
      <c r="H89" s="265"/>
      <c r="I89" s="265"/>
      <c r="J89" s="265"/>
      <c r="K89" s="265"/>
      <c r="L89" s="265"/>
      <c r="M89" s="265"/>
      <c r="N89" s="265"/>
      <c r="O89" s="265"/>
      <c r="P89" s="265"/>
      <c r="Q89" s="265"/>
      <c r="R89" s="267"/>
      <c r="S89" s="265"/>
      <c r="T89" s="265"/>
      <c r="U89" s="265"/>
      <c r="V89" s="265"/>
      <c r="W89" s="265"/>
      <c r="X89" s="265"/>
      <c r="Y89" s="265"/>
      <c r="Z89" s="265"/>
      <c r="AA89" s="265"/>
      <c r="AB89" s="265"/>
      <c r="AC89" s="265"/>
      <c r="AD89" s="265"/>
      <c r="AE89" s="265"/>
      <c r="AF89" s="265"/>
      <c r="AG89" s="265"/>
      <c r="AH89" s="265"/>
      <c r="AI89" s="265"/>
      <c r="AJ89" s="265"/>
      <c r="AK89" s="265"/>
      <c r="AL89" s="265"/>
      <c r="AM89" s="265"/>
      <c r="AN89" s="265"/>
      <c r="AO89" s="265"/>
      <c r="AP89" s="265"/>
      <c r="AQ89" s="265"/>
    </row>
    <row r="90" spans="1:43" ht="12" customHeight="1">
      <c r="A90" s="265"/>
      <c r="B90" s="265"/>
      <c r="C90" s="265"/>
      <c r="D90" s="265"/>
      <c r="E90" s="266"/>
      <c r="F90" s="265"/>
      <c r="G90" s="265"/>
      <c r="H90" s="265"/>
      <c r="I90" s="265"/>
      <c r="J90" s="265"/>
      <c r="K90" s="265"/>
      <c r="L90" s="265"/>
      <c r="M90" s="265"/>
      <c r="N90" s="265"/>
      <c r="O90" s="265"/>
      <c r="P90" s="265"/>
      <c r="Q90" s="265"/>
      <c r="R90" s="267"/>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row>
    <row r="91" spans="1:43" ht="12" customHeight="1">
      <c r="A91" s="265"/>
      <c r="B91" s="265"/>
      <c r="C91" s="265"/>
      <c r="D91" s="265"/>
      <c r="E91" s="266"/>
      <c r="F91" s="265"/>
      <c r="G91" s="265"/>
      <c r="H91" s="265"/>
      <c r="I91" s="265"/>
      <c r="J91" s="265"/>
      <c r="K91" s="265"/>
      <c r="L91" s="265"/>
      <c r="M91" s="265"/>
      <c r="N91" s="265"/>
      <c r="O91" s="265"/>
      <c r="P91" s="265"/>
      <c r="Q91" s="265"/>
      <c r="R91" s="267"/>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row>
    <row r="92" spans="1:43" ht="12" customHeight="1">
      <c r="A92" s="265"/>
      <c r="B92" s="265"/>
      <c r="C92" s="265"/>
      <c r="D92" s="265"/>
      <c r="E92" s="266"/>
      <c r="F92" s="265"/>
      <c r="G92" s="265"/>
      <c r="H92" s="265"/>
      <c r="I92" s="265"/>
      <c r="J92" s="265"/>
      <c r="K92" s="265"/>
      <c r="L92" s="265"/>
      <c r="M92" s="265"/>
      <c r="N92" s="265"/>
      <c r="O92" s="265"/>
      <c r="P92" s="265"/>
      <c r="Q92" s="265"/>
      <c r="R92" s="267"/>
      <c r="S92" s="265"/>
      <c r="T92" s="265"/>
      <c r="U92" s="265"/>
      <c r="V92" s="265"/>
      <c r="W92" s="265"/>
      <c r="X92" s="265"/>
      <c r="Y92" s="265"/>
      <c r="Z92" s="265"/>
      <c r="AA92" s="265"/>
      <c r="AB92" s="265"/>
      <c r="AC92" s="265"/>
      <c r="AD92" s="265"/>
      <c r="AE92" s="265"/>
      <c r="AF92" s="265"/>
      <c r="AG92" s="265"/>
      <c r="AH92" s="265"/>
      <c r="AI92" s="265"/>
      <c r="AJ92" s="265"/>
      <c r="AK92" s="265"/>
      <c r="AL92" s="265"/>
      <c r="AM92" s="265"/>
      <c r="AN92" s="265"/>
      <c r="AO92" s="265"/>
      <c r="AP92" s="265"/>
      <c r="AQ92" s="265"/>
    </row>
    <row r="93" spans="1:43" ht="12" customHeight="1">
      <c r="A93" s="265"/>
      <c r="B93" s="265"/>
      <c r="C93" s="265"/>
      <c r="D93" s="265"/>
      <c r="E93" s="266"/>
      <c r="F93" s="265"/>
      <c r="G93" s="265"/>
      <c r="H93" s="265"/>
      <c r="I93" s="265"/>
      <c r="J93" s="265"/>
      <c r="K93" s="265"/>
      <c r="L93" s="265"/>
      <c r="M93" s="265"/>
      <c r="N93" s="265"/>
      <c r="O93" s="265"/>
      <c r="P93" s="265"/>
      <c r="Q93" s="265"/>
      <c r="R93" s="267"/>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row>
    <row r="94" spans="1:43" ht="12" customHeight="1">
      <c r="A94" s="265"/>
      <c r="B94" s="265"/>
      <c r="C94" s="265"/>
      <c r="D94" s="265"/>
      <c r="E94" s="266"/>
      <c r="F94" s="265"/>
      <c r="G94" s="265"/>
      <c r="H94" s="265"/>
      <c r="I94" s="265"/>
      <c r="J94" s="265"/>
      <c r="K94" s="265"/>
      <c r="L94" s="265"/>
      <c r="M94" s="265"/>
      <c r="N94" s="265"/>
      <c r="O94" s="265"/>
      <c r="P94" s="265"/>
      <c r="Q94" s="265"/>
      <c r="R94" s="267"/>
      <c r="S94" s="265"/>
      <c r="T94" s="265"/>
      <c r="U94" s="265"/>
      <c r="V94" s="265"/>
      <c r="W94" s="265"/>
      <c r="X94" s="265"/>
      <c r="Y94" s="265"/>
      <c r="Z94" s="265"/>
      <c r="AA94" s="265"/>
      <c r="AB94" s="265"/>
      <c r="AC94" s="265"/>
      <c r="AD94" s="265"/>
      <c r="AE94" s="265"/>
      <c r="AF94" s="265"/>
      <c r="AG94" s="265"/>
      <c r="AH94" s="265"/>
      <c r="AI94" s="265"/>
      <c r="AJ94" s="265"/>
      <c r="AK94" s="265"/>
      <c r="AL94" s="265"/>
      <c r="AM94" s="265"/>
      <c r="AN94" s="265"/>
      <c r="AO94" s="265"/>
      <c r="AP94" s="265"/>
      <c r="AQ94" s="265"/>
    </row>
    <row r="95" spans="1:43" ht="12" customHeight="1">
      <c r="A95" s="265"/>
      <c r="B95" s="265"/>
      <c r="C95" s="265"/>
      <c r="D95" s="265"/>
      <c r="E95" s="266"/>
      <c r="F95" s="265"/>
      <c r="G95" s="265"/>
      <c r="H95" s="265"/>
      <c r="I95" s="265"/>
      <c r="J95" s="265"/>
      <c r="K95" s="265"/>
      <c r="L95" s="265"/>
      <c r="M95" s="265"/>
      <c r="N95" s="265"/>
      <c r="O95" s="265"/>
      <c r="P95" s="265"/>
      <c r="Q95" s="265"/>
      <c r="R95" s="267"/>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row>
    <row r="96" spans="1:43" ht="12" customHeight="1">
      <c r="A96" s="265"/>
      <c r="B96" s="265"/>
      <c r="C96" s="265"/>
      <c r="D96" s="265"/>
      <c r="E96" s="266"/>
      <c r="F96" s="265"/>
      <c r="G96" s="265"/>
      <c r="H96" s="265"/>
      <c r="I96" s="265"/>
      <c r="J96" s="265"/>
      <c r="K96" s="265"/>
      <c r="L96" s="265"/>
      <c r="M96" s="265"/>
      <c r="N96" s="265"/>
      <c r="O96" s="265"/>
      <c r="P96" s="265"/>
      <c r="Q96" s="265"/>
      <c r="R96" s="267"/>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row>
    <row r="97" spans="1:43" ht="12" customHeight="1">
      <c r="A97" s="265"/>
      <c r="B97" s="265"/>
      <c r="C97" s="265"/>
      <c r="D97" s="265"/>
      <c r="E97" s="266"/>
      <c r="F97" s="265"/>
      <c r="G97" s="265"/>
      <c r="H97" s="265"/>
      <c r="I97" s="265"/>
      <c r="J97" s="265"/>
      <c r="K97" s="265"/>
      <c r="L97" s="265"/>
      <c r="M97" s="265"/>
      <c r="N97" s="265"/>
      <c r="O97" s="265"/>
      <c r="P97" s="265"/>
      <c r="Q97" s="265"/>
      <c r="R97" s="267"/>
      <c r="S97" s="265"/>
      <c r="T97" s="265"/>
      <c r="U97" s="265"/>
      <c r="V97" s="265"/>
      <c r="W97" s="265"/>
      <c r="X97" s="265"/>
      <c r="Y97" s="265"/>
      <c r="Z97" s="265"/>
      <c r="AA97" s="265"/>
      <c r="AB97" s="265"/>
      <c r="AC97" s="265"/>
      <c r="AD97" s="265"/>
      <c r="AE97" s="265"/>
      <c r="AF97" s="265"/>
      <c r="AG97" s="265"/>
      <c r="AH97" s="265"/>
      <c r="AI97" s="265"/>
      <c r="AJ97" s="265"/>
      <c r="AK97" s="265"/>
      <c r="AL97" s="265"/>
      <c r="AM97" s="265"/>
      <c r="AN97" s="265"/>
      <c r="AO97" s="265"/>
      <c r="AP97" s="265"/>
      <c r="AQ97" s="265"/>
    </row>
    <row r="98" spans="1:43" ht="12" customHeight="1">
      <c r="A98" s="265"/>
      <c r="B98" s="265"/>
      <c r="C98" s="265"/>
      <c r="D98" s="265"/>
      <c r="E98" s="266"/>
      <c r="F98" s="265"/>
      <c r="G98" s="265"/>
      <c r="H98" s="265"/>
      <c r="I98" s="265"/>
      <c r="J98" s="265"/>
      <c r="K98" s="265"/>
      <c r="L98" s="265"/>
      <c r="M98" s="265"/>
      <c r="N98" s="265"/>
      <c r="O98" s="265"/>
      <c r="P98" s="265"/>
      <c r="Q98" s="265"/>
      <c r="R98" s="267"/>
      <c r="S98" s="265"/>
      <c r="T98" s="265"/>
      <c r="U98" s="265"/>
      <c r="V98" s="265"/>
      <c r="W98" s="265"/>
      <c r="X98" s="265"/>
      <c r="Y98" s="265"/>
      <c r="Z98" s="265"/>
      <c r="AA98" s="265"/>
      <c r="AB98" s="265"/>
      <c r="AC98" s="265"/>
      <c r="AD98" s="265"/>
      <c r="AE98" s="265"/>
      <c r="AF98" s="265"/>
      <c r="AG98" s="265"/>
      <c r="AH98" s="265"/>
      <c r="AI98" s="265"/>
      <c r="AJ98" s="265"/>
      <c r="AK98" s="265"/>
      <c r="AL98" s="265"/>
      <c r="AM98" s="265"/>
      <c r="AN98" s="265"/>
      <c r="AO98" s="265"/>
      <c r="AP98" s="265"/>
      <c r="AQ98" s="265"/>
    </row>
    <row r="99" spans="1:43" ht="12" customHeight="1">
      <c r="A99" s="265"/>
      <c r="B99" s="265"/>
      <c r="C99" s="265"/>
      <c r="D99" s="265"/>
      <c r="E99" s="266"/>
      <c r="F99" s="265"/>
      <c r="G99" s="265"/>
      <c r="H99" s="265"/>
      <c r="I99" s="265"/>
      <c r="J99" s="265"/>
      <c r="K99" s="265"/>
      <c r="L99" s="265"/>
      <c r="M99" s="265"/>
      <c r="N99" s="265"/>
      <c r="O99" s="265"/>
      <c r="P99" s="265"/>
      <c r="Q99" s="265"/>
      <c r="R99" s="267"/>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row>
    <row r="100" spans="1:43" ht="12" customHeight="1">
      <c r="A100" s="265"/>
      <c r="B100" s="265"/>
      <c r="C100" s="265"/>
      <c r="D100" s="265"/>
      <c r="E100" s="266"/>
      <c r="F100" s="265"/>
      <c r="G100" s="265"/>
      <c r="H100" s="265"/>
      <c r="I100" s="265"/>
      <c r="J100" s="265"/>
      <c r="K100" s="265"/>
      <c r="L100" s="265"/>
      <c r="M100" s="265"/>
      <c r="N100" s="265"/>
      <c r="O100" s="265"/>
      <c r="P100" s="265"/>
      <c r="Q100" s="265"/>
      <c r="R100" s="267"/>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row>
    <row r="101" spans="1:43" ht="12" customHeight="1">
      <c r="A101" s="265"/>
      <c r="B101" s="265"/>
      <c r="C101" s="265"/>
      <c r="D101" s="265"/>
      <c r="E101" s="266"/>
      <c r="F101" s="265"/>
      <c r="G101" s="265"/>
      <c r="H101" s="265"/>
      <c r="I101" s="265"/>
      <c r="J101" s="265"/>
      <c r="K101" s="265"/>
      <c r="L101" s="265"/>
      <c r="M101" s="265"/>
      <c r="N101" s="265"/>
      <c r="O101" s="265"/>
      <c r="P101" s="265"/>
      <c r="Q101" s="265"/>
      <c r="R101" s="267"/>
      <c r="S101" s="265"/>
      <c r="T101" s="265"/>
      <c r="U101" s="265"/>
      <c r="V101" s="265"/>
      <c r="W101" s="265"/>
      <c r="X101" s="265"/>
      <c r="Y101" s="265"/>
      <c r="Z101" s="265"/>
      <c r="AA101" s="265"/>
      <c r="AB101" s="265"/>
      <c r="AC101" s="265"/>
      <c r="AD101" s="265"/>
      <c r="AE101" s="265"/>
      <c r="AF101" s="265"/>
      <c r="AG101" s="265"/>
      <c r="AH101" s="265"/>
      <c r="AI101" s="265"/>
      <c r="AJ101" s="265"/>
      <c r="AK101" s="265"/>
      <c r="AL101" s="265"/>
      <c r="AM101" s="265"/>
      <c r="AN101" s="265"/>
      <c r="AO101" s="265"/>
      <c r="AP101" s="265"/>
      <c r="AQ101" s="265"/>
    </row>
    <row r="102" spans="1:43" ht="12" customHeight="1">
      <c r="A102" s="265"/>
      <c r="B102" s="265"/>
      <c r="C102" s="265"/>
      <c r="D102" s="265"/>
      <c r="E102" s="266"/>
      <c r="F102" s="265"/>
      <c r="G102" s="265"/>
      <c r="H102" s="265"/>
      <c r="I102" s="265"/>
      <c r="J102" s="265"/>
      <c r="K102" s="265"/>
      <c r="L102" s="265"/>
      <c r="M102" s="265"/>
      <c r="N102" s="265"/>
      <c r="O102" s="265"/>
      <c r="P102" s="265"/>
      <c r="Q102" s="265"/>
      <c r="R102" s="267"/>
      <c r="S102" s="265"/>
      <c r="T102" s="265"/>
      <c r="U102" s="265"/>
      <c r="V102" s="265"/>
      <c r="W102" s="265"/>
      <c r="X102" s="265"/>
      <c r="Y102" s="265"/>
      <c r="Z102" s="265"/>
      <c r="AA102" s="265"/>
      <c r="AB102" s="265"/>
      <c r="AC102" s="265"/>
      <c r="AD102" s="265"/>
      <c r="AE102" s="265"/>
      <c r="AF102" s="265"/>
      <c r="AG102" s="265"/>
      <c r="AH102" s="265"/>
      <c r="AI102" s="265"/>
      <c r="AJ102" s="265"/>
      <c r="AK102" s="265"/>
      <c r="AL102" s="265"/>
      <c r="AM102" s="265"/>
      <c r="AN102" s="265"/>
      <c r="AO102" s="265"/>
      <c r="AP102" s="265"/>
      <c r="AQ102" s="265"/>
    </row>
    <row r="103" spans="1:43" ht="12" customHeight="1">
      <c r="A103" s="265"/>
      <c r="B103" s="265"/>
      <c r="C103" s="265"/>
      <c r="D103" s="265"/>
      <c r="E103" s="266"/>
      <c r="F103" s="265"/>
      <c r="G103" s="265"/>
      <c r="H103" s="265"/>
      <c r="I103" s="265"/>
      <c r="J103" s="265"/>
      <c r="K103" s="265"/>
      <c r="L103" s="265"/>
      <c r="M103" s="265"/>
      <c r="N103" s="265"/>
      <c r="O103" s="265"/>
      <c r="P103" s="265"/>
      <c r="Q103" s="265"/>
      <c r="R103" s="267"/>
      <c r="S103" s="265"/>
      <c r="T103" s="265"/>
      <c r="U103" s="265"/>
      <c r="V103" s="265"/>
      <c r="W103" s="265"/>
      <c r="X103" s="265"/>
      <c r="Y103" s="265"/>
      <c r="Z103" s="265"/>
      <c r="AA103" s="265"/>
      <c r="AB103" s="265"/>
      <c r="AC103" s="265"/>
      <c r="AD103" s="265"/>
      <c r="AE103" s="265"/>
      <c r="AF103" s="265"/>
      <c r="AG103" s="265"/>
      <c r="AH103" s="265"/>
      <c r="AI103" s="265"/>
      <c r="AJ103" s="265"/>
      <c r="AK103" s="265"/>
      <c r="AL103" s="265"/>
      <c r="AM103" s="265"/>
      <c r="AN103" s="265"/>
      <c r="AO103" s="265"/>
      <c r="AP103" s="265"/>
      <c r="AQ103" s="265"/>
    </row>
    <row r="104" spans="1:43" ht="12" customHeight="1">
      <c r="A104" s="265"/>
      <c r="B104" s="265"/>
      <c r="C104" s="265"/>
      <c r="D104" s="265"/>
      <c r="E104" s="266"/>
      <c r="F104" s="265"/>
      <c r="G104" s="265"/>
      <c r="H104" s="265"/>
      <c r="I104" s="265"/>
      <c r="J104" s="265"/>
      <c r="K104" s="265"/>
      <c r="L104" s="265"/>
      <c r="M104" s="265"/>
      <c r="N104" s="265"/>
      <c r="O104" s="265"/>
      <c r="P104" s="265"/>
      <c r="Q104" s="265"/>
      <c r="R104" s="267"/>
      <c r="S104" s="265"/>
      <c r="T104" s="265"/>
      <c r="U104" s="265"/>
      <c r="V104" s="265"/>
      <c r="W104" s="265"/>
      <c r="X104" s="265"/>
      <c r="Y104" s="265"/>
      <c r="Z104" s="265"/>
      <c r="AA104" s="265"/>
      <c r="AB104" s="265"/>
      <c r="AC104" s="265"/>
      <c r="AD104" s="265"/>
      <c r="AE104" s="265"/>
      <c r="AF104" s="265"/>
      <c r="AG104" s="265"/>
      <c r="AH104" s="265"/>
      <c r="AI104" s="265"/>
      <c r="AJ104" s="265"/>
      <c r="AK104" s="265"/>
      <c r="AL104" s="265"/>
      <c r="AM104" s="265"/>
      <c r="AN104" s="265"/>
      <c r="AO104" s="265"/>
      <c r="AP104" s="265"/>
      <c r="AQ104" s="265"/>
    </row>
    <row r="105" spans="1:43" ht="12" customHeight="1">
      <c r="A105" s="265"/>
      <c r="B105" s="265"/>
      <c r="C105" s="265"/>
      <c r="D105" s="265"/>
      <c r="E105" s="266"/>
      <c r="F105" s="265"/>
      <c r="G105" s="265"/>
      <c r="H105" s="265"/>
      <c r="I105" s="265"/>
      <c r="J105" s="265"/>
      <c r="K105" s="265"/>
      <c r="L105" s="265"/>
      <c r="M105" s="265"/>
      <c r="N105" s="265"/>
      <c r="O105" s="265"/>
      <c r="P105" s="265"/>
      <c r="Q105" s="265"/>
      <c r="R105" s="267"/>
      <c r="S105" s="265"/>
      <c r="T105" s="265"/>
      <c r="U105" s="265"/>
      <c r="V105" s="265"/>
      <c r="W105" s="265"/>
      <c r="X105" s="265"/>
      <c r="Y105" s="265"/>
      <c r="Z105" s="265"/>
      <c r="AA105" s="265"/>
      <c r="AB105" s="265"/>
      <c r="AC105" s="265"/>
      <c r="AD105" s="265"/>
      <c r="AE105" s="265"/>
      <c r="AF105" s="265"/>
      <c r="AG105" s="265"/>
      <c r="AH105" s="265"/>
      <c r="AI105" s="265"/>
      <c r="AJ105" s="265"/>
      <c r="AK105" s="265"/>
      <c r="AL105" s="265"/>
      <c r="AM105" s="265"/>
      <c r="AN105" s="265"/>
      <c r="AO105" s="265"/>
      <c r="AP105" s="265"/>
      <c r="AQ105" s="265"/>
    </row>
    <row r="106" spans="1:43" ht="12" customHeight="1">
      <c r="A106" s="265"/>
      <c r="B106" s="265"/>
      <c r="C106" s="265"/>
      <c r="D106" s="265"/>
      <c r="E106" s="266"/>
      <c r="F106" s="265"/>
      <c r="G106" s="265"/>
      <c r="H106" s="265"/>
      <c r="I106" s="265"/>
      <c r="J106" s="265"/>
      <c r="K106" s="265"/>
      <c r="L106" s="265"/>
      <c r="M106" s="265"/>
      <c r="N106" s="265"/>
      <c r="O106" s="265"/>
      <c r="P106" s="265"/>
      <c r="Q106" s="265"/>
      <c r="R106" s="267"/>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row>
    <row r="107" spans="1:43" ht="12" customHeight="1">
      <c r="A107" s="265"/>
      <c r="B107" s="265"/>
      <c r="C107" s="265"/>
      <c r="D107" s="265"/>
      <c r="E107" s="266"/>
      <c r="F107" s="265"/>
      <c r="G107" s="265"/>
      <c r="H107" s="265"/>
      <c r="I107" s="265"/>
      <c r="J107" s="265"/>
      <c r="K107" s="265"/>
      <c r="L107" s="265"/>
      <c r="M107" s="265"/>
      <c r="N107" s="265"/>
      <c r="O107" s="265"/>
      <c r="P107" s="265"/>
      <c r="Q107" s="265"/>
      <c r="R107" s="267"/>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row>
    <row r="108" spans="1:43" ht="12" customHeight="1">
      <c r="A108" s="265"/>
      <c r="B108" s="265"/>
      <c r="C108" s="265"/>
      <c r="D108" s="265"/>
      <c r="E108" s="266"/>
      <c r="F108" s="265"/>
      <c r="G108" s="265"/>
      <c r="H108" s="265"/>
      <c r="I108" s="265"/>
      <c r="J108" s="265"/>
      <c r="K108" s="265"/>
      <c r="L108" s="265"/>
      <c r="M108" s="265"/>
      <c r="N108" s="265"/>
      <c r="O108" s="265"/>
      <c r="P108" s="265"/>
      <c r="Q108" s="265"/>
      <c r="R108" s="267"/>
      <c r="S108" s="265"/>
      <c r="T108" s="265"/>
      <c r="U108" s="265"/>
      <c r="V108" s="265"/>
      <c r="W108" s="265"/>
      <c r="X108" s="265"/>
      <c r="Y108" s="265"/>
      <c r="Z108" s="265"/>
      <c r="AA108" s="265"/>
      <c r="AB108" s="265"/>
      <c r="AC108" s="265"/>
      <c r="AD108" s="265"/>
      <c r="AE108" s="265"/>
      <c r="AF108" s="265"/>
      <c r="AG108" s="265"/>
      <c r="AH108" s="265"/>
      <c r="AI108" s="265"/>
      <c r="AJ108" s="265"/>
      <c r="AK108" s="265"/>
      <c r="AL108" s="265"/>
      <c r="AM108" s="265"/>
      <c r="AN108" s="265"/>
      <c r="AO108" s="265"/>
      <c r="AP108" s="265"/>
      <c r="AQ108" s="265"/>
    </row>
    <row r="109" spans="1:43" ht="12" customHeight="1">
      <c r="A109" s="265"/>
      <c r="B109" s="265"/>
      <c r="C109" s="265"/>
      <c r="D109" s="265"/>
      <c r="E109" s="266"/>
      <c r="F109" s="265"/>
      <c r="G109" s="265"/>
      <c r="H109" s="265"/>
      <c r="I109" s="265"/>
      <c r="J109" s="265"/>
      <c r="K109" s="265"/>
      <c r="L109" s="265"/>
      <c r="M109" s="265"/>
      <c r="N109" s="265"/>
      <c r="O109" s="265"/>
      <c r="P109" s="265"/>
      <c r="Q109" s="265"/>
      <c r="R109" s="267"/>
      <c r="S109" s="265"/>
      <c r="T109" s="265"/>
      <c r="U109" s="265"/>
      <c r="V109" s="265"/>
      <c r="W109" s="265"/>
      <c r="X109" s="265"/>
      <c r="Y109" s="265"/>
      <c r="Z109" s="265"/>
      <c r="AA109" s="265"/>
      <c r="AB109" s="265"/>
      <c r="AC109" s="265"/>
      <c r="AD109" s="265"/>
      <c r="AE109" s="265"/>
      <c r="AF109" s="265"/>
      <c r="AG109" s="265"/>
      <c r="AH109" s="265"/>
      <c r="AI109" s="265"/>
      <c r="AJ109" s="265"/>
      <c r="AK109" s="265"/>
      <c r="AL109" s="265"/>
      <c r="AM109" s="265"/>
      <c r="AN109" s="265"/>
      <c r="AO109" s="265"/>
      <c r="AP109" s="265"/>
      <c r="AQ109" s="265"/>
    </row>
    <row r="110" spans="1:43" ht="12" customHeight="1">
      <c r="A110" s="265"/>
      <c r="B110" s="265"/>
      <c r="C110" s="265"/>
      <c r="D110" s="265"/>
      <c r="E110" s="266"/>
      <c r="F110" s="265"/>
      <c r="G110" s="265"/>
      <c r="H110" s="265"/>
      <c r="I110" s="265"/>
      <c r="J110" s="265"/>
      <c r="K110" s="265"/>
      <c r="L110" s="265"/>
      <c r="M110" s="265"/>
      <c r="N110" s="265"/>
      <c r="O110" s="265"/>
      <c r="P110" s="265"/>
      <c r="Q110" s="265"/>
      <c r="R110" s="267"/>
      <c r="S110" s="265"/>
      <c r="T110" s="265"/>
      <c r="U110" s="265"/>
      <c r="V110" s="265"/>
      <c r="W110" s="265"/>
      <c r="X110" s="265"/>
      <c r="Y110" s="265"/>
      <c r="Z110" s="265"/>
      <c r="AA110" s="265"/>
      <c r="AB110" s="265"/>
      <c r="AC110" s="265"/>
      <c r="AD110" s="265"/>
      <c r="AE110" s="265"/>
      <c r="AF110" s="265"/>
      <c r="AG110" s="265"/>
      <c r="AH110" s="265"/>
      <c r="AI110" s="265"/>
      <c r="AJ110" s="265"/>
      <c r="AK110" s="265"/>
      <c r="AL110" s="265"/>
      <c r="AM110" s="265"/>
      <c r="AN110" s="265"/>
      <c r="AO110" s="265"/>
      <c r="AP110" s="265"/>
      <c r="AQ110" s="265"/>
    </row>
    <row r="111" spans="1:43" ht="12" customHeight="1">
      <c r="A111" s="265"/>
      <c r="B111" s="265"/>
      <c r="C111" s="265"/>
      <c r="D111" s="265"/>
      <c r="E111" s="266"/>
      <c r="F111" s="265"/>
      <c r="G111" s="265"/>
      <c r="H111" s="265"/>
      <c r="I111" s="265"/>
      <c r="J111" s="265"/>
      <c r="K111" s="265"/>
      <c r="L111" s="265"/>
      <c r="M111" s="265"/>
      <c r="N111" s="265"/>
      <c r="O111" s="265"/>
      <c r="P111" s="265"/>
      <c r="Q111" s="265"/>
      <c r="R111" s="267"/>
      <c r="S111" s="265"/>
      <c r="T111" s="265"/>
      <c r="U111" s="265"/>
      <c r="V111" s="265"/>
      <c r="W111" s="265"/>
      <c r="X111" s="265"/>
      <c r="Y111" s="265"/>
      <c r="Z111" s="265"/>
      <c r="AA111" s="265"/>
      <c r="AB111" s="265"/>
      <c r="AC111" s="265"/>
      <c r="AD111" s="265"/>
      <c r="AE111" s="265"/>
      <c r="AF111" s="265"/>
      <c r="AG111" s="265"/>
      <c r="AH111" s="265"/>
      <c r="AI111" s="265"/>
      <c r="AJ111" s="265"/>
      <c r="AK111" s="265"/>
      <c r="AL111" s="265"/>
      <c r="AM111" s="265"/>
      <c r="AN111" s="265"/>
      <c r="AO111" s="265"/>
      <c r="AP111" s="265"/>
      <c r="AQ111" s="265"/>
    </row>
    <row r="112" spans="1:43" ht="12" customHeight="1">
      <c r="A112" s="265"/>
      <c r="B112" s="265"/>
      <c r="C112" s="265"/>
      <c r="D112" s="265"/>
      <c r="E112" s="266"/>
      <c r="F112" s="265"/>
      <c r="G112" s="265"/>
      <c r="H112" s="265"/>
      <c r="I112" s="265"/>
      <c r="J112" s="265"/>
      <c r="K112" s="265"/>
      <c r="L112" s="265"/>
      <c r="M112" s="265"/>
      <c r="N112" s="265"/>
      <c r="O112" s="265"/>
      <c r="P112" s="265"/>
      <c r="Q112" s="265"/>
      <c r="R112" s="267"/>
      <c r="S112" s="265"/>
      <c r="T112" s="265"/>
      <c r="U112" s="265"/>
      <c r="V112" s="265"/>
      <c r="W112" s="265"/>
      <c r="X112" s="265"/>
      <c r="Y112" s="265"/>
      <c r="Z112" s="265"/>
      <c r="AA112" s="265"/>
      <c r="AB112" s="265"/>
      <c r="AC112" s="265"/>
      <c r="AD112" s="265"/>
      <c r="AE112" s="265"/>
      <c r="AF112" s="265"/>
      <c r="AG112" s="265"/>
      <c r="AH112" s="265"/>
      <c r="AI112" s="265"/>
      <c r="AJ112" s="265"/>
      <c r="AK112" s="265"/>
      <c r="AL112" s="265"/>
      <c r="AM112" s="265"/>
      <c r="AN112" s="265"/>
      <c r="AO112" s="265"/>
      <c r="AP112" s="265"/>
      <c r="AQ112" s="265"/>
    </row>
    <row r="113" spans="1:43" ht="12" customHeight="1">
      <c r="A113" s="265"/>
      <c r="B113" s="265"/>
      <c r="C113" s="265"/>
      <c r="D113" s="265"/>
      <c r="E113" s="266"/>
      <c r="F113" s="265"/>
      <c r="G113" s="265"/>
      <c r="H113" s="265"/>
      <c r="I113" s="265"/>
      <c r="J113" s="265"/>
      <c r="K113" s="265"/>
      <c r="L113" s="265"/>
      <c r="M113" s="265"/>
      <c r="N113" s="265"/>
      <c r="O113" s="265"/>
      <c r="P113" s="265"/>
      <c r="Q113" s="265"/>
      <c r="R113" s="267"/>
      <c r="S113" s="265"/>
      <c r="T113" s="265"/>
      <c r="U113" s="265"/>
      <c r="V113" s="265"/>
      <c r="W113" s="265"/>
      <c r="X113" s="265"/>
      <c r="Y113" s="265"/>
      <c r="Z113" s="265"/>
      <c r="AA113" s="265"/>
      <c r="AB113" s="265"/>
      <c r="AC113" s="265"/>
      <c r="AD113" s="265"/>
      <c r="AE113" s="265"/>
      <c r="AF113" s="265"/>
      <c r="AG113" s="265"/>
      <c r="AH113" s="265"/>
      <c r="AI113" s="265"/>
      <c r="AJ113" s="265"/>
      <c r="AK113" s="265"/>
      <c r="AL113" s="265"/>
      <c r="AM113" s="265"/>
      <c r="AN113" s="265"/>
      <c r="AO113" s="265"/>
      <c r="AP113" s="265"/>
      <c r="AQ113" s="265"/>
    </row>
    <row r="114" spans="1:43" ht="12" customHeight="1">
      <c r="A114" s="265"/>
      <c r="B114" s="265"/>
      <c r="C114" s="265"/>
      <c r="D114" s="265"/>
      <c r="E114" s="266"/>
      <c r="F114" s="265"/>
      <c r="G114" s="265"/>
      <c r="H114" s="265"/>
      <c r="I114" s="265"/>
      <c r="J114" s="265"/>
      <c r="K114" s="265"/>
      <c r="L114" s="265"/>
      <c r="M114" s="265"/>
      <c r="N114" s="265"/>
      <c r="O114" s="265"/>
      <c r="P114" s="265"/>
      <c r="Q114" s="265"/>
      <c r="R114" s="267"/>
      <c r="S114" s="265"/>
      <c r="T114" s="265"/>
      <c r="U114" s="265"/>
      <c r="V114" s="265"/>
      <c r="W114" s="265"/>
      <c r="X114" s="265"/>
      <c r="Y114" s="265"/>
      <c r="Z114" s="265"/>
      <c r="AA114" s="265"/>
      <c r="AB114" s="265"/>
      <c r="AC114" s="265"/>
      <c r="AD114" s="265"/>
      <c r="AE114" s="265"/>
      <c r="AF114" s="265"/>
      <c r="AG114" s="265"/>
      <c r="AH114" s="265"/>
      <c r="AI114" s="265"/>
      <c r="AJ114" s="265"/>
      <c r="AK114" s="265"/>
      <c r="AL114" s="265"/>
      <c r="AM114" s="265"/>
      <c r="AN114" s="265"/>
      <c r="AO114" s="265"/>
      <c r="AP114" s="265"/>
      <c r="AQ114" s="265"/>
    </row>
    <row r="115" spans="1:43" ht="12" customHeight="1">
      <c r="A115" s="265"/>
      <c r="B115" s="265"/>
      <c r="C115" s="265"/>
      <c r="D115" s="265"/>
      <c r="E115" s="266"/>
      <c r="F115" s="265"/>
      <c r="G115" s="265"/>
      <c r="H115" s="265"/>
      <c r="I115" s="265"/>
      <c r="J115" s="265"/>
      <c r="K115" s="265"/>
      <c r="L115" s="265"/>
      <c r="M115" s="265"/>
      <c r="N115" s="265"/>
      <c r="O115" s="265"/>
      <c r="P115" s="265"/>
      <c r="Q115" s="265"/>
      <c r="R115" s="267"/>
      <c r="S115" s="265"/>
      <c r="T115" s="265"/>
      <c r="U115" s="265"/>
      <c r="V115" s="265"/>
      <c r="W115" s="265"/>
      <c r="X115" s="265"/>
      <c r="Y115" s="265"/>
      <c r="Z115" s="265"/>
      <c r="AA115" s="265"/>
      <c r="AB115" s="265"/>
      <c r="AC115" s="265"/>
      <c r="AD115" s="265"/>
      <c r="AE115" s="265"/>
      <c r="AF115" s="265"/>
      <c r="AG115" s="265"/>
      <c r="AH115" s="265"/>
      <c r="AI115" s="265"/>
      <c r="AJ115" s="265"/>
      <c r="AK115" s="265"/>
      <c r="AL115" s="265"/>
      <c r="AM115" s="265"/>
      <c r="AN115" s="265"/>
      <c r="AO115" s="265"/>
      <c r="AP115" s="265"/>
      <c r="AQ115" s="265"/>
    </row>
    <row r="116" spans="1:43" ht="12" customHeight="1">
      <c r="A116" s="265"/>
      <c r="B116" s="265"/>
      <c r="C116" s="265"/>
      <c r="D116" s="265"/>
      <c r="E116" s="266"/>
      <c r="F116" s="265"/>
      <c r="G116" s="265"/>
      <c r="H116" s="265"/>
      <c r="I116" s="265"/>
      <c r="J116" s="265"/>
      <c r="K116" s="265"/>
      <c r="L116" s="265"/>
      <c r="M116" s="265"/>
      <c r="N116" s="265"/>
      <c r="O116" s="265"/>
      <c r="P116" s="265"/>
      <c r="Q116" s="265"/>
      <c r="R116" s="267"/>
      <c r="S116" s="265"/>
      <c r="T116" s="265"/>
      <c r="U116" s="265"/>
      <c r="V116" s="265"/>
      <c r="W116" s="265"/>
      <c r="X116" s="265"/>
      <c r="Y116" s="265"/>
      <c r="Z116" s="265"/>
      <c r="AA116" s="265"/>
      <c r="AB116" s="265"/>
      <c r="AC116" s="265"/>
      <c r="AD116" s="265"/>
      <c r="AE116" s="265"/>
      <c r="AF116" s="265"/>
      <c r="AG116" s="265"/>
      <c r="AH116" s="265"/>
      <c r="AI116" s="265"/>
      <c r="AJ116" s="265"/>
      <c r="AK116" s="265"/>
      <c r="AL116" s="265"/>
      <c r="AM116" s="265"/>
      <c r="AN116" s="265"/>
      <c r="AO116" s="265"/>
      <c r="AP116" s="265"/>
      <c r="AQ116" s="265"/>
    </row>
    <row r="117" spans="1:43" ht="12" customHeight="1">
      <c r="A117" s="265"/>
      <c r="B117" s="265"/>
      <c r="C117" s="265"/>
      <c r="D117" s="265"/>
      <c r="E117" s="266"/>
      <c r="F117" s="265"/>
      <c r="G117" s="265"/>
      <c r="H117" s="265"/>
      <c r="I117" s="265"/>
      <c r="J117" s="265"/>
      <c r="K117" s="265"/>
      <c r="L117" s="265"/>
      <c r="M117" s="265"/>
      <c r="N117" s="265"/>
      <c r="O117" s="265"/>
      <c r="P117" s="265"/>
      <c r="Q117" s="265"/>
      <c r="R117" s="267"/>
      <c r="S117" s="265"/>
      <c r="T117" s="265"/>
      <c r="U117" s="265"/>
      <c r="V117" s="265"/>
      <c r="W117" s="265"/>
      <c r="X117" s="265"/>
      <c r="Y117" s="265"/>
      <c r="Z117" s="265"/>
      <c r="AA117" s="265"/>
      <c r="AB117" s="265"/>
      <c r="AC117" s="265"/>
      <c r="AD117" s="265"/>
      <c r="AE117" s="265"/>
      <c r="AF117" s="265"/>
      <c r="AG117" s="265"/>
      <c r="AH117" s="265"/>
      <c r="AI117" s="265"/>
      <c r="AJ117" s="265"/>
      <c r="AK117" s="265"/>
      <c r="AL117" s="265"/>
      <c r="AM117" s="265"/>
      <c r="AN117" s="265"/>
      <c r="AO117" s="265"/>
      <c r="AP117" s="265"/>
      <c r="AQ117" s="265"/>
    </row>
    <row r="118" spans="1:43" ht="12" customHeight="1">
      <c r="A118" s="265"/>
      <c r="B118" s="265"/>
      <c r="C118" s="265"/>
      <c r="D118" s="265"/>
      <c r="E118" s="266"/>
      <c r="F118" s="265"/>
      <c r="G118" s="265"/>
      <c r="H118" s="265"/>
      <c r="I118" s="265"/>
      <c r="J118" s="265"/>
      <c r="K118" s="265"/>
      <c r="L118" s="265"/>
      <c r="M118" s="265"/>
      <c r="N118" s="265"/>
      <c r="O118" s="265"/>
      <c r="P118" s="265"/>
      <c r="Q118" s="265"/>
      <c r="R118" s="267"/>
      <c r="S118" s="265"/>
      <c r="T118" s="265"/>
      <c r="U118" s="265"/>
      <c r="V118" s="265"/>
      <c r="W118" s="265"/>
      <c r="X118" s="265"/>
      <c r="Y118" s="265"/>
      <c r="Z118" s="265"/>
      <c r="AA118" s="265"/>
      <c r="AB118" s="265"/>
      <c r="AC118" s="265"/>
      <c r="AD118" s="265"/>
      <c r="AE118" s="265"/>
      <c r="AF118" s="265"/>
      <c r="AG118" s="265"/>
      <c r="AH118" s="265"/>
      <c r="AI118" s="265"/>
      <c r="AJ118" s="265"/>
      <c r="AK118" s="265"/>
      <c r="AL118" s="265"/>
      <c r="AM118" s="265"/>
      <c r="AN118" s="265"/>
      <c r="AO118" s="265"/>
      <c r="AP118" s="265"/>
      <c r="AQ118" s="265"/>
    </row>
    <row r="119" spans="1:43" ht="12" customHeight="1">
      <c r="A119" s="265"/>
      <c r="B119" s="265"/>
      <c r="C119" s="265"/>
      <c r="D119" s="265"/>
      <c r="E119" s="266"/>
      <c r="F119" s="265"/>
      <c r="G119" s="265"/>
      <c r="H119" s="265"/>
      <c r="I119" s="265"/>
      <c r="J119" s="265"/>
      <c r="K119" s="265"/>
      <c r="L119" s="265"/>
      <c r="M119" s="265"/>
      <c r="N119" s="265"/>
      <c r="O119" s="265"/>
      <c r="P119" s="265"/>
      <c r="Q119" s="265"/>
      <c r="R119" s="267"/>
      <c r="S119" s="265"/>
      <c r="T119" s="265"/>
      <c r="U119" s="265"/>
      <c r="V119" s="265"/>
      <c r="W119" s="265"/>
      <c r="X119" s="265"/>
      <c r="Y119" s="265"/>
      <c r="Z119" s="265"/>
      <c r="AA119" s="265"/>
      <c r="AB119" s="265"/>
      <c r="AC119" s="265"/>
      <c r="AD119" s="265"/>
      <c r="AE119" s="265"/>
      <c r="AF119" s="265"/>
      <c r="AG119" s="265"/>
      <c r="AH119" s="265"/>
      <c r="AI119" s="265"/>
      <c r="AJ119" s="265"/>
      <c r="AK119" s="265"/>
      <c r="AL119" s="265"/>
      <c r="AM119" s="265"/>
      <c r="AN119" s="265"/>
      <c r="AO119" s="265"/>
      <c r="AP119" s="265"/>
      <c r="AQ119" s="265"/>
    </row>
    <row r="120" spans="1:43" ht="12" customHeight="1">
      <c r="A120" s="265"/>
      <c r="B120" s="265"/>
      <c r="C120" s="265"/>
      <c r="D120" s="265"/>
      <c r="E120" s="266"/>
      <c r="F120" s="265"/>
      <c r="G120" s="265"/>
      <c r="H120" s="265"/>
      <c r="I120" s="265"/>
      <c r="J120" s="265"/>
      <c r="K120" s="265"/>
      <c r="L120" s="265"/>
      <c r="M120" s="265"/>
      <c r="N120" s="265"/>
      <c r="O120" s="265"/>
      <c r="P120" s="265"/>
      <c r="Q120" s="265"/>
      <c r="R120" s="267"/>
      <c r="S120" s="265"/>
      <c r="T120" s="265"/>
      <c r="U120" s="265"/>
      <c r="V120" s="265"/>
      <c r="W120" s="265"/>
      <c r="X120" s="265"/>
      <c r="Y120" s="265"/>
      <c r="Z120" s="265"/>
      <c r="AA120" s="265"/>
      <c r="AB120" s="265"/>
      <c r="AC120" s="265"/>
      <c r="AD120" s="265"/>
      <c r="AE120" s="265"/>
      <c r="AF120" s="265"/>
      <c r="AG120" s="265"/>
      <c r="AH120" s="265"/>
      <c r="AI120" s="265"/>
      <c r="AJ120" s="265"/>
      <c r="AK120" s="265"/>
      <c r="AL120" s="265"/>
      <c r="AM120" s="265"/>
      <c r="AN120" s="265"/>
      <c r="AO120" s="265"/>
      <c r="AP120" s="265"/>
      <c r="AQ120" s="265"/>
    </row>
    <row r="121" spans="1:43" ht="12" customHeight="1">
      <c r="A121" s="265"/>
      <c r="B121" s="265"/>
      <c r="C121" s="265"/>
      <c r="D121" s="265"/>
      <c r="E121" s="266"/>
      <c r="F121" s="265"/>
      <c r="G121" s="265"/>
      <c r="H121" s="265"/>
      <c r="I121" s="265"/>
      <c r="J121" s="265"/>
      <c r="K121" s="265"/>
      <c r="L121" s="265"/>
      <c r="M121" s="265"/>
      <c r="N121" s="265"/>
      <c r="O121" s="265"/>
      <c r="P121" s="265"/>
      <c r="Q121" s="265"/>
      <c r="R121" s="267"/>
      <c r="S121" s="265"/>
      <c r="T121" s="265"/>
      <c r="U121" s="265"/>
      <c r="V121" s="265"/>
      <c r="W121" s="265"/>
      <c r="X121" s="265"/>
      <c r="Y121" s="265"/>
      <c r="Z121" s="265"/>
      <c r="AA121" s="265"/>
      <c r="AB121" s="265"/>
      <c r="AC121" s="265"/>
      <c r="AD121" s="265"/>
      <c r="AE121" s="265"/>
      <c r="AF121" s="265"/>
      <c r="AG121" s="265"/>
      <c r="AH121" s="265"/>
      <c r="AI121" s="265"/>
      <c r="AJ121" s="265"/>
      <c r="AK121" s="265"/>
      <c r="AL121" s="265"/>
      <c r="AM121" s="265"/>
      <c r="AN121" s="265"/>
      <c r="AO121" s="265"/>
      <c r="AP121" s="265"/>
      <c r="AQ121" s="265"/>
    </row>
    <row r="122" spans="1:43" ht="12" customHeight="1">
      <c r="A122" s="265"/>
      <c r="B122" s="265"/>
      <c r="C122" s="265"/>
      <c r="D122" s="265"/>
      <c r="E122" s="266"/>
      <c r="F122" s="265"/>
      <c r="G122" s="265"/>
      <c r="H122" s="265"/>
      <c r="I122" s="265"/>
      <c r="J122" s="265"/>
      <c r="K122" s="265"/>
      <c r="L122" s="265"/>
      <c r="M122" s="265"/>
      <c r="N122" s="265"/>
      <c r="O122" s="265"/>
      <c r="P122" s="265"/>
      <c r="Q122" s="265"/>
      <c r="R122" s="267"/>
      <c r="S122" s="265"/>
      <c r="T122" s="265"/>
      <c r="U122" s="265"/>
      <c r="V122" s="265"/>
      <c r="W122" s="265"/>
      <c r="X122" s="265"/>
      <c r="Y122" s="265"/>
      <c r="Z122" s="265"/>
      <c r="AA122" s="265"/>
      <c r="AB122" s="265"/>
      <c r="AC122" s="265"/>
      <c r="AD122" s="265"/>
      <c r="AE122" s="265"/>
      <c r="AF122" s="265"/>
      <c r="AG122" s="265"/>
      <c r="AH122" s="265"/>
      <c r="AI122" s="265"/>
      <c r="AJ122" s="265"/>
      <c r="AK122" s="265"/>
      <c r="AL122" s="265"/>
      <c r="AM122" s="265"/>
      <c r="AN122" s="265"/>
      <c r="AO122" s="265"/>
      <c r="AP122" s="265"/>
      <c r="AQ122" s="265"/>
    </row>
    <row r="123" spans="1:43" ht="12" customHeight="1">
      <c r="A123" s="265"/>
      <c r="B123" s="265"/>
      <c r="C123" s="265"/>
      <c r="D123" s="265"/>
      <c r="E123" s="266"/>
      <c r="F123" s="265"/>
      <c r="G123" s="265"/>
      <c r="H123" s="265"/>
      <c r="I123" s="265"/>
      <c r="J123" s="265"/>
      <c r="K123" s="265"/>
      <c r="L123" s="265"/>
      <c r="M123" s="265"/>
      <c r="N123" s="265"/>
      <c r="O123" s="265"/>
      <c r="P123" s="265"/>
      <c r="Q123" s="265"/>
      <c r="R123" s="267"/>
      <c r="S123" s="265"/>
      <c r="T123" s="265"/>
      <c r="U123" s="265"/>
      <c r="V123" s="265"/>
      <c r="W123" s="265"/>
      <c r="X123" s="265"/>
      <c r="Y123" s="265"/>
      <c r="Z123" s="265"/>
      <c r="AA123" s="265"/>
      <c r="AB123" s="265"/>
      <c r="AC123" s="265"/>
      <c r="AD123" s="265"/>
      <c r="AE123" s="265"/>
      <c r="AF123" s="265"/>
      <c r="AG123" s="265"/>
      <c r="AH123" s="265"/>
      <c r="AI123" s="265"/>
      <c r="AJ123" s="265"/>
      <c r="AK123" s="265"/>
      <c r="AL123" s="265"/>
      <c r="AM123" s="265"/>
      <c r="AN123" s="265"/>
      <c r="AO123" s="265"/>
      <c r="AP123" s="265"/>
      <c r="AQ123" s="265"/>
    </row>
    <row r="124" spans="1:43" ht="12" customHeight="1">
      <c r="A124" s="265"/>
      <c r="B124" s="265"/>
      <c r="C124" s="265"/>
      <c r="D124" s="265"/>
      <c r="E124" s="266"/>
      <c r="F124" s="265"/>
      <c r="G124" s="265"/>
      <c r="H124" s="265"/>
      <c r="I124" s="265"/>
      <c r="J124" s="265"/>
      <c r="K124" s="265"/>
      <c r="L124" s="265"/>
      <c r="M124" s="265"/>
      <c r="N124" s="265"/>
      <c r="O124" s="265"/>
      <c r="P124" s="265"/>
      <c r="Q124" s="265"/>
      <c r="R124" s="267"/>
      <c r="S124" s="265"/>
      <c r="T124" s="265"/>
      <c r="U124" s="265"/>
      <c r="V124" s="265"/>
      <c r="W124" s="265"/>
      <c r="X124" s="265"/>
      <c r="Y124" s="265"/>
      <c r="Z124" s="265"/>
      <c r="AA124" s="265"/>
      <c r="AB124" s="265"/>
      <c r="AC124" s="265"/>
      <c r="AD124" s="265"/>
      <c r="AE124" s="265"/>
      <c r="AF124" s="265"/>
      <c r="AG124" s="265"/>
      <c r="AH124" s="265"/>
      <c r="AI124" s="265"/>
      <c r="AJ124" s="265"/>
      <c r="AK124" s="265"/>
      <c r="AL124" s="265"/>
      <c r="AM124" s="265"/>
      <c r="AN124" s="265"/>
      <c r="AO124" s="265"/>
      <c r="AP124" s="265"/>
      <c r="AQ124" s="265"/>
    </row>
    <row r="125" spans="1:43" ht="12" customHeight="1">
      <c r="A125" s="265"/>
      <c r="B125" s="265"/>
      <c r="C125" s="265"/>
      <c r="D125" s="265"/>
      <c r="E125" s="266"/>
      <c r="F125" s="265"/>
      <c r="G125" s="265"/>
      <c r="H125" s="265"/>
      <c r="I125" s="265"/>
      <c r="J125" s="265"/>
      <c r="K125" s="265"/>
      <c r="L125" s="265"/>
      <c r="M125" s="265"/>
      <c r="N125" s="265"/>
      <c r="O125" s="265"/>
      <c r="P125" s="265"/>
      <c r="Q125" s="265"/>
      <c r="R125" s="267"/>
      <c r="S125" s="265"/>
      <c r="T125" s="265"/>
      <c r="U125" s="265"/>
      <c r="V125" s="265"/>
      <c r="W125" s="265"/>
      <c r="X125" s="265"/>
      <c r="Y125" s="265"/>
      <c r="Z125" s="265"/>
      <c r="AA125" s="265"/>
      <c r="AB125" s="265"/>
      <c r="AC125" s="265"/>
      <c r="AD125" s="265"/>
      <c r="AE125" s="265"/>
      <c r="AF125" s="265"/>
      <c r="AG125" s="265"/>
      <c r="AH125" s="265"/>
      <c r="AI125" s="265"/>
      <c r="AJ125" s="265"/>
      <c r="AK125" s="265"/>
      <c r="AL125" s="265"/>
      <c r="AM125" s="265"/>
      <c r="AN125" s="265"/>
      <c r="AO125" s="265"/>
      <c r="AP125" s="265"/>
      <c r="AQ125" s="265"/>
    </row>
    <row r="126" spans="1:43" ht="12" customHeight="1">
      <c r="A126" s="265"/>
      <c r="B126" s="265"/>
      <c r="C126" s="265"/>
      <c r="D126" s="265"/>
      <c r="E126" s="266"/>
      <c r="F126" s="265"/>
      <c r="G126" s="265"/>
      <c r="H126" s="265"/>
      <c r="I126" s="265"/>
      <c r="J126" s="265"/>
      <c r="K126" s="265"/>
      <c r="L126" s="265"/>
      <c r="M126" s="265"/>
      <c r="N126" s="265"/>
      <c r="O126" s="265"/>
      <c r="P126" s="265"/>
      <c r="Q126" s="265"/>
      <c r="R126" s="267"/>
      <c r="S126" s="265"/>
      <c r="T126" s="265"/>
      <c r="U126" s="265"/>
      <c r="V126" s="265"/>
      <c r="W126" s="265"/>
      <c r="X126" s="265"/>
      <c r="Y126" s="265"/>
      <c r="Z126" s="265"/>
      <c r="AA126" s="265"/>
      <c r="AB126" s="265"/>
      <c r="AC126" s="265"/>
      <c r="AD126" s="265"/>
      <c r="AE126" s="265"/>
      <c r="AF126" s="265"/>
      <c r="AG126" s="265"/>
      <c r="AH126" s="265"/>
      <c r="AI126" s="265"/>
      <c r="AJ126" s="265"/>
      <c r="AK126" s="265"/>
      <c r="AL126" s="265"/>
      <c r="AM126" s="265"/>
      <c r="AN126" s="265"/>
      <c r="AO126" s="265"/>
      <c r="AP126" s="265"/>
      <c r="AQ126" s="265"/>
    </row>
    <row r="127" spans="1:43" ht="12" customHeight="1">
      <c r="A127" s="265"/>
      <c r="B127" s="265"/>
      <c r="C127" s="265"/>
      <c r="D127" s="265"/>
      <c r="E127" s="266"/>
      <c r="F127" s="265"/>
      <c r="G127" s="265"/>
      <c r="H127" s="265"/>
      <c r="I127" s="265"/>
      <c r="J127" s="265"/>
      <c r="K127" s="265"/>
      <c r="L127" s="265"/>
      <c r="M127" s="265"/>
      <c r="N127" s="265"/>
      <c r="O127" s="265"/>
      <c r="P127" s="265"/>
      <c r="Q127" s="265"/>
      <c r="R127" s="267"/>
      <c r="S127" s="265"/>
      <c r="T127" s="265"/>
      <c r="U127" s="265"/>
      <c r="V127" s="265"/>
      <c r="W127" s="265"/>
      <c r="X127" s="265"/>
      <c r="Y127" s="265"/>
      <c r="Z127" s="265"/>
      <c r="AA127" s="265"/>
      <c r="AB127" s="265"/>
      <c r="AC127" s="265"/>
      <c r="AD127" s="265"/>
      <c r="AE127" s="265"/>
      <c r="AF127" s="265"/>
      <c r="AG127" s="265"/>
      <c r="AH127" s="265"/>
      <c r="AI127" s="265"/>
      <c r="AJ127" s="265"/>
      <c r="AK127" s="265"/>
      <c r="AL127" s="265"/>
      <c r="AM127" s="265"/>
      <c r="AN127" s="265"/>
      <c r="AO127" s="265"/>
      <c r="AP127" s="265"/>
      <c r="AQ127" s="265"/>
    </row>
    <row r="128" spans="1:43" ht="12" customHeight="1">
      <c r="A128" s="265"/>
      <c r="B128" s="265"/>
      <c r="C128" s="265"/>
      <c r="D128" s="265"/>
      <c r="E128" s="266"/>
      <c r="F128" s="265"/>
      <c r="G128" s="265"/>
      <c r="H128" s="265"/>
      <c r="I128" s="265"/>
      <c r="J128" s="265"/>
      <c r="K128" s="265"/>
      <c r="L128" s="265"/>
      <c r="M128" s="265"/>
      <c r="N128" s="265"/>
      <c r="O128" s="265"/>
      <c r="P128" s="265"/>
      <c r="Q128" s="265"/>
      <c r="R128" s="267"/>
      <c r="S128" s="265"/>
      <c r="T128" s="265"/>
      <c r="U128" s="265"/>
      <c r="V128" s="265"/>
      <c r="W128" s="265"/>
      <c r="X128" s="265"/>
      <c r="Y128" s="265"/>
      <c r="Z128" s="265"/>
      <c r="AA128" s="265"/>
      <c r="AB128" s="265"/>
      <c r="AC128" s="265"/>
      <c r="AD128" s="265"/>
      <c r="AE128" s="265"/>
      <c r="AF128" s="265"/>
      <c r="AG128" s="265"/>
      <c r="AH128" s="265"/>
      <c r="AI128" s="265"/>
      <c r="AJ128" s="265"/>
      <c r="AK128" s="265"/>
      <c r="AL128" s="265"/>
      <c r="AM128" s="265"/>
      <c r="AN128" s="265"/>
      <c r="AO128" s="265"/>
      <c r="AP128" s="265"/>
      <c r="AQ128" s="265"/>
    </row>
    <row r="129" spans="1:43" ht="12" customHeight="1">
      <c r="A129" s="265"/>
      <c r="B129" s="265"/>
      <c r="C129" s="265"/>
      <c r="D129" s="265"/>
      <c r="E129" s="266"/>
      <c r="F129" s="265"/>
      <c r="G129" s="265"/>
      <c r="H129" s="265"/>
      <c r="I129" s="265"/>
      <c r="J129" s="265"/>
      <c r="K129" s="265"/>
      <c r="L129" s="265"/>
      <c r="M129" s="265"/>
      <c r="N129" s="265"/>
      <c r="O129" s="265"/>
      <c r="P129" s="265"/>
      <c r="Q129" s="265"/>
      <c r="R129" s="267"/>
      <c r="S129" s="265"/>
      <c r="T129" s="265"/>
      <c r="U129" s="265"/>
      <c r="V129" s="265"/>
      <c r="W129" s="265"/>
      <c r="X129" s="265"/>
      <c r="Y129" s="265"/>
      <c r="Z129" s="265"/>
      <c r="AA129" s="265"/>
      <c r="AB129" s="265"/>
      <c r="AC129" s="265"/>
      <c r="AD129" s="265"/>
      <c r="AE129" s="265"/>
      <c r="AF129" s="265"/>
      <c r="AG129" s="265"/>
      <c r="AH129" s="265"/>
      <c r="AI129" s="265"/>
      <c r="AJ129" s="265"/>
      <c r="AK129" s="265"/>
      <c r="AL129" s="265"/>
      <c r="AM129" s="265"/>
      <c r="AN129" s="265"/>
      <c r="AO129" s="265"/>
      <c r="AP129" s="265"/>
      <c r="AQ129" s="265"/>
    </row>
    <row r="130" spans="1:43" ht="12" customHeight="1">
      <c r="A130" s="265"/>
      <c r="B130" s="265"/>
      <c r="C130" s="265"/>
      <c r="D130" s="265"/>
      <c r="E130" s="266"/>
      <c r="F130" s="265"/>
      <c r="G130" s="265"/>
      <c r="H130" s="265"/>
      <c r="I130" s="265"/>
      <c r="J130" s="265"/>
      <c r="K130" s="265"/>
      <c r="L130" s="265"/>
      <c r="M130" s="265"/>
      <c r="N130" s="265"/>
      <c r="O130" s="265"/>
      <c r="P130" s="265"/>
      <c r="Q130" s="265"/>
      <c r="R130" s="267"/>
      <c r="S130" s="265"/>
      <c r="T130" s="265"/>
      <c r="U130" s="265"/>
      <c r="V130" s="265"/>
      <c r="W130" s="265"/>
      <c r="X130" s="265"/>
      <c r="Y130" s="265"/>
      <c r="Z130" s="265"/>
      <c r="AA130" s="265"/>
      <c r="AB130" s="265"/>
      <c r="AC130" s="265"/>
      <c r="AD130" s="265"/>
      <c r="AE130" s="265"/>
      <c r="AF130" s="265"/>
      <c r="AG130" s="265"/>
      <c r="AH130" s="265"/>
      <c r="AI130" s="265"/>
      <c r="AJ130" s="265"/>
      <c r="AK130" s="265"/>
      <c r="AL130" s="265"/>
      <c r="AM130" s="265"/>
      <c r="AN130" s="265"/>
      <c r="AO130" s="265"/>
      <c r="AP130" s="265"/>
      <c r="AQ130" s="265"/>
    </row>
    <row r="131" spans="1:43" ht="12" customHeight="1">
      <c r="A131" s="265"/>
      <c r="B131" s="265"/>
      <c r="C131" s="265"/>
      <c r="D131" s="265"/>
      <c r="E131" s="266"/>
      <c r="F131" s="265"/>
      <c r="G131" s="265"/>
      <c r="H131" s="265"/>
      <c r="I131" s="265"/>
      <c r="J131" s="265"/>
      <c r="K131" s="265"/>
      <c r="L131" s="265"/>
      <c r="M131" s="265"/>
      <c r="N131" s="265"/>
      <c r="O131" s="265"/>
      <c r="P131" s="265"/>
      <c r="Q131" s="265"/>
      <c r="R131" s="267"/>
      <c r="S131" s="265"/>
      <c r="T131" s="265"/>
      <c r="U131" s="265"/>
      <c r="V131" s="265"/>
      <c r="W131" s="265"/>
      <c r="X131" s="265"/>
      <c r="Y131" s="265"/>
      <c r="Z131" s="265"/>
      <c r="AA131" s="265"/>
      <c r="AB131" s="265"/>
      <c r="AC131" s="265"/>
      <c r="AD131" s="265"/>
      <c r="AE131" s="265"/>
      <c r="AF131" s="265"/>
      <c r="AG131" s="265"/>
      <c r="AH131" s="265"/>
      <c r="AI131" s="265"/>
      <c r="AJ131" s="265"/>
      <c r="AK131" s="265"/>
      <c r="AL131" s="265"/>
      <c r="AM131" s="265"/>
      <c r="AN131" s="265"/>
      <c r="AO131" s="265"/>
      <c r="AP131" s="265"/>
      <c r="AQ131" s="265"/>
    </row>
    <row r="132" spans="1:43" ht="12" customHeight="1">
      <c r="A132" s="265"/>
      <c r="B132" s="265"/>
      <c r="C132" s="265"/>
      <c r="D132" s="265"/>
      <c r="E132" s="266"/>
      <c r="F132" s="265"/>
      <c r="G132" s="265"/>
      <c r="H132" s="265"/>
      <c r="I132" s="265"/>
      <c r="J132" s="265"/>
      <c r="K132" s="265"/>
      <c r="L132" s="265"/>
      <c r="M132" s="265"/>
      <c r="N132" s="265"/>
      <c r="O132" s="265"/>
      <c r="P132" s="265"/>
      <c r="Q132" s="265"/>
      <c r="R132" s="267"/>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row>
    <row r="133" spans="1:43" ht="12" customHeight="1">
      <c r="A133" s="265"/>
      <c r="B133" s="265"/>
      <c r="C133" s="265"/>
      <c r="D133" s="265"/>
      <c r="E133" s="266"/>
      <c r="F133" s="265"/>
      <c r="G133" s="265"/>
      <c r="H133" s="265"/>
      <c r="I133" s="265"/>
      <c r="J133" s="265"/>
      <c r="K133" s="265"/>
      <c r="L133" s="265"/>
      <c r="M133" s="265"/>
      <c r="N133" s="265"/>
      <c r="O133" s="265"/>
      <c r="P133" s="265"/>
      <c r="Q133" s="265"/>
      <c r="R133" s="267"/>
      <c r="S133" s="265"/>
      <c r="T133" s="265"/>
      <c r="U133" s="265"/>
      <c r="V133" s="265"/>
      <c r="W133" s="265"/>
      <c r="X133" s="265"/>
      <c r="Y133" s="265"/>
      <c r="Z133" s="265"/>
      <c r="AA133" s="265"/>
      <c r="AB133" s="265"/>
      <c r="AC133" s="265"/>
      <c r="AD133" s="265"/>
      <c r="AE133" s="265"/>
      <c r="AF133" s="265"/>
      <c r="AG133" s="265"/>
      <c r="AH133" s="265"/>
      <c r="AI133" s="265"/>
      <c r="AJ133" s="265"/>
      <c r="AK133" s="265"/>
      <c r="AL133" s="265"/>
      <c r="AM133" s="265"/>
      <c r="AN133" s="265"/>
      <c r="AO133" s="265"/>
      <c r="AP133" s="265"/>
      <c r="AQ133" s="265"/>
    </row>
    <row r="134" spans="1:43" ht="12" customHeight="1">
      <c r="A134" s="265"/>
      <c r="B134" s="265"/>
      <c r="C134" s="265"/>
      <c r="D134" s="265"/>
      <c r="E134" s="266"/>
      <c r="F134" s="265"/>
      <c r="G134" s="265"/>
      <c r="H134" s="265"/>
      <c r="I134" s="265"/>
      <c r="J134" s="265"/>
      <c r="K134" s="265"/>
      <c r="L134" s="265"/>
      <c r="M134" s="265"/>
      <c r="N134" s="265"/>
      <c r="O134" s="265"/>
      <c r="P134" s="265"/>
      <c r="Q134" s="265"/>
      <c r="R134" s="267"/>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row>
    <row r="135" spans="1:43" ht="12" customHeight="1">
      <c r="A135" s="265"/>
      <c r="B135" s="265"/>
      <c r="C135" s="265"/>
      <c r="D135" s="265"/>
      <c r="E135" s="266"/>
      <c r="F135" s="265"/>
      <c r="G135" s="265"/>
      <c r="H135" s="265"/>
      <c r="I135" s="265"/>
      <c r="J135" s="265"/>
      <c r="K135" s="265"/>
      <c r="L135" s="265"/>
      <c r="M135" s="265"/>
      <c r="N135" s="265"/>
      <c r="O135" s="265"/>
      <c r="P135" s="265"/>
      <c r="Q135" s="265"/>
      <c r="R135" s="267"/>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row>
    <row r="136" spans="1:43" ht="12" customHeight="1">
      <c r="A136" s="265"/>
      <c r="B136" s="265"/>
      <c r="C136" s="265"/>
      <c r="D136" s="265"/>
      <c r="E136" s="266"/>
      <c r="F136" s="265"/>
      <c r="G136" s="265"/>
      <c r="H136" s="265"/>
      <c r="I136" s="265"/>
      <c r="J136" s="265"/>
      <c r="K136" s="265"/>
      <c r="L136" s="265"/>
      <c r="M136" s="265"/>
      <c r="N136" s="265"/>
      <c r="O136" s="265"/>
      <c r="P136" s="265"/>
      <c r="Q136" s="265"/>
      <c r="R136" s="267"/>
      <c r="S136" s="265"/>
      <c r="T136" s="265"/>
      <c r="U136" s="265"/>
      <c r="V136" s="265"/>
      <c r="W136" s="265"/>
      <c r="X136" s="265"/>
      <c r="Y136" s="265"/>
      <c r="Z136" s="265"/>
      <c r="AA136" s="265"/>
      <c r="AB136" s="265"/>
      <c r="AC136" s="265"/>
      <c r="AD136" s="265"/>
      <c r="AE136" s="265"/>
      <c r="AF136" s="265"/>
      <c r="AG136" s="265"/>
      <c r="AH136" s="265"/>
      <c r="AI136" s="265"/>
      <c r="AJ136" s="265"/>
      <c r="AK136" s="265"/>
      <c r="AL136" s="265"/>
      <c r="AM136" s="265"/>
      <c r="AN136" s="265"/>
      <c r="AO136" s="265"/>
      <c r="AP136" s="265"/>
      <c r="AQ136" s="265"/>
    </row>
    <row r="137" spans="1:43" ht="12" customHeight="1">
      <c r="A137" s="265"/>
      <c r="B137" s="265"/>
      <c r="C137" s="265"/>
      <c r="D137" s="265"/>
      <c r="E137" s="266"/>
      <c r="F137" s="265"/>
      <c r="G137" s="265"/>
      <c r="H137" s="265"/>
      <c r="I137" s="265"/>
      <c r="J137" s="265"/>
      <c r="K137" s="265"/>
      <c r="L137" s="265"/>
      <c r="M137" s="265"/>
      <c r="N137" s="265"/>
      <c r="O137" s="265"/>
      <c r="P137" s="265"/>
      <c r="Q137" s="265"/>
      <c r="R137" s="267"/>
      <c r="S137" s="265"/>
      <c r="T137" s="265"/>
      <c r="U137" s="265"/>
      <c r="V137" s="265"/>
      <c r="W137" s="265"/>
      <c r="X137" s="265"/>
      <c r="Y137" s="265"/>
      <c r="Z137" s="265"/>
      <c r="AA137" s="265"/>
      <c r="AB137" s="265"/>
      <c r="AC137" s="265"/>
      <c r="AD137" s="265"/>
      <c r="AE137" s="265"/>
      <c r="AF137" s="265"/>
      <c r="AG137" s="265"/>
      <c r="AH137" s="265"/>
      <c r="AI137" s="265"/>
      <c r="AJ137" s="265"/>
      <c r="AK137" s="265"/>
      <c r="AL137" s="265"/>
      <c r="AM137" s="265"/>
      <c r="AN137" s="265"/>
      <c r="AO137" s="265"/>
      <c r="AP137" s="265"/>
      <c r="AQ137" s="265"/>
    </row>
    <row r="138" spans="1:43" ht="12" customHeight="1">
      <c r="A138" s="265"/>
      <c r="B138" s="265"/>
      <c r="C138" s="265"/>
      <c r="D138" s="265"/>
      <c r="E138" s="266"/>
      <c r="F138" s="265"/>
      <c r="G138" s="265"/>
      <c r="H138" s="265"/>
      <c r="I138" s="265"/>
      <c r="J138" s="265"/>
      <c r="K138" s="265"/>
      <c r="L138" s="265"/>
      <c r="M138" s="265"/>
      <c r="N138" s="265"/>
      <c r="O138" s="265"/>
      <c r="P138" s="265"/>
      <c r="Q138" s="265"/>
      <c r="R138" s="267"/>
      <c r="S138" s="265"/>
      <c r="T138" s="265"/>
      <c r="U138" s="265"/>
      <c r="V138" s="265"/>
      <c r="W138" s="265"/>
      <c r="X138" s="265"/>
      <c r="Y138" s="265"/>
      <c r="Z138" s="265"/>
      <c r="AA138" s="265"/>
      <c r="AB138" s="265"/>
      <c r="AC138" s="265"/>
      <c r="AD138" s="265"/>
      <c r="AE138" s="265"/>
      <c r="AF138" s="265"/>
      <c r="AG138" s="265"/>
      <c r="AH138" s="265"/>
      <c r="AI138" s="265"/>
      <c r="AJ138" s="265"/>
      <c r="AK138" s="265"/>
      <c r="AL138" s="265"/>
      <c r="AM138" s="265"/>
      <c r="AN138" s="265"/>
      <c r="AO138" s="265"/>
      <c r="AP138" s="265"/>
      <c r="AQ138" s="265"/>
    </row>
    <row r="139" spans="1:43" ht="12" customHeight="1">
      <c r="A139" s="265"/>
      <c r="B139" s="265"/>
      <c r="C139" s="265"/>
      <c r="D139" s="265"/>
      <c r="E139" s="266"/>
      <c r="F139" s="265"/>
      <c r="G139" s="265"/>
      <c r="H139" s="265"/>
      <c r="I139" s="265"/>
      <c r="J139" s="265"/>
      <c r="K139" s="265"/>
      <c r="L139" s="265"/>
      <c r="M139" s="265"/>
      <c r="N139" s="265"/>
      <c r="O139" s="265"/>
      <c r="P139" s="265"/>
      <c r="Q139" s="265"/>
      <c r="R139" s="267"/>
      <c r="S139" s="265"/>
      <c r="T139" s="265"/>
      <c r="U139" s="265"/>
      <c r="V139" s="265"/>
      <c r="W139" s="265"/>
      <c r="X139" s="265"/>
      <c r="Y139" s="265"/>
      <c r="Z139" s="265"/>
      <c r="AA139" s="265"/>
      <c r="AB139" s="265"/>
      <c r="AC139" s="265"/>
      <c r="AD139" s="265"/>
      <c r="AE139" s="265"/>
      <c r="AF139" s="265"/>
      <c r="AG139" s="265"/>
      <c r="AH139" s="265"/>
      <c r="AI139" s="265"/>
      <c r="AJ139" s="265"/>
      <c r="AK139" s="265"/>
      <c r="AL139" s="265"/>
      <c r="AM139" s="265"/>
      <c r="AN139" s="265"/>
      <c r="AO139" s="265"/>
      <c r="AP139" s="265"/>
      <c r="AQ139" s="265"/>
    </row>
    <row r="140" spans="1:43" ht="12" customHeight="1">
      <c r="A140" s="265"/>
      <c r="B140" s="265"/>
      <c r="C140" s="265"/>
      <c r="D140" s="265"/>
      <c r="E140" s="266"/>
      <c r="F140" s="265"/>
      <c r="G140" s="265"/>
      <c r="H140" s="265"/>
      <c r="I140" s="265"/>
      <c r="J140" s="265"/>
      <c r="K140" s="265"/>
      <c r="L140" s="265"/>
      <c r="M140" s="265"/>
      <c r="N140" s="265"/>
      <c r="O140" s="265"/>
      <c r="P140" s="265"/>
      <c r="Q140" s="265"/>
      <c r="R140" s="267"/>
      <c r="S140" s="265"/>
      <c r="T140" s="265"/>
      <c r="U140" s="265"/>
      <c r="V140" s="265"/>
      <c r="W140" s="265"/>
      <c r="X140" s="265"/>
      <c r="Y140" s="265"/>
      <c r="Z140" s="265"/>
      <c r="AA140" s="265"/>
      <c r="AB140" s="265"/>
      <c r="AC140" s="265"/>
      <c r="AD140" s="265"/>
      <c r="AE140" s="265"/>
      <c r="AF140" s="265"/>
      <c r="AG140" s="265"/>
      <c r="AH140" s="265"/>
      <c r="AI140" s="265"/>
      <c r="AJ140" s="265"/>
      <c r="AK140" s="265"/>
      <c r="AL140" s="265"/>
      <c r="AM140" s="265"/>
      <c r="AN140" s="265"/>
      <c r="AO140" s="265"/>
      <c r="AP140" s="265"/>
      <c r="AQ140" s="265"/>
    </row>
    <row r="141" spans="1:43" ht="12" customHeight="1">
      <c r="A141" s="265"/>
      <c r="B141" s="265"/>
      <c r="C141" s="265"/>
      <c r="D141" s="265"/>
      <c r="E141" s="266"/>
      <c r="F141" s="265"/>
      <c r="G141" s="265"/>
      <c r="H141" s="265"/>
      <c r="I141" s="265"/>
      <c r="J141" s="265"/>
      <c r="K141" s="265"/>
      <c r="L141" s="265"/>
      <c r="M141" s="265"/>
      <c r="N141" s="265"/>
      <c r="O141" s="265"/>
      <c r="P141" s="265"/>
      <c r="Q141" s="265"/>
      <c r="R141" s="267"/>
      <c r="S141" s="265"/>
      <c r="T141" s="265"/>
      <c r="U141" s="265"/>
      <c r="V141" s="265"/>
      <c r="W141" s="265"/>
      <c r="X141" s="265"/>
      <c r="Y141" s="265"/>
      <c r="Z141" s="265"/>
      <c r="AA141" s="265"/>
      <c r="AB141" s="265"/>
      <c r="AC141" s="265"/>
      <c r="AD141" s="265"/>
      <c r="AE141" s="265"/>
      <c r="AF141" s="265"/>
      <c r="AG141" s="265"/>
      <c r="AH141" s="265"/>
      <c r="AI141" s="265"/>
      <c r="AJ141" s="265"/>
      <c r="AK141" s="265"/>
      <c r="AL141" s="265"/>
      <c r="AM141" s="265"/>
      <c r="AN141" s="265"/>
      <c r="AO141" s="265"/>
      <c r="AP141" s="265"/>
      <c r="AQ141" s="265"/>
    </row>
    <row r="142" spans="1:43" ht="12" customHeight="1">
      <c r="A142" s="265"/>
      <c r="B142" s="265"/>
      <c r="C142" s="265"/>
      <c r="D142" s="265"/>
      <c r="E142" s="266"/>
      <c r="F142" s="265"/>
      <c r="G142" s="265"/>
      <c r="H142" s="265"/>
      <c r="I142" s="265"/>
      <c r="J142" s="265"/>
      <c r="K142" s="265"/>
      <c r="L142" s="265"/>
      <c r="M142" s="265"/>
      <c r="N142" s="265"/>
      <c r="O142" s="265"/>
      <c r="P142" s="265"/>
      <c r="Q142" s="265"/>
      <c r="R142" s="267"/>
      <c r="S142" s="265"/>
      <c r="T142" s="265"/>
      <c r="U142" s="265"/>
      <c r="V142" s="265"/>
      <c r="W142" s="265"/>
      <c r="X142" s="265"/>
      <c r="Y142" s="265"/>
      <c r="Z142" s="265"/>
      <c r="AA142" s="265"/>
      <c r="AB142" s="265"/>
      <c r="AC142" s="265"/>
      <c r="AD142" s="265"/>
      <c r="AE142" s="265"/>
      <c r="AF142" s="265"/>
      <c r="AG142" s="265"/>
      <c r="AH142" s="265"/>
      <c r="AI142" s="265"/>
      <c r="AJ142" s="265"/>
      <c r="AK142" s="265"/>
      <c r="AL142" s="265"/>
      <c r="AM142" s="265"/>
      <c r="AN142" s="265"/>
      <c r="AO142" s="265"/>
      <c r="AP142" s="265"/>
      <c r="AQ142" s="265"/>
    </row>
    <row r="143" spans="1:43" ht="12" customHeight="1">
      <c r="A143" s="265"/>
      <c r="B143" s="265"/>
      <c r="C143" s="265"/>
      <c r="D143" s="265"/>
      <c r="E143" s="266"/>
      <c r="F143" s="265"/>
      <c r="G143" s="265"/>
      <c r="H143" s="265"/>
      <c r="I143" s="265"/>
      <c r="J143" s="265"/>
      <c r="K143" s="265"/>
      <c r="L143" s="265"/>
      <c r="M143" s="265"/>
      <c r="N143" s="265"/>
      <c r="O143" s="265"/>
      <c r="P143" s="265"/>
      <c r="Q143" s="265"/>
      <c r="R143" s="267"/>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row>
    <row r="144" spans="1:43" ht="12" customHeight="1">
      <c r="A144" s="265"/>
      <c r="B144" s="265"/>
      <c r="C144" s="265"/>
      <c r="D144" s="265"/>
      <c r="E144" s="266"/>
      <c r="F144" s="265"/>
      <c r="G144" s="265"/>
      <c r="H144" s="265"/>
      <c r="I144" s="265"/>
      <c r="J144" s="265"/>
      <c r="K144" s="265"/>
      <c r="L144" s="265"/>
      <c r="M144" s="265"/>
      <c r="N144" s="265"/>
      <c r="O144" s="265"/>
      <c r="P144" s="265"/>
      <c r="Q144" s="265"/>
      <c r="R144" s="267"/>
      <c r="S144" s="265"/>
      <c r="T144" s="265"/>
      <c r="U144" s="265"/>
      <c r="V144" s="265"/>
      <c r="W144" s="265"/>
      <c r="X144" s="265"/>
      <c r="Y144" s="265"/>
      <c r="Z144" s="265"/>
      <c r="AA144" s="265"/>
      <c r="AB144" s="265"/>
      <c r="AC144" s="265"/>
      <c r="AD144" s="265"/>
      <c r="AE144" s="265"/>
      <c r="AF144" s="265"/>
      <c r="AG144" s="265"/>
      <c r="AH144" s="265"/>
      <c r="AI144" s="265"/>
      <c r="AJ144" s="265"/>
      <c r="AK144" s="265"/>
      <c r="AL144" s="265"/>
      <c r="AM144" s="265"/>
      <c r="AN144" s="265"/>
      <c r="AO144" s="265"/>
      <c r="AP144" s="265"/>
      <c r="AQ144" s="265"/>
    </row>
    <row r="145" spans="1:43" ht="12" customHeight="1">
      <c r="A145" s="265"/>
      <c r="B145" s="265"/>
      <c r="C145" s="265"/>
      <c r="D145" s="265"/>
      <c r="E145" s="266"/>
      <c r="F145" s="265"/>
      <c r="G145" s="265"/>
      <c r="H145" s="265"/>
      <c r="I145" s="265"/>
      <c r="J145" s="265"/>
      <c r="K145" s="265"/>
      <c r="L145" s="265"/>
      <c r="M145" s="265"/>
      <c r="N145" s="265"/>
      <c r="O145" s="265"/>
      <c r="P145" s="265"/>
      <c r="Q145" s="265"/>
      <c r="R145" s="267"/>
      <c r="S145" s="265"/>
      <c r="T145" s="265"/>
      <c r="U145" s="265"/>
      <c r="V145" s="265"/>
      <c r="W145" s="265"/>
      <c r="X145" s="265"/>
      <c r="Y145" s="265"/>
      <c r="Z145" s="265"/>
      <c r="AA145" s="265"/>
      <c r="AB145" s="265"/>
      <c r="AC145" s="265"/>
      <c r="AD145" s="265"/>
      <c r="AE145" s="265"/>
      <c r="AF145" s="265"/>
      <c r="AG145" s="265"/>
      <c r="AH145" s="265"/>
      <c r="AI145" s="265"/>
      <c r="AJ145" s="265"/>
      <c r="AK145" s="265"/>
      <c r="AL145" s="265"/>
      <c r="AM145" s="265"/>
      <c r="AN145" s="265"/>
      <c r="AO145" s="265"/>
      <c r="AP145" s="265"/>
      <c r="AQ145" s="265"/>
    </row>
    <row r="146" spans="1:43" ht="12" customHeight="1">
      <c r="A146" s="265"/>
      <c r="B146" s="265"/>
      <c r="C146" s="265"/>
      <c r="D146" s="265"/>
      <c r="E146" s="266"/>
      <c r="F146" s="265"/>
      <c r="G146" s="265"/>
      <c r="H146" s="265"/>
      <c r="I146" s="265"/>
      <c r="J146" s="265"/>
      <c r="K146" s="265"/>
      <c r="L146" s="265"/>
      <c r="M146" s="265"/>
      <c r="N146" s="265"/>
      <c r="O146" s="265"/>
      <c r="P146" s="265"/>
      <c r="Q146" s="265"/>
      <c r="R146" s="267"/>
      <c r="S146" s="265"/>
      <c r="T146" s="265"/>
      <c r="U146" s="265"/>
      <c r="V146" s="265"/>
      <c r="W146" s="265"/>
      <c r="X146" s="265"/>
      <c r="Y146" s="265"/>
      <c r="Z146" s="265"/>
      <c r="AA146" s="265"/>
      <c r="AB146" s="265"/>
      <c r="AC146" s="265"/>
      <c r="AD146" s="265"/>
      <c r="AE146" s="265"/>
      <c r="AF146" s="265"/>
      <c r="AG146" s="265"/>
      <c r="AH146" s="265"/>
      <c r="AI146" s="265"/>
      <c r="AJ146" s="265"/>
      <c r="AK146" s="265"/>
      <c r="AL146" s="265"/>
      <c r="AM146" s="265"/>
      <c r="AN146" s="265"/>
      <c r="AO146" s="265"/>
      <c r="AP146" s="265"/>
      <c r="AQ146" s="265"/>
    </row>
    <row r="147" spans="1:43" ht="12" customHeight="1">
      <c r="A147" s="265"/>
      <c r="B147" s="265"/>
      <c r="C147" s="265"/>
      <c r="D147" s="265"/>
      <c r="E147" s="266"/>
      <c r="F147" s="265"/>
      <c r="G147" s="265"/>
      <c r="H147" s="265"/>
      <c r="I147" s="265"/>
      <c r="J147" s="265"/>
      <c r="K147" s="265"/>
      <c r="L147" s="265"/>
      <c r="M147" s="265"/>
      <c r="N147" s="265"/>
      <c r="O147" s="265"/>
      <c r="P147" s="265"/>
      <c r="Q147" s="265"/>
      <c r="R147" s="267"/>
      <c r="S147" s="265"/>
      <c r="T147" s="265"/>
      <c r="U147" s="265"/>
      <c r="V147" s="265"/>
      <c r="W147" s="265"/>
      <c r="X147" s="265"/>
      <c r="Y147" s="265"/>
      <c r="Z147" s="265"/>
      <c r="AA147" s="265"/>
      <c r="AB147" s="265"/>
      <c r="AC147" s="265"/>
      <c r="AD147" s="265"/>
      <c r="AE147" s="265"/>
      <c r="AF147" s="265"/>
      <c r="AG147" s="265"/>
      <c r="AH147" s="265"/>
      <c r="AI147" s="265"/>
      <c r="AJ147" s="265"/>
      <c r="AK147" s="265"/>
      <c r="AL147" s="265"/>
      <c r="AM147" s="265"/>
      <c r="AN147" s="265"/>
      <c r="AO147" s="265"/>
      <c r="AP147" s="265"/>
      <c r="AQ147" s="265"/>
    </row>
    <row r="148" spans="1:43" ht="12" customHeight="1">
      <c r="A148" s="265"/>
      <c r="B148" s="265"/>
      <c r="C148" s="265"/>
      <c r="D148" s="265"/>
      <c r="E148" s="266"/>
      <c r="F148" s="265"/>
      <c r="G148" s="265"/>
      <c r="H148" s="265"/>
      <c r="I148" s="265"/>
      <c r="J148" s="265"/>
      <c r="K148" s="265"/>
      <c r="L148" s="265"/>
      <c r="M148" s="265"/>
      <c r="N148" s="265"/>
      <c r="O148" s="265"/>
      <c r="P148" s="265"/>
      <c r="Q148" s="265"/>
      <c r="R148" s="267"/>
      <c r="S148" s="265"/>
      <c r="T148" s="265"/>
      <c r="U148" s="265"/>
      <c r="V148" s="265"/>
      <c r="W148" s="265"/>
      <c r="X148" s="265"/>
      <c r="Y148" s="265"/>
      <c r="Z148" s="265"/>
      <c r="AA148" s="265"/>
      <c r="AB148" s="265"/>
      <c r="AC148" s="265"/>
      <c r="AD148" s="265"/>
      <c r="AE148" s="265"/>
      <c r="AF148" s="265"/>
      <c r="AG148" s="265"/>
      <c r="AH148" s="265"/>
      <c r="AI148" s="265"/>
      <c r="AJ148" s="265"/>
      <c r="AK148" s="265"/>
      <c r="AL148" s="265"/>
      <c r="AM148" s="265"/>
      <c r="AN148" s="265"/>
      <c r="AO148" s="265"/>
      <c r="AP148" s="265"/>
      <c r="AQ148" s="265"/>
    </row>
    <row r="149" spans="1:43" ht="12" customHeight="1">
      <c r="A149" s="265"/>
      <c r="B149" s="265"/>
      <c r="C149" s="265"/>
      <c r="D149" s="265"/>
      <c r="E149" s="266"/>
      <c r="F149" s="265"/>
      <c r="G149" s="265"/>
      <c r="H149" s="265"/>
      <c r="I149" s="265"/>
      <c r="J149" s="265"/>
      <c r="K149" s="265"/>
      <c r="L149" s="265"/>
      <c r="M149" s="265"/>
      <c r="N149" s="265"/>
      <c r="O149" s="265"/>
      <c r="P149" s="265"/>
      <c r="Q149" s="265"/>
      <c r="R149" s="267"/>
      <c r="S149" s="265"/>
      <c r="T149" s="265"/>
      <c r="U149" s="265"/>
      <c r="V149" s="265"/>
      <c r="W149" s="265"/>
      <c r="X149" s="265"/>
      <c r="Y149" s="265"/>
      <c r="Z149" s="265"/>
      <c r="AA149" s="265"/>
      <c r="AB149" s="265"/>
      <c r="AC149" s="265"/>
      <c r="AD149" s="265"/>
      <c r="AE149" s="265"/>
      <c r="AF149" s="265"/>
      <c r="AG149" s="265"/>
      <c r="AH149" s="265"/>
      <c r="AI149" s="265"/>
      <c r="AJ149" s="265"/>
      <c r="AK149" s="265"/>
      <c r="AL149" s="265"/>
      <c r="AM149" s="265"/>
      <c r="AN149" s="265"/>
      <c r="AO149" s="265"/>
      <c r="AP149" s="265"/>
      <c r="AQ149" s="265"/>
    </row>
    <row r="150" spans="1:43" ht="12" customHeight="1">
      <c r="A150" s="265"/>
      <c r="B150" s="265"/>
      <c r="C150" s="265"/>
      <c r="D150" s="265"/>
      <c r="E150" s="266"/>
      <c r="F150" s="265"/>
      <c r="G150" s="265"/>
      <c r="H150" s="265"/>
      <c r="I150" s="265"/>
      <c r="J150" s="265"/>
      <c r="K150" s="265"/>
      <c r="L150" s="265"/>
      <c r="M150" s="265"/>
      <c r="N150" s="265"/>
      <c r="O150" s="265"/>
      <c r="P150" s="265"/>
      <c r="Q150" s="265"/>
      <c r="R150" s="267"/>
      <c r="S150" s="265"/>
      <c r="T150" s="265"/>
      <c r="U150" s="265"/>
      <c r="V150" s="265"/>
      <c r="W150" s="265"/>
      <c r="X150" s="265"/>
      <c r="Y150" s="265"/>
      <c r="Z150" s="265"/>
      <c r="AA150" s="265"/>
      <c r="AB150" s="265"/>
      <c r="AC150" s="265"/>
      <c r="AD150" s="265"/>
      <c r="AE150" s="265"/>
      <c r="AF150" s="265"/>
      <c r="AG150" s="265"/>
      <c r="AH150" s="265"/>
      <c r="AI150" s="265"/>
      <c r="AJ150" s="265"/>
      <c r="AK150" s="265"/>
      <c r="AL150" s="265"/>
      <c r="AM150" s="265"/>
      <c r="AN150" s="265"/>
      <c r="AO150" s="265"/>
      <c r="AP150" s="265"/>
      <c r="AQ150" s="265"/>
    </row>
    <row r="151" spans="1:43" ht="12" customHeight="1">
      <c r="A151" s="265"/>
      <c r="B151" s="265"/>
      <c r="C151" s="265"/>
      <c r="D151" s="265"/>
      <c r="E151" s="266"/>
      <c r="F151" s="265"/>
      <c r="G151" s="265"/>
      <c r="H151" s="265"/>
      <c r="I151" s="265"/>
      <c r="J151" s="265"/>
      <c r="K151" s="265"/>
      <c r="L151" s="265"/>
      <c r="M151" s="265"/>
      <c r="N151" s="265"/>
      <c r="O151" s="265"/>
      <c r="P151" s="265"/>
      <c r="Q151" s="265"/>
      <c r="R151" s="267"/>
      <c r="S151" s="265"/>
      <c r="T151" s="265"/>
      <c r="U151" s="265"/>
      <c r="V151" s="265"/>
      <c r="W151" s="265"/>
      <c r="X151" s="265"/>
      <c r="Y151" s="265"/>
      <c r="Z151" s="265"/>
      <c r="AA151" s="265"/>
      <c r="AB151" s="265"/>
      <c r="AC151" s="265"/>
      <c r="AD151" s="265"/>
      <c r="AE151" s="265"/>
      <c r="AF151" s="265"/>
      <c r="AG151" s="265"/>
      <c r="AH151" s="265"/>
      <c r="AI151" s="265"/>
      <c r="AJ151" s="265"/>
      <c r="AK151" s="265"/>
      <c r="AL151" s="265"/>
      <c r="AM151" s="265"/>
      <c r="AN151" s="265"/>
      <c r="AO151" s="265"/>
      <c r="AP151" s="265"/>
      <c r="AQ151" s="265"/>
    </row>
    <row r="152" spans="1:43" ht="12" customHeight="1">
      <c r="A152" s="265"/>
      <c r="B152" s="265"/>
      <c r="C152" s="265"/>
      <c r="D152" s="265"/>
      <c r="E152" s="266"/>
      <c r="F152" s="265"/>
      <c r="G152" s="265"/>
      <c r="H152" s="265"/>
      <c r="I152" s="265"/>
      <c r="J152" s="265"/>
      <c r="K152" s="265"/>
      <c r="L152" s="265"/>
      <c r="M152" s="265"/>
      <c r="N152" s="265"/>
      <c r="O152" s="265"/>
      <c r="P152" s="265"/>
      <c r="Q152" s="265"/>
      <c r="R152" s="267"/>
      <c r="S152" s="265"/>
      <c r="T152" s="265"/>
      <c r="U152" s="265"/>
      <c r="V152" s="265"/>
      <c r="W152" s="265"/>
      <c r="X152" s="265"/>
      <c r="Y152" s="265"/>
      <c r="Z152" s="265"/>
      <c r="AA152" s="265"/>
      <c r="AB152" s="265"/>
      <c r="AC152" s="265"/>
      <c r="AD152" s="265"/>
      <c r="AE152" s="265"/>
      <c r="AF152" s="265"/>
      <c r="AG152" s="265"/>
      <c r="AH152" s="265"/>
      <c r="AI152" s="265"/>
      <c r="AJ152" s="265"/>
      <c r="AK152" s="265"/>
      <c r="AL152" s="265"/>
      <c r="AM152" s="265"/>
      <c r="AN152" s="265"/>
      <c r="AO152" s="265"/>
      <c r="AP152" s="265"/>
      <c r="AQ152" s="265"/>
    </row>
    <row r="153" spans="1:43" ht="12" customHeight="1">
      <c r="A153" s="265"/>
      <c r="B153" s="265"/>
      <c r="C153" s="265"/>
      <c r="D153" s="265"/>
      <c r="E153" s="266"/>
      <c r="F153" s="265"/>
      <c r="G153" s="265"/>
      <c r="H153" s="265"/>
      <c r="I153" s="265"/>
      <c r="J153" s="265"/>
      <c r="K153" s="265"/>
      <c r="L153" s="265"/>
      <c r="M153" s="265"/>
      <c r="N153" s="265"/>
      <c r="O153" s="265"/>
      <c r="P153" s="265"/>
      <c r="Q153" s="265"/>
      <c r="R153" s="267"/>
      <c r="S153" s="265"/>
      <c r="T153" s="265"/>
      <c r="U153" s="265"/>
      <c r="V153" s="265"/>
      <c r="W153" s="265"/>
      <c r="X153" s="265"/>
      <c r="Y153" s="265"/>
      <c r="Z153" s="265"/>
      <c r="AA153" s="265"/>
      <c r="AB153" s="265"/>
      <c r="AC153" s="265"/>
      <c r="AD153" s="265"/>
      <c r="AE153" s="265"/>
      <c r="AF153" s="265"/>
      <c r="AG153" s="265"/>
      <c r="AH153" s="265"/>
      <c r="AI153" s="265"/>
      <c r="AJ153" s="265"/>
      <c r="AK153" s="265"/>
      <c r="AL153" s="265"/>
      <c r="AM153" s="265"/>
      <c r="AN153" s="265"/>
      <c r="AO153" s="265"/>
      <c r="AP153" s="265"/>
      <c r="AQ153" s="265"/>
    </row>
    <row r="154" spans="1:43" ht="12" customHeight="1">
      <c r="A154" s="265"/>
      <c r="B154" s="265"/>
      <c r="C154" s="265"/>
      <c r="D154" s="265"/>
      <c r="E154" s="266"/>
      <c r="F154" s="265"/>
      <c r="G154" s="265"/>
      <c r="H154" s="265"/>
      <c r="I154" s="265"/>
      <c r="J154" s="265"/>
      <c r="K154" s="265"/>
      <c r="L154" s="265"/>
      <c r="M154" s="265"/>
      <c r="N154" s="265"/>
      <c r="O154" s="265"/>
      <c r="P154" s="265"/>
      <c r="Q154" s="265"/>
      <c r="R154" s="267"/>
      <c r="S154" s="265"/>
      <c r="T154" s="265"/>
      <c r="U154" s="265"/>
      <c r="V154" s="265"/>
      <c r="W154" s="265"/>
      <c r="X154" s="265"/>
      <c r="Y154" s="265"/>
      <c r="Z154" s="265"/>
      <c r="AA154" s="265"/>
      <c r="AB154" s="265"/>
      <c r="AC154" s="265"/>
      <c r="AD154" s="265"/>
      <c r="AE154" s="265"/>
      <c r="AF154" s="265"/>
      <c r="AG154" s="265"/>
      <c r="AH154" s="265"/>
      <c r="AI154" s="265"/>
      <c r="AJ154" s="265"/>
      <c r="AK154" s="265"/>
      <c r="AL154" s="265"/>
      <c r="AM154" s="265"/>
      <c r="AN154" s="265"/>
      <c r="AO154" s="265"/>
      <c r="AP154" s="265"/>
      <c r="AQ154" s="265"/>
    </row>
    <row r="155" spans="1:43" ht="12" customHeight="1">
      <c r="A155" s="265"/>
      <c r="B155" s="265"/>
      <c r="C155" s="265"/>
      <c r="D155" s="265"/>
      <c r="E155" s="266"/>
      <c r="F155" s="265"/>
      <c r="G155" s="265"/>
      <c r="H155" s="265"/>
      <c r="I155" s="265"/>
      <c r="J155" s="265"/>
      <c r="K155" s="265"/>
      <c r="L155" s="265"/>
      <c r="M155" s="265"/>
      <c r="N155" s="265"/>
      <c r="O155" s="265"/>
      <c r="P155" s="265"/>
      <c r="Q155" s="265"/>
      <c r="R155" s="267"/>
      <c r="S155" s="265"/>
      <c r="T155" s="265"/>
      <c r="U155" s="265"/>
      <c r="V155" s="265"/>
      <c r="W155" s="265"/>
      <c r="X155" s="265"/>
      <c r="Y155" s="265"/>
      <c r="Z155" s="265"/>
      <c r="AA155" s="265"/>
      <c r="AB155" s="265"/>
      <c r="AC155" s="265"/>
      <c r="AD155" s="265"/>
      <c r="AE155" s="265"/>
      <c r="AF155" s="265"/>
      <c r="AG155" s="265"/>
      <c r="AH155" s="265"/>
      <c r="AI155" s="265"/>
      <c r="AJ155" s="265"/>
      <c r="AK155" s="265"/>
      <c r="AL155" s="265"/>
      <c r="AM155" s="265"/>
      <c r="AN155" s="265"/>
      <c r="AO155" s="265"/>
      <c r="AP155" s="265"/>
      <c r="AQ155" s="265"/>
    </row>
    <row r="156" spans="1:43" ht="12" customHeight="1">
      <c r="A156" s="265"/>
      <c r="B156" s="265"/>
      <c r="C156" s="265"/>
      <c r="D156" s="265"/>
      <c r="E156" s="266"/>
      <c r="F156" s="265"/>
      <c r="G156" s="265"/>
      <c r="H156" s="265"/>
      <c r="I156" s="265"/>
      <c r="J156" s="265"/>
      <c r="K156" s="265"/>
      <c r="L156" s="265"/>
      <c r="M156" s="265"/>
      <c r="N156" s="265"/>
      <c r="O156" s="265"/>
      <c r="P156" s="265"/>
      <c r="Q156" s="265"/>
      <c r="R156" s="267"/>
      <c r="S156" s="265"/>
      <c r="T156" s="265"/>
      <c r="U156" s="265"/>
      <c r="V156" s="265"/>
      <c r="W156" s="265"/>
      <c r="X156" s="265"/>
      <c r="Y156" s="265"/>
      <c r="Z156" s="265"/>
      <c r="AA156" s="265"/>
      <c r="AB156" s="265"/>
      <c r="AC156" s="265"/>
      <c r="AD156" s="265"/>
      <c r="AE156" s="265"/>
      <c r="AF156" s="265"/>
      <c r="AG156" s="265"/>
      <c r="AH156" s="265"/>
      <c r="AI156" s="265"/>
      <c r="AJ156" s="265"/>
      <c r="AK156" s="265"/>
      <c r="AL156" s="265"/>
      <c r="AM156" s="265"/>
      <c r="AN156" s="265"/>
      <c r="AO156" s="265"/>
      <c r="AP156" s="265"/>
      <c r="AQ156" s="265"/>
    </row>
    <row r="157" spans="1:43" ht="12" customHeight="1">
      <c r="A157" s="265"/>
      <c r="B157" s="265"/>
      <c r="C157" s="265"/>
      <c r="D157" s="265"/>
      <c r="E157" s="266"/>
      <c r="F157" s="265"/>
      <c r="G157" s="265"/>
      <c r="H157" s="265"/>
      <c r="I157" s="265"/>
      <c r="J157" s="265"/>
      <c r="K157" s="265"/>
      <c r="L157" s="265"/>
      <c r="M157" s="265"/>
      <c r="N157" s="265"/>
      <c r="O157" s="265"/>
      <c r="P157" s="265"/>
      <c r="Q157" s="265"/>
      <c r="R157" s="267"/>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row>
    <row r="158" spans="1:43" ht="12" customHeight="1">
      <c r="A158" s="265"/>
      <c r="B158" s="265"/>
      <c r="C158" s="265"/>
      <c r="D158" s="265"/>
      <c r="E158" s="266"/>
      <c r="F158" s="265"/>
      <c r="G158" s="265"/>
      <c r="H158" s="265"/>
      <c r="I158" s="265"/>
      <c r="J158" s="265"/>
      <c r="K158" s="265"/>
      <c r="L158" s="265"/>
      <c r="M158" s="265"/>
      <c r="N158" s="265"/>
      <c r="O158" s="265"/>
      <c r="P158" s="265"/>
      <c r="Q158" s="265"/>
      <c r="R158" s="267"/>
      <c r="S158" s="265"/>
      <c r="T158" s="265"/>
      <c r="U158" s="265"/>
      <c r="V158" s="265"/>
      <c r="W158" s="265"/>
      <c r="X158" s="265"/>
      <c r="Y158" s="265"/>
      <c r="Z158" s="265"/>
      <c r="AA158" s="265"/>
      <c r="AB158" s="265"/>
      <c r="AC158" s="265"/>
      <c r="AD158" s="265"/>
      <c r="AE158" s="265"/>
      <c r="AF158" s="265"/>
      <c r="AG158" s="265"/>
      <c r="AH158" s="265"/>
      <c r="AI158" s="265"/>
      <c r="AJ158" s="265"/>
      <c r="AK158" s="265"/>
      <c r="AL158" s="265"/>
      <c r="AM158" s="265"/>
      <c r="AN158" s="265"/>
      <c r="AO158" s="265"/>
      <c r="AP158" s="265"/>
      <c r="AQ158" s="265"/>
    </row>
    <row r="159" spans="1:43" ht="12" customHeight="1">
      <c r="A159" s="265"/>
      <c r="B159" s="265"/>
      <c r="C159" s="265"/>
      <c r="D159" s="265"/>
      <c r="E159" s="266"/>
      <c r="F159" s="265"/>
      <c r="G159" s="265"/>
      <c r="H159" s="265"/>
      <c r="I159" s="265"/>
      <c r="J159" s="265"/>
      <c r="K159" s="265"/>
      <c r="L159" s="265"/>
      <c r="M159" s="265"/>
      <c r="N159" s="265"/>
      <c r="O159" s="265"/>
      <c r="P159" s="265"/>
      <c r="Q159" s="265"/>
      <c r="R159" s="267"/>
      <c r="S159" s="265"/>
      <c r="T159" s="265"/>
      <c r="U159" s="265"/>
      <c r="V159" s="265"/>
      <c r="W159" s="265"/>
      <c r="X159" s="265"/>
      <c r="Y159" s="265"/>
      <c r="Z159" s="265"/>
      <c r="AA159" s="265"/>
      <c r="AB159" s="265"/>
      <c r="AC159" s="265"/>
      <c r="AD159" s="265"/>
      <c r="AE159" s="265"/>
      <c r="AF159" s="265"/>
      <c r="AG159" s="265"/>
      <c r="AH159" s="265"/>
      <c r="AI159" s="265"/>
      <c r="AJ159" s="265"/>
      <c r="AK159" s="265"/>
      <c r="AL159" s="265"/>
      <c r="AM159" s="265"/>
      <c r="AN159" s="265"/>
      <c r="AO159" s="265"/>
      <c r="AP159" s="265"/>
      <c r="AQ159" s="265"/>
    </row>
    <row r="160" spans="1:43" ht="12" customHeight="1">
      <c r="A160" s="265"/>
      <c r="B160" s="265"/>
      <c r="C160" s="265"/>
      <c r="D160" s="265"/>
      <c r="E160" s="266"/>
      <c r="F160" s="265"/>
      <c r="G160" s="265"/>
      <c r="H160" s="265"/>
      <c r="I160" s="265"/>
      <c r="J160" s="265"/>
      <c r="K160" s="265"/>
      <c r="L160" s="265"/>
      <c r="M160" s="265"/>
      <c r="N160" s="265"/>
      <c r="O160" s="265"/>
      <c r="P160" s="265"/>
      <c r="Q160" s="265"/>
      <c r="R160" s="267"/>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row>
    <row r="161" spans="1:43" ht="12" customHeight="1">
      <c r="A161" s="265"/>
      <c r="B161" s="265"/>
      <c r="C161" s="265"/>
      <c r="D161" s="265"/>
      <c r="E161" s="266"/>
      <c r="F161" s="265"/>
      <c r="G161" s="265"/>
      <c r="H161" s="265"/>
      <c r="I161" s="265"/>
      <c r="J161" s="265"/>
      <c r="K161" s="265"/>
      <c r="L161" s="265"/>
      <c r="M161" s="265"/>
      <c r="N161" s="265"/>
      <c r="O161" s="265"/>
      <c r="P161" s="265"/>
      <c r="Q161" s="265"/>
      <c r="R161" s="267"/>
      <c r="S161" s="265"/>
      <c r="T161" s="265"/>
      <c r="U161" s="265"/>
      <c r="V161" s="265"/>
      <c r="W161" s="265"/>
      <c r="X161" s="265"/>
      <c r="Y161" s="265"/>
      <c r="Z161" s="265"/>
      <c r="AA161" s="265"/>
      <c r="AB161" s="265"/>
      <c r="AC161" s="265"/>
      <c r="AD161" s="265"/>
      <c r="AE161" s="265"/>
      <c r="AF161" s="265"/>
      <c r="AG161" s="265"/>
      <c r="AH161" s="265"/>
      <c r="AI161" s="265"/>
      <c r="AJ161" s="265"/>
      <c r="AK161" s="265"/>
      <c r="AL161" s="265"/>
      <c r="AM161" s="265"/>
      <c r="AN161" s="265"/>
      <c r="AO161" s="265"/>
      <c r="AP161" s="265"/>
      <c r="AQ161" s="265"/>
    </row>
    <row r="162" spans="1:43" ht="12" customHeight="1">
      <c r="A162" s="265"/>
      <c r="B162" s="265"/>
      <c r="C162" s="265"/>
      <c r="D162" s="265"/>
      <c r="E162" s="266"/>
      <c r="F162" s="265"/>
      <c r="G162" s="265"/>
      <c r="H162" s="265"/>
      <c r="I162" s="265"/>
      <c r="J162" s="265"/>
      <c r="K162" s="265"/>
      <c r="L162" s="265"/>
      <c r="M162" s="265"/>
      <c r="N162" s="265"/>
      <c r="O162" s="265"/>
      <c r="P162" s="265"/>
      <c r="Q162" s="265"/>
      <c r="R162" s="267"/>
      <c r="S162" s="265"/>
      <c r="T162" s="265"/>
      <c r="U162" s="265"/>
      <c r="V162" s="265"/>
      <c r="W162" s="265"/>
      <c r="X162" s="265"/>
      <c r="Y162" s="265"/>
      <c r="Z162" s="265"/>
      <c r="AA162" s="265"/>
      <c r="AB162" s="265"/>
      <c r="AC162" s="265"/>
      <c r="AD162" s="265"/>
      <c r="AE162" s="265"/>
      <c r="AF162" s="265"/>
      <c r="AG162" s="265"/>
      <c r="AH162" s="265"/>
      <c r="AI162" s="265"/>
      <c r="AJ162" s="265"/>
      <c r="AK162" s="265"/>
      <c r="AL162" s="265"/>
      <c r="AM162" s="265"/>
      <c r="AN162" s="265"/>
      <c r="AO162" s="265"/>
      <c r="AP162" s="265"/>
      <c r="AQ162" s="265"/>
    </row>
    <row r="163" spans="1:43" ht="12" customHeight="1">
      <c r="A163" s="265"/>
      <c r="B163" s="265"/>
      <c r="C163" s="265"/>
      <c r="D163" s="265"/>
      <c r="E163" s="266"/>
      <c r="F163" s="265"/>
      <c r="G163" s="265"/>
      <c r="H163" s="265"/>
      <c r="I163" s="265"/>
      <c r="J163" s="265"/>
      <c r="K163" s="265"/>
      <c r="L163" s="265"/>
      <c r="M163" s="265"/>
      <c r="N163" s="265"/>
      <c r="O163" s="265"/>
      <c r="P163" s="265"/>
      <c r="Q163" s="265"/>
      <c r="R163" s="267"/>
      <c r="S163" s="265"/>
      <c r="T163" s="265"/>
      <c r="U163" s="265"/>
      <c r="V163" s="265"/>
      <c r="W163" s="265"/>
      <c r="X163" s="265"/>
      <c r="Y163" s="265"/>
      <c r="Z163" s="265"/>
      <c r="AA163" s="265"/>
      <c r="AB163" s="265"/>
      <c r="AC163" s="265"/>
      <c r="AD163" s="265"/>
      <c r="AE163" s="265"/>
      <c r="AF163" s="265"/>
      <c r="AG163" s="265"/>
      <c r="AH163" s="265"/>
      <c r="AI163" s="265"/>
      <c r="AJ163" s="265"/>
      <c r="AK163" s="265"/>
      <c r="AL163" s="265"/>
      <c r="AM163" s="265"/>
      <c r="AN163" s="265"/>
      <c r="AO163" s="265"/>
      <c r="AP163" s="265"/>
      <c r="AQ163" s="265"/>
    </row>
    <row r="164" spans="1:43" ht="12" customHeight="1">
      <c r="A164" s="265"/>
      <c r="B164" s="265"/>
      <c r="C164" s="265"/>
      <c r="D164" s="265"/>
      <c r="E164" s="266"/>
      <c r="F164" s="265"/>
      <c r="G164" s="265"/>
      <c r="H164" s="265"/>
      <c r="I164" s="265"/>
      <c r="J164" s="265"/>
      <c r="K164" s="265"/>
      <c r="L164" s="265"/>
      <c r="M164" s="265"/>
      <c r="N164" s="265"/>
      <c r="O164" s="265"/>
      <c r="P164" s="265"/>
      <c r="Q164" s="265"/>
      <c r="R164" s="267"/>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5"/>
    </row>
    <row r="165" spans="1:43" ht="12" customHeight="1">
      <c r="A165" s="265"/>
      <c r="B165" s="265"/>
      <c r="C165" s="265"/>
      <c r="D165" s="265"/>
      <c r="E165" s="266"/>
      <c r="F165" s="265"/>
      <c r="G165" s="265"/>
      <c r="H165" s="265"/>
      <c r="I165" s="265"/>
      <c r="J165" s="265"/>
      <c r="K165" s="265"/>
      <c r="L165" s="265"/>
      <c r="M165" s="265"/>
      <c r="N165" s="265"/>
      <c r="O165" s="265"/>
      <c r="P165" s="265"/>
      <c r="Q165" s="265"/>
      <c r="R165" s="267"/>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row>
    <row r="166" spans="1:43" ht="12" customHeight="1">
      <c r="A166" s="265"/>
      <c r="B166" s="265"/>
      <c r="C166" s="265"/>
      <c r="D166" s="265"/>
      <c r="E166" s="266"/>
      <c r="F166" s="265"/>
      <c r="G166" s="265"/>
      <c r="H166" s="265"/>
      <c r="I166" s="265"/>
      <c r="J166" s="265"/>
      <c r="K166" s="265"/>
      <c r="L166" s="265"/>
      <c r="M166" s="265"/>
      <c r="N166" s="265"/>
      <c r="O166" s="265"/>
      <c r="P166" s="265"/>
      <c r="Q166" s="265"/>
      <c r="R166" s="267"/>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row>
    <row r="167" spans="1:43" ht="12" customHeight="1">
      <c r="A167" s="265"/>
      <c r="B167" s="265"/>
      <c r="C167" s="265"/>
      <c r="D167" s="265"/>
      <c r="E167" s="266"/>
      <c r="F167" s="265"/>
      <c r="G167" s="265"/>
      <c r="H167" s="265"/>
      <c r="I167" s="265"/>
      <c r="J167" s="265"/>
      <c r="K167" s="265"/>
      <c r="L167" s="265"/>
      <c r="M167" s="265"/>
      <c r="N167" s="265"/>
      <c r="O167" s="265"/>
      <c r="P167" s="265"/>
      <c r="Q167" s="265"/>
      <c r="R167" s="267"/>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row>
    <row r="168" spans="1:43" ht="12" customHeight="1">
      <c r="A168" s="265"/>
      <c r="B168" s="265"/>
      <c r="C168" s="265"/>
      <c r="D168" s="265"/>
      <c r="E168" s="266"/>
      <c r="F168" s="265"/>
      <c r="G168" s="265"/>
      <c r="H168" s="265"/>
      <c r="I168" s="265"/>
      <c r="J168" s="265"/>
      <c r="K168" s="265"/>
      <c r="L168" s="265"/>
      <c r="M168" s="265"/>
      <c r="N168" s="265"/>
      <c r="O168" s="265"/>
      <c r="P168" s="265"/>
      <c r="Q168" s="265"/>
      <c r="R168" s="267"/>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row>
    <row r="169" spans="1:43" ht="12" customHeight="1">
      <c r="A169" s="265"/>
      <c r="B169" s="265"/>
      <c r="C169" s="265"/>
      <c r="D169" s="265"/>
      <c r="E169" s="266"/>
      <c r="F169" s="265"/>
      <c r="G169" s="265"/>
      <c r="H169" s="265"/>
      <c r="I169" s="265"/>
      <c r="J169" s="265"/>
      <c r="K169" s="265"/>
      <c r="L169" s="265"/>
      <c r="M169" s="265"/>
      <c r="N169" s="265"/>
      <c r="O169" s="265"/>
      <c r="P169" s="265"/>
      <c r="Q169" s="265"/>
      <c r="R169" s="267"/>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row>
    <row r="170" spans="1:43" ht="12" customHeight="1">
      <c r="A170" s="265"/>
      <c r="B170" s="265"/>
      <c r="C170" s="265"/>
      <c r="D170" s="265"/>
      <c r="E170" s="266"/>
      <c r="F170" s="265"/>
      <c r="G170" s="265"/>
      <c r="H170" s="265"/>
      <c r="I170" s="265"/>
      <c r="J170" s="265"/>
      <c r="K170" s="265"/>
      <c r="L170" s="265"/>
      <c r="M170" s="265"/>
      <c r="N170" s="265"/>
      <c r="O170" s="265"/>
      <c r="P170" s="265"/>
      <c r="Q170" s="265"/>
      <c r="R170" s="267"/>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row>
    <row r="171" spans="1:43" ht="12" customHeight="1">
      <c r="A171" s="265"/>
      <c r="B171" s="265"/>
      <c r="C171" s="265"/>
      <c r="D171" s="265"/>
      <c r="E171" s="266"/>
      <c r="F171" s="265"/>
      <c r="G171" s="265"/>
      <c r="H171" s="265"/>
      <c r="I171" s="265"/>
      <c r="J171" s="265"/>
      <c r="K171" s="265"/>
      <c r="L171" s="265"/>
      <c r="M171" s="265"/>
      <c r="N171" s="265"/>
      <c r="O171" s="265"/>
      <c r="P171" s="265"/>
      <c r="Q171" s="265"/>
      <c r="R171" s="267"/>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row>
    <row r="172" spans="1:43" ht="12" customHeight="1">
      <c r="A172" s="265"/>
      <c r="B172" s="265"/>
      <c r="C172" s="265"/>
      <c r="D172" s="265"/>
      <c r="E172" s="266"/>
      <c r="F172" s="265"/>
      <c r="G172" s="265"/>
      <c r="H172" s="265"/>
      <c r="I172" s="265"/>
      <c r="J172" s="265"/>
      <c r="K172" s="265"/>
      <c r="L172" s="265"/>
      <c r="M172" s="265"/>
      <c r="N172" s="265"/>
      <c r="O172" s="265"/>
      <c r="P172" s="265"/>
      <c r="Q172" s="265"/>
      <c r="R172" s="267"/>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row>
    <row r="173" spans="1:43" ht="12" customHeight="1">
      <c r="A173" s="265"/>
      <c r="B173" s="265"/>
      <c r="C173" s="265"/>
      <c r="D173" s="265"/>
      <c r="E173" s="266"/>
      <c r="F173" s="265"/>
      <c r="G173" s="265"/>
      <c r="H173" s="265"/>
      <c r="I173" s="265"/>
      <c r="J173" s="265"/>
      <c r="K173" s="265"/>
      <c r="L173" s="265"/>
      <c r="M173" s="265"/>
      <c r="N173" s="265"/>
      <c r="O173" s="265"/>
      <c r="P173" s="265"/>
      <c r="Q173" s="265"/>
      <c r="R173" s="267"/>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row>
    <row r="174" spans="1:43" ht="12" customHeight="1">
      <c r="A174" s="265"/>
      <c r="B174" s="265"/>
      <c r="C174" s="265"/>
      <c r="D174" s="265"/>
      <c r="E174" s="266"/>
      <c r="F174" s="265"/>
      <c r="G174" s="265"/>
      <c r="H174" s="265"/>
      <c r="I174" s="265"/>
      <c r="J174" s="265"/>
      <c r="K174" s="265"/>
      <c r="L174" s="265"/>
      <c r="M174" s="265"/>
      <c r="N174" s="265"/>
      <c r="O174" s="265"/>
      <c r="P174" s="265"/>
      <c r="Q174" s="265"/>
      <c r="R174" s="267"/>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row>
    <row r="175" spans="1:43" ht="12" customHeight="1">
      <c r="A175" s="265"/>
      <c r="B175" s="265"/>
      <c r="C175" s="265"/>
      <c r="D175" s="265"/>
      <c r="E175" s="266"/>
      <c r="F175" s="265"/>
      <c r="G175" s="265"/>
      <c r="H175" s="265"/>
      <c r="I175" s="265"/>
      <c r="J175" s="265"/>
      <c r="K175" s="265"/>
      <c r="L175" s="265"/>
      <c r="M175" s="265"/>
      <c r="N175" s="265"/>
      <c r="O175" s="265"/>
      <c r="P175" s="265"/>
      <c r="Q175" s="265"/>
      <c r="R175" s="267"/>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row>
    <row r="176" spans="1:43" ht="12" customHeight="1">
      <c r="A176" s="265"/>
      <c r="B176" s="265"/>
      <c r="C176" s="265"/>
      <c r="D176" s="265"/>
      <c r="E176" s="266"/>
      <c r="F176" s="265"/>
      <c r="G176" s="265"/>
      <c r="H176" s="265"/>
      <c r="I176" s="265"/>
      <c r="J176" s="265"/>
      <c r="K176" s="265"/>
      <c r="L176" s="265"/>
      <c r="M176" s="265"/>
      <c r="N176" s="265"/>
      <c r="O176" s="265"/>
      <c r="P176" s="265"/>
      <c r="Q176" s="265"/>
      <c r="R176" s="267"/>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row>
    <row r="177" spans="1:43" ht="12" customHeight="1">
      <c r="A177" s="265"/>
      <c r="B177" s="265"/>
      <c r="C177" s="265"/>
      <c r="D177" s="265"/>
      <c r="E177" s="266"/>
      <c r="F177" s="265"/>
      <c r="G177" s="265"/>
      <c r="H177" s="265"/>
      <c r="I177" s="265"/>
      <c r="J177" s="265"/>
      <c r="K177" s="265"/>
      <c r="L177" s="265"/>
      <c r="M177" s="265"/>
      <c r="N177" s="265"/>
      <c r="O177" s="265"/>
      <c r="P177" s="265"/>
      <c r="Q177" s="265"/>
      <c r="R177" s="267"/>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row>
    <row r="178" spans="1:43" ht="12" customHeight="1">
      <c r="A178" s="265"/>
      <c r="B178" s="265"/>
      <c r="C178" s="265"/>
      <c r="D178" s="265"/>
      <c r="E178" s="266"/>
      <c r="F178" s="265"/>
      <c r="G178" s="265"/>
      <c r="H178" s="265"/>
      <c r="I178" s="265"/>
      <c r="J178" s="265"/>
      <c r="K178" s="265"/>
      <c r="L178" s="265"/>
      <c r="M178" s="265"/>
      <c r="N178" s="265"/>
      <c r="O178" s="265"/>
      <c r="P178" s="265"/>
      <c r="Q178" s="265"/>
      <c r="R178" s="267"/>
      <c r="S178" s="265"/>
      <c r="T178" s="265"/>
      <c r="U178" s="265"/>
      <c r="V178" s="265"/>
      <c r="W178" s="265"/>
      <c r="X178" s="265"/>
      <c r="Y178" s="265"/>
      <c r="Z178" s="265"/>
      <c r="AA178" s="265"/>
      <c r="AB178" s="265"/>
      <c r="AC178" s="265"/>
      <c r="AD178" s="265"/>
      <c r="AE178" s="265"/>
      <c r="AF178" s="265"/>
      <c r="AG178" s="265"/>
      <c r="AH178" s="265"/>
      <c r="AI178" s="265"/>
      <c r="AJ178" s="265"/>
      <c r="AK178" s="265"/>
      <c r="AL178" s="265"/>
      <c r="AM178" s="265"/>
      <c r="AN178" s="265"/>
      <c r="AO178" s="265"/>
      <c r="AP178" s="265"/>
      <c r="AQ178" s="265"/>
    </row>
    <row r="179" spans="1:43" ht="12" customHeight="1">
      <c r="A179" s="265"/>
      <c r="B179" s="265"/>
      <c r="C179" s="265"/>
      <c r="D179" s="265"/>
      <c r="E179" s="266"/>
      <c r="F179" s="265"/>
      <c r="G179" s="265"/>
      <c r="H179" s="265"/>
      <c r="I179" s="265"/>
      <c r="J179" s="265"/>
      <c r="K179" s="265"/>
      <c r="L179" s="265"/>
      <c r="M179" s="265"/>
      <c r="N179" s="265"/>
      <c r="O179" s="265"/>
      <c r="P179" s="265"/>
      <c r="Q179" s="265"/>
      <c r="R179" s="267"/>
      <c r="S179" s="265"/>
      <c r="T179" s="265"/>
      <c r="U179" s="265"/>
      <c r="V179" s="265"/>
      <c r="W179" s="265"/>
      <c r="X179" s="265"/>
      <c r="Y179" s="265"/>
      <c r="Z179" s="265"/>
      <c r="AA179" s="265"/>
      <c r="AB179" s="265"/>
      <c r="AC179" s="265"/>
      <c r="AD179" s="265"/>
      <c r="AE179" s="265"/>
      <c r="AF179" s="265"/>
      <c r="AG179" s="265"/>
      <c r="AH179" s="265"/>
      <c r="AI179" s="265"/>
      <c r="AJ179" s="265"/>
      <c r="AK179" s="265"/>
      <c r="AL179" s="265"/>
      <c r="AM179" s="265"/>
      <c r="AN179" s="265"/>
      <c r="AO179" s="265"/>
      <c r="AP179" s="265"/>
      <c r="AQ179" s="265"/>
    </row>
    <row r="180" spans="1:43" ht="12" customHeight="1">
      <c r="A180" s="265"/>
      <c r="B180" s="265"/>
      <c r="C180" s="265"/>
      <c r="D180" s="265"/>
      <c r="E180" s="266"/>
      <c r="F180" s="265"/>
      <c r="G180" s="265"/>
      <c r="H180" s="265"/>
      <c r="I180" s="265"/>
      <c r="J180" s="265"/>
      <c r="K180" s="265"/>
      <c r="L180" s="265"/>
      <c r="M180" s="265"/>
      <c r="N180" s="265"/>
      <c r="O180" s="265"/>
      <c r="P180" s="265"/>
      <c r="Q180" s="265"/>
      <c r="R180" s="267"/>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5"/>
      <c r="AN180" s="265"/>
      <c r="AO180" s="265"/>
      <c r="AP180" s="265"/>
      <c r="AQ180" s="265"/>
    </row>
    <row r="181" spans="1:43" ht="12" customHeight="1">
      <c r="A181" s="265"/>
      <c r="B181" s="265"/>
      <c r="C181" s="265"/>
      <c r="D181" s="265"/>
      <c r="E181" s="266"/>
      <c r="F181" s="265"/>
      <c r="G181" s="265"/>
      <c r="H181" s="265"/>
      <c r="I181" s="265"/>
      <c r="J181" s="265"/>
      <c r="K181" s="265"/>
      <c r="L181" s="265"/>
      <c r="M181" s="265"/>
      <c r="N181" s="265"/>
      <c r="O181" s="265"/>
      <c r="P181" s="265"/>
      <c r="Q181" s="265"/>
      <c r="R181" s="267"/>
      <c r="S181" s="265"/>
      <c r="T181" s="265"/>
      <c r="U181" s="265"/>
      <c r="V181" s="265"/>
      <c r="W181" s="265"/>
      <c r="X181" s="265"/>
      <c r="Y181" s="265"/>
      <c r="Z181" s="265"/>
      <c r="AA181" s="265"/>
      <c r="AB181" s="265"/>
      <c r="AC181" s="265"/>
      <c r="AD181" s="265"/>
      <c r="AE181" s="265"/>
      <c r="AF181" s="265"/>
      <c r="AG181" s="265"/>
      <c r="AH181" s="265"/>
      <c r="AI181" s="265"/>
      <c r="AJ181" s="265"/>
      <c r="AK181" s="265"/>
      <c r="AL181" s="265"/>
      <c r="AM181" s="265"/>
      <c r="AN181" s="265"/>
      <c r="AO181" s="265"/>
      <c r="AP181" s="265"/>
      <c r="AQ181" s="265"/>
    </row>
    <row r="182" spans="1:43" ht="12" customHeight="1">
      <c r="A182" s="265"/>
      <c r="B182" s="265"/>
      <c r="C182" s="265"/>
      <c r="D182" s="265"/>
      <c r="E182" s="266"/>
      <c r="F182" s="265"/>
      <c r="G182" s="265"/>
      <c r="H182" s="265"/>
      <c r="I182" s="265"/>
      <c r="J182" s="265"/>
      <c r="K182" s="265"/>
      <c r="L182" s="265"/>
      <c r="M182" s="265"/>
      <c r="N182" s="265"/>
      <c r="O182" s="265"/>
      <c r="P182" s="265"/>
      <c r="Q182" s="265"/>
      <c r="R182" s="267"/>
      <c r="S182" s="265"/>
      <c r="T182" s="265"/>
      <c r="U182" s="265"/>
      <c r="V182" s="265"/>
      <c r="W182" s="265"/>
      <c r="X182" s="265"/>
      <c r="Y182" s="265"/>
      <c r="Z182" s="265"/>
      <c r="AA182" s="265"/>
      <c r="AB182" s="265"/>
      <c r="AC182" s="265"/>
      <c r="AD182" s="265"/>
      <c r="AE182" s="265"/>
      <c r="AF182" s="265"/>
      <c r="AG182" s="265"/>
      <c r="AH182" s="265"/>
      <c r="AI182" s="265"/>
      <c r="AJ182" s="265"/>
      <c r="AK182" s="265"/>
      <c r="AL182" s="265"/>
      <c r="AM182" s="265"/>
      <c r="AN182" s="265"/>
      <c r="AO182" s="265"/>
      <c r="AP182" s="265"/>
      <c r="AQ182" s="265"/>
    </row>
    <row r="183" spans="1:43" ht="12" customHeight="1">
      <c r="A183" s="265"/>
      <c r="B183" s="265"/>
      <c r="C183" s="265"/>
      <c r="D183" s="265"/>
      <c r="E183" s="266"/>
      <c r="F183" s="265"/>
      <c r="G183" s="265"/>
      <c r="H183" s="265"/>
      <c r="I183" s="265"/>
      <c r="J183" s="265"/>
      <c r="K183" s="265"/>
      <c r="L183" s="265"/>
      <c r="M183" s="265"/>
      <c r="N183" s="265"/>
      <c r="O183" s="265"/>
      <c r="P183" s="265"/>
      <c r="Q183" s="265"/>
      <c r="R183" s="267"/>
      <c r="S183" s="265"/>
      <c r="T183" s="265"/>
      <c r="U183" s="265"/>
      <c r="V183" s="265"/>
      <c r="W183" s="265"/>
      <c r="X183" s="265"/>
      <c r="Y183" s="265"/>
      <c r="Z183" s="265"/>
      <c r="AA183" s="265"/>
      <c r="AB183" s="265"/>
      <c r="AC183" s="265"/>
      <c r="AD183" s="265"/>
      <c r="AE183" s="265"/>
      <c r="AF183" s="265"/>
      <c r="AG183" s="265"/>
      <c r="AH183" s="265"/>
      <c r="AI183" s="265"/>
      <c r="AJ183" s="265"/>
      <c r="AK183" s="265"/>
      <c r="AL183" s="265"/>
      <c r="AM183" s="265"/>
      <c r="AN183" s="265"/>
      <c r="AO183" s="265"/>
      <c r="AP183" s="265"/>
      <c r="AQ183" s="265"/>
    </row>
    <row r="184" spans="1:43" ht="12" customHeight="1">
      <c r="A184" s="265"/>
      <c r="B184" s="265"/>
      <c r="C184" s="265"/>
      <c r="D184" s="265"/>
      <c r="E184" s="266"/>
      <c r="F184" s="265"/>
      <c r="G184" s="265"/>
      <c r="H184" s="265"/>
      <c r="I184" s="265"/>
      <c r="J184" s="265"/>
      <c r="K184" s="265"/>
      <c r="L184" s="265"/>
      <c r="M184" s="265"/>
      <c r="N184" s="265"/>
      <c r="O184" s="265"/>
      <c r="P184" s="265"/>
      <c r="Q184" s="265"/>
      <c r="R184" s="267"/>
      <c r="S184" s="265"/>
      <c r="T184" s="265"/>
      <c r="U184" s="265"/>
      <c r="V184" s="265"/>
      <c r="W184" s="265"/>
      <c r="X184" s="265"/>
      <c r="Y184" s="265"/>
      <c r="Z184" s="265"/>
      <c r="AA184" s="265"/>
      <c r="AB184" s="265"/>
      <c r="AC184" s="265"/>
      <c r="AD184" s="265"/>
      <c r="AE184" s="265"/>
      <c r="AF184" s="265"/>
      <c r="AG184" s="265"/>
      <c r="AH184" s="265"/>
      <c r="AI184" s="265"/>
      <c r="AJ184" s="265"/>
      <c r="AK184" s="265"/>
      <c r="AL184" s="265"/>
      <c r="AM184" s="265"/>
      <c r="AN184" s="265"/>
      <c r="AO184" s="265"/>
      <c r="AP184" s="265"/>
      <c r="AQ184" s="265"/>
    </row>
    <row r="185" spans="1:43" ht="12" customHeight="1">
      <c r="A185" s="265"/>
      <c r="B185" s="265"/>
      <c r="C185" s="265"/>
      <c r="D185" s="265"/>
      <c r="E185" s="266"/>
      <c r="F185" s="265"/>
      <c r="G185" s="265"/>
      <c r="H185" s="265"/>
      <c r="I185" s="265"/>
      <c r="J185" s="265"/>
      <c r="K185" s="265"/>
      <c r="L185" s="265"/>
      <c r="M185" s="265"/>
      <c r="N185" s="265"/>
      <c r="O185" s="265"/>
      <c r="P185" s="265"/>
      <c r="Q185" s="265"/>
      <c r="R185" s="267"/>
      <c r="S185" s="265"/>
      <c r="T185" s="265"/>
      <c r="U185" s="265"/>
      <c r="V185" s="265"/>
      <c r="W185" s="265"/>
      <c r="X185" s="265"/>
      <c r="Y185" s="265"/>
      <c r="Z185" s="265"/>
      <c r="AA185" s="265"/>
      <c r="AB185" s="265"/>
      <c r="AC185" s="265"/>
      <c r="AD185" s="265"/>
      <c r="AE185" s="265"/>
      <c r="AF185" s="265"/>
      <c r="AG185" s="265"/>
      <c r="AH185" s="265"/>
      <c r="AI185" s="265"/>
      <c r="AJ185" s="265"/>
      <c r="AK185" s="265"/>
      <c r="AL185" s="265"/>
      <c r="AM185" s="265"/>
      <c r="AN185" s="265"/>
      <c r="AO185" s="265"/>
      <c r="AP185" s="265"/>
      <c r="AQ185" s="265"/>
    </row>
    <row r="186" spans="1:43" ht="12" customHeight="1">
      <c r="A186" s="265"/>
      <c r="B186" s="265"/>
      <c r="C186" s="265"/>
      <c r="D186" s="265"/>
      <c r="E186" s="266"/>
      <c r="F186" s="265"/>
      <c r="G186" s="265"/>
      <c r="H186" s="265"/>
      <c r="I186" s="265"/>
      <c r="J186" s="265"/>
      <c r="K186" s="265"/>
      <c r="L186" s="265"/>
      <c r="M186" s="265"/>
      <c r="N186" s="265"/>
      <c r="O186" s="265"/>
      <c r="P186" s="265"/>
      <c r="Q186" s="265"/>
      <c r="R186" s="267"/>
      <c r="S186" s="265"/>
      <c r="T186" s="265"/>
      <c r="U186" s="265"/>
      <c r="V186" s="265"/>
      <c r="W186" s="265"/>
      <c r="X186" s="265"/>
      <c r="Y186" s="265"/>
      <c r="Z186" s="265"/>
      <c r="AA186" s="265"/>
      <c r="AB186" s="265"/>
      <c r="AC186" s="265"/>
      <c r="AD186" s="265"/>
      <c r="AE186" s="265"/>
      <c r="AF186" s="265"/>
      <c r="AG186" s="265"/>
      <c r="AH186" s="265"/>
      <c r="AI186" s="265"/>
      <c r="AJ186" s="265"/>
      <c r="AK186" s="265"/>
      <c r="AL186" s="265"/>
      <c r="AM186" s="265"/>
      <c r="AN186" s="265"/>
      <c r="AO186" s="265"/>
      <c r="AP186" s="265"/>
      <c r="AQ186" s="265"/>
    </row>
    <row r="187" spans="1:43" ht="12" customHeight="1">
      <c r="A187" s="265"/>
      <c r="B187" s="265"/>
      <c r="C187" s="265"/>
      <c r="D187" s="265"/>
      <c r="E187" s="266"/>
      <c r="F187" s="265"/>
      <c r="G187" s="265"/>
      <c r="H187" s="265"/>
      <c r="I187" s="265"/>
      <c r="J187" s="265"/>
      <c r="K187" s="265"/>
      <c r="L187" s="265"/>
      <c r="M187" s="265"/>
      <c r="N187" s="265"/>
      <c r="O187" s="265"/>
      <c r="P187" s="265"/>
      <c r="Q187" s="265"/>
      <c r="R187" s="267"/>
      <c r="S187" s="265"/>
      <c r="T187" s="265"/>
      <c r="U187" s="265"/>
      <c r="V187" s="265"/>
      <c r="W187" s="265"/>
      <c r="X187" s="265"/>
      <c r="Y187" s="265"/>
      <c r="Z187" s="265"/>
      <c r="AA187" s="265"/>
      <c r="AB187" s="265"/>
      <c r="AC187" s="265"/>
      <c r="AD187" s="265"/>
      <c r="AE187" s="265"/>
      <c r="AF187" s="265"/>
      <c r="AG187" s="265"/>
      <c r="AH187" s="265"/>
      <c r="AI187" s="265"/>
      <c r="AJ187" s="265"/>
      <c r="AK187" s="265"/>
      <c r="AL187" s="265"/>
      <c r="AM187" s="265"/>
      <c r="AN187" s="265"/>
      <c r="AO187" s="265"/>
      <c r="AP187" s="265"/>
      <c r="AQ187" s="265"/>
    </row>
    <row r="188" spans="1:43" ht="12" customHeight="1">
      <c r="A188" s="265"/>
      <c r="B188" s="265"/>
      <c r="C188" s="265"/>
      <c r="D188" s="265"/>
      <c r="E188" s="266"/>
      <c r="F188" s="265"/>
      <c r="G188" s="265"/>
      <c r="H188" s="265"/>
      <c r="I188" s="265"/>
      <c r="J188" s="265"/>
      <c r="K188" s="265"/>
      <c r="L188" s="265"/>
      <c r="M188" s="265"/>
      <c r="N188" s="265"/>
      <c r="O188" s="265"/>
      <c r="P188" s="265"/>
      <c r="Q188" s="265"/>
      <c r="R188" s="267"/>
      <c r="S188" s="265"/>
      <c r="T188" s="265"/>
      <c r="U188" s="265"/>
      <c r="V188" s="265"/>
      <c r="W188" s="265"/>
      <c r="X188" s="265"/>
      <c r="Y188" s="265"/>
      <c r="Z188" s="265"/>
      <c r="AA188" s="265"/>
      <c r="AB188" s="265"/>
      <c r="AC188" s="265"/>
      <c r="AD188" s="265"/>
      <c r="AE188" s="265"/>
      <c r="AF188" s="265"/>
      <c r="AG188" s="265"/>
      <c r="AH188" s="265"/>
      <c r="AI188" s="265"/>
      <c r="AJ188" s="265"/>
      <c r="AK188" s="265"/>
      <c r="AL188" s="265"/>
      <c r="AM188" s="265"/>
      <c r="AN188" s="265"/>
      <c r="AO188" s="265"/>
      <c r="AP188" s="265"/>
      <c r="AQ188" s="265"/>
    </row>
    <row r="189" spans="1:43" ht="12" customHeight="1">
      <c r="A189" s="265"/>
      <c r="B189" s="265"/>
      <c r="C189" s="265"/>
      <c r="D189" s="265"/>
      <c r="E189" s="266"/>
      <c r="F189" s="265"/>
      <c r="G189" s="265"/>
      <c r="H189" s="265"/>
      <c r="I189" s="265"/>
      <c r="J189" s="265"/>
      <c r="K189" s="265"/>
      <c r="L189" s="265"/>
      <c r="M189" s="265"/>
      <c r="N189" s="265"/>
      <c r="O189" s="265"/>
      <c r="P189" s="265"/>
      <c r="Q189" s="265"/>
      <c r="R189" s="267"/>
      <c r="S189" s="265"/>
      <c r="T189" s="265"/>
      <c r="U189" s="265"/>
      <c r="V189" s="265"/>
      <c r="W189" s="265"/>
      <c r="X189" s="265"/>
      <c r="Y189" s="265"/>
      <c r="Z189" s="265"/>
      <c r="AA189" s="265"/>
      <c r="AB189" s="265"/>
      <c r="AC189" s="265"/>
      <c r="AD189" s="265"/>
      <c r="AE189" s="265"/>
      <c r="AF189" s="265"/>
      <c r="AG189" s="265"/>
      <c r="AH189" s="265"/>
      <c r="AI189" s="265"/>
      <c r="AJ189" s="265"/>
      <c r="AK189" s="265"/>
      <c r="AL189" s="265"/>
      <c r="AM189" s="265"/>
      <c r="AN189" s="265"/>
      <c r="AO189" s="265"/>
      <c r="AP189" s="265"/>
      <c r="AQ189" s="265"/>
    </row>
    <row r="190" spans="1:43" ht="12" customHeight="1">
      <c r="A190" s="265"/>
      <c r="B190" s="265"/>
      <c r="C190" s="265"/>
      <c r="D190" s="265"/>
      <c r="E190" s="266"/>
      <c r="F190" s="265"/>
      <c r="G190" s="265"/>
      <c r="H190" s="265"/>
      <c r="I190" s="265"/>
      <c r="J190" s="265"/>
      <c r="K190" s="265"/>
      <c r="L190" s="265"/>
      <c r="M190" s="265"/>
      <c r="N190" s="265"/>
      <c r="O190" s="265"/>
      <c r="P190" s="265"/>
      <c r="Q190" s="265"/>
      <c r="R190" s="267"/>
      <c r="S190" s="265"/>
      <c r="T190" s="265"/>
      <c r="U190" s="265"/>
      <c r="V190" s="265"/>
      <c r="W190" s="265"/>
      <c r="X190" s="265"/>
      <c r="Y190" s="265"/>
      <c r="Z190" s="265"/>
      <c r="AA190" s="265"/>
      <c r="AB190" s="265"/>
      <c r="AC190" s="265"/>
      <c r="AD190" s="265"/>
      <c r="AE190" s="265"/>
      <c r="AF190" s="265"/>
      <c r="AG190" s="265"/>
      <c r="AH190" s="265"/>
      <c r="AI190" s="265"/>
      <c r="AJ190" s="265"/>
      <c r="AK190" s="265"/>
      <c r="AL190" s="265"/>
      <c r="AM190" s="265"/>
      <c r="AN190" s="265"/>
      <c r="AO190" s="265"/>
      <c r="AP190" s="265"/>
      <c r="AQ190" s="265"/>
    </row>
    <row r="191" spans="1:43" ht="12" customHeight="1">
      <c r="A191" s="265"/>
      <c r="B191" s="265"/>
      <c r="C191" s="265"/>
      <c r="D191" s="265"/>
      <c r="E191" s="266"/>
      <c r="F191" s="265"/>
      <c r="G191" s="265"/>
      <c r="H191" s="265"/>
      <c r="I191" s="265"/>
      <c r="J191" s="265"/>
      <c r="K191" s="265"/>
      <c r="L191" s="265"/>
      <c r="M191" s="265"/>
      <c r="N191" s="265"/>
      <c r="O191" s="265"/>
      <c r="P191" s="265"/>
      <c r="Q191" s="265"/>
      <c r="R191" s="267"/>
      <c r="S191" s="265"/>
      <c r="T191" s="265"/>
      <c r="U191" s="265"/>
      <c r="V191" s="265"/>
      <c r="W191" s="265"/>
      <c r="X191" s="265"/>
      <c r="Y191" s="265"/>
      <c r="Z191" s="265"/>
      <c r="AA191" s="265"/>
      <c r="AB191" s="265"/>
      <c r="AC191" s="265"/>
      <c r="AD191" s="265"/>
      <c r="AE191" s="265"/>
      <c r="AF191" s="265"/>
      <c r="AG191" s="265"/>
      <c r="AH191" s="265"/>
      <c r="AI191" s="265"/>
      <c r="AJ191" s="265"/>
      <c r="AK191" s="265"/>
      <c r="AL191" s="265"/>
      <c r="AM191" s="265"/>
      <c r="AN191" s="265"/>
      <c r="AO191" s="265"/>
      <c r="AP191" s="265"/>
      <c r="AQ191" s="265"/>
    </row>
    <row r="192" spans="1:43" ht="12" customHeight="1">
      <c r="A192" s="265"/>
      <c r="B192" s="265"/>
      <c r="C192" s="265"/>
      <c r="D192" s="265"/>
      <c r="E192" s="266"/>
      <c r="F192" s="265"/>
      <c r="G192" s="265"/>
      <c r="H192" s="265"/>
      <c r="I192" s="265"/>
      <c r="J192" s="265"/>
      <c r="K192" s="265"/>
      <c r="L192" s="265"/>
      <c r="M192" s="265"/>
      <c r="N192" s="265"/>
      <c r="O192" s="265"/>
      <c r="P192" s="265"/>
      <c r="Q192" s="265"/>
      <c r="R192" s="267"/>
      <c r="S192" s="265"/>
      <c r="T192" s="265"/>
      <c r="U192" s="265"/>
      <c r="V192" s="265"/>
      <c r="W192" s="265"/>
      <c r="X192" s="265"/>
      <c r="Y192" s="265"/>
      <c r="Z192" s="265"/>
      <c r="AA192" s="265"/>
      <c r="AB192" s="265"/>
      <c r="AC192" s="265"/>
      <c r="AD192" s="265"/>
      <c r="AE192" s="265"/>
      <c r="AF192" s="265"/>
      <c r="AG192" s="265"/>
      <c r="AH192" s="265"/>
      <c r="AI192" s="265"/>
      <c r="AJ192" s="265"/>
      <c r="AK192" s="265"/>
      <c r="AL192" s="265"/>
      <c r="AM192" s="265"/>
      <c r="AN192" s="265"/>
      <c r="AO192" s="265"/>
      <c r="AP192" s="265"/>
      <c r="AQ192" s="265"/>
    </row>
    <row r="193" spans="1:43" ht="12" customHeight="1">
      <c r="A193" s="265"/>
      <c r="B193" s="265"/>
      <c r="C193" s="265"/>
      <c r="D193" s="265"/>
      <c r="E193" s="266"/>
      <c r="F193" s="265"/>
      <c r="G193" s="265"/>
      <c r="H193" s="265"/>
      <c r="I193" s="265"/>
      <c r="J193" s="265"/>
      <c r="K193" s="265"/>
      <c r="L193" s="265"/>
      <c r="M193" s="265"/>
      <c r="N193" s="265"/>
      <c r="O193" s="265"/>
      <c r="P193" s="265"/>
      <c r="Q193" s="265"/>
      <c r="R193" s="267"/>
      <c r="S193" s="265"/>
      <c r="T193" s="265"/>
      <c r="U193" s="265"/>
      <c r="V193" s="265"/>
      <c r="W193" s="265"/>
      <c r="X193" s="265"/>
      <c r="Y193" s="265"/>
      <c r="Z193" s="265"/>
      <c r="AA193" s="265"/>
      <c r="AB193" s="265"/>
      <c r="AC193" s="265"/>
      <c r="AD193" s="265"/>
      <c r="AE193" s="265"/>
      <c r="AF193" s="265"/>
      <c r="AG193" s="265"/>
      <c r="AH193" s="265"/>
      <c r="AI193" s="265"/>
      <c r="AJ193" s="265"/>
      <c r="AK193" s="265"/>
      <c r="AL193" s="265"/>
      <c r="AM193" s="265"/>
      <c r="AN193" s="265"/>
      <c r="AO193" s="265"/>
      <c r="AP193" s="265"/>
      <c r="AQ193" s="265"/>
    </row>
    <row r="194" spans="1:43" ht="12" customHeight="1">
      <c r="A194" s="265"/>
      <c r="B194" s="265"/>
      <c r="C194" s="265"/>
      <c r="D194" s="265"/>
      <c r="E194" s="266"/>
      <c r="F194" s="265"/>
      <c r="G194" s="265"/>
      <c r="H194" s="265"/>
      <c r="I194" s="265"/>
      <c r="J194" s="265"/>
      <c r="K194" s="265"/>
      <c r="L194" s="265"/>
      <c r="M194" s="265"/>
      <c r="N194" s="265"/>
      <c r="O194" s="265"/>
      <c r="P194" s="265"/>
      <c r="Q194" s="265"/>
      <c r="R194" s="267"/>
      <c r="S194" s="265"/>
      <c r="T194" s="265"/>
      <c r="U194" s="265"/>
      <c r="V194" s="265"/>
      <c r="W194" s="265"/>
      <c r="X194" s="265"/>
      <c r="Y194" s="265"/>
      <c r="Z194" s="265"/>
      <c r="AA194" s="265"/>
      <c r="AB194" s="265"/>
      <c r="AC194" s="265"/>
      <c r="AD194" s="265"/>
      <c r="AE194" s="265"/>
      <c r="AF194" s="265"/>
      <c r="AG194" s="265"/>
      <c r="AH194" s="265"/>
      <c r="AI194" s="265"/>
      <c r="AJ194" s="265"/>
      <c r="AK194" s="265"/>
      <c r="AL194" s="265"/>
      <c r="AM194" s="265"/>
      <c r="AN194" s="265"/>
      <c r="AO194" s="265"/>
      <c r="AP194" s="265"/>
      <c r="AQ194" s="265"/>
    </row>
    <row r="195" spans="1:43" ht="12" customHeight="1">
      <c r="A195" s="265"/>
      <c r="B195" s="265"/>
      <c r="C195" s="265"/>
      <c r="D195" s="265"/>
      <c r="E195" s="266"/>
      <c r="F195" s="265"/>
      <c r="G195" s="265"/>
      <c r="H195" s="265"/>
      <c r="I195" s="265"/>
      <c r="J195" s="265"/>
      <c r="K195" s="265"/>
      <c r="L195" s="265"/>
      <c r="M195" s="265"/>
      <c r="N195" s="265"/>
      <c r="O195" s="265"/>
      <c r="P195" s="265"/>
      <c r="Q195" s="265"/>
      <c r="R195" s="267"/>
      <c r="S195" s="265"/>
      <c r="T195" s="265"/>
      <c r="U195" s="265"/>
      <c r="V195" s="265"/>
      <c r="W195" s="265"/>
      <c r="X195" s="265"/>
      <c r="Y195" s="265"/>
      <c r="Z195" s="265"/>
      <c r="AA195" s="265"/>
      <c r="AB195" s="265"/>
      <c r="AC195" s="265"/>
      <c r="AD195" s="265"/>
      <c r="AE195" s="265"/>
      <c r="AF195" s="265"/>
      <c r="AG195" s="265"/>
      <c r="AH195" s="265"/>
      <c r="AI195" s="265"/>
      <c r="AJ195" s="265"/>
      <c r="AK195" s="265"/>
      <c r="AL195" s="265"/>
      <c r="AM195" s="265"/>
      <c r="AN195" s="265"/>
      <c r="AO195" s="265"/>
      <c r="AP195" s="265"/>
      <c r="AQ195" s="265"/>
    </row>
    <row r="196" spans="1:43" ht="12" customHeight="1">
      <c r="A196" s="265"/>
      <c r="B196" s="265"/>
      <c r="C196" s="265"/>
      <c r="D196" s="265"/>
      <c r="E196" s="266"/>
      <c r="F196" s="265"/>
      <c r="G196" s="265"/>
      <c r="H196" s="265"/>
      <c r="I196" s="265"/>
      <c r="J196" s="265"/>
      <c r="K196" s="265"/>
      <c r="L196" s="265"/>
      <c r="M196" s="265"/>
      <c r="N196" s="265"/>
      <c r="O196" s="265"/>
      <c r="P196" s="265"/>
      <c r="Q196" s="265"/>
      <c r="R196" s="267"/>
      <c r="S196" s="2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row>
    <row r="197" spans="1:43" ht="12" customHeight="1">
      <c r="A197" s="265"/>
      <c r="B197" s="265"/>
      <c r="C197" s="265"/>
      <c r="D197" s="265"/>
      <c r="E197" s="266"/>
      <c r="F197" s="265"/>
      <c r="G197" s="265"/>
      <c r="H197" s="265"/>
      <c r="I197" s="265"/>
      <c r="J197" s="265"/>
      <c r="K197" s="265"/>
      <c r="L197" s="265"/>
      <c r="M197" s="265"/>
      <c r="N197" s="265"/>
      <c r="O197" s="265"/>
      <c r="P197" s="265"/>
      <c r="Q197" s="265"/>
      <c r="R197" s="267"/>
      <c r="S197" s="265"/>
      <c r="T197" s="265"/>
      <c r="U197" s="265"/>
      <c r="V197" s="265"/>
      <c r="W197" s="265"/>
      <c r="X197" s="265"/>
      <c r="Y197" s="265"/>
      <c r="Z197" s="265"/>
      <c r="AA197" s="265"/>
      <c r="AB197" s="265"/>
      <c r="AC197" s="265"/>
      <c r="AD197" s="265"/>
      <c r="AE197" s="265"/>
      <c r="AF197" s="265"/>
      <c r="AG197" s="265"/>
      <c r="AH197" s="265"/>
      <c r="AI197" s="265"/>
      <c r="AJ197" s="265"/>
      <c r="AK197" s="265"/>
      <c r="AL197" s="265"/>
      <c r="AM197" s="265"/>
      <c r="AN197" s="265"/>
      <c r="AO197" s="265"/>
      <c r="AP197" s="265"/>
      <c r="AQ197" s="265"/>
    </row>
    <row r="198" spans="1:43" ht="12" customHeight="1">
      <c r="A198" s="265"/>
      <c r="B198" s="265"/>
      <c r="C198" s="265"/>
      <c r="D198" s="265"/>
      <c r="E198" s="266"/>
      <c r="F198" s="265"/>
      <c r="G198" s="265"/>
      <c r="H198" s="265"/>
      <c r="I198" s="265"/>
      <c r="J198" s="265"/>
      <c r="K198" s="265"/>
      <c r="L198" s="265"/>
      <c r="M198" s="265"/>
      <c r="N198" s="265"/>
      <c r="O198" s="265"/>
      <c r="P198" s="265"/>
      <c r="Q198" s="265"/>
      <c r="R198" s="267"/>
      <c r="S198" s="265"/>
      <c r="T198" s="265"/>
      <c r="U198" s="265"/>
      <c r="V198" s="265"/>
      <c r="W198" s="265"/>
      <c r="X198" s="265"/>
      <c r="Y198" s="265"/>
      <c r="Z198" s="265"/>
      <c r="AA198" s="265"/>
      <c r="AB198" s="265"/>
      <c r="AC198" s="265"/>
      <c r="AD198" s="265"/>
      <c r="AE198" s="265"/>
      <c r="AF198" s="265"/>
      <c r="AG198" s="265"/>
      <c r="AH198" s="265"/>
      <c r="AI198" s="265"/>
      <c r="AJ198" s="265"/>
      <c r="AK198" s="265"/>
      <c r="AL198" s="265"/>
      <c r="AM198" s="265"/>
      <c r="AN198" s="265"/>
      <c r="AO198" s="265"/>
      <c r="AP198" s="265"/>
      <c r="AQ198" s="265"/>
    </row>
    <row r="199" spans="1:43" ht="12" customHeight="1">
      <c r="A199" s="265"/>
      <c r="B199" s="265"/>
      <c r="C199" s="265"/>
      <c r="D199" s="265"/>
      <c r="E199" s="266"/>
      <c r="F199" s="265"/>
      <c r="G199" s="265"/>
      <c r="H199" s="265"/>
      <c r="I199" s="265"/>
      <c r="J199" s="265"/>
      <c r="K199" s="265"/>
      <c r="L199" s="265"/>
      <c r="M199" s="265"/>
      <c r="N199" s="265"/>
      <c r="O199" s="265"/>
      <c r="P199" s="265"/>
      <c r="Q199" s="265"/>
      <c r="R199" s="267"/>
      <c r="S199" s="265"/>
      <c r="T199" s="265"/>
      <c r="U199" s="265"/>
      <c r="V199" s="265"/>
      <c r="W199" s="265"/>
      <c r="X199" s="265"/>
      <c r="Y199" s="265"/>
      <c r="Z199" s="265"/>
      <c r="AA199" s="265"/>
      <c r="AB199" s="265"/>
      <c r="AC199" s="265"/>
      <c r="AD199" s="265"/>
      <c r="AE199" s="265"/>
      <c r="AF199" s="265"/>
      <c r="AG199" s="265"/>
      <c r="AH199" s="265"/>
      <c r="AI199" s="265"/>
      <c r="AJ199" s="265"/>
      <c r="AK199" s="265"/>
      <c r="AL199" s="265"/>
      <c r="AM199" s="265"/>
      <c r="AN199" s="265"/>
      <c r="AO199" s="265"/>
      <c r="AP199" s="265"/>
      <c r="AQ199" s="265"/>
    </row>
    <row r="200" spans="1:43" ht="12" customHeight="1">
      <c r="A200" s="265"/>
      <c r="B200" s="265"/>
      <c r="C200" s="265"/>
      <c r="D200" s="265"/>
      <c r="E200" s="266"/>
      <c r="F200" s="265"/>
      <c r="G200" s="265"/>
      <c r="H200" s="265"/>
      <c r="I200" s="265"/>
      <c r="J200" s="265"/>
      <c r="K200" s="265"/>
      <c r="L200" s="265"/>
      <c r="M200" s="265"/>
      <c r="N200" s="265"/>
      <c r="O200" s="265"/>
      <c r="P200" s="265"/>
      <c r="Q200" s="265"/>
      <c r="R200" s="267"/>
      <c r="S200" s="265"/>
      <c r="T200" s="265"/>
      <c r="U200" s="265"/>
      <c r="V200" s="265"/>
      <c r="W200" s="265"/>
      <c r="X200" s="265"/>
      <c r="Y200" s="265"/>
      <c r="Z200" s="265"/>
      <c r="AA200" s="265"/>
      <c r="AB200" s="265"/>
      <c r="AC200" s="265"/>
      <c r="AD200" s="265"/>
      <c r="AE200" s="265"/>
      <c r="AF200" s="265"/>
      <c r="AG200" s="265"/>
      <c r="AH200" s="265"/>
      <c r="AI200" s="265"/>
      <c r="AJ200" s="265"/>
      <c r="AK200" s="265"/>
      <c r="AL200" s="265"/>
      <c r="AM200" s="265"/>
      <c r="AN200" s="265"/>
      <c r="AO200" s="265"/>
      <c r="AP200" s="265"/>
      <c r="AQ200" s="265"/>
    </row>
    <row r="201" spans="1:43" ht="12" customHeight="1">
      <c r="A201" s="265"/>
      <c r="B201" s="265"/>
      <c r="C201" s="265"/>
      <c r="D201" s="265"/>
      <c r="E201" s="266"/>
      <c r="F201" s="265"/>
      <c r="G201" s="265"/>
      <c r="H201" s="265"/>
      <c r="I201" s="265"/>
      <c r="J201" s="265"/>
      <c r="K201" s="265"/>
      <c r="L201" s="265"/>
      <c r="M201" s="265"/>
      <c r="N201" s="265"/>
      <c r="O201" s="265"/>
      <c r="P201" s="265"/>
      <c r="Q201" s="265"/>
      <c r="R201" s="267"/>
      <c r="S201" s="265"/>
      <c r="T201" s="265"/>
      <c r="U201" s="265"/>
      <c r="V201" s="265"/>
      <c r="W201" s="265"/>
      <c r="X201" s="265"/>
      <c r="Y201" s="265"/>
      <c r="Z201" s="265"/>
      <c r="AA201" s="265"/>
      <c r="AB201" s="265"/>
      <c r="AC201" s="265"/>
      <c r="AD201" s="265"/>
      <c r="AE201" s="265"/>
      <c r="AF201" s="265"/>
      <c r="AG201" s="265"/>
      <c r="AH201" s="265"/>
      <c r="AI201" s="265"/>
      <c r="AJ201" s="265"/>
      <c r="AK201" s="265"/>
      <c r="AL201" s="265"/>
      <c r="AM201" s="265"/>
      <c r="AN201" s="265"/>
      <c r="AO201" s="265"/>
      <c r="AP201" s="265"/>
      <c r="AQ201" s="265"/>
    </row>
    <row r="202" spans="1:43" ht="12" customHeight="1">
      <c r="A202" s="265"/>
      <c r="B202" s="265"/>
      <c r="C202" s="265"/>
      <c r="D202" s="265"/>
      <c r="E202" s="266"/>
      <c r="F202" s="265"/>
      <c r="G202" s="265"/>
      <c r="H202" s="265"/>
      <c r="I202" s="265"/>
      <c r="J202" s="265"/>
      <c r="K202" s="265"/>
      <c r="L202" s="265"/>
      <c r="M202" s="265"/>
      <c r="N202" s="265"/>
      <c r="O202" s="265"/>
      <c r="P202" s="265"/>
      <c r="Q202" s="265"/>
      <c r="R202" s="267"/>
      <c r="S202" s="265"/>
      <c r="T202" s="265"/>
      <c r="U202" s="265"/>
      <c r="V202" s="265"/>
      <c r="W202" s="265"/>
      <c r="X202" s="265"/>
      <c r="Y202" s="265"/>
      <c r="Z202" s="265"/>
      <c r="AA202" s="265"/>
      <c r="AB202" s="265"/>
      <c r="AC202" s="265"/>
      <c r="AD202" s="265"/>
      <c r="AE202" s="265"/>
      <c r="AF202" s="265"/>
      <c r="AG202" s="265"/>
      <c r="AH202" s="265"/>
      <c r="AI202" s="265"/>
      <c r="AJ202" s="265"/>
      <c r="AK202" s="265"/>
      <c r="AL202" s="265"/>
      <c r="AM202" s="265"/>
      <c r="AN202" s="265"/>
      <c r="AO202" s="265"/>
      <c r="AP202" s="265"/>
      <c r="AQ202" s="265"/>
    </row>
    <row r="203" spans="1:43" ht="12" customHeight="1">
      <c r="A203" s="265"/>
      <c r="B203" s="265"/>
      <c r="C203" s="265"/>
      <c r="D203" s="265"/>
      <c r="E203" s="266"/>
      <c r="F203" s="265"/>
      <c r="G203" s="265"/>
      <c r="H203" s="265"/>
      <c r="I203" s="265"/>
      <c r="J203" s="265"/>
      <c r="K203" s="265"/>
      <c r="L203" s="265"/>
      <c r="M203" s="265"/>
      <c r="N203" s="265"/>
      <c r="O203" s="265"/>
      <c r="P203" s="265"/>
      <c r="Q203" s="265"/>
      <c r="R203" s="267"/>
      <c r="S203" s="265"/>
      <c r="T203" s="265"/>
      <c r="U203" s="265"/>
      <c r="V203" s="265"/>
      <c r="W203" s="265"/>
      <c r="X203" s="265"/>
      <c r="Y203" s="265"/>
      <c r="Z203" s="265"/>
      <c r="AA203" s="265"/>
      <c r="AB203" s="265"/>
      <c r="AC203" s="265"/>
      <c r="AD203" s="265"/>
      <c r="AE203" s="265"/>
      <c r="AF203" s="265"/>
      <c r="AG203" s="265"/>
      <c r="AH203" s="265"/>
      <c r="AI203" s="265"/>
      <c r="AJ203" s="265"/>
      <c r="AK203" s="265"/>
      <c r="AL203" s="265"/>
      <c r="AM203" s="265"/>
      <c r="AN203" s="265"/>
      <c r="AO203" s="265"/>
      <c r="AP203" s="265"/>
      <c r="AQ203" s="265"/>
    </row>
    <row r="204" spans="1:43" ht="12" customHeight="1">
      <c r="A204" s="265"/>
      <c r="B204" s="265"/>
      <c r="C204" s="265"/>
      <c r="D204" s="265"/>
      <c r="E204" s="266"/>
      <c r="F204" s="265"/>
      <c r="G204" s="265"/>
      <c r="H204" s="265"/>
      <c r="I204" s="265"/>
      <c r="J204" s="265"/>
      <c r="K204" s="265"/>
      <c r="L204" s="265"/>
      <c r="M204" s="265"/>
      <c r="N204" s="265"/>
      <c r="O204" s="265"/>
      <c r="P204" s="265"/>
      <c r="Q204" s="265"/>
      <c r="R204" s="267"/>
      <c r="S204" s="265"/>
      <c r="T204" s="265"/>
      <c r="U204" s="265"/>
      <c r="V204" s="265"/>
      <c r="W204" s="265"/>
      <c r="X204" s="265"/>
      <c r="Y204" s="265"/>
      <c r="Z204" s="265"/>
      <c r="AA204" s="265"/>
      <c r="AB204" s="265"/>
      <c r="AC204" s="265"/>
      <c r="AD204" s="265"/>
      <c r="AE204" s="265"/>
      <c r="AF204" s="265"/>
      <c r="AG204" s="265"/>
      <c r="AH204" s="265"/>
      <c r="AI204" s="265"/>
      <c r="AJ204" s="265"/>
      <c r="AK204" s="265"/>
      <c r="AL204" s="265"/>
      <c r="AM204" s="265"/>
      <c r="AN204" s="265"/>
      <c r="AO204" s="265"/>
      <c r="AP204" s="265"/>
      <c r="AQ204" s="265"/>
    </row>
    <row r="205" spans="1:43" ht="12" customHeight="1">
      <c r="A205" s="265"/>
      <c r="B205" s="265"/>
      <c r="C205" s="265"/>
      <c r="D205" s="265"/>
      <c r="E205" s="266"/>
      <c r="F205" s="265"/>
      <c r="G205" s="265"/>
      <c r="H205" s="265"/>
      <c r="I205" s="265"/>
      <c r="J205" s="265"/>
      <c r="K205" s="265"/>
      <c r="L205" s="265"/>
      <c r="M205" s="265"/>
      <c r="N205" s="265"/>
      <c r="O205" s="265"/>
      <c r="P205" s="265"/>
      <c r="Q205" s="265"/>
      <c r="R205" s="267"/>
      <c r="S205" s="265"/>
      <c r="T205" s="265"/>
      <c r="U205" s="265"/>
      <c r="V205" s="265"/>
      <c r="W205" s="265"/>
      <c r="X205" s="265"/>
      <c r="Y205" s="265"/>
      <c r="Z205" s="265"/>
      <c r="AA205" s="265"/>
      <c r="AB205" s="265"/>
      <c r="AC205" s="265"/>
      <c r="AD205" s="265"/>
      <c r="AE205" s="265"/>
      <c r="AF205" s="265"/>
      <c r="AG205" s="265"/>
      <c r="AH205" s="265"/>
      <c r="AI205" s="265"/>
      <c r="AJ205" s="265"/>
      <c r="AK205" s="265"/>
      <c r="AL205" s="265"/>
      <c r="AM205" s="265"/>
      <c r="AN205" s="265"/>
      <c r="AO205" s="265"/>
      <c r="AP205" s="265"/>
      <c r="AQ205" s="265"/>
    </row>
    <row r="206" spans="1:43" ht="12" customHeight="1">
      <c r="A206" s="265"/>
      <c r="B206" s="265"/>
      <c r="C206" s="265"/>
      <c r="D206" s="265"/>
      <c r="E206" s="266"/>
      <c r="F206" s="265"/>
      <c r="G206" s="265"/>
      <c r="H206" s="265"/>
      <c r="I206" s="265"/>
      <c r="J206" s="265"/>
      <c r="K206" s="265"/>
      <c r="L206" s="265"/>
      <c r="M206" s="265"/>
      <c r="N206" s="265"/>
      <c r="O206" s="265"/>
      <c r="P206" s="265"/>
      <c r="Q206" s="265"/>
      <c r="R206" s="267"/>
      <c r="S206" s="265"/>
      <c r="T206" s="265"/>
      <c r="U206" s="265"/>
      <c r="V206" s="265"/>
      <c r="W206" s="265"/>
      <c r="X206" s="265"/>
      <c r="Y206" s="265"/>
      <c r="Z206" s="265"/>
      <c r="AA206" s="265"/>
      <c r="AB206" s="265"/>
      <c r="AC206" s="265"/>
      <c r="AD206" s="265"/>
      <c r="AE206" s="265"/>
      <c r="AF206" s="265"/>
      <c r="AG206" s="265"/>
      <c r="AH206" s="265"/>
      <c r="AI206" s="265"/>
      <c r="AJ206" s="265"/>
      <c r="AK206" s="265"/>
      <c r="AL206" s="265"/>
      <c r="AM206" s="265"/>
      <c r="AN206" s="265"/>
      <c r="AO206" s="265"/>
      <c r="AP206" s="265"/>
      <c r="AQ206" s="265"/>
    </row>
    <row r="207" spans="1:43" ht="12" customHeight="1">
      <c r="A207" s="265"/>
      <c r="B207" s="265"/>
      <c r="C207" s="265"/>
      <c r="D207" s="265"/>
      <c r="E207" s="266"/>
      <c r="F207" s="265"/>
      <c r="G207" s="265"/>
      <c r="H207" s="265"/>
      <c r="I207" s="265"/>
      <c r="J207" s="265"/>
      <c r="K207" s="265"/>
      <c r="L207" s="265"/>
      <c r="M207" s="265"/>
      <c r="N207" s="265"/>
      <c r="O207" s="265"/>
      <c r="P207" s="265"/>
      <c r="Q207" s="265"/>
      <c r="R207" s="267"/>
      <c r="S207" s="265"/>
      <c r="T207" s="265"/>
      <c r="U207" s="265"/>
      <c r="V207" s="265"/>
      <c r="W207" s="265"/>
      <c r="X207" s="265"/>
      <c r="Y207" s="265"/>
      <c r="Z207" s="265"/>
      <c r="AA207" s="265"/>
      <c r="AB207" s="265"/>
      <c r="AC207" s="265"/>
      <c r="AD207" s="265"/>
      <c r="AE207" s="265"/>
      <c r="AF207" s="265"/>
      <c r="AG207" s="265"/>
      <c r="AH207" s="265"/>
      <c r="AI207" s="265"/>
      <c r="AJ207" s="265"/>
      <c r="AK207" s="265"/>
      <c r="AL207" s="265"/>
      <c r="AM207" s="265"/>
      <c r="AN207" s="265"/>
      <c r="AO207" s="265"/>
      <c r="AP207" s="265"/>
      <c r="AQ207" s="265"/>
    </row>
    <row r="208" spans="1:43" ht="12" customHeight="1">
      <c r="A208" s="265"/>
      <c r="B208" s="265"/>
      <c r="C208" s="265"/>
      <c r="D208" s="265"/>
      <c r="E208" s="266"/>
      <c r="F208" s="265"/>
      <c r="G208" s="265"/>
      <c r="H208" s="265"/>
      <c r="I208" s="265"/>
      <c r="J208" s="265"/>
      <c r="K208" s="265"/>
      <c r="L208" s="265"/>
      <c r="M208" s="265"/>
      <c r="N208" s="265"/>
      <c r="O208" s="265"/>
      <c r="P208" s="265"/>
      <c r="Q208" s="265"/>
      <c r="R208" s="267"/>
      <c r="S208" s="265"/>
      <c r="T208" s="265"/>
      <c r="U208" s="265"/>
      <c r="V208" s="265"/>
      <c r="W208" s="265"/>
      <c r="X208" s="265"/>
      <c r="Y208" s="265"/>
      <c r="Z208" s="265"/>
      <c r="AA208" s="265"/>
      <c r="AB208" s="265"/>
      <c r="AC208" s="265"/>
      <c r="AD208" s="265"/>
      <c r="AE208" s="265"/>
      <c r="AF208" s="265"/>
      <c r="AG208" s="265"/>
      <c r="AH208" s="265"/>
      <c r="AI208" s="265"/>
      <c r="AJ208" s="265"/>
      <c r="AK208" s="265"/>
      <c r="AL208" s="265"/>
      <c r="AM208" s="265"/>
      <c r="AN208" s="265"/>
      <c r="AO208" s="265"/>
      <c r="AP208" s="265"/>
      <c r="AQ208" s="265"/>
    </row>
    <row r="209" spans="1:43" ht="12" customHeight="1">
      <c r="A209" s="265"/>
      <c r="B209" s="265"/>
      <c r="C209" s="265"/>
      <c r="D209" s="265"/>
      <c r="E209" s="266"/>
      <c r="F209" s="265"/>
      <c r="G209" s="265"/>
      <c r="H209" s="265"/>
      <c r="I209" s="265"/>
      <c r="J209" s="265"/>
      <c r="K209" s="265"/>
      <c r="L209" s="265"/>
      <c r="M209" s="265"/>
      <c r="N209" s="265"/>
      <c r="O209" s="265"/>
      <c r="P209" s="265"/>
      <c r="Q209" s="265"/>
      <c r="R209" s="267"/>
      <c r="S209" s="265"/>
      <c r="T209" s="265"/>
      <c r="U209" s="265"/>
      <c r="V209" s="265"/>
      <c r="W209" s="265"/>
      <c r="X209" s="265"/>
      <c r="Y209" s="265"/>
      <c r="Z209" s="265"/>
      <c r="AA209" s="265"/>
      <c r="AB209" s="265"/>
      <c r="AC209" s="265"/>
      <c r="AD209" s="265"/>
      <c r="AE209" s="265"/>
      <c r="AF209" s="265"/>
      <c r="AG209" s="265"/>
      <c r="AH209" s="265"/>
      <c r="AI209" s="265"/>
      <c r="AJ209" s="265"/>
      <c r="AK209" s="265"/>
      <c r="AL209" s="265"/>
      <c r="AM209" s="265"/>
      <c r="AN209" s="265"/>
      <c r="AO209" s="265"/>
      <c r="AP209" s="265"/>
      <c r="AQ209" s="265"/>
    </row>
    <row r="210" spans="1:43" ht="12" customHeight="1">
      <c r="A210" s="265"/>
      <c r="B210" s="265"/>
      <c r="C210" s="265"/>
      <c r="D210" s="265"/>
      <c r="E210" s="266"/>
      <c r="F210" s="265"/>
      <c r="G210" s="265"/>
      <c r="H210" s="265"/>
      <c r="I210" s="265"/>
      <c r="J210" s="265"/>
      <c r="K210" s="265"/>
      <c r="L210" s="265"/>
      <c r="M210" s="265"/>
      <c r="N210" s="265"/>
      <c r="O210" s="265"/>
      <c r="P210" s="265"/>
      <c r="Q210" s="265"/>
      <c r="R210" s="267"/>
      <c r="S210" s="265"/>
      <c r="T210" s="265"/>
      <c r="U210" s="265"/>
      <c r="V210" s="265"/>
      <c r="W210" s="265"/>
      <c r="X210" s="265"/>
      <c r="Y210" s="265"/>
      <c r="Z210" s="265"/>
      <c r="AA210" s="265"/>
      <c r="AB210" s="265"/>
      <c r="AC210" s="265"/>
      <c r="AD210" s="265"/>
      <c r="AE210" s="265"/>
      <c r="AF210" s="265"/>
      <c r="AG210" s="265"/>
      <c r="AH210" s="265"/>
      <c r="AI210" s="265"/>
      <c r="AJ210" s="265"/>
      <c r="AK210" s="265"/>
      <c r="AL210" s="265"/>
      <c r="AM210" s="265"/>
      <c r="AN210" s="265"/>
      <c r="AO210" s="265"/>
      <c r="AP210" s="265"/>
      <c r="AQ210" s="265"/>
    </row>
    <row r="211" spans="1:43" ht="12" customHeight="1">
      <c r="A211" s="265"/>
      <c r="B211" s="265"/>
      <c r="C211" s="265"/>
      <c r="D211" s="265"/>
      <c r="E211" s="266"/>
      <c r="F211" s="265"/>
      <c r="G211" s="265"/>
      <c r="H211" s="265"/>
      <c r="I211" s="265"/>
      <c r="J211" s="265"/>
      <c r="K211" s="265"/>
      <c r="L211" s="265"/>
      <c r="M211" s="265"/>
      <c r="N211" s="265"/>
      <c r="O211" s="265"/>
      <c r="P211" s="265"/>
      <c r="Q211" s="265"/>
      <c r="R211" s="267"/>
      <c r="S211" s="265"/>
      <c r="T211" s="265"/>
      <c r="U211" s="265"/>
      <c r="V211" s="265"/>
      <c r="W211" s="265"/>
      <c r="X211" s="265"/>
      <c r="Y211" s="265"/>
      <c r="Z211" s="265"/>
      <c r="AA211" s="265"/>
      <c r="AB211" s="265"/>
      <c r="AC211" s="265"/>
      <c r="AD211" s="265"/>
      <c r="AE211" s="265"/>
      <c r="AF211" s="265"/>
      <c r="AG211" s="265"/>
      <c r="AH211" s="265"/>
      <c r="AI211" s="265"/>
      <c r="AJ211" s="265"/>
      <c r="AK211" s="265"/>
      <c r="AL211" s="265"/>
      <c r="AM211" s="265"/>
      <c r="AN211" s="265"/>
      <c r="AO211" s="265"/>
      <c r="AP211" s="265"/>
      <c r="AQ211" s="265"/>
    </row>
    <row r="212" spans="1:43" ht="12" customHeight="1">
      <c r="A212" s="265"/>
      <c r="B212" s="265"/>
      <c r="C212" s="265"/>
      <c r="D212" s="265"/>
      <c r="E212" s="266"/>
      <c r="F212" s="265"/>
      <c r="G212" s="265"/>
      <c r="H212" s="265"/>
      <c r="I212" s="265"/>
      <c r="J212" s="265"/>
      <c r="K212" s="265"/>
      <c r="L212" s="265"/>
      <c r="M212" s="265"/>
      <c r="N212" s="265"/>
      <c r="O212" s="265"/>
      <c r="P212" s="265"/>
      <c r="Q212" s="265"/>
      <c r="R212" s="267"/>
      <c r="S212" s="265"/>
      <c r="T212" s="265"/>
      <c r="U212" s="265"/>
      <c r="V212" s="265"/>
      <c r="W212" s="265"/>
      <c r="X212" s="265"/>
      <c r="Y212" s="265"/>
      <c r="Z212" s="265"/>
      <c r="AA212" s="265"/>
      <c r="AB212" s="265"/>
      <c r="AC212" s="265"/>
      <c r="AD212" s="265"/>
      <c r="AE212" s="265"/>
      <c r="AF212" s="265"/>
      <c r="AG212" s="265"/>
      <c r="AH212" s="265"/>
      <c r="AI212" s="265"/>
      <c r="AJ212" s="265"/>
      <c r="AK212" s="265"/>
      <c r="AL212" s="265"/>
      <c r="AM212" s="265"/>
      <c r="AN212" s="265"/>
      <c r="AO212" s="265"/>
      <c r="AP212" s="265"/>
      <c r="AQ212" s="265"/>
    </row>
    <row r="213" spans="1:43" ht="12" customHeight="1">
      <c r="A213" s="265"/>
      <c r="B213" s="265"/>
      <c r="C213" s="265"/>
      <c r="D213" s="265"/>
      <c r="E213" s="266"/>
      <c r="F213" s="265"/>
      <c r="G213" s="265"/>
      <c r="H213" s="265"/>
      <c r="I213" s="265"/>
      <c r="J213" s="265"/>
      <c r="K213" s="265"/>
      <c r="L213" s="265"/>
      <c r="M213" s="265"/>
      <c r="N213" s="265"/>
      <c r="O213" s="265"/>
      <c r="P213" s="265"/>
      <c r="Q213" s="265"/>
      <c r="R213" s="267"/>
      <c r="S213" s="265"/>
      <c r="T213" s="265"/>
      <c r="U213" s="265"/>
      <c r="V213" s="265"/>
      <c r="W213" s="265"/>
      <c r="X213" s="265"/>
      <c r="Y213" s="265"/>
      <c r="Z213" s="265"/>
      <c r="AA213" s="265"/>
      <c r="AB213" s="265"/>
      <c r="AC213" s="265"/>
      <c r="AD213" s="265"/>
      <c r="AE213" s="265"/>
      <c r="AF213" s="265"/>
      <c r="AG213" s="265"/>
      <c r="AH213" s="265"/>
      <c r="AI213" s="265"/>
      <c r="AJ213" s="265"/>
      <c r="AK213" s="265"/>
      <c r="AL213" s="265"/>
      <c r="AM213" s="265"/>
      <c r="AN213" s="265"/>
      <c r="AO213" s="265"/>
      <c r="AP213" s="265"/>
      <c r="AQ213" s="265"/>
    </row>
    <row r="214" spans="1:43" ht="12" customHeight="1">
      <c r="A214" s="265"/>
      <c r="B214" s="265"/>
      <c r="C214" s="265"/>
      <c r="D214" s="265"/>
      <c r="E214" s="266"/>
      <c r="F214" s="265"/>
      <c r="G214" s="265"/>
      <c r="H214" s="265"/>
      <c r="I214" s="265"/>
      <c r="J214" s="265"/>
      <c r="K214" s="265"/>
      <c r="L214" s="265"/>
      <c r="M214" s="265"/>
      <c r="N214" s="265"/>
      <c r="O214" s="265"/>
      <c r="P214" s="265"/>
      <c r="Q214" s="265"/>
      <c r="R214" s="267"/>
      <c r="S214" s="265"/>
      <c r="T214" s="265"/>
      <c r="U214" s="265"/>
      <c r="V214" s="265"/>
      <c r="W214" s="265"/>
      <c r="X214" s="265"/>
      <c r="Y214" s="265"/>
      <c r="Z214" s="265"/>
      <c r="AA214" s="265"/>
      <c r="AB214" s="265"/>
      <c r="AC214" s="265"/>
      <c r="AD214" s="265"/>
      <c r="AE214" s="265"/>
      <c r="AF214" s="265"/>
      <c r="AG214" s="265"/>
      <c r="AH214" s="265"/>
      <c r="AI214" s="265"/>
      <c r="AJ214" s="265"/>
      <c r="AK214" s="265"/>
      <c r="AL214" s="265"/>
      <c r="AM214" s="265"/>
      <c r="AN214" s="265"/>
      <c r="AO214" s="265"/>
      <c r="AP214" s="265"/>
      <c r="AQ214" s="265"/>
    </row>
    <row r="215" spans="1:43" ht="12" customHeight="1">
      <c r="A215" s="265"/>
      <c r="B215" s="265"/>
      <c r="C215" s="265"/>
      <c r="D215" s="265"/>
      <c r="E215" s="266"/>
      <c r="F215" s="265"/>
      <c r="G215" s="265"/>
      <c r="H215" s="265"/>
      <c r="I215" s="265"/>
      <c r="J215" s="265"/>
      <c r="K215" s="265"/>
      <c r="L215" s="265"/>
      <c r="M215" s="265"/>
      <c r="N215" s="265"/>
      <c r="O215" s="265"/>
      <c r="P215" s="265"/>
      <c r="Q215" s="265"/>
      <c r="R215" s="267"/>
      <c r="S215" s="265"/>
      <c r="T215" s="265"/>
      <c r="U215" s="265"/>
      <c r="V215" s="265"/>
      <c r="W215" s="265"/>
      <c r="X215" s="265"/>
      <c r="Y215" s="265"/>
      <c r="Z215" s="265"/>
      <c r="AA215" s="265"/>
      <c r="AB215" s="265"/>
      <c r="AC215" s="265"/>
      <c r="AD215" s="265"/>
      <c r="AE215" s="265"/>
      <c r="AF215" s="265"/>
      <c r="AG215" s="265"/>
      <c r="AH215" s="265"/>
      <c r="AI215" s="265"/>
      <c r="AJ215" s="265"/>
      <c r="AK215" s="265"/>
      <c r="AL215" s="265"/>
      <c r="AM215" s="265"/>
      <c r="AN215" s="265"/>
      <c r="AO215" s="265"/>
      <c r="AP215" s="265"/>
      <c r="AQ215" s="265"/>
    </row>
    <row r="216" spans="1:43" ht="12" customHeight="1">
      <c r="A216" s="265"/>
      <c r="B216" s="265"/>
      <c r="C216" s="265"/>
      <c r="D216" s="265"/>
      <c r="E216" s="266"/>
      <c r="F216" s="265"/>
      <c r="G216" s="265"/>
      <c r="H216" s="265"/>
      <c r="I216" s="265"/>
      <c r="J216" s="265"/>
      <c r="K216" s="265"/>
      <c r="L216" s="265"/>
      <c r="M216" s="265"/>
      <c r="N216" s="265"/>
      <c r="O216" s="265"/>
      <c r="P216" s="265"/>
      <c r="Q216" s="265"/>
      <c r="R216" s="267"/>
      <c r="S216" s="265"/>
      <c r="T216" s="265"/>
      <c r="U216" s="265"/>
      <c r="V216" s="265"/>
      <c r="W216" s="265"/>
      <c r="X216" s="265"/>
      <c r="Y216" s="265"/>
      <c r="Z216" s="265"/>
      <c r="AA216" s="265"/>
      <c r="AB216" s="265"/>
      <c r="AC216" s="265"/>
      <c r="AD216" s="265"/>
      <c r="AE216" s="265"/>
      <c r="AF216" s="265"/>
      <c r="AG216" s="265"/>
      <c r="AH216" s="265"/>
      <c r="AI216" s="265"/>
      <c r="AJ216" s="265"/>
      <c r="AK216" s="265"/>
      <c r="AL216" s="265"/>
      <c r="AM216" s="265"/>
      <c r="AN216" s="265"/>
      <c r="AO216" s="265"/>
      <c r="AP216" s="265"/>
      <c r="AQ216" s="265"/>
    </row>
    <row r="217" spans="1:43" ht="12" customHeight="1">
      <c r="A217" s="265"/>
      <c r="B217" s="265"/>
      <c r="C217" s="265"/>
      <c r="D217" s="265"/>
      <c r="E217" s="266"/>
      <c r="F217" s="265"/>
      <c r="G217" s="265"/>
      <c r="H217" s="265"/>
      <c r="I217" s="265"/>
      <c r="J217" s="265"/>
      <c r="K217" s="265"/>
      <c r="L217" s="265"/>
      <c r="M217" s="265"/>
      <c r="N217" s="265"/>
      <c r="O217" s="265"/>
      <c r="P217" s="265"/>
      <c r="Q217" s="265"/>
      <c r="R217" s="267"/>
      <c r="S217" s="265"/>
      <c r="T217" s="265"/>
      <c r="U217" s="265"/>
      <c r="V217" s="265"/>
      <c r="W217" s="265"/>
      <c r="X217" s="265"/>
      <c r="Y217" s="265"/>
      <c r="Z217" s="265"/>
      <c r="AA217" s="265"/>
      <c r="AB217" s="265"/>
      <c r="AC217" s="265"/>
      <c r="AD217" s="265"/>
      <c r="AE217" s="265"/>
      <c r="AF217" s="265"/>
      <c r="AG217" s="265"/>
      <c r="AH217" s="265"/>
      <c r="AI217" s="265"/>
      <c r="AJ217" s="265"/>
      <c r="AK217" s="265"/>
      <c r="AL217" s="265"/>
      <c r="AM217" s="265"/>
      <c r="AN217" s="265"/>
      <c r="AO217" s="265"/>
      <c r="AP217" s="265"/>
      <c r="AQ217" s="265"/>
    </row>
    <row r="218" spans="1:43" ht="12" customHeight="1">
      <c r="A218" s="265"/>
      <c r="B218" s="265"/>
      <c r="C218" s="265"/>
      <c r="D218" s="265"/>
      <c r="E218" s="266"/>
      <c r="F218" s="265"/>
      <c r="G218" s="265"/>
      <c r="H218" s="265"/>
      <c r="I218" s="265"/>
      <c r="J218" s="265"/>
      <c r="K218" s="265"/>
      <c r="L218" s="265"/>
      <c r="M218" s="265"/>
      <c r="N218" s="265"/>
      <c r="O218" s="265"/>
      <c r="P218" s="265"/>
      <c r="Q218" s="265"/>
      <c r="R218" s="267"/>
      <c r="S218" s="265"/>
      <c r="T218" s="265"/>
      <c r="U218" s="265"/>
      <c r="V218" s="265"/>
      <c r="W218" s="265"/>
      <c r="X218" s="265"/>
      <c r="Y218" s="265"/>
      <c r="Z218" s="265"/>
      <c r="AA218" s="265"/>
      <c r="AB218" s="265"/>
      <c r="AC218" s="265"/>
      <c r="AD218" s="265"/>
      <c r="AE218" s="265"/>
      <c r="AF218" s="265"/>
      <c r="AG218" s="265"/>
      <c r="AH218" s="265"/>
      <c r="AI218" s="265"/>
      <c r="AJ218" s="265"/>
      <c r="AK218" s="265"/>
      <c r="AL218" s="265"/>
      <c r="AM218" s="265"/>
      <c r="AN218" s="265"/>
      <c r="AO218" s="265"/>
      <c r="AP218" s="265"/>
      <c r="AQ218" s="265"/>
    </row>
    <row r="219" spans="1:43" ht="12" customHeight="1">
      <c r="A219" s="265"/>
      <c r="B219" s="265"/>
      <c r="C219" s="265"/>
      <c r="D219" s="265"/>
      <c r="E219" s="266"/>
      <c r="F219" s="265"/>
      <c r="G219" s="265"/>
      <c r="H219" s="265"/>
      <c r="I219" s="265"/>
      <c r="J219" s="265"/>
      <c r="K219" s="265"/>
      <c r="L219" s="265"/>
      <c r="M219" s="265"/>
      <c r="N219" s="265"/>
      <c r="O219" s="265"/>
      <c r="P219" s="265"/>
      <c r="Q219" s="265"/>
      <c r="R219" s="267"/>
      <c r="S219" s="265"/>
      <c r="T219" s="265"/>
      <c r="U219" s="265"/>
      <c r="V219" s="265"/>
      <c r="W219" s="265"/>
      <c r="X219" s="265"/>
      <c r="Y219" s="265"/>
      <c r="Z219" s="265"/>
      <c r="AA219" s="265"/>
      <c r="AB219" s="265"/>
      <c r="AC219" s="265"/>
      <c r="AD219" s="265"/>
      <c r="AE219" s="265"/>
      <c r="AF219" s="265"/>
      <c r="AG219" s="265"/>
      <c r="AH219" s="265"/>
      <c r="AI219" s="265"/>
      <c r="AJ219" s="265"/>
      <c r="AK219" s="265"/>
      <c r="AL219" s="265"/>
      <c r="AM219" s="265"/>
      <c r="AN219" s="265"/>
      <c r="AO219" s="265"/>
      <c r="AP219" s="265"/>
      <c r="AQ219" s="265"/>
    </row>
    <row r="220" spans="1:43" ht="12" customHeight="1">
      <c r="A220" s="265"/>
      <c r="B220" s="265"/>
      <c r="C220" s="265"/>
      <c r="D220" s="265"/>
      <c r="E220" s="266"/>
      <c r="F220" s="265"/>
      <c r="G220" s="265"/>
      <c r="H220" s="265"/>
      <c r="I220" s="265"/>
      <c r="J220" s="265"/>
      <c r="K220" s="265"/>
      <c r="L220" s="265"/>
      <c r="M220" s="265"/>
      <c r="N220" s="265"/>
      <c r="O220" s="265"/>
      <c r="P220" s="265"/>
      <c r="Q220" s="265"/>
      <c r="R220" s="267"/>
      <c r="S220" s="265"/>
      <c r="T220" s="265"/>
      <c r="U220" s="265"/>
      <c r="V220" s="265"/>
      <c r="W220" s="265"/>
      <c r="X220" s="265"/>
      <c r="Y220" s="265"/>
      <c r="Z220" s="265"/>
      <c r="AA220" s="265"/>
      <c r="AB220" s="265"/>
      <c r="AC220" s="265"/>
      <c r="AD220" s="265"/>
      <c r="AE220" s="265"/>
      <c r="AF220" s="265"/>
      <c r="AG220" s="265"/>
      <c r="AH220" s="265"/>
      <c r="AI220" s="265"/>
      <c r="AJ220" s="265"/>
      <c r="AK220" s="265"/>
      <c r="AL220" s="265"/>
      <c r="AM220" s="265"/>
      <c r="AN220" s="265"/>
      <c r="AO220" s="265"/>
      <c r="AP220" s="265"/>
      <c r="AQ220" s="265"/>
    </row>
    <row r="221" spans="1:43" ht="12" customHeight="1">
      <c r="A221" s="265"/>
      <c r="B221" s="265"/>
      <c r="C221" s="265"/>
      <c r="D221" s="265"/>
      <c r="E221" s="266"/>
      <c r="F221" s="265"/>
      <c r="G221" s="265"/>
      <c r="H221" s="265"/>
      <c r="I221" s="265"/>
      <c r="J221" s="265"/>
      <c r="K221" s="265"/>
      <c r="L221" s="265"/>
      <c r="M221" s="265"/>
      <c r="N221" s="265"/>
      <c r="O221" s="265"/>
      <c r="P221" s="265"/>
      <c r="Q221" s="265"/>
      <c r="R221" s="267"/>
      <c r="S221" s="265"/>
      <c r="T221" s="265"/>
      <c r="U221" s="265"/>
      <c r="V221" s="265"/>
      <c r="W221" s="265"/>
      <c r="X221" s="265"/>
      <c r="Y221" s="265"/>
      <c r="Z221" s="265"/>
      <c r="AA221" s="265"/>
      <c r="AB221" s="265"/>
      <c r="AC221" s="265"/>
      <c r="AD221" s="265"/>
      <c r="AE221" s="265"/>
      <c r="AF221" s="265"/>
      <c r="AG221" s="265"/>
      <c r="AH221" s="265"/>
      <c r="AI221" s="265"/>
      <c r="AJ221" s="265"/>
      <c r="AK221" s="265"/>
      <c r="AL221" s="265"/>
      <c r="AM221" s="265"/>
      <c r="AN221" s="265"/>
      <c r="AO221" s="265"/>
      <c r="AP221" s="265"/>
      <c r="AQ221" s="265"/>
    </row>
    <row r="222" spans="1:43" ht="12" customHeight="1">
      <c r="A222" s="265"/>
      <c r="B222" s="265"/>
      <c r="C222" s="265"/>
      <c r="D222" s="265"/>
      <c r="E222" s="266"/>
      <c r="F222" s="265"/>
      <c r="G222" s="265"/>
      <c r="H222" s="265"/>
      <c r="I222" s="265"/>
      <c r="J222" s="265"/>
      <c r="K222" s="265"/>
      <c r="L222" s="265"/>
      <c r="M222" s="265"/>
      <c r="N222" s="265"/>
      <c r="O222" s="265"/>
      <c r="P222" s="265"/>
      <c r="Q222" s="265"/>
      <c r="R222" s="267"/>
      <c r="S222" s="265"/>
      <c r="T222" s="265"/>
      <c r="U222" s="265"/>
      <c r="V222" s="265"/>
      <c r="W222" s="265"/>
      <c r="X222" s="265"/>
      <c r="Y222" s="265"/>
      <c r="Z222" s="265"/>
      <c r="AA222" s="265"/>
      <c r="AB222" s="265"/>
      <c r="AC222" s="265"/>
      <c r="AD222" s="265"/>
      <c r="AE222" s="265"/>
      <c r="AF222" s="265"/>
      <c r="AG222" s="265"/>
      <c r="AH222" s="265"/>
      <c r="AI222" s="265"/>
      <c r="AJ222" s="265"/>
      <c r="AK222" s="265"/>
      <c r="AL222" s="265"/>
      <c r="AM222" s="265"/>
      <c r="AN222" s="265"/>
      <c r="AO222" s="265"/>
      <c r="AP222" s="265"/>
      <c r="AQ222" s="265"/>
    </row>
    <row r="223" spans="1:43" ht="12" customHeight="1">
      <c r="A223" s="265"/>
      <c r="B223" s="265"/>
      <c r="C223" s="265"/>
      <c r="D223" s="265"/>
      <c r="E223" s="266"/>
      <c r="F223" s="265"/>
      <c r="G223" s="265"/>
      <c r="H223" s="265"/>
      <c r="I223" s="265"/>
      <c r="J223" s="265"/>
      <c r="K223" s="265"/>
      <c r="L223" s="265"/>
      <c r="M223" s="265"/>
      <c r="N223" s="265"/>
      <c r="O223" s="265"/>
      <c r="P223" s="265"/>
      <c r="Q223" s="265"/>
      <c r="R223" s="267"/>
      <c r="S223" s="265"/>
      <c r="T223" s="265"/>
      <c r="U223" s="265"/>
      <c r="V223" s="265"/>
      <c r="W223" s="265"/>
      <c r="X223" s="265"/>
      <c r="Y223" s="265"/>
      <c r="Z223" s="265"/>
      <c r="AA223" s="265"/>
      <c r="AB223" s="265"/>
      <c r="AC223" s="265"/>
      <c r="AD223" s="265"/>
      <c r="AE223" s="265"/>
      <c r="AF223" s="265"/>
      <c r="AG223" s="265"/>
      <c r="AH223" s="265"/>
      <c r="AI223" s="265"/>
      <c r="AJ223" s="265"/>
      <c r="AK223" s="265"/>
      <c r="AL223" s="265"/>
      <c r="AM223" s="265"/>
      <c r="AN223" s="265"/>
      <c r="AO223" s="265"/>
      <c r="AP223" s="265"/>
      <c r="AQ223" s="265"/>
    </row>
    <row r="224" spans="1:43" ht="12" customHeight="1">
      <c r="A224" s="265"/>
      <c r="B224" s="265"/>
      <c r="C224" s="265"/>
      <c r="D224" s="265"/>
      <c r="E224" s="266"/>
      <c r="F224" s="265"/>
      <c r="G224" s="265"/>
      <c r="H224" s="265"/>
      <c r="I224" s="265"/>
      <c r="J224" s="265"/>
      <c r="K224" s="265"/>
      <c r="L224" s="265"/>
      <c r="M224" s="265"/>
      <c r="N224" s="265"/>
      <c r="O224" s="265"/>
      <c r="P224" s="265"/>
      <c r="Q224" s="265"/>
      <c r="R224" s="267"/>
      <c r="S224" s="265"/>
      <c r="T224" s="265"/>
      <c r="U224" s="265"/>
      <c r="V224" s="265"/>
      <c r="W224" s="265"/>
      <c r="X224" s="265"/>
      <c r="Y224" s="265"/>
      <c r="Z224" s="265"/>
      <c r="AA224" s="265"/>
      <c r="AB224" s="265"/>
      <c r="AC224" s="265"/>
      <c r="AD224" s="265"/>
      <c r="AE224" s="265"/>
      <c r="AF224" s="265"/>
      <c r="AG224" s="265"/>
      <c r="AH224" s="265"/>
      <c r="AI224" s="265"/>
      <c r="AJ224" s="265"/>
      <c r="AK224" s="265"/>
      <c r="AL224" s="265"/>
      <c r="AM224" s="265"/>
      <c r="AN224" s="265"/>
      <c r="AO224" s="265"/>
      <c r="AP224" s="265"/>
      <c r="AQ224" s="265"/>
    </row>
    <row r="225" spans="1:43" ht="12" customHeight="1">
      <c r="A225" s="265"/>
      <c r="B225" s="265"/>
      <c r="C225" s="265"/>
      <c r="D225" s="265"/>
      <c r="E225" s="266"/>
      <c r="F225" s="265"/>
      <c r="G225" s="265"/>
      <c r="H225" s="265"/>
      <c r="I225" s="265"/>
      <c r="J225" s="265"/>
      <c r="K225" s="265"/>
      <c r="L225" s="265"/>
      <c r="M225" s="265"/>
      <c r="N225" s="265"/>
      <c r="O225" s="265"/>
      <c r="P225" s="265"/>
      <c r="Q225" s="265"/>
      <c r="R225" s="267"/>
      <c r="S225" s="265"/>
      <c r="T225" s="265"/>
      <c r="U225" s="265"/>
      <c r="V225" s="265"/>
      <c r="W225" s="265"/>
      <c r="X225" s="265"/>
      <c r="Y225" s="265"/>
      <c r="Z225" s="265"/>
      <c r="AA225" s="265"/>
      <c r="AB225" s="265"/>
      <c r="AC225" s="265"/>
      <c r="AD225" s="265"/>
      <c r="AE225" s="265"/>
      <c r="AF225" s="265"/>
      <c r="AG225" s="265"/>
      <c r="AH225" s="265"/>
      <c r="AI225" s="265"/>
      <c r="AJ225" s="265"/>
      <c r="AK225" s="265"/>
      <c r="AL225" s="265"/>
      <c r="AM225" s="265"/>
      <c r="AN225" s="265"/>
      <c r="AO225" s="265"/>
      <c r="AP225" s="265"/>
      <c r="AQ225" s="265"/>
    </row>
    <row r="226" spans="1:43" ht="12" customHeight="1">
      <c r="A226" s="265"/>
      <c r="B226" s="265"/>
      <c r="C226" s="265"/>
      <c r="D226" s="265"/>
      <c r="E226" s="266"/>
      <c r="F226" s="265"/>
      <c r="G226" s="265"/>
      <c r="H226" s="265"/>
      <c r="I226" s="265"/>
      <c r="J226" s="265"/>
      <c r="K226" s="265"/>
      <c r="L226" s="265"/>
      <c r="M226" s="265"/>
      <c r="N226" s="265"/>
      <c r="O226" s="265"/>
      <c r="P226" s="265"/>
      <c r="Q226" s="265"/>
      <c r="R226" s="267"/>
      <c r="S226" s="265"/>
      <c r="T226" s="265"/>
      <c r="U226" s="265"/>
      <c r="V226" s="265"/>
      <c r="W226" s="265"/>
      <c r="X226" s="265"/>
      <c r="Y226" s="265"/>
      <c r="Z226" s="265"/>
      <c r="AA226" s="265"/>
      <c r="AB226" s="265"/>
      <c r="AC226" s="265"/>
      <c r="AD226" s="265"/>
      <c r="AE226" s="265"/>
      <c r="AF226" s="265"/>
      <c r="AG226" s="265"/>
      <c r="AH226" s="265"/>
      <c r="AI226" s="265"/>
      <c r="AJ226" s="265"/>
      <c r="AK226" s="265"/>
      <c r="AL226" s="265"/>
      <c r="AM226" s="265"/>
      <c r="AN226" s="265"/>
      <c r="AO226" s="265"/>
      <c r="AP226" s="265"/>
      <c r="AQ226" s="265"/>
    </row>
    <row r="227" spans="1:43" ht="12" customHeight="1">
      <c r="A227" s="265"/>
      <c r="B227" s="265"/>
      <c r="C227" s="265"/>
      <c r="D227" s="265"/>
      <c r="E227" s="266"/>
      <c r="F227" s="265"/>
      <c r="G227" s="265"/>
      <c r="H227" s="265"/>
      <c r="I227" s="265"/>
      <c r="J227" s="265"/>
      <c r="K227" s="265"/>
      <c r="L227" s="265"/>
      <c r="M227" s="265"/>
      <c r="N227" s="265"/>
      <c r="O227" s="265"/>
      <c r="P227" s="265"/>
      <c r="Q227" s="265"/>
      <c r="R227" s="267"/>
      <c r="S227" s="265"/>
      <c r="T227" s="265"/>
      <c r="U227" s="265"/>
      <c r="V227" s="265"/>
      <c r="W227" s="265"/>
      <c r="X227" s="265"/>
      <c r="Y227" s="265"/>
      <c r="Z227" s="265"/>
      <c r="AA227" s="265"/>
      <c r="AB227" s="265"/>
      <c r="AC227" s="265"/>
      <c r="AD227" s="265"/>
      <c r="AE227" s="265"/>
      <c r="AF227" s="265"/>
      <c r="AG227" s="265"/>
      <c r="AH227" s="265"/>
      <c r="AI227" s="265"/>
      <c r="AJ227" s="265"/>
      <c r="AK227" s="265"/>
      <c r="AL227" s="265"/>
      <c r="AM227" s="265"/>
      <c r="AN227" s="265"/>
      <c r="AO227" s="265"/>
      <c r="AP227" s="265"/>
      <c r="AQ227" s="265"/>
    </row>
    <row r="228" spans="1:43" ht="12" customHeight="1">
      <c r="A228" s="265"/>
      <c r="B228" s="265"/>
      <c r="C228" s="265"/>
      <c r="D228" s="265"/>
      <c r="E228" s="266"/>
      <c r="F228" s="265"/>
      <c r="G228" s="265"/>
      <c r="H228" s="265"/>
      <c r="I228" s="265"/>
      <c r="J228" s="265"/>
      <c r="K228" s="265"/>
      <c r="L228" s="265"/>
      <c r="M228" s="265"/>
      <c r="N228" s="265"/>
      <c r="O228" s="265"/>
      <c r="P228" s="265"/>
      <c r="Q228" s="265"/>
      <c r="R228" s="267"/>
      <c r="S228" s="265"/>
      <c r="T228" s="265"/>
      <c r="U228" s="265"/>
      <c r="V228" s="265"/>
      <c r="W228" s="265"/>
      <c r="X228" s="265"/>
      <c r="Y228" s="265"/>
      <c r="Z228" s="265"/>
      <c r="AA228" s="265"/>
      <c r="AB228" s="265"/>
      <c r="AC228" s="265"/>
      <c r="AD228" s="265"/>
      <c r="AE228" s="265"/>
      <c r="AF228" s="265"/>
      <c r="AG228" s="265"/>
      <c r="AH228" s="265"/>
      <c r="AI228" s="265"/>
      <c r="AJ228" s="265"/>
      <c r="AK228" s="265"/>
      <c r="AL228" s="265"/>
      <c r="AM228" s="265"/>
      <c r="AN228" s="265"/>
      <c r="AO228" s="265"/>
      <c r="AP228" s="265"/>
      <c r="AQ228" s="265"/>
    </row>
    <row r="229" spans="1:43" ht="12" customHeight="1">
      <c r="A229" s="265"/>
      <c r="B229" s="265"/>
      <c r="C229" s="265"/>
      <c r="D229" s="265"/>
      <c r="E229" s="266"/>
      <c r="F229" s="265"/>
      <c r="G229" s="265"/>
      <c r="H229" s="265"/>
      <c r="I229" s="265"/>
      <c r="J229" s="265"/>
      <c r="K229" s="265"/>
      <c r="L229" s="265"/>
      <c r="M229" s="265"/>
      <c r="N229" s="265"/>
      <c r="O229" s="265"/>
      <c r="P229" s="265"/>
      <c r="Q229" s="265"/>
      <c r="R229" s="267"/>
      <c r="S229" s="265"/>
      <c r="T229" s="265"/>
      <c r="U229" s="265"/>
      <c r="V229" s="265"/>
      <c r="W229" s="265"/>
      <c r="X229" s="265"/>
      <c r="Y229" s="265"/>
      <c r="Z229" s="265"/>
      <c r="AA229" s="265"/>
      <c r="AB229" s="265"/>
      <c r="AC229" s="265"/>
      <c r="AD229" s="265"/>
      <c r="AE229" s="265"/>
      <c r="AF229" s="265"/>
      <c r="AG229" s="265"/>
      <c r="AH229" s="265"/>
      <c r="AI229" s="265"/>
      <c r="AJ229" s="265"/>
      <c r="AK229" s="265"/>
      <c r="AL229" s="265"/>
      <c r="AM229" s="265"/>
      <c r="AN229" s="265"/>
      <c r="AO229" s="265"/>
      <c r="AP229" s="265"/>
      <c r="AQ229" s="265"/>
    </row>
    <row r="230" spans="1:43" ht="12" customHeight="1">
      <c r="A230" s="265"/>
      <c r="B230" s="265"/>
      <c r="C230" s="265"/>
      <c r="D230" s="265"/>
      <c r="E230" s="266"/>
      <c r="F230" s="265"/>
      <c r="G230" s="265"/>
      <c r="H230" s="265"/>
      <c r="I230" s="265"/>
      <c r="J230" s="265"/>
      <c r="K230" s="265"/>
      <c r="L230" s="265"/>
      <c r="M230" s="265"/>
      <c r="N230" s="265"/>
      <c r="O230" s="265"/>
      <c r="P230" s="265"/>
      <c r="Q230" s="265"/>
      <c r="R230" s="267"/>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row>
    <row r="231" spans="1:43" ht="12" customHeight="1">
      <c r="A231" s="265"/>
      <c r="B231" s="265"/>
      <c r="C231" s="265"/>
      <c r="D231" s="265"/>
      <c r="E231" s="266"/>
      <c r="F231" s="265"/>
      <c r="G231" s="265"/>
      <c r="H231" s="265"/>
      <c r="I231" s="265"/>
      <c r="J231" s="265"/>
      <c r="K231" s="265"/>
      <c r="L231" s="265"/>
      <c r="M231" s="265"/>
      <c r="N231" s="265"/>
      <c r="O231" s="265"/>
      <c r="P231" s="265"/>
      <c r="Q231" s="265"/>
      <c r="R231" s="267"/>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row>
    <row r="232" spans="1:43" ht="12" customHeight="1">
      <c r="A232" s="265"/>
      <c r="B232" s="265"/>
      <c r="C232" s="265"/>
      <c r="D232" s="265"/>
      <c r="E232" s="266"/>
      <c r="F232" s="265"/>
      <c r="G232" s="265"/>
      <c r="H232" s="265"/>
      <c r="I232" s="265"/>
      <c r="J232" s="265"/>
      <c r="K232" s="265"/>
      <c r="L232" s="265"/>
      <c r="M232" s="265"/>
      <c r="N232" s="265"/>
      <c r="O232" s="265"/>
      <c r="P232" s="265"/>
      <c r="Q232" s="265"/>
      <c r="R232" s="267"/>
      <c r="S232" s="265"/>
      <c r="T232" s="265"/>
      <c r="U232" s="265"/>
      <c r="V232" s="265"/>
      <c r="W232" s="265"/>
      <c r="X232" s="265"/>
      <c r="Y232" s="265"/>
      <c r="Z232" s="265"/>
      <c r="AA232" s="265"/>
      <c r="AB232" s="265"/>
      <c r="AC232" s="265"/>
      <c r="AD232" s="265"/>
      <c r="AE232" s="265"/>
      <c r="AF232" s="265"/>
      <c r="AG232" s="265"/>
      <c r="AH232" s="265"/>
      <c r="AI232" s="265"/>
      <c r="AJ232" s="265"/>
      <c r="AK232" s="265"/>
      <c r="AL232" s="265"/>
      <c r="AM232" s="265"/>
      <c r="AN232" s="265"/>
      <c r="AO232" s="265"/>
      <c r="AP232" s="265"/>
      <c r="AQ232" s="265"/>
    </row>
    <row r="233" spans="1:43" ht="12" customHeight="1">
      <c r="A233" s="265"/>
      <c r="B233" s="265"/>
      <c r="C233" s="265"/>
      <c r="D233" s="265"/>
      <c r="E233" s="266"/>
      <c r="F233" s="265"/>
      <c r="G233" s="265"/>
      <c r="H233" s="265"/>
      <c r="I233" s="265"/>
      <c r="J233" s="265"/>
      <c r="K233" s="265"/>
      <c r="L233" s="265"/>
      <c r="M233" s="265"/>
      <c r="N233" s="265"/>
      <c r="O233" s="265"/>
      <c r="P233" s="265"/>
      <c r="Q233" s="265"/>
      <c r="R233" s="267"/>
      <c r="S233" s="265"/>
      <c r="T233" s="265"/>
      <c r="U233" s="265"/>
      <c r="V233" s="265"/>
      <c r="W233" s="265"/>
      <c r="X233" s="265"/>
      <c r="Y233" s="265"/>
      <c r="Z233" s="265"/>
      <c r="AA233" s="265"/>
      <c r="AB233" s="265"/>
      <c r="AC233" s="265"/>
      <c r="AD233" s="265"/>
      <c r="AE233" s="265"/>
      <c r="AF233" s="265"/>
      <c r="AG233" s="265"/>
      <c r="AH233" s="265"/>
      <c r="AI233" s="265"/>
      <c r="AJ233" s="265"/>
      <c r="AK233" s="265"/>
      <c r="AL233" s="265"/>
      <c r="AM233" s="265"/>
      <c r="AN233" s="265"/>
      <c r="AO233" s="265"/>
      <c r="AP233" s="265"/>
      <c r="AQ233" s="265"/>
    </row>
    <row r="234" spans="1:43" ht="12" customHeight="1">
      <c r="A234" s="265"/>
      <c r="B234" s="265"/>
      <c r="C234" s="265"/>
      <c r="D234" s="265"/>
      <c r="E234" s="266"/>
      <c r="F234" s="265"/>
      <c r="G234" s="265"/>
      <c r="H234" s="265"/>
      <c r="I234" s="265"/>
      <c r="J234" s="265"/>
      <c r="K234" s="265"/>
      <c r="L234" s="265"/>
      <c r="M234" s="265"/>
      <c r="N234" s="265"/>
      <c r="O234" s="265"/>
      <c r="P234" s="265"/>
      <c r="Q234" s="265"/>
      <c r="R234" s="267"/>
      <c r="S234" s="265"/>
      <c r="T234" s="265"/>
      <c r="U234" s="265"/>
      <c r="V234" s="265"/>
      <c r="W234" s="265"/>
      <c r="X234" s="265"/>
      <c r="Y234" s="265"/>
      <c r="Z234" s="265"/>
      <c r="AA234" s="265"/>
      <c r="AB234" s="265"/>
      <c r="AC234" s="265"/>
      <c r="AD234" s="265"/>
      <c r="AE234" s="265"/>
      <c r="AF234" s="265"/>
      <c r="AG234" s="265"/>
      <c r="AH234" s="265"/>
      <c r="AI234" s="265"/>
      <c r="AJ234" s="265"/>
      <c r="AK234" s="265"/>
      <c r="AL234" s="265"/>
      <c r="AM234" s="265"/>
      <c r="AN234" s="265"/>
      <c r="AO234" s="265"/>
      <c r="AP234" s="265"/>
      <c r="AQ234" s="265"/>
    </row>
    <row r="235" spans="1:43" ht="12" customHeight="1">
      <c r="A235" s="265"/>
      <c r="B235" s="265"/>
      <c r="C235" s="265"/>
      <c r="D235" s="265"/>
      <c r="E235" s="266"/>
      <c r="F235" s="265"/>
      <c r="G235" s="265"/>
      <c r="H235" s="265"/>
      <c r="I235" s="265"/>
      <c r="J235" s="265"/>
      <c r="K235" s="265"/>
      <c r="L235" s="265"/>
      <c r="M235" s="265"/>
      <c r="N235" s="265"/>
      <c r="O235" s="265"/>
      <c r="P235" s="265"/>
      <c r="Q235" s="265"/>
      <c r="R235" s="267"/>
      <c r="S235" s="265"/>
      <c r="T235" s="265"/>
      <c r="U235" s="265"/>
      <c r="V235" s="265"/>
      <c r="W235" s="265"/>
      <c r="X235" s="265"/>
      <c r="Y235" s="265"/>
      <c r="Z235" s="265"/>
      <c r="AA235" s="265"/>
      <c r="AB235" s="265"/>
      <c r="AC235" s="265"/>
      <c r="AD235" s="265"/>
      <c r="AE235" s="265"/>
      <c r="AF235" s="265"/>
      <c r="AG235" s="265"/>
      <c r="AH235" s="265"/>
      <c r="AI235" s="265"/>
      <c r="AJ235" s="265"/>
      <c r="AK235" s="265"/>
      <c r="AL235" s="265"/>
      <c r="AM235" s="265"/>
      <c r="AN235" s="265"/>
      <c r="AO235" s="265"/>
      <c r="AP235" s="265"/>
      <c r="AQ235" s="265"/>
    </row>
    <row r="236" spans="1:43" ht="12" customHeight="1">
      <c r="A236" s="265"/>
      <c r="B236" s="265"/>
      <c r="C236" s="265"/>
      <c r="D236" s="265"/>
      <c r="E236" s="266"/>
      <c r="F236" s="265"/>
      <c r="G236" s="265"/>
      <c r="H236" s="265"/>
      <c r="I236" s="265"/>
      <c r="J236" s="265"/>
      <c r="K236" s="265"/>
      <c r="L236" s="265"/>
      <c r="M236" s="265"/>
      <c r="N236" s="265"/>
      <c r="O236" s="265"/>
      <c r="P236" s="265"/>
      <c r="Q236" s="265"/>
      <c r="R236" s="267"/>
      <c r="S236" s="265"/>
      <c r="T236" s="265"/>
      <c r="U236" s="265"/>
      <c r="V236" s="265"/>
      <c r="W236" s="265"/>
      <c r="X236" s="265"/>
      <c r="Y236" s="265"/>
      <c r="Z236" s="265"/>
      <c r="AA236" s="265"/>
      <c r="AB236" s="265"/>
      <c r="AC236" s="265"/>
      <c r="AD236" s="265"/>
      <c r="AE236" s="265"/>
      <c r="AF236" s="265"/>
      <c r="AG236" s="265"/>
      <c r="AH236" s="265"/>
      <c r="AI236" s="265"/>
      <c r="AJ236" s="265"/>
      <c r="AK236" s="265"/>
      <c r="AL236" s="265"/>
      <c r="AM236" s="265"/>
      <c r="AN236" s="265"/>
      <c r="AO236" s="265"/>
      <c r="AP236" s="265"/>
      <c r="AQ236" s="265"/>
    </row>
    <row r="237" spans="1:43" ht="12" customHeight="1">
      <c r="A237" s="265"/>
      <c r="B237" s="265"/>
      <c r="C237" s="265"/>
      <c r="D237" s="265"/>
      <c r="E237" s="266"/>
      <c r="F237" s="265"/>
      <c r="G237" s="265"/>
      <c r="H237" s="265"/>
      <c r="I237" s="265"/>
      <c r="J237" s="265"/>
      <c r="K237" s="265"/>
      <c r="L237" s="265"/>
      <c r="M237" s="265"/>
      <c r="N237" s="265"/>
      <c r="O237" s="265"/>
      <c r="P237" s="265"/>
      <c r="Q237" s="265"/>
      <c r="R237" s="267"/>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row>
    <row r="238" spans="1:43" ht="12" customHeight="1">
      <c r="A238" s="265"/>
      <c r="B238" s="265"/>
      <c r="C238" s="265"/>
      <c r="D238" s="265"/>
      <c r="E238" s="266"/>
      <c r="F238" s="265"/>
      <c r="G238" s="265"/>
      <c r="H238" s="265"/>
      <c r="I238" s="265"/>
      <c r="J238" s="265"/>
      <c r="K238" s="265"/>
      <c r="L238" s="265"/>
      <c r="M238" s="265"/>
      <c r="N238" s="265"/>
      <c r="O238" s="265"/>
      <c r="P238" s="265"/>
      <c r="Q238" s="265"/>
      <c r="R238" s="267"/>
      <c r="S238" s="265"/>
      <c r="T238" s="265"/>
      <c r="U238" s="265"/>
      <c r="V238" s="265"/>
      <c r="W238" s="265"/>
      <c r="X238" s="265"/>
      <c r="Y238" s="265"/>
      <c r="Z238" s="265"/>
      <c r="AA238" s="265"/>
      <c r="AB238" s="265"/>
      <c r="AC238" s="265"/>
      <c r="AD238" s="265"/>
      <c r="AE238" s="265"/>
      <c r="AF238" s="265"/>
      <c r="AG238" s="265"/>
      <c r="AH238" s="265"/>
      <c r="AI238" s="265"/>
      <c r="AJ238" s="265"/>
      <c r="AK238" s="265"/>
      <c r="AL238" s="265"/>
      <c r="AM238" s="265"/>
      <c r="AN238" s="265"/>
      <c r="AO238" s="265"/>
      <c r="AP238" s="265"/>
      <c r="AQ238" s="265"/>
    </row>
    <row r="239" spans="1:43" ht="12" customHeight="1">
      <c r="A239" s="265"/>
      <c r="B239" s="265"/>
      <c r="C239" s="265"/>
      <c r="D239" s="265"/>
      <c r="E239" s="266"/>
      <c r="F239" s="265"/>
      <c r="G239" s="265"/>
      <c r="H239" s="265"/>
      <c r="I239" s="265"/>
      <c r="J239" s="265"/>
      <c r="K239" s="265"/>
      <c r="L239" s="265"/>
      <c r="M239" s="265"/>
      <c r="N239" s="265"/>
      <c r="O239" s="265"/>
      <c r="P239" s="265"/>
      <c r="Q239" s="265"/>
      <c r="R239" s="267"/>
      <c r="S239" s="265"/>
      <c r="T239" s="265"/>
      <c r="U239" s="265"/>
      <c r="V239" s="265"/>
      <c r="W239" s="265"/>
      <c r="X239" s="265"/>
      <c r="Y239" s="265"/>
      <c r="Z239" s="265"/>
      <c r="AA239" s="265"/>
      <c r="AB239" s="265"/>
      <c r="AC239" s="265"/>
      <c r="AD239" s="265"/>
      <c r="AE239" s="265"/>
      <c r="AF239" s="265"/>
      <c r="AG239" s="265"/>
      <c r="AH239" s="265"/>
      <c r="AI239" s="265"/>
      <c r="AJ239" s="265"/>
      <c r="AK239" s="265"/>
      <c r="AL239" s="265"/>
      <c r="AM239" s="265"/>
      <c r="AN239" s="265"/>
      <c r="AO239" s="265"/>
      <c r="AP239" s="265"/>
      <c r="AQ239" s="265"/>
    </row>
    <row r="240" spans="1:43" ht="12" customHeight="1">
      <c r="A240" s="265"/>
      <c r="B240" s="265"/>
      <c r="C240" s="265"/>
      <c r="D240" s="265"/>
      <c r="E240" s="266"/>
      <c r="F240" s="265"/>
      <c r="G240" s="265"/>
      <c r="H240" s="265"/>
      <c r="I240" s="265"/>
      <c r="J240" s="265"/>
      <c r="K240" s="265"/>
      <c r="L240" s="265"/>
      <c r="M240" s="265"/>
      <c r="N240" s="265"/>
      <c r="O240" s="265"/>
      <c r="P240" s="265"/>
      <c r="Q240" s="265"/>
      <c r="R240" s="267"/>
      <c r="S240" s="265"/>
      <c r="T240" s="265"/>
      <c r="U240" s="265"/>
      <c r="V240" s="265"/>
      <c r="W240" s="265"/>
      <c r="X240" s="265"/>
      <c r="Y240" s="265"/>
      <c r="Z240" s="265"/>
      <c r="AA240" s="265"/>
      <c r="AB240" s="265"/>
      <c r="AC240" s="265"/>
      <c r="AD240" s="265"/>
      <c r="AE240" s="265"/>
      <c r="AF240" s="265"/>
      <c r="AG240" s="265"/>
      <c r="AH240" s="265"/>
      <c r="AI240" s="265"/>
      <c r="AJ240" s="265"/>
      <c r="AK240" s="265"/>
      <c r="AL240" s="265"/>
      <c r="AM240" s="265"/>
      <c r="AN240" s="265"/>
      <c r="AO240" s="265"/>
      <c r="AP240" s="265"/>
      <c r="AQ240" s="265"/>
    </row>
    <row r="241" spans="1:43" ht="12" customHeight="1">
      <c r="A241" s="265"/>
      <c r="B241" s="265"/>
      <c r="C241" s="265"/>
      <c r="D241" s="265"/>
      <c r="E241" s="266"/>
      <c r="F241" s="265"/>
      <c r="G241" s="265"/>
      <c r="H241" s="265"/>
      <c r="I241" s="265"/>
      <c r="J241" s="265"/>
      <c r="K241" s="265"/>
      <c r="L241" s="265"/>
      <c r="M241" s="265"/>
      <c r="N241" s="265"/>
      <c r="O241" s="265"/>
      <c r="P241" s="265"/>
      <c r="Q241" s="265"/>
      <c r="R241" s="267"/>
      <c r="S241" s="265"/>
      <c r="T241" s="265"/>
      <c r="U241" s="265"/>
      <c r="V241" s="265"/>
      <c r="W241" s="265"/>
      <c r="X241" s="265"/>
      <c r="Y241" s="265"/>
      <c r="Z241" s="265"/>
      <c r="AA241" s="265"/>
      <c r="AB241" s="265"/>
      <c r="AC241" s="265"/>
      <c r="AD241" s="265"/>
      <c r="AE241" s="265"/>
      <c r="AF241" s="265"/>
      <c r="AG241" s="265"/>
      <c r="AH241" s="265"/>
      <c r="AI241" s="265"/>
      <c r="AJ241" s="265"/>
      <c r="AK241" s="265"/>
      <c r="AL241" s="265"/>
      <c r="AM241" s="265"/>
      <c r="AN241" s="265"/>
      <c r="AO241" s="265"/>
      <c r="AP241" s="265"/>
      <c r="AQ241" s="265"/>
    </row>
    <row r="242" spans="1:43" ht="12" customHeight="1">
      <c r="A242" s="265"/>
      <c r="B242" s="265"/>
      <c r="C242" s="265"/>
      <c r="D242" s="265"/>
      <c r="E242" s="266"/>
      <c r="F242" s="265"/>
      <c r="G242" s="265"/>
      <c r="H242" s="265"/>
      <c r="I242" s="265"/>
      <c r="J242" s="265"/>
      <c r="K242" s="265"/>
      <c r="L242" s="265"/>
      <c r="M242" s="265"/>
      <c r="N242" s="265"/>
      <c r="O242" s="265"/>
      <c r="P242" s="265"/>
      <c r="Q242" s="265"/>
      <c r="R242" s="267"/>
      <c r="S242" s="265"/>
      <c r="T242" s="265"/>
      <c r="U242" s="265"/>
      <c r="V242" s="265"/>
      <c r="W242" s="265"/>
      <c r="X242" s="265"/>
      <c r="Y242" s="265"/>
      <c r="Z242" s="265"/>
      <c r="AA242" s="265"/>
      <c r="AB242" s="265"/>
      <c r="AC242" s="265"/>
      <c r="AD242" s="265"/>
      <c r="AE242" s="265"/>
      <c r="AF242" s="265"/>
      <c r="AG242" s="265"/>
      <c r="AH242" s="265"/>
      <c r="AI242" s="265"/>
      <c r="AJ242" s="265"/>
      <c r="AK242" s="265"/>
      <c r="AL242" s="265"/>
      <c r="AM242" s="265"/>
      <c r="AN242" s="265"/>
      <c r="AO242" s="265"/>
      <c r="AP242" s="265"/>
      <c r="AQ242" s="265"/>
    </row>
    <row r="243" spans="1:43" ht="12" customHeight="1">
      <c r="A243" s="265"/>
      <c r="B243" s="265"/>
      <c r="C243" s="265"/>
      <c r="D243" s="265"/>
      <c r="E243" s="266"/>
      <c r="F243" s="265"/>
      <c r="G243" s="265"/>
      <c r="H243" s="265"/>
      <c r="I243" s="265"/>
      <c r="J243" s="265"/>
      <c r="K243" s="265"/>
      <c r="L243" s="265"/>
      <c r="M243" s="265"/>
      <c r="N243" s="265"/>
      <c r="O243" s="265"/>
      <c r="P243" s="265"/>
      <c r="Q243" s="265"/>
      <c r="R243" s="267"/>
      <c r="S243" s="265"/>
      <c r="T243" s="265"/>
      <c r="U243" s="265"/>
      <c r="V243" s="265"/>
      <c r="W243" s="265"/>
      <c r="X243" s="265"/>
      <c r="Y243" s="265"/>
      <c r="Z243" s="265"/>
      <c r="AA243" s="265"/>
      <c r="AB243" s="265"/>
      <c r="AC243" s="265"/>
      <c r="AD243" s="265"/>
      <c r="AE243" s="265"/>
      <c r="AF243" s="265"/>
      <c r="AG243" s="265"/>
      <c r="AH243" s="265"/>
      <c r="AI243" s="265"/>
      <c r="AJ243" s="265"/>
      <c r="AK243" s="265"/>
      <c r="AL243" s="265"/>
      <c r="AM243" s="265"/>
      <c r="AN243" s="265"/>
      <c r="AO243" s="265"/>
      <c r="AP243" s="265"/>
      <c r="AQ243" s="265"/>
    </row>
    <row r="244" spans="1:43" ht="12" customHeight="1">
      <c r="A244" s="265"/>
      <c r="B244" s="265"/>
      <c r="C244" s="265"/>
      <c r="D244" s="265"/>
      <c r="E244" s="266"/>
      <c r="F244" s="265"/>
      <c r="G244" s="265"/>
      <c r="H244" s="265"/>
      <c r="I244" s="265"/>
      <c r="J244" s="265"/>
      <c r="K244" s="265"/>
      <c r="L244" s="265"/>
      <c r="M244" s="265"/>
      <c r="N244" s="265"/>
      <c r="O244" s="265"/>
      <c r="P244" s="265"/>
      <c r="Q244" s="265"/>
      <c r="R244" s="267"/>
      <c r="S244" s="265"/>
      <c r="T244" s="265"/>
      <c r="U244" s="265"/>
      <c r="V244" s="265"/>
      <c r="W244" s="265"/>
      <c r="X244" s="265"/>
      <c r="Y244" s="265"/>
      <c r="Z244" s="265"/>
      <c r="AA244" s="265"/>
      <c r="AB244" s="265"/>
      <c r="AC244" s="265"/>
      <c r="AD244" s="265"/>
      <c r="AE244" s="265"/>
      <c r="AF244" s="265"/>
      <c r="AG244" s="265"/>
      <c r="AH244" s="265"/>
      <c r="AI244" s="265"/>
      <c r="AJ244" s="265"/>
      <c r="AK244" s="265"/>
      <c r="AL244" s="265"/>
      <c r="AM244" s="265"/>
      <c r="AN244" s="265"/>
      <c r="AO244" s="265"/>
      <c r="AP244" s="265"/>
      <c r="AQ244" s="265"/>
    </row>
    <row r="245" spans="1:43" ht="12" customHeight="1">
      <c r="A245" s="265"/>
      <c r="B245" s="265"/>
      <c r="C245" s="265"/>
      <c r="D245" s="265"/>
      <c r="E245" s="266"/>
      <c r="F245" s="265"/>
      <c r="G245" s="265"/>
      <c r="H245" s="265"/>
      <c r="I245" s="265"/>
      <c r="J245" s="265"/>
      <c r="K245" s="265"/>
      <c r="L245" s="265"/>
      <c r="M245" s="265"/>
      <c r="N245" s="265"/>
      <c r="O245" s="265"/>
      <c r="P245" s="265"/>
      <c r="Q245" s="265"/>
      <c r="R245" s="267"/>
      <c r="S245" s="265"/>
      <c r="T245" s="265"/>
      <c r="U245" s="265"/>
      <c r="V245" s="265"/>
      <c r="W245" s="265"/>
      <c r="X245" s="265"/>
      <c r="Y245" s="265"/>
      <c r="Z245" s="265"/>
      <c r="AA245" s="265"/>
      <c r="AB245" s="265"/>
      <c r="AC245" s="265"/>
      <c r="AD245" s="265"/>
      <c r="AE245" s="265"/>
      <c r="AF245" s="265"/>
      <c r="AG245" s="265"/>
      <c r="AH245" s="265"/>
      <c r="AI245" s="265"/>
      <c r="AJ245" s="265"/>
      <c r="AK245" s="265"/>
      <c r="AL245" s="265"/>
      <c r="AM245" s="265"/>
      <c r="AN245" s="265"/>
      <c r="AO245" s="265"/>
      <c r="AP245" s="265"/>
      <c r="AQ245" s="265"/>
    </row>
    <row r="246" spans="1:43" ht="12" customHeight="1">
      <c r="A246" s="265"/>
      <c r="B246" s="265"/>
      <c r="C246" s="265"/>
      <c r="D246" s="265"/>
      <c r="E246" s="266"/>
      <c r="F246" s="265"/>
      <c r="G246" s="265"/>
      <c r="H246" s="265"/>
      <c r="I246" s="265"/>
      <c r="J246" s="265"/>
      <c r="K246" s="265"/>
      <c r="L246" s="265"/>
      <c r="M246" s="265"/>
      <c r="N246" s="265"/>
      <c r="O246" s="265"/>
      <c r="P246" s="265"/>
      <c r="Q246" s="265"/>
      <c r="R246" s="267"/>
      <c r="S246" s="265"/>
      <c r="T246" s="265"/>
      <c r="U246" s="265"/>
      <c r="V246" s="265"/>
      <c r="W246" s="265"/>
      <c r="X246" s="265"/>
      <c r="Y246" s="265"/>
      <c r="Z246" s="265"/>
      <c r="AA246" s="265"/>
      <c r="AB246" s="265"/>
      <c r="AC246" s="265"/>
      <c r="AD246" s="265"/>
      <c r="AE246" s="265"/>
      <c r="AF246" s="265"/>
      <c r="AG246" s="265"/>
      <c r="AH246" s="265"/>
      <c r="AI246" s="265"/>
      <c r="AJ246" s="265"/>
      <c r="AK246" s="265"/>
      <c r="AL246" s="265"/>
      <c r="AM246" s="265"/>
      <c r="AN246" s="265"/>
      <c r="AO246" s="265"/>
      <c r="AP246" s="265"/>
      <c r="AQ246" s="265"/>
    </row>
    <row r="247" spans="1:43" ht="12" customHeight="1">
      <c r="A247" s="265"/>
      <c r="B247" s="265"/>
      <c r="C247" s="265"/>
      <c r="D247" s="265"/>
      <c r="E247" s="266"/>
      <c r="F247" s="265"/>
      <c r="G247" s="265"/>
      <c r="H247" s="265"/>
      <c r="I247" s="265"/>
      <c r="J247" s="265"/>
      <c r="K247" s="265"/>
      <c r="L247" s="265"/>
      <c r="M247" s="265"/>
      <c r="N247" s="265"/>
      <c r="O247" s="265"/>
      <c r="P247" s="265"/>
      <c r="Q247" s="265"/>
      <c r="R247" s="267"/>
      <c r="S247" s="265"/>
      <c r="T247" s="265"/>
      <c r="U247" s="265"/>
      <c r="V247" s="265"/>
      <c r="W247" s="265"/>
      <c r="X247" s="265"/>
      <c r="Y247" s="265"/>
      <c r="Z247" s="265"/>
      <c r="AA247" s="265"/>
      <c r="AB247" s="265"/>
      <c r="AC247" s="265"/>
      <c r="AD247" s="265"/>
      <c r="AE247" s="265"/>
      <c r="AF247" s="265"/>
      <c r="AG247" s="265"/>
      <c r="AH247" s="265"/>
      <c r="AI247" s="265"/>
      <c r="AJ247" s="265"/>
      <c r="AK247" s="265"/>
      <c r="AL247" s="265"/>
      <c r="AM247" s="265"/>
      <c r="AN247" s="265"/>
      <c r="AO247" s="265"/>
      <c r="AP247" s="265"/>
      <c r="AQ247" s="265"/>
    </row>
    <row r="248" spans="1:43" ht="12" customHeight="1">
      <c r="A248" s="265"/>
      <c r="B248" s="265"/>
      <c r="C248" s="265"/>
      <c r="D248" s="265"/>
      <c r="E248" s="266"/>
      <c r="F248" s="265"/>
      <c r="G248" s="265"/>
      <c r="H248" s="265"/>
      <c r="I248" s="265"/>
      <c r="J248" s="265"/>
      <c r="K248" s="265"/>
      <c r="L248" s="265"/>
      <c r="M248" s="265"/>
      <c r="N248" s="265"/>
      <c r="O248" s="265"/>
      <c r="P248" s="265"/>
      <c r="Q248" s="265"/>
      <c r="R248" s="267"/>
      <c r="S248" s="265"/>
      <c r="T248" s="265"/>
      <c r="U248" s="265"/>
      <c r="V248" s="265"/>
      <c r="W248" s="265"/>
      <c r="X248" s="265"/>
      <c r="Y248" s="265"/>
      <c r="Z248" s="265"/>
      <c r="AA248" s="265"/>
      <c r="AB248" s="265"/>
      <c r="AC248" s="265"/>
      <c r="AD248" s="265"/>
      <c r="AE248" s="265"/>
      <c r="AF248" s="265"/>
      <c r="AG248" s="265"/>
      <c r="AH248" s="265"/>
      <c r="AI248" s="265"/>
      <c r="AJ248" s="265"/>
      <c r="AK248" s="265"/>
      <c r="AL248" s="265"/>
      <c r="AM248" s="265"/>
      <c r="AN248" s="265"/>
      <c r="AO248" s="265"/>
      <c r="AP248" s="265"/>
      <c r="AQ248" s="265"/>
    </row>
    <row r="249" spans="1:43" ht="12" customHeight="1">
      <c r="A249" s="265"/>
      <c r="B249" s="265"/>
      <c r="C249" s="265"/>
      <c r="D249" s="265"/>
      <c r="E249" s="266"/>
      <c r="F249" s="265"/>
      <c r="G249" s="265"/>
      <c r="H249" s="265"/>
      <c r="I249" s="265"/>
      <c r="J249" s="265"/>
      <c r="K249" s="265"/>
      <c r="L249" s="265"/>
      <c r="M249" s="265"/>
      <c r="N249" s="265"/>
      <c r="O249" s="265"/>
      <c r="P249" s="265"/>
      <c r="Q249" s="265"/>
      <c r="R249" s="267"/>
      <c r="S249" s="265"/>
      <c r="T249" s="265"/>
      <c r="U249" s="265"/>
      <c r="V249" s="265"/>
      <c r="W249" s="265"/>
      <c r="X249" s="265"/>
      <c r="Y249" s="265"/>
      <c r="Z249" s="265"/>
      <c r="AA249" s="265"/>
      <c r="AB249" s="265"/>
      <c r="AC249" s="265"/>
      <c r="AD249" s="265"/>
      <c r="AE249" s="265"/>
      <c r="AF249" s="265"/>
      <c r="AG249" s="265"/>
      <c r="AH249" s="265"/>
      <c r="AI249" s="265"/>
      <c r="AJ249" s="265"/>
      <c r="AK249" s="265"/>
      <c r="AL249" s="265"/>
      <c r="AM249" s="265"/>
      <c r="AN249" s="265"/>
      <c r="AO249" s="265"/>
      <c r="AP249" s="265"/>
      <c r="AQ249" s="265"/>
    </row>
    <row r="250" spans="1:43" ht="12" customHeight="1">
      <c r="A250" s="265"/>
      <c r="B250" s="265"/>
      <c r="C250" s="265"/>
      <c r="D250" s="265"/>
      <c r="E250" s="266"/>
      <c r="F250" s="265"/>
      <c r="G250" s="265"/>
      <c r="H250" s="265"/>
      <c r="I250" s="265"/>
      <c r="J250" s="265"/>
      <c r="K250" s="265"/>
      <c r="L250" s="265"/>
      <c r="M250" s="265"/>
      <c r="N250" s="265"/>
      <c r="O250" s="265"/>
      <c r="P250" s="265"/>
      <c r="Q250" s="265"/>
      <c r="R250" s="267"/>
      <c r="S250" s="265"/>
      <c r="T250" s="265"/>
      <c r="U250" s="265"/>
      <c r="V250" s="265"/>
      <c r="W250" s="265"/>
      <c r="X250" s="265"/>
      <c r="Y250" s="265"/>
      <c r="Z250" s="265"/>
      <c r="AA250" s="265"/>
      <c r="AB250" s="265"/>
      <c r="AC250" s="265"/>
      <c r="AD250" s="265"/>
      <c r="AE250" s="265"/>
      <c r="AF250" s="265"/>
      <c r="AG250" s="265"/>
      <c r="AH250" s="265"/>
      <c r="AI250" s="265"/>
      <c r="AJ250" s="265"/>
      <c r="AK250" s="265"/>
      <c r="AL250" s="265"/>
      <c r="AM250" s="265"/>
      <c r="AN250" s="265"/>
      <c r="AO250" s="265"/>
      <c r="AP250" s="265"/>
      <c r="AQ250" s="265"/>
    </row>
    <row r="251" spans="1:43" ht="12" customHeight="1">
      <c r="A251" s="265"/>
      <c r="B251" s="265"/>
      <c r="C251" s="265"/>
      <c r="D251" s="265"/>
      <c r="E251" s="266"/>
      <c r="F251" s="265"/>
      <c r="G251" s="265"/>
      <c r="H251" s="265"/>
      <c r="I251" s="265"/>
      <c r="J251" s="265"/>
      <c r="K251" s="265"/>
      <c r="L251" s="265"/>
      <c r="M251" s="265"/>
      <c r="N251" s="265"/>
      <c r="O251" s="265"/>
      <c r="P251" s="265"/>
      <c r="Q251" s="265"/>
      <c r="R251" s="267"/>
      <c r="S251" s="265"/>
      <c r="T251" s="265"/>
      <c r="U251" s="265"/>
      <c r="V251" s="265"/>
      <c r="W251" s="265"/>
      <c r="X251" s="265"/>
      <c r="Y251" s="265"/>
      <c r="Z251" s="265"/>
      <c r="AA251" s="265"/>
      <c r="AB251" s="265"/>
      <c r="AC251" s="265"/>
      <c r="AD251" s="265"/>
      <c r="AE251" s="265"/>
      <c r="AF251" s="265"/>
      <c r="AG251" s="265"/>
      <c r="AH251" s="265"/>
      <c r="AI251" s="265"/>
      <c r="AJ251" s="265"/>
      <c r="AK251" s="265"/>
      <c r="AL251" s="265"/>
      <c r="AM251" s="265"/>
      <c r="AN251" s="265"/>
      <c r="AO251" s="265"/>
      <c r="AP251" s="265"/>
      <c r="AQ251" s="265"/>
    </row>
    <row r="252" spans="1:43" ht="12" customHeight="1">
      <c r="A252" s="265"/>
      <c r="B252" s="265"/>
      <c r="C252" s="265"/>
      <c r="D252" s="265"/>
      <c r="E252" s="266"/>
      <c r="F252" s="265"/>
      <c r="G252" s="265"/>
      <c r="H252" s="265"/>
      <c r="I252" s="265"/>
      <c r="J252" s="265"/>
      <c r="K252" s="265"/>
      <c r="L252" s="265"/>
      <c r="M252" s="265"/>
      <c r="N252" s="265"/>
      <c r="O252" s="265"/>
      <c r="P252" s="265"/>
      <c r="Q252" s="265"/>
      <c r="R252" s="267"/>
      <c r="S252" s="265"/>
      <c r="T252" s="265"/>
      <c r="U252" s="265"/>
      <c r="V252" s="265"/>
      <c r="W252" s="265"/>
      <c r="X252" s="265"/>
      <c r="Y252" s="265"/>
      <c r="Z252" s="265"/>
      <c r="AA252" s="265"/>
      <c r="AB252" s="265"/>
      <c r="AC252" s="265"/>
      <c r="AD252" s="265"/>
      <c r="AE252" s="265"/>
      <c r="AF252" s="265"/>
      <c r="AG252" s="265"/>
      <c r="AH252" s="265"/>
      <c r="AI252" s="265"/>
      <c r="AJ252" s="265"/>
      <c r="AK252" s="265"/>
      <c r="AL252" s="265"/>
      <c r="AM252" s="265"/>
      <c r="AN252" s="265"/>
      <c r="AO252" s="265"/>
      <c r="AP252" s="265"/>
      <c r="AQ252" s="265"/>
    </row>
    <row r="253" spans="1:43" ht="12" customHeight="1">
      <c r="A253" s="265"/>
      <c r="B253" s="265"/>
      <c r="C253" s="265"/>
      <c r="D253" s="265"/>
      <c r="E253" s="266"/>
      <c r="F253" s="265"/>
      <c r="G253" s="265"/>
      <c r="H253" s="265"/>
      <c r="I253" s="265"/>
      <c r="J253" s="265"/>
      <c r="K253" s="265"/>
      <c r="L253" s="265"/>
      <c r="M253" s="265"/>
      <c r="N253" s="265"/>
      <c r="O253" s="265"/>
      <c r="P253" s="265"/>
      <c r="Q253" s="265"/>
      <c r="R253" s="267"/>
      <c r="S253" s="265"/>
      <c r="T253" s="265"/>
      <c r="U253" s="265"/>
      <c r="V253" s="265"/>
      <c r="W253" s="265"/>
      <c r="X253" s="265"/>
      <c r="Y253" s="265"/>
      <c r="Z253" s="265"/>
      <c r="AA253" s="265"/>
      <c r="AB253" s="265"/>
      <c r="AC253" s="265"/>
      <c r="AD253" s="265"/>
      <c r="AE253" s="265"/>
      <c r="AF253" s="265"/>
      <c r="AG253" s="265"/>
      <c r="AH253" s="265"/>
      <c r="AI253" s="265"/>
      <c r="AJ253" s="265"/>
      <c r="AK253" s="265"/>
      <c r="AL253" s="265"/>
      <c r="AM253" s="265"/>
      <c r="AN253" s="265"/>
      <c r="AO253" s="265"/>
      <c r="AP253" s="265"/>
      <c r="AQ253" s="265"/>
    </row>
    <row r="254" spans="1:43" ht="12" customHeight="1">
      <c r="A254" s="265"/>
      <c r="B254" s="265"/>
      <c r="C254" s="265"/>
      <c r="D254" s="265"/>
      <c r="E254" s="266"/>
      <c r="F254" s="265"/>
      <c r="G254" s="265"/>
      <c r="H254" s="265"/>
      <c r="I254" s="265"/>
      <c r="J254" s="265"/>
      <c r="K254" s="265"/>
      <c r="L254" s="265"/>
      <c r="M254" s="265"/>
      <c r="N254" s="265"/>
      <c r="O254" s="265"/>
      <c r="P254" s="265"/>
      <c r="Q254" s="265"/>
      <c r="R254" s="267"/>
      <c r="S254" s="265"/>
      <c r="T254" s="265"/>
      <c r="U254" s="265"/>
      <c r="V254" s="265"/>
      <c r="W254" s="265"/>
      <c r="X254" s="265"/>
      <c r="Y254" s="265"/>
      <c r="Z254" s="265"/>
      <c r="AA254" s="265"/>
      <c r="AB254" s="265"/>
      <c r="AC254" s="265"/>
      <c r="AD254" s="265"/>
      <c r="AE254" s="265"/>
      <c r="AF254" s="265"/>
      <c r="AG254" s="265"/>
      <c r="AH254" s="265"/>
      <c r="AI254" s="265"/>
      <c r="AJ254" s="265"/>
      <c r="AK254" s="265"/>
      <c r="AL254" s="265"/>
      <c r="AM254" s="265"/>
      <c r="AN254" s="265"/>
      <c r="AO254" s="265"/>
      <c r="AP254" s="265"/>
      <c r="AQ254" s="265"/>
    </row>
    <row r="255" spans="1:43" ht="12" customHeight="1">
      <c r="A255" s="265"/>
      <c r="B255" s="265"/>
      <c r="C255" s="265"/>
      <c r="D255" s="265"/>
      <c r="E255" s="266"/>
      <c r="F255" s="265"/>
      <c r="G255" s="265"/>
      <c r="H255" s="265"/>
      <c r="I255" s="265"/>
      <c r="J255" s="265"/>
      <c r="K255" s="265"/>
      <c r="L255" s="265"/>
      <c r="M255" s="265"/>
      <c r="N255" s="265"/>
      <c r="O255" s="265"/>
      <c r="P255" s="265"/>
      <c r="Q255" s="265"/>
      <c r="R255" s="267"/>
      <c r="S255" s="265"/>
      <c r="T255" s="265"/>
      <c r="U255" s="265"/>
      <c r="V255" s="265"/>
      <c r="W255" s="265"/>
      <c r="X255" s="265"/>
      <c r="Y255" s="265"/>
      <c r="Z255" s="265"/>
      <c r="AA255" s="265"/>
      <c r="AB255" s="265"/>
      <c r="AC255" s="265"/>
      <c r="AD255" s="265"/>
      <c r="AE255" s="265"/>
      <c r="AF255" s="265"/>
      <c r="AG255" s="265"/>
      <c r="AH255" s="265"/>
      <c r="AI255" s="265"/>
      <c r="AJ255" s="265"/>
      <c r="AK255" s="265"/>
      <c r="AL255" s="265"/>
      <c r="AM255" s="265"/>
      <c r="AN255" s="265"/>
      <c r="AO255" s="265"/>
      <c r="AP255" s="265"/>
      <c r="AQ255" s="265"/>
    </row>
    <row r="256" spans="1:43" ht="12" customHeight="1">
      <c r="A256" s="265"/>
      <c r="B256" s="265"/>
      <c r="C256" s="265"/>
      <c r="D256" s="265"/>
      <c r="E256" s="266"/>
      <c r="F256" s="265"/>
      <c r="G256" s="265"/>
      <c r="H256" s="265"/>
      <c r="I256" s="265"/>
      <c r="J256" s="265"/>
      <c r="K256" s="265"/>
      <c r="L256" s="265"/>
      <c r="M256" s="265"/>
      <c r="N256" s="265"/>
      <c r="O256" s="265"/>
      <c r="P256" s="265"/>
      <c r="Q256" s="265"/>
      <c r="R256" s="267"/>
      <c r="S256" s="265"/>
      <c r="T256" s="265"/>
      <c r="U256" s="265"/>
      <c r="V256" s="265"/>
      <c r="W256" s="265"/>
      <c r="X256" s="265"/>
      <c r="Y256" s="265"/>
      <c r="Z256" s="265"/>
      <c r="AA256" s="265"/>
      <c r="AB256" s="265"/>
      <c r="AC256" s="265"/>
      <c r="AD256" s="265"/>
      <c r="AE256" s="265"/>
      <c r="AF256" s="265"/>
      <c r="AG256" s="265"/>
      <c r="AH256" s="265"/>
      <c r="AI256" s="265"/>
      <c r="AJ256" s="265"/>
      <c r="AK256" s="265"/>
      <c r="AL256" s="265"/>
      <c r="AM256" s="265"/>
      <c r="AN256" s="265"/>
      <c r="AO256" s="265"/>
      <c r="AP256" s="265"/>
      <c r="AQ256" s="265"/>
    </row>
    <row r="257" spans="1:43" ht="12" customHeight="1">
      <c r="A257" s="265"/>
      <c r="B257" s="265"/>
      <c r="C257" s="265"/>
      <c r="D257" s="265"/>
      <c r="E257" s="266"/>
      <c r="F257" s="265"/>
      <c r="G257" s="265"/>
      <c r="H257" s="265"/>
      <c r="I257" s="265"/>
      <c r="J257" s="265"/>
      <c r="K257" s="265"/>
      <c r="L257" s="265"/>
      <c r="M257" s="265"/>
      <c r="N257" s="265"/>
      <c r="O257" s="265"/>
      <c r="P257" s="265"/>
      <c r="Q257" s="265"/>
      <c r="R257" s="267"/>
      <c r="S257" s="265"/>
      <c r="T257" s="265"/>
      <c r="U257" s="265"/>
      <c r="V257" s="265"/>
      <c r="W257" s="265"/>
      <c r="X257" s="265"/>
      <c r="Y257" s="265"/>
      <c r="Z257" s="265"/>
      <c r="AA257" s="265"/>
      <c r="AB257" s="265"/>
      <c r="AC257" s="265"/>
      <c r="AD257" s="265"/>
      <c r="AE257" s="265"/>
      <c r="AF257" s="265"/>
      <c r="AG257" s="265"/>
      <c r="AH257" s="265"/>
      <c r="AI257" s="265"/>
      <c r="AJ257" s="265"/>
      <c r="AK257" s="265"/>
      <c r="AL257" s="265"/>
      <c r="AM257" s="265"/>
      <c r="AN257" s="265"/>
      <c r="AO257" s="265"/>
      <c r="AP257" s="265"/>
      <c r="AQ257" s="265"/>
    </row>
    <row r="258" spans="1:43" ht="12" customHeight="1">
      <c r="A258" s="265"/>
      <c r="B258" s="265"/>
      <c r="C258" s="265"/>
      <c r="D258" s="265"/>
      <c r="E258" s="266"/>
      <c r="F258" s="265"/>
      <c r="G258" s="265"/>
      <c r="H258" s="265"/>
      <c r="I258" s="265"/>
      <c r="J258" s="265"/>
      <c r="K258" s="265"/>
      <c r="L258" s="265"/>
      <c r="M258" s="265"/>
      <c r="N258" s="265"/>
      <c r="O258" s="265"/>
      <c r="P258" s="265"/>
      <c r="Q258" s="265"/>
      <c r="R258" s="267"/>
      <c r="S258" s="265"/>
      <c r="T258" s="265"/>
      <c r="U258" s="265"/>
      <c r="V258" s="265"/>
      <c r="W258" s="265"/>
      <c r="X258" s="265"/>
      <c r="Y258" s="265"/>
      <c r="Z258" s="265"/>
      <c r="AA258" s="265"/>
      <c r="AB258" s="265"/>
      <c r="AC258" s="265"/>
      <c r="AD258" s="265"/>
      <c r="AE258" s="265"/>
      <c r="AF258" s="265"/>
      <c r="AG258" s="265"/>
      <c r="AH258" s="265"/>
      <c r="AI258" s="265"/>
      <c r="AJ258" s="265"/>
      <c r="AK258" s="265"/>
      <c r="AL258" s="265"/>
      <c r="AM258" s="265"/>
      <c r="AN258" s="265"/>
      <c r="AO258" s="265"/>
      <c r="AP258" s="265"/>
      <c r="AQ258" s="265"/>
    </row>
    <row r="259" spans="1:43" ht="12" customHeight="1">
      <c r="A259" s="265"/>
      <c r="B259" s="265"/>
      <c r="C259" s="265"/>
      <c r="D259" s="265"/>
      <c r="E259" s="266"/>
      <c r="F259" s="265"/>
      <c r="G259" s="265"/>
      <c r="H259" s="265"/>
      <c r="I259" s="265"/>
      <c r="J259" s="265"/>
      <c r="K259" s="265"/>
      <c r="L259" s="265"/>
      <c r="M259" s="265"/>
      <c r="N259" s="265"/>
      <c r="O259" s="265"/>
      <c r="P259" s="265"/>
      <c r="Q259" s="265"/>
      <c r="R259" s="267"/>
      <c r="S259" s="265"/>
      <c r="T259" s="265"/>
      <c r="U259" s="265"/>
      <c r="V259" s="265"/>
      <c r="W259" s="265"/>
      <c r="X259" s="265"/>
      <c r="Y259" s="265"/>
      <c r="Z259" s="265"/>
      <c r="AA259" s="265"/>
      <c r="AB259" s="265"/>
      <c r="AC259" s="265"/>
      <c r="AD259" s="265"/>
      <c r="AE259" s="265"/>
      <c r="AF259" s="265"/>
      <c r="AG259" s="265"/>
      <c r="AH259" s="265"/>
      <c r="AI259" s="265"/>
      <c r="AJ259" s="265"/>
      <c r="AK259" s="265"/>
      <c r="AL259" s="265"/>
      <c r="AM259" s="265"/>
      <c r="AN259" s="265"/>
      <c r="AO259" s="265"/>
      <c r="AP259" s="265"/>
      <c r="AQ259" s="265"/>
    </row>
    <row r="260" spans="1:43" ht="12" customHeight="1">
      <c r="A260" s="265"/>
      <c r="B260" s="265"/>
      <c r="C260" s="265"/>
      <c r="D260" s="265"/>
      <c r="E260" s="266"/>
      <c r="F260" s="265"/>
      <c r="G260" s="265"/>
      <c r="H260" s="265"/>
      <c r="I260" s="265"/>
      <c r="J260" s="265"/>
      <c r="K260" s="265"/>
      <c r="L260" s="265"/>
      <c r="M260" s="265"/>
      <c r="N260" s="265"/>
      <c r="O260" s="265"/>
      <c r="P260" s="265"/>
      <c r="Q260" s="265"/>
      <c r="R260" s="267"/>
      <c r="S260" s="265"/>
      <c r="T260" s="265"/>
      <c r="U260" s="265"/>
      <c r="V260" s="265"/>
      <c r="W260" s="265"/>
      <c r="X260" s="265"/>
      <c r="Y260" s="265"/>
      <c r="Z260" s="265"/>
      <c r="AA260" s="265"/>
      <c r="AB260" s="265"/>
      <c r="AC260" s="265"/>
      <c r="AD260" s="265"/>
      <c r="AE260" s="265"/>
      <c r="AF260" s="265"/>
      <c r="AG260" s="265"/>
      <c r="AH260" s="265"/>
      <c r="AI260" s="265"/>
      <c r="AJ260" s="265"/>
      <c r="AK260" s="265"/>
      <c r="AL260" s="265"/>
      <c r="AM260" s="265"/>
      <c r="AN260" s="265"/>
      <c r="AO260" s="265"/>
      <c r="AP260" s="265"/>
      <c r="AQ260" s="265"/>
    </row>
    <row r="261" spans="1:43" ht="12" customHeight="1">
      <c r="A261" s="265"/>
      <c r="B261" s="265"/>
      <c r="C261" s="265"/>
      <c r="D261" s="265"/>
      <c r="E261" s="266"/>
      <c r="F261" s="265"/>
      <c r="G261" s="265"/>
      <c r="H261" s="265"/>
      <c r="I261" s="265"/>
      <c r="J261" s="265"/>
      <c r="K261" s="265"/>
      <c r="L261" s="265"/>
      <c r="M261" s="265"/>
      <c r="N261" s="265"/>
      <c r="O261" s="265"/>
      <c r="P261" s="265"/>
      <c r="Q261" s="265"/>
      <c r="R261" s="267"/>
      <c r="S261" s="265"/>
      <c r="T261" s="265"/>
      <c r="U261" s="265"/>
      <c r="V261" s="265"/>
      <c r="W261" s="265"/>
      <c r="X261" s="265"/>
      <c r="Y261" s="265"/>
      <c r="Z261" s="265"/>
      <c r="AA261" s="265"/>
      <c r="AB261" s="265"/>
      <c r="AC261" s="265"/>
      <c r="AD261" s="265"/>
      <c r="AE261" s="265"/>
      <c r="AF261" s="265"/>
      <c r="AG261" s="265"/>
      <c r="AH261" s="265"/>
      <c r="AI261" s="265"/>
      <c r="AJ261" s="265"/>
      <c r="AK261" s="265"/>
      <c r="AL261" s="265"/>
      <c r="AM261" s="265"/>
      <c r="AN261" s="265"/>
      <c r="AO261" s="265"/>
      <c r="AP261" s="265"/>
      <c r="AQ261" s="265"/>
    </row>
    <row r="262" spans="1:43" ht="12" customHeight="1">
      <c r="A262" s="265"/>
      <c r="B262" s="265"/>
      <c r="C262" s="265"/>
      <c r="D262" s="265"/>
      <c r="E262" s="266"/>
      <c r="F262" s="265"/>
      <c r="G262" s="265"/>
      <c r="H262" s="265"/>
      <c r="I262" s="265"/>
      <c r="J262" s="265"/>
      <c r="K262" s="265"/>
      <c r="L262" s="265"/>
      <c r="M262" s="265"/>
      <c r="N262" s="265"/>
      <c r="O262" s="265"/>
      <c r="P262" s="265"/>
      <c r="Q262" s="265"/>
      <c r="R262" s="267"/>
      <c r="S262" s="265"/>
      <c r="T262" s="265"/>
      <c r="U262" s="265"/>
      <c r="V262" s="265"/>
      <c r="W262" s="265"/>
      <c r="X262" s="265"/>
      <c r="Y262" s="265"/>
      <c r="Z262" s="265"/>
      <c r="AA262" s="265"/>
      <c r="AB262" s="265"/>
      <c r="AC262" s="265"/>
      <c r="AD262" s="265"/>
      <c r="AE262" s="265"/>
      <c r="AF262" s="265"/>
      <c r="AG262" s="265"/>
      <c r="AH262" s="265"/>
      <c r="AI262" s="265"/>
      <c r="AJ262" s="265"/>
      <c r="AK262" s="265"/>
      <c r="AL262" s="265"/>
      <c r="AM262" s="265"/>
      <c r="AN262" s="265"/>
      <c r="AO262" s="265"/>
      <c r="AP262" s="265"/>
      <c r="AQ262" s="265"/>
    </row>
    <row r="263" spans="1:43" ht="12" customHeight="1">
      <c r="A263" s="265"/>
      <c r="B263" s="265"/>
      <c r="C263" s="265"/>
      <c r="D263" s="265"/>
      <c r="E263" s="266"/>
      <c r="F263" s="265"/>
      <c r="G263" s="265"/>
      <c r="H263" s="265"/>
      <c r="I263" s="265"/>
      <c r="J263" s="265"/>
      <c r="K263" s="265"/>
      <c r="L263" s="265"/>
      <c r="M263" s="265"/>
      <c r="N263" s="265"/>
      <c r="O263" s="265"/>
      <c r="P263" s="265"/>
      <c r="Q263" s="265"/>
      <c r="R263" s="267"/>
      <c r="S263" s="265"/>
      <c r="T263" s="265"/>
      <c r="U263" s="265"/>
      <c r="V263" s="265"/>
      <c r="W263" s="265"/>
      <c r="X263" s="265"/>
      <c r="Y263" s="265"/>
      <c r="Z263" s="265"/>
      <c r="AA263" s="265"/>
      <c r="AB263" s="265"/>
      <c r="AC263" s="265"/>
      <c r="AD263" s="265"/>
      <c r="AE263" s="265"/>
      <c r="AF263" s="265"/>
      <c r="AG263" s="265"/>
      <c r="AH263" s="265"/>
      <c r="AI263" s="265"/>
      <c r="AJ263" s="265"/>
      <c r="AK263" s="265"/>
      <c r="AL263" s="265"/>
      <c r="AM263" s="265"/>
      <c r="AN263" s="265"/>
      <c r="AO263" s="265"/>
      <c r="AP263" s="265"/>
      <c r="AQ263" s="265"/>
    </row>
    <row r="264" spans="1:43" ht="12" customHeight="1">
      <c r="A264" s="265"/>
      <c r="B264" s="265"/>
      <c r="C264" s="265"/>
      <c r="D264" s="265"/>
      <c r="E264" s="266"/>
      <c r="F264" s="265"/>
      <c r="G264" s="265"/>
      <c r="H264" s="265"/>
      <c r="I264" s="265"/>
      <c r="J264" s="265"/>
      <c r="K264" s="265"/>
      <c r="L264" s="265"/>
      <c r="M264" s="265"/>
      <c r="N264" s="265"/>
      <c r="O264" s="265"/>
      <c r="P264" s="265"/>
      <c r="Q264" s="265"/>
      <c r="R264" s="267"/>
      <c r="S264" s="265"/>
      <c r="T264" s="265"/>
      <c r="U264" s="265"/>
      <c r="V264" s="265"/>
      <c r="W264" s="265"/>
      <c r="X264" s="265"/>
      <c r="Y264" s="265"/>
      <c r="Z264" s="265"/>
      <c r="AA264" s="265"/>
      <c r="AB264" s="265"/>
      <c r="AC264" s="265"/>
      <c r="AD264" s="265"/>
      <c r="AE264" s="265"/>
      <c r="AF264" s="265"/>
      <c r="AG264" s="265"/>
      <c r="AH264" s="265"/>
      <c r="AI264" s="265"/>
      <c r="AJ264" s="265"/>
      <c r="AK264" s="265"/>
      <c r="AL264" s="265"/>
      <c r="AM264" s="265"/>
      <c r="AN264" s="265"/>
      <c r="AO264" s="265"/>
      <c r="AP264" s="265"/>
      <c r="AQ264" s="265"/>
    </row>
    <row r="265" spans="1:43" ht="12" customHeight="1">
      <c r="A265" s="265"/>
      <c r="B265" s="265"/>
      <c r="C265" s="265"/>
      <c r="D265" s="265"/>
      <c r="E265" s="266"/>
      <c r="F265" s="265"/>
      <c r="G265" s="265"/>
      <c r="H265" s="265"/>
      <c r="I265" s="265"/>
      <c r="J265" s="265"/>
      <c r="K265" s="265"/>
      <c r="L265" s="265"/>
      <c r="M265" s="265"/>
      <c r="N265" s="265"/>
      <c r="O265" s="265"/>
      <c r="P265" s="265"/>
      <c r="Q265" s="265"/>
      <c r="R265" s="267"/>
      <c r="S265" s="265"/>
      <c r="T265" s="265"/>
      <c r="U265" s="265"/>
      <c r="V265" s="265"/>
      <c r="W265" s="265"/>
      <c r="X265" s="265"/>
      <c r="Y265" s="265"/>
      <c r="Z265" s="265"/>
      <c r="AA265" s="265"/>
      <c r="AB265" s="265"/>
      <c r="AC265" s="265"/>
      <c r="AD265" s="265"/>
      <c r="AE265" s="265"/>
      <c r="AF265" s="265"/>
      <c r="AG265" s="265"/>
      <c r="AH265" s="265"/>
      <c r="AI265" s="265"/>
      <c r="AJ265" s="265"/>
      <c r="AK265" s="265"/>
      <c r="AL265" s="265"/>
      <c r="AM265" s="265"/>
      <c r="AN265" s="265"/>
      <c r="AO265" s="265"/>
      <c r="AP265" s="265"/>
      <c r="AQ265" s="265"/>
    </row>
    <row r="266" spans="1:43" ht="12" customHeight="1">
      <c r="A266" s="265"/>
      <c r="B266" s="265"/>
      <c r="C266" s="265"/>
      <c r="D266" s="265"/>
      <c r="E266" s="266"/>
      <c r="F266" s="265"/>
      <c r="G266" s="265"/>
      <c r="H266" s="265"/>
      <c r="I266" s="265"/>
      <c r="J266" s="265"/>
      <c r="K266" s="265"/>
      <c r="L266" s="265"/>
      <c r="M266" s="265"/>
      <c r="N266" s="265"/>
      <c r="O266" s="265"/>
      <c r="P266" s="265"/>
      <c r="Q266" s="265"/>
      <c r="R266" s="267"/>
      <c r="S266" s="265"/>
      <c r="T266" s="265"/>
      <c r="U266" s="265"/>
      <c r="V266" s="265"/>
      <c r="W266" s="265"/>
      <c r="X266" s="265"/>
      <c r="Y266" s="265"/>
      <c r="Z266" s="265"/>
      <c r="AA266" s="265"/>
      <c r="AB266" s="265"/>
      <c r="AC266" s="265"/>
      <c r="AD266" s="265"/>
      <c r="AE266" s="265"/>
      <c r="AF266" s="265"/>
      <c r="AG266" s="265"/>
      <c r="AH266" s="265"/>
      <c r="AI266" s="265"/>
      <c r="AJ266" s="265"/>
      <c r="AK266" s="265"/>
      <c r="AL266" s="265"/>
      <c r="AM266" s="265"/>
      <c r="AN266" s="265"/>
      <c r="AO266" s="265"/>
      <c r="AP266" s="265"/>
      <c r="AQ266" s="265"/>
    </row>
    <row r="267" spans="1:43" ht="12" customHeight="1">
      <c r="A267" s="265"/>
      <c r="B267" s="265"/>
      <c r="C267" s="265"/>
      <c r="D267" s="265"/>
      <c r="E267" s="266"/>
      <c r="F267" s="265"/>
      <c r="G267" s="265"/>
      <c r="H267" s="265"/>
      <c r="I267" s="265"/>
      <c r="J267" s="265"/>
      <c r="K267" s="265"/>
      <c r="L267" s="265"/>
      <c r="M267" s="265"/>
      <c r="N267" s="265"/>
      <c r="O267" s="265"/>
      <c r="P267" s="265"/>
      <c r="Q267" s="265"/>
      <c r="R267" s="267"/>
      <c r="S267" s="265"/>
      <c r="T267" s="265"/>
      <c r="U267" s="265"/>
      <c r="V267" s="265"/>
      <c r="W267" s="265"/>
      <c r="X267" s="265"/>
      <c r="Y267" s="265"/>
      <c r="Z267" s="265"/>
      <c r="AA267" s="265"/>
      <c r="AB267" s="265"/>
      <c r="AC267" s="265"/>
      <c r="AD267" s="265"/>
      <c r="AE267" s="265"/>
      <c r="AF267" s="265"/>
      <c r="AG267" s="265"/>
      <c r="AH267" s="265"/>
      <c r="AI267" s="265"/>
      <c r="AJ267" s="265"/>
      <c r="AK267" s="265"/>
      <c r="AL267" s="265"/>
      <c r="AM267" s="265"/>
      <c r="AN267" s="265"/>
      <c r="AO267" s="265"/>
      <c r="AP267" s="265"/>
      <c r="AQ267" s="265"/>
    </row>
    <row r="268" spans="1:43" ht="12" customHeight="1">
      <c r="A268" s="265"/>
      <c r="B268" s="265"/>
      <c r="C268" s="265"/>
      <c r="D268" s="265"/>
      <c r="E268" s="266"/>
      <c r="F268" s="265"/>
      <c r="G268" s="265"/>
      <c r="H268" s="265"/>
      <c r="I268" s="265"/>
      <c r="J268" s="265"/>
      <c r="K268" s="265"/>
      <c r="L268" s="265"/>
      <c r="M268" s="265"/>
      <c r="N268" s="265"/>
      <c r="O268" s="265"/>
      <c r="P268" s="265"/>
      <c r="Q268" s="265"/>
      <c r="R268" s="267"/>
      <c r="S268" s="265"/>
      <c r="T268" s="265"/>
      <c r="U268" s="265"/>
      <c r="V268" s="265"/>
      <c r="W268" s="265"/>
      <c r="X268" s="265"/>
      <c r="Y268" s="265"/>
      <c r="Z268" s="265"/>
      <c r="AA268" s="265"/>
      <c r="AB268" s="265"/>
      <c r="AC268" s="265"/>
      <c r="AD268" s="265"/>
      <c r="AE268" s="265"/>
      <c r="AF268" s="265"/>
      <c r="AG268" s="265"/>
      <c r="AH268" s="265"/>
      <c r="AI268" s="265"/>
      <c r="AJ268" s="265"/>
      <c r="AK268" s="265"/>
      <c r="AL268" s="265"/>
      <c r="AM268" s="265"/>
      <c r="AN268" s="265"/>
      <c r="AO268" s="265"/>
      <c r="AP268" s="265"/>
      <c r="AQ268" s="265"/>
    </row>
    <row r="269" spans="1:43" ht="12" customHeight="1">
      <c r="A269" s="265"/>
      <c r="B269" s="265"/>
      <c r="C269" s="265"/>
      <c r="D269" s="265"/>
      <c r="E269" s="266"/>
      <c r="F269" s="265"/>
      <c r="G269" s="265"/>
      <c r="H269" s="265"/>
      <c r="I269" s="265"/>
      <c r="J269" s="265"/>
      <c r="K269" s="265"/>
      <c r="L269" s="265"/>
      <c r="M269" s="265"/>
      <c r="N269" s="265"/>
      <c r="O269" s="265"/>
      <c r="P269" s="265"/>
      <c r="Q269" s="265"/>
      <c r="R269" s="267"/>
      <c r="S269" s="265"/>
      <c r="T269" s="265"/>
      <c r="U269" s="265"/>
      <c r="V269" s="265"/>
      <c r="W269" s="265"/>
      <c r="X269" s="265"/>
      <c r="Y269" s="265"/>
      <c r="Z269" s="265"/>
      <c r="AA269" s="265"/>
      <c r="AB269" s="265"/>
      <c r="AC269" s="265"/>
      <c r="AD269" s="265"/>
      <c r="AE269" s="265"/>
      <c r="AF269" s="265"/>
      <c r="AG269" s="265"/>
      <c r="AH269" s="265"/>
      <c r="AI269" s="265"/>
      <c r="AJ269" s="265"/>
      <c r="AK269" s="265"/>
      <c r="AL269" s="265"/>
      <c r="AM269" s="265"/>
      <c r="AN269" s="265"/>
      <c r="AO269" s="265"/>
      <c r="AP269" s="265"/>
      <c r="AQ269" s="265"/>
    </row>
    <row r="270" spans="1:43" ht="12" customHeight="1">
      <c r="A270" s="265"/>
      <c r="B270" s="265"/>
      <c r="C270" s="265"/>
      <c r="D270" s="265"/>
      <c r="E270" s="266"/>
      <c r="F270" s="265"/>
      <c r="G270" s="265"/>
      <c r="H270" s="265"/>
      <c r="I270" s="265"/>
      <c r="J270" s="265"/>
      <c r="K270" s="265"/>
      <c r="L270" s="265"/>
      <c r="M270" s="265"/>
      <c r="N270" s="265"/>
      <c r="O270" s="265"/>
      <c r="P270" s="265"/>
      <c r="Q270" s="265"/>
      <c r="R270" s="267"/>
      <c r="S270" s="265"/>
      <c r="T270" s="265"/>
      <c r="U270" s="265"/>
      <c r="V270" s="265"/>
      <c r="W270" s="265"/>
      <c r="X270" s="265"/>
      <c r="Y270" s="265"/>
      <c r="Z270" s="265"/>
      <c r="AA270" s="265"/>
      <c r="AB270" s="265"/>
      <c r="AC270" s="265"/>
      <c r="AD270" s="265"/>
      <c r="AE270" s="265"/>
      <c r="AF270" s="265"/>
      <c r="AG270" s="265"/>
      <c r="AH270" s="265"/>
      <c r="AI270" s="265"/>
      <c r="AJ270" s="265"/>
      <c r="AK270" s="265"/>
      <c r="AL270" s="265"/>
      <c r="AM270" s="265"/>
      <c r="AN270" s="265"/>
      <c r="AO270" s="265"/>
      <c r="AP270" s="265"/>
      <c r="AQ270" s="265"/>
    </row>
    <row r="271" spans="1:43" ht="12" customHeight="1">
      <c r="A271" s="265"/>
      <c r="B271" s="265"/>
      <c r="C271" s="265"/>
      <c r="D271" s="265"/>
      <c r="E271" s="266"/>
      <c r="F271" s="265"/>
      <c r="G271" s="265"/>
      <c r="H271" s="265"/>
      <c r="I271" s="265"/>
      <c r="J271" s="265"/>
      <c r="K271" s="265"/>
      <c r="L271" s="265"/>
      <c r="M271" s="265"/>
      <c r="N271" s="265"/>
      <c r="O271" s="265"/>
      <c r="P271" s="265"/>
      <c r="Q271" s="265"/>
      <c r="R271" s="267"/>
      <c r="S271" s="265"/>
      <c r="T271" s="265"/>
      <c r="U271" s="265"/>
      <c r="V271" s="265"/>
      <c r="W271" s="265"/>
      <c r="X271" s="265"/>
      <c r="Y271" s="265"/>
      <c r="Z271" s="265"/>
      <c r="AA271" s="265"/>
      <c r="AB271" s="265"/>
      <c r="AC271" s="265"/>
      <c r="AD271" s="265"/>
      <c r="AE271" s="265"/>
      <c r="AF271" s="265"/>
      <c r="AG271" s="265"/>
      <c r="AH271" s="265"/>
      <c r="AI271" s="265"/>
      <c r="AJ271" s="265"/>
      <c r="AK271" s="265"/>
      <c r="AL271" s="265"/>
      <c r="AM271" s="265"/>
      <c r="AN271" s="265"/>
      <c r="AO271" s="265"/>
      <c r="AP271" s="265"/>
      <c r="AQ271" s="265"/>
    </row>
    <row r="272" spans="1:43" ht="12" customHeight="1">
      <c r="A272" s="265"/>
      <c r="B272" s="265"/>
      <c r="C272" s="265"/>
      <c r="D272" s="265"/>
      <c r="E272" s="266"/>
      <c r="F272" s="265"/>
      <c r="G272" s="265"/>
      <c r="H272" s="265"/>
      <c r="I272" s="265"/>
      <c r="J272" s="265"/>
      <c r="K272" s="265"/>
      <c r="L272" s="265"/>
      <c r="M272" s="265"/>
      <c r="N272" s="265"/>
      <c r="O272" s="265"/>
      <c r="P272" s="265"/>
      <c r="Q272" s="265"/>
      <c r="R272" s="267"/>
      <c r="S272" s="265"/>
      <c r="T272" s="265"/>
      <c r="U272" s="265"/>
      <c r="V272" s="265"/>
      <c r="W272" s="265"/>
      <c r="X272" s="265"/>
      <c r="Y272" s="265"/>
      <c r="Z272" s="265"/>
      <c r="AA272" s="265"/>
      <c r="AB272" s="265"/>
      <c r="AC272" s="265"/>
      <c r="AD272" s="265"/>
      <c r="AE272" s="265"/>
      <c r="AF272" s="265"/>
      <c r="AG272" s="265"/>
      <c r="AH272" s="265"/>
      <c r="AI272" s="265"/>
      <c r="AJ272" s="265"/>
      <c r="AK272" s="265"/>
      <c r="AL272" s="265"/>
      <c r="AM272" s="265"/>
      <c r="AN272" s="265"/>
      <c r="AO272" s="265"/>
      <c r="AP272" s="265"/>
      <c r="AQ272" s="265"/>
    </row>
    <row r="273" spans="1:43" ht="12" customHeight="1">
      <c r="A273" s="265"/>
      <c r="B273" s="265"/>
      <c r="C273" s="265"/>
      <c r="D273" s="265"/>
      <c r="E273" s="266"/>
      <c r="F273" s="265"/>
      <c r="G273" s="265"/>
      <c r="H273" s="265"/>
      <c r="I273" s="265"/>
      <c r="J273" s="265"/>
      <c r="K273" s="265"/>
      <c r="L273" s="265"/>
      <c r="M273" s="265"/>
      <c r="N273" s="265"/>
      <c r="O273" s="265"/>
      <c r="P273" s="265"/>
      <c r="Q273" s="265"/>
      <c r="R273" s="267"/>
      <c r="S273" s="265"/>
      <c r="T273" s="265"/>
      <c r="U273" s="265"/>
      <c r="V273" s="265"/>
      <c r="W273" s="265"/>
      <c r="X273" s="265"/>
      <c r="Y273" s="265"/>
      <c r="Z273" s="265"/>
      <c r="AA273" s="265"/>
      <c r="AB273" s="265"/>
      <c r="AC273" s="265"/>
      <c r="AD273" s="265"/>
      <c r="AE273" s="265"/>
      <c r="AF273" s="265"/>
      <c r="AG273" s="265"/>
      <c r="AH273" s="265"/>
      <c r="AI273" s="265"/>
      <c r="AJ273" s="265"/>
      <c r="AK273" s="265"/>
      <c r="AL273" s="265"/>
      <c r="AM273" s="265"/>
      <c r="AN273" s="265"/>
      <c r="AO273" s="265"/>
      <c r="AP273" s="265"/>
      <c r="AQ273" s="265"/>
    </row>
    <row r="274" spans="1:43" ht="12" customHeight="1">
      <c r="A274" s="265"/>
      <c r="B274" s="265"/>
      <c r="C274" s="265"/>
      <c r="D274" s="265"/>
      <c r="E274" s="266"/>
      <c r="F274" s="265"/>
      <c r="G274" s="265"/>
      <c r="H274" s="265"/>
      <c r="I274" s="265"/>
      <c r="J274" s="265"/>
      <c r="K274" s="265"/>
      <c r="L274" s="265"/>
      <c r="M274" s="265"/>
      <c r="N274" s="265"/>
      <c r="O274" s="265"/>
      <c r="P274" s="265"/>
      <c r="Q274" s="265"/>
      <c r="R274" s="267"/>
      <c r="S274" s="265"/>
      <c r="T274" s="265"/>
      <c r="U274" s="265"/>
      <c r="V274" s="265"/>
      <c r="W274" s="265"/>
      <c r="X274" s="265"/>
      <c r="Y274" s="265"/>
      <c r="Z274" s="265"/>
      <c r="AA274" s="265"/>
      <c r="AB274" s="265"/>
      <c r="AC274" s="265"/>
      <c r="AD274" s="265"/>
      <c r="AE274" s="265"/>
      <c r="AF274" s="265"/>
      <c r="AG274" s="265"/>
      <c r="AH274" s="265"/>
      <c r="AI274" s="265"/>
      <c r="AJ274" s="265"/>
      <c r="AK274" s="265"/>
      <c r="AL274" s="265"/>
      <c r="AM274" s="265"/>
      <c r="AN274" s="265"/>
      <c r="AO274" s="265"/>
      <c r="AP274" s="265"/>
      <c r="AQ274" s="265"/>
    </row>
    <row r="275" spans="1:43" ht="12" customHeight="1">
      <c r="A275" s="265"/>
      <c r="B275" s="265"/>
      <c r="C275" s="265"/>
      <c r="D275" s="265"/>
      <c r="E275" s="266"/>
      <c r="F275" s="265"/>
      <c r="G275" s="265"/>
      <c r="H275" s="265"/>
      <c r="I275" s="265"/>
      <c r="J275" s="265"/>
      <c r="K275" s="265"/>
      <c r="L275" s="265"/>
      <c r="M275" s="265"/>
      <c r="N275" s="265"/>
      <c r="O275" s="265"/>
      <c r="P275" s="265"/>
      <c r="Q275" s="265"/>
      <c r="R275" s="267"/>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row>
    <row r="276" spans="1:43" ht="12" customHeight="1">
      <c r="A276" s="265"/>
      <c r="B276" s="265"/>
      <c r="C276" s="265"/>
      <c r="D276" s="265"/>
      <c r="E276" s="266"/>
      <c r="F276" s="265"/>
      <c r="G276" s="265"/>
      <c r="H276" s="265"/>
      <c r="I276" s="265"/>
      <c r="J276" s="265"/>
      <c r="K276" s="265"/>
      <c r="L276" s="265"/>
      <c r="M276" s="265"/>
      <c r="N276" s="265"/>
      <c r="O276" s="265"/>
      <c r="P276" s="265"/>
      <c r="Q276" s="265"/>
      <c r="R276" s="267"/>
      <c r="S276" s="265"/>
      <c r="T276" s="265"/>
      <c r="U276" s="265"/>
      <c r="V276" s="265"/>
      <c r="W276" s="265"/>
      <c r="X276" s="265"/>
      <c r="Y276" s="265"/>
      <c r="Z276" s="265"/>
      <c r="AA276" s="265"/>
      <c r="AB276" s="265"/>
      <c r="AC276" s="265"/>
      <c r="AD276" s="265"/>
      <c r="AE276" s="265"/>
      <c r="AF276" s="265"/>
      <c r="AG276" s="265"/>
      <c r="AH276" s="265"/>
      <c r="AI276" s="265"/>
      <c r="AJ276" s="265"/>
      <c r="AK276" s="265"/>
      <c r="AL276" s="265"/>
      <c r="AM276" s="265"/>
      <c r="AN276" s="265"/>
      <c r="AO276" s="265"/>
      <c r="AP276" s="265"/>
      <c r="AQ276" s="265"/>
    </row>
    <row r="277" spans="1:43" ht="12" customHeight="1">
      <c r="A277" s="265"/>
      <c r="B277" s="265"/>
      <c r="C277" s="265"/>
      <c r="D277" s="265"/>
      <c r="E277" s="266"/>
      <c r="F277" s="265"/>
      <c r="G277" s="265"/>
      <c r="H277" s="265"/>
      <c r="I277" s="265"/>
      <c r="J277" s="265"/>
      <c r="K277" s="265"/>
      <c r="L277" s="265"/>
      <c r="M277" s="265"/>
      <c r="N277" s="265"/>
      <c r="O277" s="265"/>
      <c r="P277" s="265"/>
      <c r="Q277" s="265"/>
      <c r="R277" s="267"/>
      <c r="S277" s="265"/>
      <c r="T277" s="265"/>
      <c r="U277" s="265"/>
      <c r="V277" s="265"/>
      <c r="W277" s="265"/>
      <c r="X277" s="265"/>
      <c r="Y277" s="265"/>
      <c r="Z277" s="265"/>
      <c r="AA277" s="265"/>
      <c r="AB277" s="265"/>
      <c r="AC277" s="265"/>
      <c r="AD277" s="265"/>
      <c r="AE277" s="265"/>
      <c r="AF277" s="265"/>
      <c r="AG277" s="265"/>
      <c r="AH277" s="265"/>
      <c r="AI277" s="265"/>
      <c r="AJ277" s="265"/>
      <c r="AK277" s="265"/>
      <c r="AL277" s="265"/>
      <c r="AM277" s="265"/>
      <c r="AN277" s="265"/>
      <c r="AO277" s="265"/>
      <c r="AP277" s="265"/>
      <c r="AQ277" s="265"/>
    </row>
    <row r="278" spans="1:43" ht="12" customHeight="1">
      <c r="A278" s="265"/>
      <c r="B278" s="265"/>
      <c r="C278" s="265"/>
      <c r="D278" s="265"/>
      <c r="E278" s="266"/>
      <c r="F278" s="265"/>
      <c r="G278" s="265"/>
      <c r="H278" s="265"/>
      <c r="I278" s="265"/>
      <c r="J278" s="265"/>
      <c r="K278" s="265"/>
      <c r="L278" s="265"/>
      <c r="M278" s="265"/>
      <c r="N278" s="265"/>
      <c r="O278" s="265"/>
      <c r="P278" s="265"/>
      <c r="Q278" s="265"/>
      <c r="R278" s="267"/>
      <c r="S278" s="265"/>
      <c r="T278" s="265"/>
      <c r="U278" s="265"/>
      <c r="V278" s="265"/>
      <c r="W278" s="265"/>
      <c r="X278" s="265"/>
      <c r="Y278" s="265"/>
      <c r="Z278" s="265"/>
      <c r="AA278" s="265"/>
      <c r="AB278" s="265"/>
      <c r="AC278" s="265"/>
      <c r="AD278" s="265"/>
      <c r="AE278" s="265"/>
      <c r="AF278" s="265"/>
      <c r="AG278" s="265"/>
      <c r="AH278" s="265"/>
      <c r="AI278" s="265"/>
      <c r="AJ278" s="265"/>
      <c r="AK278" s="265"/>
      <c r="AL278" s="265"/>
      <c r="AM278" s="265"/>
      <c r="AN278" s="265"/>
      <c r="AO278" s="265"/>
      <c r="AP278" s="265"/>
      <c r="AQ278" s="265"/>
    </row>
    <row r="279" spans="1:43" ht="12" customHeight="1">
      <c r="A279" s="265"/>
      <c r="B279" s="265"/>
      <c r="C279" s="265"/>
      <c r="D279" s="265"/>
      <c r="E279" s="266"/>
      <c r="F279" s="265"/>
      <c r="G279" s="265"/>
      <c r="H279" s="265"/>
      <c r="I279" s="265"/>
      <c r="J279" s="265"/>
      <c r="K279" s="265"/>
      <c r="L279" s="265"/>
      <c r="M279" s="265"/>
      <c r="N279" s="265"/>
      <c r="O279" s="265"/>
      <c r="P279" s="265"/>
      <c r="Q279" s="265"/>
      <c r="R279" s="267"/>
      <c r="S279" s="265"/>
      <c r="T279" s="265"/>
      <c r="U279" s="265"/>
      <c r="V279" s="265"/>
      <c r="W279" s="265"/>
      <c r="X279" s="265"/>
      <c r="Y279" s="265"/>
      <c r="Z279" s="265"/>
      <c r="AA279" s="265"/>
      <c r="AB279" s="265"/>
      <c r="AC279" s="265"/>
      <c r="AD279" s="265"/>
      <c r="AE279" s="265"/>
      <c r="AF279" s="265"/>
      <c r="AG279" s="265"/>
      <c r="AH279" s="265"/>
      <c r="AI279" s="265"/>
      <c r="AJ279" s="265"/>
      <c r="AK279" s="265"/>
      <c r="AL279" s="265"/>
      <c r="AM279" s="265"/>
      <c r="AN279" s="265"/>
      <c r="AO279" s="265"/>
      <c r="AP279" s="265"/>
      <c r="AQ279" s="265"/>
    </row>
    <row r="280" spans="1:43" ht="12" customHeight="1">
      <c r="A280" s="265"/>
      <c r="B280" s="265"/>
      <c r="C280" s="265"/>
      <c r="D280" s="265"/>
      <c r="E280" s="266"/>
      <c r="F280" s="265"/>
      <c r="G280" s="265"/>
      <c r="H280" s="265"/>
      <c r="I280" s="265"/>
      <c r="J280" s="265"/>
      <c r="K280" s="265"/>
      <c r="L280" s="265"/>
      <c r="M280" s="265"/>
      <c r="N280" s="265"/>
      <c r="O280" s="265"/>
      <c r="P280" s="265"/>
      <c r="Q280" s="265"/>
      <c r="R280" s="267"/>
      <c r="S280" s="265"/>
      <c r="T280" s="265"/>
      <c r="U280" s="265"/>
      <c r="V280" s="265"/>
      <c r="W280" s="265"/>
      <c r="X280" s="265"/>
      <c r="Y280" s="265"/>
      <c r="Z280" s="265"/>
      <c r="AA280" s="265"/>
      <c r="AB280" s="265"/>
      <c r="AC280" s="265"/>
      <c r="AD280" s="265"/>
      <c r="AE280" s="265"/>
      <c r="AF280" s="265"/>
      <c r="AG280" s="265"/>
      <c r="AH280" s="265"/>
      <c r="AI280" s="265"/>
      <c r="AJ280" s="265"/>
      <c r="AK280" s="265"/>
      <c r="AL280" s="265"/>
      <c r="AM280" s="265"/>
      <c r="AN280" s="265"/>
      <c r="AO280" s="265"/>
      <c r="AP280" s="265"/>
      <c r="AQ280" s="265"/>
    </row>
    <row r="281" spans="1:43" ht="12" customHeight="1">
      <c r="A281" s="265"/>
      <c r="B281" s="265"/>
      <c r="C281" s="265"/>
      <c r="D281" s="265"/>
      <c r="E281" s="266"/>
      <c r="F281" s="265"/>
      <c r="G281" s="265"/>
      <c r="H281" s="265"/>
      <c r="I281" s="265"/>
      <c r="J281" s="265"/>
      <c r="K281" s="265"/>
      <c r="L281" s="265"/>
      <c r="M281" s="265"/>
      <c r="N281" s="265"/>
      <c r="O281" s="265"/>
      <c r="P281" s="265"/>
      <c r="Q281" s="265"/>
      <c r="R281" s="267"/>
      <c r="S281" s="265"/>
      <c r="T281" s="265"/>
      <c r="U281" s="265"/>
      <c r="V281" s="265"/>
      <c r="W281" s="265"/>
      <c r="X281" s="265"/>
      <c r="Y281" s="265"/>
      <c r="Z281" s="265"/>
      <c r="AA281" s="265"/>
      <c r="AB281" s="265"/>
      <c r="AC281" s="265"/>
      <c r="AD281" s="265"/>
      <c r="AE281" s="265"/>
      <c r="AF281" s="265"/>
      <c r="AG281" s="265"/>
      <c r="AH281" s="265"/>
      <c r="AI281" s="265"/>
      <c r="AJ281" s="265"/>
      <c r="AK281" s="265"/>
      <c r="AL281" s="265"/>
      <c r="AM281" s="265"/>
      <c r="AN281" s="265"/>
      <c r="AO281" s="265"/>
      <c r="AP281" s="265"/>
      <c r="AQ281" s="265"/>
    </row>
    <row r="282" spans="1:43" ht="12" customHeight="1">
      <c r="A282" s="265"/>
      <c r="B282" s="265"/>
      <c r="C282" s="265"/>
      <c r="D282" s="265"/>
      <c r="E282" s="266"/>
      <c r="F282" s="265"/>
      <c r="G282" s="265"/>
      <c r="H282" s="265"/>
      <c r="I282" s="265"/>
      <c r="J282" s="265"/>
      <c r="K282" s="265"/>
      <c r="L282" s="265"/>
      <c r="M282" s="265"/>
      <c r="N282" s="265"/>
      <c r="O282" s="265"/>
      <c r="P282" s="265"/>
      <c r="Q282" s="265"/>
      <c r="R282" s="267"/>
      <c r="S282" s="265"/>
      <c r="T282" s="265"/>
      <c r="U282" s="265"/>
      <c r="V282" s="265"/>
      <c r="W282" s="265"/>
      <c r="X282" s="265"/>
      <c r="Y282" s="265"/>
      <c r="Z282" s="265"/>
      <c r="AA282" s="265"/>
      <c r="AB282" s="265"/>
      <c r="AC282" s="265"/>
      <c r="AD282" s="265"/>
      <c r="AE282" s="265"/>
      <c r="AF282" s="265"/>
      <c r="AG282" s="265"/>
      <c r="AH282" s="265"/>
      <c r="AI282" s="265"/>
      <c r="AJ282" s="265"/>
      <c r="AK282" s="265"/>
      <c r="AL282" s="265"/>
      <c r="AM282" s="265"/>
      <c r="AN282" s="265"/>
      <c r="AO282" s="265"/>
      <c r="AP282" s="265"/>
      <c r="AQ282" s="265"/>
    </row>
    <row r="283" spans="1:43" ht="12" customHeight="1">
      <c r="A283" s="265"/>
      <c r="B283" s="265"/>
      <c r="C283" s="265"/>
      <c r="D283" s="265"/>
      <c r="E283" s="266"/>
      <c r="F283" s="265"/>
      <c r="G283" s="265"/>
      <c r="H283" s="265"/>
      <c r="I283" s="265"/>
      <c r="J283" s="265"/>
      <c r="K283" s="265"/>
      <c r="L283" s="265"/>
      <c r="M283" s="265"/>
      <c r="N283" s="265"/>
      <c r="O283" s="265"/>
      <c r="P283" s="265"/>
      <c r="Q283" s="265"/>
      <c r="R283" s="267"/>
      <c r="S283" s="265"/>
      <c r="T283" s="265"/>
      <c r="U283" s="265"/>
      <c r="V283" s="265"/>
      <c r="W283" s="265"/>
      <c r="X283" s="265"/>
      <c r="Y283" s="265"/>
      <c r="Z283" s="265"/>
      <c r="AA283" s="265"/>
      <c r="AB283" s="265"/>
      <c r="AC283" s="265"/>
      <c r="AD283" s="265"/>
      <c r="AE283" s="265"/>
      <c r="AF283" s="265"/>
      <c r="AG283" s="265"/>
      <c r="AH283" s="265"/>
      <c r="AI283" s="265"/>
      <c r="AJ283" s="265"/>
      <c r="AK283" s="265"/>
      <c r="AL283" s="265"/>
      <c r="AM283" s="265"/>
      <c r="AN283" s="265"/>
      <c r="AO283" s="265"/>
      <c r="AP283" s="265"/>
      <c r="AQ283" s="265"/>
    </row>
    <row r="284" spans="1:43" ht="12" customHeight="1">
      <c r="A284" s="265"/>
      <c r="B284" s="265"/>
      <c r="C284" s="265"/>
      <c r="D284" s="265"/>
      <c r="E284" s="266"/>
      <c r="F284" s="265"/>
      <c r="G284" s="265"/>
      <c r="H284" s="265"/>
      <c r="I284" s="265"/>
      <c r="J284" s="265"/>
      <c r="K284" s="265"/>
      <c r="L284" s="265"/>
      <c r="M284" s="265"/>
      <c r="N284" s="265"/>
      <c r="O284" s="265"/>
      <c r="P284" s="265"/>
      <c r="Q284" s="265"/>
      <c r="R284" s="267"/>
      <c r="S284" s="265"/>
      <c r="T284" s="265"/>
      <c r="U284" s="265"/>
      <c r="V284" s="265"/>
      <c r="W284" s="265"/>
      <c r="X284" s="265"/>
      <c r="Y284" s="265"/>
      <c r="Z284" s="265"/>
      <c r="AA284" s="265"/>
      <c r="AB284" s="265"/>
      <c r="AC284" s="265"/>
      <c r="AD284" s="265"/>
      <c r="AE284" s="265"/>
      <c r="AF284" s="265"/>
      <c r="AG284" s="265"/>
      <c r="AH284" s="265"/>
      <c r="AI284" s="265"/>
      <c r="AJ284" s="265"/>
      <c r="AK284" s="265"/>
      <c r="AL284" s="265"/>
      <c r="AM284" s="265"/>
      <c r="AN284" s="265"/>
      <c r="AO284" s="265"/>
      <c r="AP284" s="265"/>
      <c r="AQ284" s="265"/>
    </row>
    <row r="285" spans="1:43" ht="12" customHeight="1">
      <c r="A285" s="265"/>
      <c r="B285" s="265"/>
      <c r="C285" s="265"/>
      <c r="D285" s="265"/>
      <c r="E285" s="266"/>
      <c r="F285" s="265"/>
      <c r="G285" s="265"/>
      <c r="H285" s="265"/>
      <c r="I285" s="265"/>
      <c r="J285" s="265"/>
      <c r="K285" s="265"/>
      <c r="L285" s="265"/>
      <c r="M285" s="265"/>
      <c r="N285" s="265"/>
      <c r="O285" s="265"/>
      <c r="P285" s="265"/>
      <c r="Q285" s="265"/>
      <c r="R285" s="267"/>
      <c r="S285" s="265"/>
      <c r="T285" s="265"/>
      <c r="U285" s="265"/>
      <c r="V285" s="265"/>
      <c r="W285" s="265"/>
      <c r="X285" s="265"/>
      <c r="Y285" s="265"/>
      <c r="Z285" s="265"/>
      <c r="AA285" s="265"/>
      <c r="AB285" s="265"/>
      <c r="AC285" s="265"/>
      <c r="AD285" s="265"/>
      <c r="AE285" s="265"/>
      <c r="AF285" s="265"/>
      <c r="AG285" s="265"/>
      <c r="AH285" s="265"/>
      <c r="AI285" s="265"/>
      <c r="AJ285" s="265"/>
      <c r="AK285" s="265"/>
      <c r="AL285" s="265"/>
      <c r="AM285" s="265"/>
      <c r="AN285" s="265"/>
      <c r="AO285" s="265"/>
      <c r="AP285" s="265"/>
      <c r="AQ285" s="265"/>
    </row>
    <row r="286" spans="1:43" ht="12" customHeight="1">
      <c r="A286" s="265"/>
      <c r="B286" s="265"/>
      <c r="C286" s="265"/>
      <c r="D286" s="265"/>
      <c r="E286" s="266"/>
      <c r="F286" s="265"/>
      <c r="G286" s="265"/>
      <c r="H286" s="265"/>
      <c r="I286" s="265"/>
      <c r="J286" s="265"/>
      <c r="K286" s="265"/>
      <c r="L286" s="265"/>
      <c r="M286" s="265"/>
      <c r="N286" s="265"/>
      <c r="O286" s="265"/>
      <c r="P286" s="265"/>
      <c r="Q286" s="265"/>
      <c r="R286" s="267"/>
      <c r="S286" s="265"/>
      <c r="T286" s="265"/>
      <c r="U286" s="265"/>
      <c r="V286" s="265"/>
      <c r="W286" s="265"/>
      <c r="X286" s="265"/>
      <c r="Y286" s="265"/>
      <c r="Z286" s="265"/>
      <c r="AA286" s="265"/>
      <c r="AB286" s="265"/>
      <c r="AC286" s="265"/>
      <c r="AD286" s="265"/>
      <c r="AE286" s="265"/>
      <c r="AF286" s="265"/>
      <c r="AG286" s="265"/>
      <c r="AH286" s="265"/>
      <c r="AI286" s="265"/>
      <c r="AJ286" s="265"/>
      <c r="AK286" s="265"/>
      <c r="AL286" s="265"/>
      <c r="AM286" s="265"/>
      <c r="AN286" s="265"/>
      <c r="AO286" s="265"/>
      <c r="AP286" s="265"/>
      <c r="AQ286" s="265"/>
    </row>
    <row r="287" spans="1:43" ht="12" customHeight="1">
      <c r="A287" s="265"/>
      <c r="B287" s="265"/>
      <c r="C287" s="265"/>
      <c r="D287" s="265"/>
      <c r="E287" s="266"/>
      <c r="F287" s="265"/>
      <c r="G287" s="265"/>
      <c r="H287" s="265"/>
      <c r="I287" s="265"/>
      <c r="J287" s="265"/>
      <c r="K287" s="265"/>
      <c r="L287" s="265"/>
      <c r="M287" s="265"/>
      <c r="N287" s="265"/>
      <c r="O287" s="265"/>
      <c r="P287" s="265"/>
      <c r="Q287" s="265"/>
      <c r="R287" s="267"/>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row>
    <row r="288" spans="1:43" ht="12" customHeight="1">
      <c r="A288" s="265"/>
      <c r="B288" s="265"/>
      <c r="C288" s="265"/>
      <c r="D288" s="265"/>
      <c r="E288" s="266"/>
      <c r="F288" s="265"/>
      <c r="G288" s="265"/>
      <c r="H288" s="265"/>
      <c r="I288" s="265"/>
      <c r="J288" s="265"/>
      <c r="K288" s="265"/>
      <c r="L288" s="265"/>
      <c r="M288" s="265"/>
      <c r="N288" s="265"/>
      <c r="O288" s="265"/>
      <c r="P288" s="265"/>
      <c r="Q288" s="265"/>
      <c r="R288" s="267"/>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row>
    <row r="289" spans="1:43" ht="12" customHeight="1">
      <c r="A289" s="265"/>
      <c r="B289" s="265"/>
      <c r="C289" s="265"/>
      <c r="D289" s="265"/>
      <c r="E289" s="266"/>
      <c r="F289" s="265"/>
      <c r="G289" s="265"/>
      <c r="H289" s="265"/>
      <c r="I289" s="265"/>
      <c r="J289" s="265"/>
      <c r="K289" s="265"/>
      <c r="L289" s="265"/>
      <c r="M289" s="265"/>
      <c r="N289" s="265"/>
      <c r="O289" s="265"/>
      <c r="P289" s="265"/>
      <c r="Q289" s="265"/>
      <c r="R289" s="267"/>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row>
    <row r="290" spans="1:43" ht="12" customHeight="1">
      <c r="A290" s="265"/>
      <c r="B290" s="265"/>
      <c r="C290" s="265"/>
      <c r="D290" s="265"/>
      <c r="E290" s="266"/>
      <c r="F290" s="265"/>
      <c r="G290" s="265"/>
      <c r="H290" s="265"/>
      <c r="I290" s="265"/>
      <c r="J290" s="265"/>
      <c r="K290" s="265"/>
      <c r="L290" s="265"/>
      <c r="M290" s="265"/>
      <c r="N290" s="265"/>
      <c r="O290" s="265"/>
      <c r="P290" s="265"/>
      <c r="Q290" s="265"/>
      <c r="R290" s="267"/>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row>
    <row r="291" spans="1:43" ht="12" customHeight="1">
      <c r="A291" s="265"/>
      <c r="B291" s="265"/>
      <c r="C291" s="265"/>
      <c r="D291" s="265"/>
      <c r="E291" s="266"/>
      <c r="F291" s="265"/>
      <c r="G291" s="265"/>
      <c r="H291" s="265"/>
      <c r="I291" s="265"/>
      <c r="J291" s="265"/>
      <c r="K291" s="265"/>
      <c r="L291" s="265"/>
      <c r="M291" s="265"/>
      <c r="N291" s="265"/>
      <c r="O291" s="265"/>
      <c r="P291" s="265"/>
      <c r="Q291" s="265"/>
      <c r="R291" s="267"/>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row>
    <row r="292" spans="1:43" ht="12" customHeight="1">
      <c r="A292" s="265"/>
      <c r="B292" s="265"/>
      <c r="C292" s="265"/>
      <c r="D292" s="265"/>
      <c r="E292" s="266"/>
      <c r="F292" s="265"/>
      <c r="G292" s="265"/>
      <c r="H292" s="265"/>
      <c r="I292" s="265"/>
      <c r="J292" s="265"/>
      <c r="K292" s="265"/>
      <c r="L292" s="265"/>
      <c r="M292" s="265"/>
      <c r="N292" s="265"/>
      <c r="O292" s="265"/>
      <c r="P292" s="265"/>
      <c r="Q292" s="265"/>
      <c r="R292" s="267"/>
      <c r="S292" s="265"/>
      <c r="T292" s="265"/>
      <c r="U292" s="265"/>
      <c r="V292" s="265"/>
      <c r="W292" s="265"/>
      <c r="X292" s="265"/>
      <c r="Y292" s="265"/>
      <c r="Z292" s="265"/>
      <c r="AA292" s="265"/>
      <c r="AB292" s="265"/>
      <c r="AC292" s="265"/>
      <c r="AD292" s="265"/>
      <c r="AE292" s="265"/>
      <c r="AF292" s="265"/>
      <c r="AG292" s="265"/>
      <c r="AH292" s="265"/>
      <c r="AI292" s="265"/>
      <c r="AJ292" s="265"/>
      <c r="AK292" s="265"/>
      <c r="AL292" s="265"/>
      <c r="AM292" s="265"/>
      <c r="AN292" s="265"/>
      <c r="AO292" s="265"/>
      <c r="AP292" s="265"/>
      <c r="AQ292" s="265"/>
    </row>
    <row r="293" spans="1:43" ht="12" customHeight="1">
      <c r="A293" s="265"/>
      <c r="B293" s="265"/>
      <c r="C293" s="265"/>
      <c r="D293" s="265"/>
      <c r="E293" s="266"/>
      <c r="F293" s="265"/>
      <c r="G293" s="265"/>
      <c r="H293" s="265"/>
      <c r="I293" s="265"/>
      <c r="J293" s="265"/>
      <c r="K293" s="265"/>
      <c r="L293" s="265"/>
      <c r="M293" s="265"/>
      <c r="N293" s="265"/>
      <c r="O293" s="265"/>
      <c r="P293" s="265"/>
      <c r="Q293" s="265"/>
      <c r="R293" s="267"/>
      <c r="S293" s="265"/>
      <c r="T293" s="265"/>
      <c r="U293" s="265"/>
      <c r="V293" s="265"/>
      <c r="W293" s="265"/>
      <c r="X293" s="265"/>
      <c r="Y293" s="265"/>
      <c r="Z293" s="265"/>
      <c r="AA293" s="265"/>
      <c r="AB293" s="265"/>
      <c r="AC293" s="265"/>
      <c r="AD293" s="265"/>
      <c r="AE293" s="265"/>
      <c r="AF293" s="265"/>
      <c r="AG293" s="265"/>
      <c r="AH293" s="265"/>
      <c r="AI293" s="265"/>
      <c r="AJ293" s="265"/>
      <c r="AK293" s="265"/>
      <c r="AL293" s="265"/>
      <c r="AM293" s="265"/>
      <c r="AN293" s="265"/>
      <c r="AO293" s="265"/>
      <c r="AP293" s="265"/>
      <c r="AQ293" s="265"/>
    </row>
    <row r="294" spans="1:43" ht="12" customHeight="1">
      <c r="A294" s="265"/>
      <c r="B294" s="265"/>
      <c r="C294" s="265"/>
      <c r="D294" s="265"/>
      <c r="E294" s="266"/>
      <c r="F294" s="265"/>
      <c r="G294" s="265"/>
      <c r="H294" s="265"/>
      <c r="I294" s="265"/>
      <c r="J294" s="265"/>
      <c r="K294" s="265"/>
      <c r="L294" s="265"/>
      <c r="M294" s="265"/>
      <c r="N294" s="265"/>
      <c r="O294" s="265"/>
      <c r="P294" s="265"/>
      <c r="Q294" s="265"/>
      <c r="R294" s="267"/>
      <c r="S294" s="265"/>
      <c r="T294" s="265"/>
      <c r="U294" s="265"/>
      <c r="V294" s="265"/>
      <c r="W294" s="265"/>
      <c r="X294" s="265"/>
      <c r="Y294" s="265"/>
      <c r="Z294" s="265"/>
      <c r="AA294" s="265"/>
      <c r="AB294" s="265"/>
      <c r="AC294" s="265"/>
      <c r="AD294" s="265"/>
      <c r="AE294" s="265"/>
      <c r="AF294" s="265"/>
      <c r="AG294" s="265"/>
      <c r="AH294" s="265"/>
      <c r="AI294" s="265"/>
      <c r="AJ294" s="265"/>
      <c r="AK294" s="265"/>
      <c r="AL294" s="265"/>
      <c r="AM294" s="265"/>
      <c r="AN294" s="265"/>
      <c r="AO294" s="265"/>
      <c r="AP294" s="265"/>
      <c r="AQ294" s="265"/>
    </row>
    <row r="295" spans="1:43" ht="12" customHeight="1">
      <c r="A295" s="265"/>
      <c r="B295" s="265"/>
      <c r="C295" s="265"/>
      <c r="D295" s="265"/>
      <c r="E295" s="266"/>
      <c r="F295" s="265"/>
      <c r="G295" s="265"/>
      <c r="H295" s="265"/>
      <c r="I295" s="265"/>
      <c r="J295" s="265"/>
      <c r="K295" s="265"/>
      <c r="L295" s="265"/>
      <c r="M295" s="265"/>
      <c r="N295" s="265"/>
      <c r="O295" s="265"/>
      <c r="P295" s="265"/>
      <c r="Q295" s="265"/>
      <c r="R295" s="267"/>
      <c r="S295" s="265"/>
      <c r="T295" s="265"/>
      <c r="U295" s="265"/>
      <c r="V295" s="265"/>
      <c r="W295" s="265"/>
      <c r="X295" s="265"/>
      <c r="Y295" s="265"/>
      <c r="Z295" s="265"/>
      <c r="AA295" s="265"/>
      <c r="AB295" s="265"/>
      <c r="AC295" s="265"/>
      <c r="AD295" s="265"/>
      <c r="AE295" s="265"/>
      <c r="AF295" s="265"/>
      <c r="AG295" s="265"/>
      <c r="AH295" s="265"/>
      <c r="AI295" s="265"/>
      <c r="AJ295" s="265"/>
      <c r="AK295" s="265"/>
      <c r="AL295" s="265"/>
      <c r="AM295" s="265"/>
      <c r="AN295" s="265"/>
      <c r="AO295" s="265"/>
      <c r="AP295" s="265"/>
      <c r="AQ295" s="265"/>
    </row>
    <row r="296" spans="1:43" ht="12" customHeight="1">
      <c r="A296" s="265"/>
      <c r="B296" s="265"/>
      <c r="C296" s="265"/>
      <c r="D296" s="265"/>
      <c r="E296" s="266"/>
      <c r="F296" s="265"/>
      <c r="G296" s="265"/>
      <c r="H296" s="265"/>
      <c r="I296" s="265"/>
      <c r="J296" s="265"/>
      <c r="K296" s="265"/>
      <c r="L296" s="265"/>
      <c r="M296" s="265"/>
      <c r="N296" s="265"/>
      <c r="O296" s="265"/>
      <c r="P296" s="265"/>
      <c r="Q296" s="265"/>
      <c r="R296" s="267"/>
      <c r="S296" s="265"/>
      <c r="T296" s="265"/>
      <c r="U296" s="265"/>
      <c r="V296" s="265"/>
      <c r="W296" s="265"/>
      <c r="X296" s="265"/>
      <c r="Y296" s="265"/>
      <c r="Z296" s="265"/>
      <c r="AA296" s="265"/>
      <c r="AB296" s="265"/>
      <c r="AC296" s="265"/>
      <c r="AD296" s="265"/>
      <c r="AE296" s="265"/>
      <c r="AF296" s="265"/>
      <c r="AG296" s="265"/>
      <c r="AH296" s="265"/>
      <c r="AI296" s="265"/>
      <c r="AJ296" s="265"/>
      <c r="AK296" s="265"/>
      <c r="AL296" s="265"/>
      <c r="AM296" s="265"/>
      <c r="AN296" s="265"/>
      <c r="AO296" s="265"/>
      <c r="AP296" s="265"/>
      <c r="AQ296" s="265"/>
    </row>
    <row r="297" spans="1:43" ht="12" customHeight="1">
      <c r="A297" s="265"/>
      <c r="B297" s="265"/>
      <c r="C297" s="265"/>
      <c r="D297" s="265"/>
      <c r="E297" s="266"/>
      <c r="F297" s="265"/>
      <c r="G297" s="265"/>
      <c r="H297" s="265"/>
      <c r="I297" s="265"/>
      <c r="J297" s="265"/>
      <c r="K297" s="265"/>
      <c r="L297" s="265"/>
      <c r="M297" s="265"/>
      <c r="N297" s="265"/>
      <c r="O297" s="265"/>
      <c r="P297" s="265"/>
      <c r="Q297" s="265"/>
      <c r="R297" s="267"/>
      <c r="S297" s="265"/>
      <c r="T297" s="265"/>
      <c r="U297" s="265"/>
      <c r="V297" s="265"/>
      <c r="W297" s="265"/>
      <c r="X297" s="265"/>
      <c r="Y297" s="265"/>
      <c r="Z297" s="265"/>
      <c r="AA297" s="265"/>
      <c r="AB297" s="265"/>
      <c r="AC297" s="265"/>
      <c r="AD297" s="265"/>
      <c r="AE297" s="265"/>
      <c r="AF297" s="265"/>
      <c r="AG297" s="265"/>
      <c r="AH297" s="265"/>
      <c r="AI297" s="265"/>
      <c r="AJ297" s="265"/>
      <c r="AK297" s="265"/>
      <c r="AL297" s="265"/>
      <c r="AM297" s="265"/>
      <c r="AN297" s="265"/>
      <c r="AO297" s="265"/>
      <c r="AP297" s="265"/>
      <c r="AQ297" s="265"/>
    </row>
    <row r="298" spans="1:43" ht="12" customHeight="1">
      <c r="A298" s="265"/>
      <c r="B298" s="265"/>
      <c r="C298" s="265"/>
      <c r="D298" s="265"/>
      <c r="E298" s="266"/>
      <c r="F298" s="265"/>
      <c r="G298" s="265"/>
      <c r="H298" s="265"/>
      <c r="I298" s="265"/>
      <c r="J298" s="265"/>
      <c r="K298" s="265"/>
      <c r="L298" s="265"/>
      <c r="M298" s="265"/>
      <c r="N298" s="265"/>
      <c r="O298" s="265"/>
      <c r="P298" s="265"/>
      <c r="Q298" s="265"/>
      <c r="R298" s="267"/>
      <c r="S298" s="265"/>
      <c r="T298" s="265"/>
      <c r="U298" s="265"/>
      <c r="V298" s="265"/>
      <c r="W298" s="265"/>
      <c r="X298" s="265"/>
      <c r="Y298" s="265"/>
      <c r="Z298" s="265"/>
      <c r="AA298" s="265"/>
      <c r="AB298" s="265"/>
      <c r="AC298" s="265"/>
      <c r="AD298" s="265"/>
      <c r="AE298" s="265"/>
      <c r="AF298" s="265"/>
      <c r="AG298" s="265"/>
      <c r="AH298" s="265"/>
      <c r="AI298" s="265"/>
      <c r="AJ298" s="265"/>
      <c r="AK298" s="265"/>
      <c r="AL298" s="265"/>
      <c r="AM298" s="265"/>
      <c r="AN298" s="265"/>
      <c r="AO298" s="265"/>
      <c r="AP298" s="265"/>
      <c r="AQ298" s="265"/>
    </row>
    <row r="299" spans="1:43" ht="12" customHeight="1">
      <c r="A299" s="265"/>
      <c r="B299" s="265"/>
      <c r="C299" s="265"/>
      <c r="D299" s="265"/>
      <c r="E299" s="266"/>
      <c r="F299" s="265"/>
      <c r="G299" s="265"/>
      <c r="H299" s="265"/>
      <c r="I299" s="265"/>
      <c r="J299" s="265"/>
      <c r="K299" s="265"/>
      <c r="L299" s="265"/>
      <c r="M299" s="265"/>
      <c r="N299" s="265"/>
      <c r="O299" s="265"/>
      <c r="P299" s="265"/>
      <c r="Q299" s="265"/>
      <c r="R299" s="267"/>
      <c r="S299" s="265"/>
      <c r="T299" s="265"/>
      <c r="U299" s="265"/>
      <c r="V299" s="265"/>
      <c r="W299" s="265"/>
      <c r="X299" s="265"/>
      <c r="Y299" s="265"/>
      <c r="Z299" s="265"/>
      <c r="AA299" s="265"/>
      <c r="AB299" s="265"/>
      <c r="AC299" s="265"/>
      <c r="AD299" s="265"/>
      <c r="AE299" s="265"/>
      <c r="AF299" s="265"/>
      <c r="AG299" s="265"/>
      <c r="AH299" s="265"/>
      <c r="AI299" s="265"/>
      <c r="AJ299" s="265"/>
      <c r="AK299" s="265"/>
      <c r="AL299" s="265"/>
      <c r="AM299" s="265"/>
      <c r="AN299" s="265"/>
      <c r="AO299" s="265"/>
      <c r="AP299" s="265"/>
      <c r="AQ299" s="265"/>
    </row>
    <row r="300" spans="1:43" ht="12" customHeight="1">
      <c r="A300" s="265"/>
      <c r="B300" s="265"/>
      <c r="C300" s="265"/>
      <c r="D300" s="265"/>
      <c r="E300" s="266"/>
      <c r="F300" s="265"/>
      <c r="G300" s="265"/>
      <c r="H300" s="265"/>
      <c r="I300" s="265"/>
      <c r="J300" s="265"/>
      <c r="K300" s="265"/>
      <c r="L300" s="265"/>
      <c r="M300" s="265"/>
      <c r="N300" s="265"/>
      <c r="O300" s="265"/>
      <c r="P300" s="265"/>
      <c r="Q300" s="265"/>
      <c r="R300" s="267"/>
      <c r="S300" s="265"/>
      <c r="T300" s="265"/>
      <c r="U300" s="265"/>
      <c r="V300" s="265"/>
      <c r="W300" s="265"/>
      <c r="X300" s="265"/>
      <c r="Y300" s="265"/>
      <c r="Z300" s="265"/>
      <c r="AA300" s="265"/>
      <c r="AB300" s="265"/>
      <c r="AC300" s="265"/>
      <c r="AD300" s="265"/>
      <c r="AE300" s="265"/>
      <c r="AF300" s="265"/>
      <c r="AG300" s="265"/>
      <c r="AH300" s="265"/>
      <c r="AI300" s="265"/>
      <c r="AJ300" s="265"/>
      <c r="AK300" s="265"/>
      <c r="AL300" s="265"/>
      <c r="AM300" s="265"/>
      <c r="AN300" s="265"/>
      <c r="AO300" s="265"/>
      <c r="AP300" s="265"/>
      <c r="AQ300" s="265"/>
    </row>
    <row r="301" spans="1:43" ht="12" customHeight="1">
      <c r="A301" s="265"/>
      <c r="B301" s="265"/>
      <c r="C301" s="265"/>
      <c r="D301" s="265"/>
      <c r="E301" s="266"/>
      <c r="F301" s="265"/>
      <c r="G301" s="265"/>
      <c r="H301" s="265"/>
      <c r="I301" s="265"/>
      <c r="J301" s="265"/>
      <c r="K301" s="265"/>
      <c r="L301" s="265"/>
      <c r="M301" s="265"/>
      <c r="N301" s="265"/>
      <c r="O301" s="265"/>
      <c r="P301" s="265"/>
      <c r="Q301" s="265"/>
      <c r="R301" s="267"/>
      <c r="S301" s="265"/>
      <c r="T301" s="265"/>
      <c r="U301" s="265"/>
      <c r="V301" s="265"/>
      <c r="W301" s="265"/>
      <c r="X301" s="265"/>
      <c r="Y301" s="265"/>
      <c r="Z301" s="265"/>
      <c r="AA301" s="265"/>
      <c r="AB301" s="265"/>
      <c r="AC301" s="265"/>
      <c r="AD301" s="265"/>
      <c r="AE301" s="265"/>
      <c r="AF301" s="265"/>
      <c r="AG301" s="265"/>
      <c r="AH301" s="265"/>
      <c r="AI301" s="265"/>
      <c r="AJ301" s="265"/>
      <c r="AK301" s="265"/>
      <c r="AL301" s="265"/>
      <c r="AM301" s="265"/>
      <c r="AN301" s="265"/>
      <c r="AO301" s="265"/>
      <c r="AP301" s="265"/>
      <c r="AQ301" s="265"/>
    </row>
    <row r="302" spans="1:43" ht="12" customHeight="1">
      <c r="A302" s="265"/>
      <c r="B302" s="265"/>
      <c r="C302" s="265"/>
      <c r="D302" s="265"/>
      <c r="E302" s="266"/>
      <c r="F302" s="265"/>
      <c r="G302" s="265"/>
      <c r="H302" s="265"/>
      <c r="I302" s="265"/>
      <c r="J302" s="265"/>
      <c r="K302" s="265"/>
      <c r="L302" s="265"/>
      <c r="M302" s="265"/>
      <c r="N302" s="265"/>
      <c r="O302" s="265"/>
      <c r="P302" s="265"/>
      <c r="Q302" s="265"/>
      <c r="R302" s="267"/>
      <c r="S302" s="265"/>
      <c r="T302" s="265"/>
      <c r="U302" s="265"/>
      <c r="V302" s="265"/>
      <c r="W302" s="265"/>
      <c r="X302" s="265"/>
      <c r="Y302" s="265"/>
      <c r="Z302" s="265"/>
      <c r="AA302" s="265"/>
      <c r="AB302" s="265"/>
      <c r="AC302" s="265"/>
      <c r="AD302" s="265"/>
      <c r="AE302" s="265"/>
      <c r="AF302" s="265"/>
      <c r="AG302" s="265"/>
      <c r="AH302" s="265"/>
      <c r="AI302" s="265"/>
      <c r="AJ302" s="265"/>
      <c r="AK302" s="265"/>
      <c r="AL302" s="265"/>
      <c r="AM302" s="265"/>
      <c r="AN302" s="265"/>
      <c r="AO302" s="265"/>
      <c r="AP302" s="265"/>
      <c r="AQ302" s="265"/>
    </row>
    <row r="303" spans="1:43" ht="12" customHeight="1">
      <c r="A303" s="265"/>
      <c r="B303" s="265"/>
      <c r="C303" s="265"/>
      <c r="D303" s="265"/>
      <c r="E303" s="266"/>
      <c r="F303" s="265"/>
      <c r="G303" s="265"/>
      <c r="H303" s="265"/>
      <c r="I303" s="265"/>
      <c r="J303" s="265"/>
      <c r="K303" s="265"/>
      <c r="L303" s="265"/>
      <c r="M303" s="265"/>
      <c r="N303" s="265"/>
      <c r="O303" s="265"/>
      <c r="P303" s="265"/>
      <c r="Q303" s="265"/>
      <c r="R303" s="267"/>
      <c r="S303" s="265"/>
      <c r="T303" s="265"/>
      <c r="U303" s="265"/>
      <c r="V303" s="265"/>
      <c r="W303" s="265"/>
      <c r="X303" s="265"/>
      <c r="Y303" s="265"/>
      <c r="Z303" s="265"/>
      <c r="AA303" s="265"/>
      <c r="AB303" s="265"/>
      <c r="AC303" s="265"/>
      <c r="AD303" s="265"/>
      <c r="AE303" s="265"/>
      <c r="AF303" s="265"/>
      <c r="AG303" s="265"/>
      <c r="AH303" s="265"/>
      <c r="AI303" s="265"/>
      <c r="AJ303" s="265"/>
      <c r="AK303" s="265"/>
      <c r="AL303" s="265"/>
      <c r="AM303" s="265"/>
      <c r="AN303" s="265"/>
      <c r="AO303" s="265"/>
      <c r="AP303" s="265"/>
      <c r="AQ303" s="265"/>
    </row>
    <row r="304" spans="1:43" ht="12" customHeight="1">
      <c r="A304" s="265"/>
      <c r="B304" s="265"/>
      <c r="C304" s="265"/>
      <c r="D304" s="265"/>
      <c r="E304" s="266"/>
      <c r="F304" s="265"/>
      <c r="G304" s="265"/>
      <c r="H304" s="265"/>
      <c r="I304" s="265"/>
      <c r="J304" s="265"/>
      <c r="K304" s="265"/>
      <c r="L304" s="265"/>
      <c r="M304" s="265"/>
      <c r="N304" s="265"/>
      <c r="O304" s="265"/>
      <c r="P304" s="265"/>
      <c r="Q304" s="265"/>
      <c r="R304" s="267"/>
      <c r="S304" s="265"/>
      <c r="T304" s="265"/>
      <c r="U304" s="265"/>
      <c r="V304" s="265"/>
      <c r="W304" s="265"/>
      <c r="X304" s="265"/>
      <c r="Y304" s="265"/>
      <c r="Z304" s="265"/>
      <c r="AA304" s="265"/>
      <c r="AB304" s="265"/>
      <c r="AC304" s="265"/>
      <c r="AD304" s="265"/>
      <c r="AE304" s="265"/>
      <c r="AF304" s="265"/>
      <c r="AG304" s="265"/>
      <c r="AH304" s="265"/>
      <c r="AI304" s="265"/>
      <c r="AJ304" s="265"/>
      <c r="AK304" s="265"/>
      <c r="AL304" s="265"/>
      <c r="AM304" s="265"/>
      <c r="AN304" s="265"/>
      <c r="AO304" s="265"/>
      <c r="AP304" s="265"/>
      <c r="AQ304" s="265"/>
    </row>
    <row r="305" spans="1:43" ht="12" customHeight="1">
      <c r="A305" s="265"/>
      <c r="B305" s="265"/>
      <c r="C305" s="265"/>
      <c r="D305" s="265"/>
      <c r="E305" s="266"/>
      <c r="F305" s="265"/>
      <c r="G305" s="265"/>
      <c r="H305" s="265"/>
      <c r="I305" s="265"/>
      <c r="J305" s="265"/>
      <c r="K305" s="265"/>
      <c r="L305" s="265"/>
      <c r="M305" s="265"/>
      <c r="N305" s="265"/>
      <c r="O305" s="265"/>
      <c r="P305" s="265"/>
      <c r="Q305" s="265"/>
      <c r="R305" s="267"/>
      <c r="S305" s="265"/>
      <c r="T305" s="265"/>
      <c r="U305" s="265"/>
      <c r="V305" s="265"/>
      <c r="W305" s="265"/>
      <c r="X305" s="265"/>
      <c r="Y305" s="265"/>
      <c r="Z305" s="265"/>
      <c r="AA305" s="265"/>
      <c r="AB305" s="265"/>
      <c r="AC305" s="265"/>
      <c r="AD305" s="265"/>
      <c r="AE305" s="265"/>
      <c r="AF305" s="265"/>
      <c r="AG305" s="265"/>
      <c r="AH305" s="265"/>
      <c r="AI305" s="265"/>
      <c r="AJ305" s="265"/>
      <c r="AK305" s="265"/>
      <c r="AL305" s="265"/>
      <c r="AM305" s="265"/>
      <c r="AN305" s="265"/>
      <c r="AO305" s="265"/>
      <c r="AP305" s="265"/>
      <c r="AQ305" s="265"/>
    </row>
    <row r="306" spans="1:43" ht="12" customHeight="1">
      <c r="A306" s="265"/>
      <c r="B306" s="265"/>
      <c r="C306" s="265"/>
      <c r="D306" s="265"/>
      <c r="E306" s="266"/>
      <c r="F306" s="265"/>
      <c r="G306" s="265"/>
      <c r="H306" s="265"/>
      <c r="I306" s="265"/>
      <c r="J306" s="265"/>
      <c r="K306" s="265"/>
      <c r="L306" s="265"/>
      <c r="M306" s="265"/>
      <c r="N306" s="265"/>
      <c r="O306" s="265"/>
      <c r="P306" s="265"/>
      <c r="Q306" s="265"/>
      <c r="R306" s="267"/>
      <c r="S306" s="265"/>
      <c r="T306" s="265"/>
      <c r="U306" s="265"/>
      <c r="V306" s="265"/>
      <c r="W306" s="265"/>
      <c r="X306" s="265"/>
      <c r="Y306" s="265"/>
      <c r="Z306" s="265"/>
      <c r="AA306" s="265"/>
      <c r="AB306" s="265"/>
      <c r="AC306" s="265"/>
      <c r="AD306" s="265"/>
      <c r="AE306" s="265"/>
      <c r="AF306" s="265"/>
      <c r="AG306" s="265"/>
      <c r="AH306" s="265"/>
      <c r="AI306" s="265"/>
      <c r="AJ306" s="265"/>
      <c r="AK306" s="265"/>
      <c r="AL306" s="265"/>
      <c r="AM306" s="265"/>
      <c r="AN306" s="265"/>
      <c r="AO306" s="265"/>
      <c r="AP306" s="265"/>
      <c r="AQ306" s="265"/>
    </row>
    <row r="307" spans="1:43" ht="12" customHeight="1">
      <c r="A307" s="265"/>
      <c r="B307" s="265"/>
      <c r="C307" s="265"/>
      <c r="D307" s="265"/>
      <c r="E307" s="266"/>
      <c r="F307" s="265"/>
      <c r="G307" s="265"/>
      <c r="H307" s="265"/>
      <c r="I307" s="265"/>
      <c r="J307" s="265"/>
      <c r="K307" s="265"/>
      <c r="L307" s="265"/>
      <c r="M307" s="265"/>
      <c r="N307" s="265"/>
      <c r="O307" s="265"/>
      <c r="P307" s="265"/>
      <c r="Q307" s="265"/>
      <c r="R307" s="267"/>
      <c r="S307" s="265"/>
      <c r="T307" s="265"/>
      <c r="U307" s="265"/>
      <c r="V307" s="265"/>
      <c r="W307" s="265"/>
      <c r="X307" s="265"/>
      <c r="Y307" s="265"/>
      <c r="Z307" s="265"/>
      <c r="AA307" s="265"/>
      <c r="AB307" s="265"/>
      <c r="AC307" s="265"/>
      <c r="AD307" s="265"/>
      <c r="AE307" s="265"/>
      <c r="AF307" s="265"/>
      <c r="AG307" s="265"/>
      <c r="AH307" s="265"/>
      <c r="AI307" s="265"/>
      <c r="AJ307" s="265"/>
      <c r="AK307" s="265"/>
      <c r="AL307" s="265"/>
      <c r="AM307" s="265"/>
      <c r="AN307" s="265"/>
      <c r="AO307" s="265"/>
      <c r="AP307" s="265"/>
      <c r="AQ307" s="265"/>
    </row>
    <row r="308" spans="1:43" ht="12" customHeight="1">
      <c r="A308" s="265"/>
      <c r="B308" s="265"/>
      <c r="C308" s="265"/>
      <c r="D308" s="265"/>
      <c r="E308" s="266"/>
      <c r="F308" s="265"/>
      <c r="G308" s="265"/>
      <c r="H308" s="265"/>
      <c r="I308" s="265"/>
      <c r="J308" s="265"/>
      <c r="K308" s="265"/>
      <c r="L308" s="265"/>
      <c r="M308" s="265"/>
      <c r="N308" s="265"/>
      <c r="O308" s="265"/>
      <c r="P308" s="265"/>
      <c r="Q308" s="265"/>
      <c r="R308" s="267"/>
      <c r="S308" s="265"/>
      <c r="T308" s="265"/>
      <c r="U308" s="265"/>
      <c r="V308" s="265"/>
      <c r="W308" s="265"/>
      <c r="X308" s="265"/>
      <c r="Y308" s="265"/>
      <c r="Z308" s="265"/>
      <c r="AA308" s="265"/>
      <c r="AB308" s="265"/>
      <c r="AC308" s="265"/>
      <c r="AD308" s="265"/>
      <c r="AE308" s="265"/>
      <c r="AF308" s="265"/>
      <c r="AG308" s="265"/>
      <c r="AH308" s="265"/>
      <c r="AI308" s="265"/>
      <c r="AJ308" s="265"/>
      <c r="AK308" s="265"/>
      <c r="AL308" s="265"/>
      <c r="AM308" s="265"/>
      <c r="AN308" s="265"/>
      <c r="AO308" s="265"/>
      <c r="AP308" s="265"/>
      <c r="AQ308" s="265"/>
    </row>
    <row r="309" spans="1:43" ht="12" customHeight="1">
      <c r="A309" s="265"/>
      <c r="B309" s="265"/>
      <c r="C309" s="265"/>
      <c r="D309" s="265"/>
      <c r="E309" s="266"/>
      <c r="F309" s="265"/>
      <c r="G309" s="265"/>
      <c r="H309" s="265"/>
      <c r="I309" s="265"/>
      <c r="J309" s="265"/>
      <c r="K309" s="265"/>
      <c r="L309" s="265"/>
      <c r="M309" s="265"/>
      <c r="N309" s="265"/>
      <c r="O309" s="265"/>
      <c r="P309" s="265"/>
      <c r="Q309" s="265"/>
      <c r="R309" s="267"/>
      <c r="S309" s="265"/>
      <c r="T309" s="265"/>
      <c r="U309" s="265"/>
      <c r="V309" s="265"/>
      <c r="W309" s="265"/>
      <c r="X309" s="265"/>
      <c r="Y309" s="265"/>
      <c r="Z309" s="265"/>
      <c r="AA309" s="265"/>
      <c r="AB309" s="265"/>
      <c r="AC309" s="265"/>
      <c r="AD309" s="265"/>
      <c r="AE309" s="265"/>
      <c r="AF309" s="265"/>
      <c r="AG309" s="265"/>
      <c r="AH309" s="265"/>
      <c r="AI309" s="265"/>
      <c r="AJ309" s="265"/>
      <c r="AK309" s="265"/>
      <c r="AL309" s="265"/>
      <c r="AM309" s="265"/>
      <c r="AN309" s="265"/>
      <c r="AO309" s="265"/>
      <c r="AP309" s="265"/>
      <c r="AQ309" s="265"/>
    </row>
    <row r="310" spans="1:43" ht="12" customHeight="1">
      <c r="A310" s="265"/>
      <c r="B310" s="265"/>
      <c r="C310" s="265"/>
      <c r="D310" s="265"/>
      <c r="E310" s="266"/>
      <c r="F310" s="265"/>
      <c r="G310" s="265"/>
      <c r="H310" s="265"/>
      <c r="I310" s="265"/>
      <c r="J310" s="265"/>
      <c r="K310" s="265"/>
      <c r="L310" s="265"/>
      <c r="M310" s="265"/>
      <c r="N310" s="265"/>
      <c r="O310" s="265"/>
      <c r="P310" s="265"/>
      <c r="Q310" s="265"/>
      <c r="R310" s="267"/>
      <c r="S310" s="265"/>
      <c r="T310" s="265"/>
      <c r="U310" s="265"/>
      <c r="V310" s="265"/>
      <c r="W310" s="265"/>
      <c r="X310" s="265"/>
      <c r="Y310" s="265"/>
      <c r="Z310" s="265"/>
      <c r="AA310" s="265"/>
      <c r="AB310" s="265"/>
      <c r="AC310" s="265"/>
      <c r="AD310" s="265"/>
      <c r="AE310" s="265"/>
      <c r="AF310" s="265"/>
      <c r="AG310" s="265"/>
      <c r="AH310" s="265"/>
      <c r="AI310" s="265"/>
      <c r="AJ310" s="265"/>
      <c r="AK310" s="265"/>
      <c r="AL310" s="265"/>
      <c r="AM310" s="265"/>
      <c r="AN310" s="265"/>
      <c r="AO310" s="265"/>
      <c r="AP310" s="265"/>
      <c r="AQ310" s="265"/>
    </row>
    <row r="311" spans="1:43" ht="12" customHeight="1">
      <c r="A311" s="265"/>
      <c r="B311" s="265"/>
      <c r="C311" s="265"/>
      <c r="D311" s="265"/>
      <c r="E311" s="266"/>
      <c r="F311" s="265"/>
      <c r="G311" s="265"/>
      <c r="H311" s="265"/>
      <c r="I311" s="265"/>
      <c r="J311" s="265"/>
      <c r="K311" s="265"/>
      <c r="L311" s="265"/>
      <c r="M311" s="265"/>
      <c r="N311" s="265"/>
      <c r="O311" s="265"/>
      <c r="P311" s="265"/>
      <c r="Q311" s="265"/>
      <c r="R311" s="267"/>
      <c r="S311" s="265"/>
      <c r="T311" s="265"/>
      <c r="U311" s="265"/>
      <c r="V311" s="265"/>
      <c r="W311" s="265"/>
      <c r="X311" s="265"/>
      <c r="Y311" s="265"/>
      <c r="Z311" s="265"/>
      <c r="AA311" s="265"/>
      <c r="AB311" s="265"/>
      <c r="AC311" s="265"/>
      <c r="AD311" s="265"/>
      <c r="AE311" s="265"/>
      <c r="AF311" s="265"/>
      <c r="AG311" s="265"/>
      <c r="AH311" s="265"/>
      <c r="AI311" s="265"/>
      <c r="AJ311" s="265"/>
      <c r="AK311" s="265"/>
      <c r="AL311" s="265"/>
      <c r="AM311" s="265"/>
      <c r="AN311" s="265"/>
      <c r="AO311" s="265"/>
      <c r="AP311" s="265"/>
      <c r="AQ311" s="265"/>
    </row>
    <row r="312" spans="1:43" ht="12" customHeight="1">
      <c r="A312" s="265"/>
      <c r="B312" s="265"/>
      <c r="C312" s="265"/>
      <c r="D312" s="265"/>
      <c r="E312" s="266"/>
      <c r="F312" s="265"/>
      <c r="G312" s="265"/>
      <c r="H312" s="265"/>
      <c r="I312" s="265"/>
      <c r="J312" s="265"/>
      <c r="K312" s="265"/>
      <c r="L312" s="265"/>
      <c r="M312" s="265"/>
      <c r="N312" s="265"/>
      <c r="O312" s="265"/>
      <c r="P312" s="265"/>
      <c r="Q312" s="265"/>
      <c r="R312" s="267"/>
      <c r="S312" s="265"/>
      <c r="T312" s="265"/>
      <c r="U312" s="265"/>
      <c r="V312" s="265"/>
      <c r="W312" s="265"/>
      <c r="X312" s="265"/>
      <c r="Y312" s="265"/>
      <c r="Z312" s="265"/>
      <c r="AA312" s="265"/>
      <c r="AB312" s="265"/>
      <c r="AC312" s="265"/>
      <c r="AD312" s="265"/>
      <c r="AE312" s="265"/>
      <c r="AF312" s="265"/>
      <c r="AG312" s="265"/>
      <c r="AH312" s="265"/>
      <c r="AI312" s="265"/>
      <c r="AJ312" s="265"/>
      <c r="AK312" s="265"/>
      <c r="AL312" s="265"/>
      <c r="AM312" s="265"/>
      <c r="AN312" s="265"/>
      <c r="AO312" s="265"/>
      <c r="AP312" s="265"/>
      <c r="AQ312" s="265"/>
    </row>
    <row r="313" spans="1:43" ht="12" customHeight="1">
      <c r="A313" s="265"/>
      <c r="B313" s="265"/>
      <c r="C313" s="265"/>
      <c r="D313" s="265"/>
      <c r="E313" s="266"/>
      <c r="F313" s="265"/>
      <c r="G313" s="265"/>
      <c r="H313" s="265"/>
      <c r="I313" s="265"/>
      <c r="J313" s="265"/>
      <c r="K313" s="265"/>
      <c r="L313" s="265"/>
      <c r="M313" s="265"/>
      <c r="N313" s="265"/>
      <c r="O313" s="265"/>
      <c r="P313" s="265"/>
      <c r="Q313" s="265"/>
      <c r="R313" s="267"/>
      <c r="S313" s="265"/>
      <c r="T313" s="265"/>
      <c r="U313" s="265"/>
      <c r="V313" s="265"/>
      <c r="W313" s="265"/>
      <c r="X313" s="265"/>
      <c r="Y313" s="265"/>
      <c r="Z313" s="265"/>
      <c r="AA313" s="265"/>
      <c r="AB313" s="265"/>
      <c r="AC313" s="265"/>
      <c r="AD313" s="265"/>
      <c r="AE313" s="265"/>
      <c r="AF313" s="265"/>
      <c r="AG313" s="265"/>
      <c r="AH313" s="265"/>
      <c r="AI313" s="265"/>
      <c r="AJ313" s="265"/>
      <c r="AK313" s="265"/>
      <c r="AL313" s="265"/>
      <c r="AM313" s="265"/>
      <c r="AN313" s="265"/>
      <c r="AO313" s="265"/>
      <c r="AP313" s="265"/>
      <c r="AQ313" s="265"/>
    </row>
    <row r="314" spans="1:43" ht="12" customHeight="1">
      <c r="A314" s="265"/>
      <c r="B314" s="265"/>
      <c r="C314" s="265"/>
      <c r="D314" s="265"/>
      <c r="E314" s="266"/>
      <c r="F314" s="265"/>
      <c r="G314" s="265"/>
      <c r="H314" s="265"/>
      <c r="I314" s="265"/>
      <c r="J314" s="265"/>
      <c r="K314" s="265"/>
      <c r="L314" s="265"/>
      <c r="M314" s="265"/>
      <c r="N314" s="265"/>
      <c r="O314" s="265"/>
      <c r="P314" s="265"/>
      <c r="Q314" s="265"/>
      <c r="R314" s="267"/>
      <c r="S314" s="265"/>
      <c r="T314" s="265"/>
      <c r="U314" s="265"/>
      <c r="V314" s="265"/>
      <c r="W314" s="265"/>
      <c r="X314" s="265"/>
      <c r="Y314" s="265"/>
      <c r="Z314" s="265"/>
      <c r="AA314" s="265"/>
      <c r="AB314" s="265"/>
      <c r="AC314" s="265"/>
      <c r="AD314" s="265"/>
      <c r="AE314" s="265"/>
      <c r="AF314" s="265"/>
      <c r="AG314" s="265"/>
      <c r="AH314" s="265"/>
      <c r="AI314" s="265"/>
      <c r="AJ314" s="265"/>
      <c r="AK314" s="265"/>
      <c r="AL314" s="265"/>
      <c r="AM314" s="265"/>
      <c r="AN314" s="265"/>
      <c r="AO314" s="265"/>
      <c r="AP314" s="265"/>
      <c r="AQ314" s="265"/>
    </row>
    <row r="315" spans="1:43" ht="12" customHeight="1">
      <c r="A315" s="265"/>
      <c r="B315" s="265"/>
      <c r="C315" s="265"/>
      <c r="D315" s="265"/>
      <c r="E315" s="266"/>
      <c r="F315" s="265"/>
      <c r="G315" s="265"/>
      <c r="H315" s="265"/>
      <c r="I315" s="265"/>
      <c r="J315" s="265"/>
      <c r="K315" s="265"/>
      <c r="L315" s="265"/>
      <c r="M315" s="265"/>
      <c r="N315" s="265"/>
      <c r="O315" s="265"/>
      <c r="P315" s="265"/>
      <c r="Q315" s="265"/>
      <c r="R315" s="267"/>
      <c r="S315" s="265"/>
      <c r="T315" s="265"/>
      <c r="U315" s="265"/>
      <c r="V315" s="265"/>
      <c r="W315" s="265"/>
      <c r="X315" s="265"/>
      <c r="Y315" s="265"/>
      <c r="Z315" s="265"/>
      <c r="AA315" s="265"/>
      <c r="AB315" s="265"/>
      <c r="AC315" s="265"/>
      <c r="AD315" s="265"/>
      <c r="AE315" s="265"/>
      <c r="AF315" s="265"/>
      <c r="AG315" s="265"/>
      <c r="AH315" s="265"/>
      <c r="AI315" s="265"/>
      <c r="AJ315" s="265"/>
      <c r="AK315" s="265"/>
      <c r="AL315" s="265"/>
      <c r="AM315" s="265"/>
      <c r="AN315" s="265"/>
      <c r="AO315" s="265"/>
      <c r="AP315" s="265"/>
      <c r="AQ315" s="265"/>
    </row>
    <row r="316" spans="1:43" ht="12" customHeight="1">
      <c r="A316" s="265"/>
      <c r="B316" s="265"/>
      <c r="C316" s="265"/>
      <c r="D316" s="265"/>
      <c r="E316" s="266"/>
      <c r="F316" s="265"/>
      <c r="G316" s="265"/>
      <c r="H316" s="265"/>
      <c r="I316" s="265"/>
      <c r="J316" s="265"/>
      <c r="K316" s="265"/>
      <c r="L316" s="265"/>
      <c r="M316" s="265"/>
      <c r="N316" s="265"/>
      <c r="O316" s="265"/>
      <c r="P316" s="265"/>
      <c r="Q316" s="265"/>
      <c r="R316" s="267"/>
      <c r="S316" s="265"/>
      <c r="T316" s="265"/>
      <c r="U316" s="265"/>
      <c r="V316" s="265"/>
      <c r="W316" s="265"/>
      <c r="X316" s="265"/>
      <c r="Y316" s="265"/>
      <c r="Z316" s="265"/>
      <c r="AA316" s="265"/>
      <c r="AB316" s="265"/>
      <c r="AC316" s="265"/>
      <c r="AD316" s="265"/>
      <c r="AE316" s="265"/>
      <c r="AF316" s="265"/>
      <c r="AG316" s="265"/>
      <c r="AH316" s="265"/>
      <c r="AI316" s="265"/>
      <c r="AJ316" s="265"/>
      <c r="AK316" s="265"/>
      <c r="AL316" s="265"/>
      <c r="AM316" s="265"/>
      <c r="AN316" s="265"/>
      <c r="AO316" s="265"/>
      <c r="AP316" s="265"/>
      <c r="AQ316" s="265"/>
    </row>
    <row r="317" spans="1:43" ht="12" customHeight="1">
      <c r="A317" s="265"/>
      <c r="B317" s="265"/>
      <c r="C317" s="265"/>
      <c r="D317" s="265"/>
      <c r="E317" s="266"/>
      <c r="F317" s="265"/>
      <c r="G317" s="265"/>
      <c r="H317" s="265"/>
      <c r="I317" s="265"/>
      <c r="J317" s="265"/>
      <c r="K317" s="265"/>
      <c r="L317" s="265"/>
      <c r="M317" s="265"/>
      <c r="N317" s="265"/>
      <c r="O317" s="265"/>
      <c r="P317" s="265"/>
      <c r="Q317" s="265"/>
      <c r="R317" s="267"/>
      <c r="S317" s="265"/>
      <c r="T317" s="265"/>
      <c r="U317" s="265"/>
      <c r="V317" s="265"/>
      <c r="W317" s="265"/>
      <c r="X317" s="265"/>
      <c r="Y317" s="265"/>
      <c r="Z317" s="265"/>
      <c r="AA317" s="265"/>
      <c r="AB317" s="265"/>
      <c r="AC317" s="265"/>
      <c r="AD317" s="265"/>
      <c r="AE317" s="265"/>
      <c r="AF317" s="265"/>
      <c r="AG317" s="265"/>
      <c r="AH317" s="265"/>
      <c r="AI317" s="265"/>
      <c r="AJ317" s="265"/>
      <c r="AK317" s="265"/>
      <c r="AL317" s="265"/>
      <c r="AM317" s="265"/>
      <c r="AN317" s="265"/>
      <c r="AO317" s="265"/>
      <c r="AP317" s="265"/>
      <c r="AQ317" s="265"/>
    </row>
    <row r="318" spans="1:43" ht="12" customHeight="1">
      <c r="A318" s="265"/>
      <c r="B318" s="265"/>
      <c r="C318" s="265"/>
      <c r="D318" s="265"/>
      <c r="E318" s="266"/>
      <c r="F318" s="265"/>
      <c r="G318" s="265"/>
      <c r="H318" s="265"/>
      <c r="I318" s="265"/>
      <c r="J318" s="265"/>
      <c r="K318" s="265"/>
      <c r="L318" s="265"/>
      <c r="M318" s="265"/>
      <c r="N318" s="265"/>
      <c r="O318" s="265"/>
      <c r="P318" s="265"/>
      <c r="Q318" s="265"/>
      <c r="R318" s="267"/>
      <c r="S318" s="265"/>
      <c r="T318" s="265"/>
      <c r="U318" s="265"/>
      <c r="V318" s="265"/>
      <c r="W318" s="265"/>
      <c r="X318" s="265"/>
      <c r="Y318" s="265"/>
      <c r="Z318" s="265"/>
      <c r="AA318" s="265"/>
      <c r="AB318" s="265"/>
      <c r="AC318" s="265"/>
      <c r="AD318" s="265"/>
      <c r="AE318" s="265"/>
      <c r="AF318" s="265"/>
      <c r="AG318" s="265"/>
      <c r="AH318" s="265"/>
      <c r="AI318" s="265"/>
      <c r="AJ318" s="265"/>
      <c r="AK318" s="265"/>
      <c r="AL318" s="265"/>
      <c r="AM318" s="265"/>
      <c r="AN318" s="265"/>
      <c r="AO318" s="265"/>
      <c r="AP318" s="265"/>
      <c r="AQ318" s="265"/>
    </row>
    <row r="319" spans="1:43" ht="12" customHeight="1">
      <c r="A319" s="265"/>
      <c r="B319" s="265"/>
      <c r="C319" s="265"/>
      <c r="D319" s="265"/>
      <c r="E319" s="266"/>
      <c r="F319" s="265"/>
      <c r="G319" s="265"/>
      <c r="H319" s="265"/>
      <c r="I319" s="265"/>
      <c r="J319" s="265"/>
      <c r="K319" s="265"/>
      <c r="L319" s="265"/>
      <c r="M319" s="265"/>
      <c r="N319" s="265"/>
      <c r="O319" s="265"/>
      <c r="P319" s="265"/>
      <c r="Q319" s="265"/>
      <c r="R319" s="267"/>
      <c r="S319" s="265"/>
      <c r="T319" s="265"/>
      <c r="U319" s="265"/>
      <c r="V319" s="265"/>
      <c r="W319" s="265"/>
      <c r="X319" s="265"/>
      <c r="Y319" s="265"/>
      <c r="Z319" s="265"/>
      <c r="AA319" s="265"/>
      <c r="AB319" s="265"/>
      <c r="AC319" s="265"/>
      <c r="AD319" s="265"/>
      <c r="AE319" s="265"/>
      <c r="AF319" s="265"/>
      <c r="AG319" s="265"/>
      <c r="AH319" s="265"/>
      <c r="AI319" s="265"/>
      <c r="AJ319" s="265"/>
      <c r="AK319" s="265"/>
      <c r="AL319" s="265"/>
      <c r="AM319" s="265"/>
      <c r="AN319" s="265"/>
      <c r="AO319" s="265"/>
      <c r="AP319" s="265"/>
      <c r="AQ319" s="265"/>
    </row>
    <row r="320" spans="1:43" ht="12" customHeight="1">
      <c r="A320" s="265"/>
      <c r="B320" s="265"/>
      <c r="C320" s="265"/>
      <c r="D320" s="265"/>
      <c r="E320" s="266"/>
      <c r="F320" s="265"/>
      <c r="G320" s="265"/>
      <c r="H320" s="265"/>
      <c r="I320" s="265"/>
      <c r="J320" s="265"/>
      <c r="K320" s="265"/>
      <c r="L320" s="265"/>
      <c r="M320" s="265"/>
      <c r="N320" s="265"/>
      <c r="O320" s="265"/>
      <c r="P320" s="265"/>
      <c r="Q320" s="265"/>
      <c r="R320" s="267"/>
      <c r="S320" s="265"/>
      <c r="T320" s="265"/>
      <c r="U320" s="265"/>
      <c r="V320" s="265"/>
      <c r="W320" s="265"/>
      <c r="X320" s="265"/>
      <c r="Y320" s="265"/>
      <c r="Z320" s="265"/>
      <c r="AA320" s="265"/>
      <c r="AB320" s="265"/>
      <c r="AC320" s="265"/>
      <c r="AD320" s="265"/>
      <c r="AE320" s="265"/>
      <c r="AF320" s="265"/>
      <c r="AG320" s="265"/>
      <c r="AH320" s="265"/>
      <c r="AI320" s="265"/>
      <c r="AJ320" s="265"/>
      <c r="AK320" s="265"/>
      <c r="AL320" s="265"/>
      <c r="AM320" s="265"/>
      <c r="AN320" s="265"/>
      <c r="AO320" s="265"/>
      <c r="AP320" s="265"/>
      <c r="AQ320" s="265"/>
    </row>
    <row r="321" spans="1:43" ht="12" customHeight="1">
      <c r="A321" s="265"/>
      <c r="B321" s="265"/>
      <c r="C321" s="265"/>
      <c r="D321" s="265"/>
      <c r="E321" s="266"/>
      <c r="F321" s="265"/>
      <c r="G321" s="265"/>
      <c r="H321" s="265"/>
      <c r="I321" s="265"/>
      <c r="J321" s="265"/>
      <c r="K321" s="265"/>
      <c r="L321" s="265"/>
      <c r="M321" s="265"/>
      <c r="N321" s="265"/>
      <c r="O321" s="265"/>
      <c r="P321" s="265"/>
      <c r="Q321" s="265"/>
      <c r="R321" s="267"/>
      <c r="S321" s="265"/>
      <c r="T321" s="265"/>
      <c r="U321" s="265"/>
      <c r="V321" s="265"/>
      <c r="W321" s="265"/>
      <c r="X321" s="265"/>
      <c r="Y321" s="265"/>
      <c r="Z321" s="265"/>
      <c r="AA321" s="265"/>
      <c r="AB321" s="265"/>
      <c r="AC321" s="265"/>
      <c r="AD321" s="265"/>
      <c r="AE321" s="265"/>
      <c r="AF321" s="265"/>
      <c r="AG321" s="265"/>
      <c r="AH321" s="265"/>
      <c r="AI321" s="265"/>
      <c r="AJ321" s="265"/>
      <c r="AK321" s="265"/>
      <c r="AL321" s="265"/>
      <c r="AM321" s="265"/>
      <c r="AN321" s="265"/>
      <c r="AO321" s="265"/>
      <c r="AP321" s="265"/>
      <c r="AQ321" s="265"/>
    </row>
    <row r="322" spans="1:43" ht="12" customHeight="1">
      <c r="A322" s="265"/>
      <c r="B322" s="265"/>
      <c r="C322" s="265"/>
      <c r="D322" s="265"/>
      <c r="E322" s="266"/>
      <c r="F322" s="265"/>
      <c r="G322" s="265"/>
      <c r="H322" s="265"/>
      <c r="I322" s="265"/>
      <c r="J322" s="265"/>
      <c r="K322" s="265"/>
      <c r="L322" s="265"/>
      <c r="M322" s="265"/>
      <c r="N322" s="265"/>
      <c r="O322" s="265"/>
      <c r="P322" s="265"/>
      <c r="Q322" s="265"/>
      <c r="R322" s="267"/>
      <c r="S322" s="265"/>
      <c r="T322" s="265"/>
      <c r="U322" s="265"/>
      <c r="V322" s="265"/>
      <c r="W322" s="265"/>
      <c r="X322" s="265"/>
      <c r="Y322" s="265"/>
      <c r="Z322" s="265"/>
      <c r="AA322" s="265"/>
      <c r="AB322" s="265"/>
      <c r="AC322" s="265"/>
      <c r="AD322" s="265"/>
      <c r="AE322" s="265"/>
      <c r="AF322" s="265"/>
      <c r="AG322" s="265"/>
      <c r="AH322" s="265"/>
      <c r="AI322" s="265"/>
      <c r="AJ322" s="265"/>
      <c r="AK322" s="265"/>
      <c r="AL322" s="265"/>
      <c r="AM322" s="265"/>
      <c r="AN322" s="265"/>
      <c r="AO322" s="265"/>
      <c r="AP322" s="265"/>
      <c r="AQ322" s="265"/>
    </row>
    <row r="323" spans="1:43" ht="12" customHeight="1">
      <c r="A323" s="265"/>
      <c r="B323" s="265"/>
      <c r="C323" s="265"/>
      <c r="D323" s="265"/>
      <c r="E323" s="266"/>
      <c r="F323" s="265"/>
      <c r="G323" s="265"/>
      <c r="H323" s="265"/>
      <c r="I323" s="265"/>
      <c r="J323" s="265"/>
      <c r="K323" s="265"/>
      <c r="L323" s="265"/>
      <c r="M323" s="265"/>
      <c r="N323" s="265"/>
      <c r="O323" s="265"/>
      <c r="P323" s="265"/>
      <c r="Q323" s="265"/>
      <c r="R323" s="267"/>
      <c r="S323" s="265"/>
      <c r="T323" s="265"/>
      <c r="U323" s="265"/>
      <c r="V323" s="265"/>
      <c r="W323" s="265"/>
      <c r="X323" s="265"/>
      <c r="Y323" s="265"/>
      <c r="Z323" s="265"/>
      <c r="AA323" s="265"/>
      <c r="AB323" s="265"/>
      <c r="AC323" s="265"/>
      <c r="AD323" s="265"/>
      <c r="AE323" s="265"/>
      <c r="AF323" s="265"/>
      <c r="AG323" s="265"/>
      <c r="AH323" s="265"/>
      <c r="AI323" s="265"/>
      <c r="AJ323" s="265"/>
      <c r="AK323" s="265"/>
      <c r="AL323" s="265"/>
      <c r="AM323" s="265"/>
      <c r="AN323" s="265"/>
      <c r="AO323" s="265"/>
      <c r="AP323" s="265"/>
      <c r="AQ323" s="265"/>
    </row>
    <row r="324" spans="1:43" ht="12" customHeight="1">
      <c r="A324" s="265"/>
      <c r="B324" s="265"/>
      <c r="C324" s="265"/>
      <c r="D324" s="265"/>
      <c r="E324" s="266"/>
      <c r="F324" s="265"/>
      <c r="G324" s="265"/>
      <c r="H324" s="265"/>
      <c r="I324" s="265"/>
      <c r="J324" s="265"/>
      <c r="K324" s="265"/>
      <c r="L324" s="265"/>
      <c r="M324" s="265"/>
      <c r="N324" s="265"/>
      <c r="O324" s="265"/>
      <c r="P324" s="265"/>
      <c r="Q324" s="265"/>
      <c r="R324" s="267"/>
      <c r="S324" s="265"/>
      <c r="T324" s="265"/>
      <c r="U324" s="265"/>
      <c r="V324" s="265"/>
      <c r="W324" s="265"/>
      <c r="X324" s="265"/>
      <c r="Y324" s="265"/>
      <c r="Z324" s="265"/>
      <c r="AA324" s="265"/>
      <c r="AB324" s="265"/>
      <c r="AC324" s="265"/>
      <c r="AD324" s="265"/>
      <c r="AE324" s="265"/>
      <c r="AF324" s="265"/>
      <c r="AG324" s="265"/>
      <c r="AH324" s="265"/>
      <c r="AI324" s="265"/>
      <c r="AJ324" s="265"/>
      <c r="AK324" s="265"/>
      <c r="AL324" s="265"/>
      <c r="AM324" s="265"/>
      <c r="AN324" s="265"/>
      <c r="AO324" s="265"/>
      <c r="AP324" s="265"/>
      <c r="AQ324" s="265"/>
    </row>
    <row r="325" spans="1:43" ht="12" customHeight="1">
      <c r="A325" s="265"/>
      <c r="B325" s="265"/>
      <c r="C325" s="265"/>
      <c r="D325" s="265"/>
      <c r="E325" s="266"/>
      <c r="F325" s="265"/>
      <c r="G325" s="265"/>
      <c r="H325" s="265"/>
      <c r="I325" s="265"/>
      <c r="J325" s="265"/>
      <c r="K325" s="265"/>
      <c r="L325" s="265"/>
      <c r="M325" s="265"/>
      <c r="N325" s="265"/>
      <c r="O325" s="265"/>
      <c r="P325" s="265"/>
      <c r="Q325" s="265"/>
      <c r="R325" s="267"/>
      <c r="S325" s="265"/>
      <c r="T325" s="265"/>
      <c r="U325" s="265"/>
      <c r="V325" s="265"/>
      <c r="W325" s="265"/>
      <c r="X325" s="265"/>
      <c r="Y325" s="265"/>
      <c r="Z325" s="265"/>
      <c r="AA325" s="265"/>
      <c r="AB325" s="265"/>
      <c r="AC325" s="265"/>
      <c r="AD325" s="265"/>
      <c r="AE325" s="265"/>
      <c r="AF325" s="265"/>
      <c r="AG325" s="265"/>
      <c r="AH325" s="265"/>
      <c r="AI325" s="265"/>
      <c r="AJ325" s="265"/>
      <c r="AK325" s="265"/>
      <c r="AL325" s="265"/>
      <c r="AM325" s="265"/>
      <c r="AN325" s="265"/>
      <c r="AO325" s="265"/>
      <c r="AP325" s="265"/>
      <c r="AQ325" s="265"/>
    </row>
    <row r="326" spans="1:43" ht="12" customHeight="1">
      <c r="A326" s="265"/>
      <c r="B326" s="265"/>
      <c r="C326" s="265"/>
      <c r="D326" s="265"/>
      <c r="E326" s="266"/>
      <c r="F326" s="265"/>
      <c r="G326" s="265"/>
      <c r="H326" s="265"/>
      <c r="I326" s="265"/>
      <c r="J326" s="265"/>
      <c r="K326" s="265"/>
      <c r="L326" s="265"/>
      <c r="M326" s="265"/>
      <c r="N326" s="265"/>
      <c r="O326" s="265"/>
      <c r="P326" s="265"/>
      <c r="Q326" s="265"/>
      <c r="R326" s="267"/>
      <c r="S326" s="265"/>
      <c r="T326" s="265"/>
      <c r="U326" s="265"/>
      <c r="V326" s="265"/>
      <c r="W326" s="265"/>
      <c r="X326" s="265"/>
      <c r="Y326" s="265"/>
      <c r="Z326" s="265"/>
      <c r="AA326" s="265"/>
      <c r="AB326" s="265"/>
      <c r="AC326" s="265"/>
      <c r="AD326" s="265"/>
      <c r="AE326" s="265"/>
      <c r="AF326" s="265"/>
      <c r="AG326" s="265"/>
      <c r="AH326" s="265"/>
      <c r="AI326" s="265"/>
      <c r="AJ326" s="265"/>
      <c r="AK326" s="265"/>
      <c r="AL326" s="265"/>
      <c r="AM326" s="265"/>
      <c r="AN326" s="265"/>
      <c r="AO326" s="265"/>
      <c r="AP326" s="265"/>
      <c r="AQ326" s="265"/>
    </row>
    <row r="327" spans="1:43" ht="12" customHeight="1">
      <c r="A327" s="265"/>
      <c r="B327" s="265"/>
      <c r="C327" s="265"/>
      <c r="D327" s="265"/>
      <c r="E327" s="266"/>
      <c r="F327" s="265"/>
      <c r="G327" s="265"/>
      <c r="H327" s="265"/>
      <c r="I327" s="265"/>
      <c r="J327" s="265"/>
      <c r="K327" s="265"/>
      <c r="L327" s="265"/>
      <c r="M327" s="265"/>
      <c r="N327" s="265"/>
      <c r="O327" s="265"/>
      <c r="P327" s="265"/>
      <c r="Q327" s="265"/>
      <c r="R327" s="267"/>
      <c r="S327" s="265"/>
      <c r="T327" s="265"/>
      <c r="U327" s="265"/>
      <c r="V327" s="265"/>
      <c r="W327" s="265"/>
      <c r="X327" s="265"/>
      <c r="Y327" s="265"/>
      <c r="Z327" s="265"/>
      <c r="AA327" s="265"/>
      <c r="AB327" s="265"/>
      <c r="AC327" s="265"/>
      <c r="AD327" s="265"/>
      <c r="AE327" s="265"/>
      <c r="AF327" s="265"/>
      <c r="AG327" s="265"/>
      <c r="AH327" s="265"/>
      <c r="AI327" s="265"/>
      <c r="AJ327" s="265"/>
      <c r="AK327" s="265"/>
      <c r="AL327" s="265"/>
      <c r="AM327" s="265"/>
      <c r="AN327" s="265"/>
      <c r="AO327" s="265"/>
      <c r="AP327" s="265"/>
      <c r="AQ327" s="265"/>
    </row>
    <row r="328" spans="1:43" ht="12" customHeight="1">
      <c r="A328" s="265"/>
      <c r="B328" s="265"/>
      <c r="C328" s="265"/>
      <c r="D328" s="265"/>
      <c r="E328" s="266"/>
      <c r="F328" s="265"/>
      <c r="G328" s="265"/>
      <c r="H328" s="265"/>
      <c r="I328" s="265"/>
      <c r="J328" s="265"/>
      <c r="K328" s="265"/>
      <c r="L328" s="265"/>
      <c r="M328" s="265"/>
      <c r="N328" s="265"/>
      <c r="O328" s="265"/>
      <c r="P328" s="265"/>
      <c r="Q328" s="265"/>
      <c r="R328" s="267"/>
      <c r="S328" s="265"/>
      <c r="T328" s="265"/>
      <c r="U328" s="265"/>
      <c r="V328" s="265"/>
      <c r="W328" s="265"/>
      <c r="X328" s="265"/>
      <c r="Y328" s="265"/>
      <c r="Z328" s="265"/>
      <c r="AA328" s="265"/>
      <c r="AB328" s="265"/>
      <c r="AC328" s="265"/>
      <c r="AD328" s="265"/>
      <c r="AE328" s="265"/>
      <c r="AF328" s="265"/>
      <c r="AG328" s="265"/>
      <c r="AH328" s="265"/>
      <c r="AI328" s="265"/>
      <c r="AJ328" s="265"/>
      <c r="AK328" s="265"/>
      <c r="AL328" s="265"/>
      <c r="AM328" s="265"/>
      <c r="AN328" s="265"/>
      <c r="AO328" s="265"/>
      <c r="AP328" s="265"/>
      <c r="AQ328" s="265"/>
    </row>
    <row r="329" spans="1:43" ht="12" customHeight="1">
      <c r="A329" s="265"/>
      <c r="B329" s="265"/>
      <c r="C329" s="265"/>
      <c r="D329" s="265"/>
      <c r="E329" s="266"/>
      <c r="F329" s="265"/>
      <c r="G329" s="265"/>
      <c r="H329" s="265"/>
      <c r="I329" s="265"/>
      <c r="J329" s="265"/>
      <c r="K329" s="265"/>
      <c r="L329" s="265"/>
      <c r="M329" s="265"/>
      <c r="N329" s="265"/>
      <c r="O329" s="265"/>
      <c r="P329" s="265"/>
      <c r="Q329" s="265"/>
      <c r="R329" s="267"/>
      <c r="S329" s="265"/>
      <c r="T329" s="265"/>
      <c r="U329" s="265"/>
      <c r="V329" s="265"/>
      <c r="W329" s="265"/>
      <c r="X329" s="265"/>
      <c r="Y329" s="265"/>
      <c r="Z329" s="265"/>
      <c r="AA329" s="265"/>
      <c r="AB329" s="265"/>
      <c r="AC329" s="265"/>
      <c r="AD329" s="265"/>
      <c r="AE329" s="265"/>
      <c r="AF329" s="265"/>
      <c r="AG329" s="265"/>
      <c r="AH329" s="265"/>
      <c r="AI329" s="265"/>
      <c r="AJ329" s="265"/>
      <c r="AK329" s="265"/>
      <c r="AL329" s="265"/>
      <c r="AM329" s="265"/>
      <c r="AN329" s="265"/>
      <c r="AO329" s="265"/>
      <c r="AP329" s="265"/>
      <c r="AQ329" s="265"/>
    </row>
    <row r="330" spans="1:43" ht="12" customHeight="1">
      <c r="A330" s="265"/>
      <c r="B330" s="265"/>
      <c r="C330" s="265"/>
      <c r="D330" s="265"/>
      <c r="E330" s="266"/>
      <c r="F330" s="265"/>
      <c r="G330" s="265"/>
      <c r="H330" s="265"/>
      <c r="I330" s="265"/>
      <c r="J330" s="265"/>
      <c r="K330" s="265"/>
      <c r="L330" s="265"/>
      <c r="M330" s="265"/>
      <c r="N330" s="265"/>
      <c r="O330" s="265"/>
      <c r="P330" s="265"/>
      <c r="Q330" s="265"/>
      <c r="R330" s="267"/>
      <c r="S330" s="265"/>
      <c r="T330" s="265"/>
      <c r="U330" s="265"/>
      <c r="V330" s="265"/>
      <c r="W330" s="265"/>
      <c r="X330" s="265"/>
      <c r="Y330" s="265"/>
      <c r="Z330" s="265"/>
      <c r="AA330" s="265"/>
      <c r="AB330" s="265"/>
      <c r="AC330" s="265"/>
      <c r="AD330" s="265"/>
      <c r="AE330" s="265"/>
      <c r="AF330" s="265"/>
      <c r="AG330" s="265"/>
      <c r="AH330" s="265"/>
      <c r="AI330" s="265"/>
      <c r="AJ330" s="265"/>
      <c r="AK330" s="265"/>
      <c r="AL330" s="265"/>
      <c r="AM330" s="265"/>
      <c r="AN330" s="265"/>
      <c r="AO330" s="265"/>
      <c r="AP330" s="265"/>
      <c r="AQ330" s="265"/>
    </row>
    <row r="331" spans="1:43" ht="12" customHeight="1">
      <c r="A331" s="265"/>
      <c r="B331" s="265"/>
      <c r="C331" s="265"/>
      <c r="D331" s="265"/>
      <c r="E331" s="266"/>
      <c r="F331" s="265"/>
      <c r="G331" s="265"/>
      <c r="H331" s="265"/>
      <c r="I331" s="265"/>
      <c r="J331" s="265"/>
      <c r="K331" s="265"/>
      <c r="L331" s="265"/>
      <c r="M331" s="265"/>
      <c r="N331" s="265"/>
      <c r="O331" s="265"/>
      <c r="P331" s="265"/>
      <c r="Q331" s="265"/>
      <c r="R331" s="267"/>
      <c r="S331" s="265"/>
      <c r="T331" s="265"/>
      <c r="U331" s="265"/>
      <c r="V331" s="265"/>
      <c r="W331" s="265"/>
      <c r="X331" s="265"/>
      <c r="Y331" s="265"/>
      <c r="Z331" s="265"/>
      <c r="AA331" s="265"/>
      <c r="AB331" s="265"/>
      <c r="AC331" s="265"/>
      <c r="AD331" s="265"/>
      <c r="AE331" s="265"/>
      <c r="AF331" s="265"/>
      <c r="AG331" s="265"/>
      <c r="AH331" s="265"/>
      <c r="AI331" s="265"/>
      <c r="AJ331" s="265"/>
      <c r="AK331" s="265"/>
      <c r="AL331" s="265"/>
      <c r="AM331" s="265"/>
      <c r="AN331" s="265"/>
      <c r="AO331" s="265"/>
      <c r="AP331" s="265"/>
      <c r="AQ331" s="265"/>
    </row>
    <row r="332" spans="1:43" ht="12" customHeight="1">
      <c r="A332" s="265"/>
      <c r="B332" s="265"/>
      <c r="C332" s="265"/>
      <c r="D332" s="265"/>
      <c r="E332" s="266"/>
      <c r="F332" s="265"/>
      <c r="G332" s="265"/>
      <c r="H332" s="265"/>
      <c r="I332" s="265"/>
      <c r="J332" s="265"/>
      <c r="K332" s="265"/>
      <c r="L332" s="265"/>
      <c r="M332" s="265"/>
      <c r="N332" s="265"/>
      <c r="O332" s="265"/>
      <c r="P332" s="265"/>
      <c r="Q332" s="265"/>
      <c r="R332" s="267"/>
      <c r="S332" s="265"/>
      <c r="T332" s="265"/>
      <c r="U332" s="265"/>
      <c r="V332" s="265"/>
      <c r="W332" s="265"/>
      <c r="X332" s="265"/>
      <c r="Y332" s="265"/>
      <c r="Z332" s="265"/>
      <c r="AA332" s="265"/>
      <c r="AB332" s="265"/>
      <c r="AC332" s="265"/>
      <c r="AD332" s="265"/>
      <c r="AE332" s="265"/>
      <c r="AF332" s="265"/>
      <c r="AG332" s="265"/>
      <c r="AH332" s="265"/>
      <c r="AI332" s="265"/>
      <c r="AJ332" s="265"/>
      <c r="AK332" s="265"/>
      <c r="AL332" s="265"/>
      <c r="AM332" s="265"/>
      <c r="AN332" s="265"/>
      <c r="AO332" s="265"/>
      <c r="AP332" s="265"/>
      <c r="AQ332" s="265"/>
    </row>
    <row r="333" spans="1:43" ht="12" customHeight="1">
      <c r="A333" s="265"/>
      <c r="B333" s="265"/>
      <c r="C333" s="265"/>
      <c r="D333" s="265"/>
      <c r="E333" s="266"/>
      <c r="F333" s="265"/>
      <c r="G333" s="265"/>
      <c r="H333" s="265"/>
      <c r="I333" s="265"/>
      <c r="J333" s="265"/>
      <c r="K333" s="265"/>
      <c r="L333" s="265"/>
      <c r="M333" s="265"/>
      <c r="N333" s="265"/>
      <c r="O333" s="265"/>
      <c r="P333" s="265"/>
      <c r="Q333" s="265"/>
      <c r="R333" s="267"/>
      <c r="S333" s="265"/>
      <c r="T333" s="265"/>
      <c r="U333" s="265"/>
      <c r="V333" s="265"/>
      <c r="W333" s="265"/>
      <c r="X333" s="265"/>
      <c r="Y333" s="265"/>
      <c r="Z333" s="265"/>
      <c r="AA333" s="265"/>
      <c r="AB333" s="265"/>
      <c r="AC333" s="265"/>
      <c r="AD333" s="265"/>
      <c r="AE333" s="265"/>
      <c r="AF333" s="265"/>
      <c r="AG333" s="265"/>
      <c r="AH333" s="265"/>
      <c r="AI333" s="265"/>
      <c r="AJ333" s="265"/>
      <c r="AK333" s="265"/>
      <c r="AL333" s="265"/>
      <c r="AM333" s="265"/>
      <c r="AN333" s="265"/>
      <c r="AO333" s="265"/>
      <c r="AP333" s="265"/>
      <c r="AQ333" s="265"/>
    </row>
    <row r="334" spans="1:43" ht="12" customHeight="1">
      <c r="A334" s="265"/>
      <c r="B334" s="265"/>
      <c r="C334" s="265"/>
      <c r="D334" s="265"/>
      <c r="E334" s="266"/>
      <c r="F334" s="265"/>
      <c r="G334" s="265"/>
      <c r="H334" s="265"/>
      <c r="I334" s="265"/>
      <c r="J334" s="265"/>
      <c r="K334" s="265"/>
      <c r="L334" s="265"/>
      <c r="M334" s="265"/>
      <c r="N334" s="265"/>
      <c r="O334" s="265"/>
      <c r="P334" s="265"/>
      <c r="Q334" s="265"/>
      <c r="R334" s="267"/>
      <c r="S334" s="265"/>
      <c r="T334" s="265"/>
      <c r="U334" s="265"/>
      <c r="V334" s="265"/>
      <c r="W334" s="265"/>
      <c r="X334" s="265"/>
      <c r="Y334" s="265"/>
      <c r="Z334" s="265"/>
      <c r="AA334" s="265"/>
      <c r="AB334" s="265"/>
      <c r="AC334" s="265"/>
      <c r="AD334" s="265"/>
      <c r="AE334" s="265"/>
      <c r="AF334" s="265"/>
      <c r="AG334" s="265"/>
      <c r="AH334" s="265"/>
      <c r="AI334" s="265"/>
      <c r="AJ334" s="265"/>
      <c r="AK334" s="265"/>
      <c r="AL334" s="265"/>
      <c r="AM334" s="265"/>
      <c r="AN334" s="265"/>
      <c r="AO334" s="265"/>
      <c r="AP334" s="265"/>
      <c r="AQ334" s="265"/>
    </row>
    <row r="335" spans="1:43" ht="12" customHeight="1">
      <c r="A335" s="265"/>
      <c r="B335" s="265"/>
      <c r="C335" s="265"/>
      <c r="D335" s="265"/>
      <c r="E335" s="266"/>
      <c r="F335" s="265"/>
      <c r="G335" s="265"/>
      <c r="H335" s="265"/>
      <c r="I335" s="265"/>
      <c r="J335" s="265"/>
      <c r="K335" s="265"/>
      <c r="L335" s="265"/>
      <c r="M335" s="265"/>
      <c r="N335" s="265"/>
      <c r="O335" s="265"/>
      <c r="P335" s="265"/>
      <c r="Q335" s="265"/>
      <c r="R335" s="267"/>
      <c r="S335" s="265"/>
      <c r="T335" s="265"/>
      <c r="U335" s="265"/>
      <c r="V335" s="265"/>
      <c r="W335" s="265"/>
      <c r="X335" s="265"/>
      <c r="Y335" s="265"/>
      <c r="Z335" s="265"/>
      <c r="AA335" s="265"/>
      <c r="AB335" s="265"/>
      <c r="AC335" s="265"/>
      <c r="AD335" s="265"/>
      <c r="AE335" s="265"/>
      <c r="AF335" s="265"/>
      <c r="AG335" s="265"/>
      <c r="AH335" s="265"/>
      <c r="AI335" s="265"/>
      <c r="AJ335" s="265"/>
      <c r="AK335" s="265"/>
      <c r="AL335" s="265"/>
      <c r="AM335" s="265"/>
      <c r="AN335" s="265"/>
      <c r="AO335" s="265"/>
      <c r="AP335" s="265"/>
      <c r="AQ335" s="265"/>
    </row>
    <row r="336" spans="1:43" ht="12" customHeight="1">
      <c r="A336" s="265"/>
      <c r="B336" s="265"/>
      <c r="C336" s="265"/>
      <c r="D336" s="265"/>
      <c r="E336" s="266"/>
      <c r="F336" s="265"/>
      <c r="G336" s="265"/>
      <c r="H336" s="265"/>
      <c r="I336" s="265"/>
      <c r="J336" s="265"/>
      <c r="K336" s="265"/>
      <c r="L336" s="265"/>
      <c r="M336" s="265"/>
      <c r="N336" s="265"/>
      <c r="O336" s="265"/>
      <c r="P336" s="265"/>
      <c r="Q336" s="265"/>
      <c r="R336" s="267"/>
      <c r="S336" s="265"/>
      <c r="T336" s="265"/>
      <c r="U336" s="265"/>
      <c r="V336" s="265"/>
      <c r="W336" s="265"/>
      <c r="X336" s="265"/>
      <c r="Y336" s="265"/>
      <c r="Z336" s="265"/>
      <c r="AA336" s="265"/>
      <c r="AB336" s="265"/>
      <c r="AC336" s="265"/>
      <c r="AD336" s="265"/>
      <c r="AE336" s="265"/>
      <c r="AF336" s="265"/>
      <c r="AG336" s="265"/>
      <c r="AH336" s="265"/>
      <c r="AI336" s="265"/>
      <c r="AJ336" s="265"/>
      <c r="AK336" s="265"/>
      <c r="AL336" s="265"/>
      <c r="AM336" s="265"/>
      <c r="AN336" s="265"/>
      <c r="AO336" s="265"/>
      <c r="AP336" s="265"/>
      <c r="AQ336" s="265"/>
    </row>
    <row r="337" spans="1:43" ht="12" customHeight="1">
      <c r="A337" s="265"/>
      <c r="B337" s="265"/>
      <c r="C337" s="265"/>
      <c r="D337" s="265"/>
      <c r="E337" s="266"/>
      <c r="F337" s="265"/>
      <c r="G337" s="265"/>
      <c r="H337" s="265"/>
      <c r="I337" s="265"/>
      <c r="J337" s="265"/>
      <c r="K337" s="265"/>
      <c r="L337" s="265"/>
      <c r="M337" s="265"/>
      <c r="N337" s="265"/>
      <c r="O337" s="265"/>
      <c r="P337" s="265"/>
      <c r="Q337" s="265"/>
      <c r="R337" s="267"/>
      <c r="S337" s="265"/>
      <c r="T337" s="265"/>
      <c r="U337" s="265"/>
      <c r="V337" s="265"/>
      <c r="W337" s="265"/>
      <c r="X337" s="265"/>
      <c r="Y337" s="265"/>
      <c r="Z337" s="265"/>
      <c r="AA337" s="265"/>
      <c r="AB337" s="265"/>
      <c r="AC337" s="265"/>
      <c r="AD337" s="265"/>
      <c r="AE337" s="265"/>
      <c r="AF337" s="265"/>
      <c r="AG337" s="265"/>
      <c r="AH337" s="265"/>
      <c r="AI337" s="265"/>
      <c r="AJ337" s="265"/>
      <c r="AK337" s="265"/>
      <c r="AL337" s="265"/>
      <c r="AM337" s="265"/>
      <c r="AN337" s="265"/>
      <c r="AO337" s="265"/>
      <c r="AP337" s="265"/>
      <c r="AQ337" s="265"/>
    </row>
    <row r="338" spans="1:43" ht="12" customHeight="1">
      <c r="A338" s="265"/>
      <c r="B338" s="265"/>
      <c r="C338" s="265"/>
      <c r="D338" s="265"/>
      <c r="E338" s="266"/>
      <c r="F338" s="265"/>
      <c r="G338" s="265"/>
      <c r="H338" s="265"/>
      <c r="I338" s="265"/>
      <c r="J338" s="265"/>
      <c r="K338" s="265"/>
      <c r="L338" s="265"/>
      <c r="M338" s="265"/>
      <c r="N338" s="265"/>
      <c r="O338" s="265"/>
      <c r="P338" s="265"/>
      <c r="Q338" s="265"/>
      <c r="R338" s="267"/>
      <c r="S338" s="265"/>
      <c r="T338" s="265"/>
      <c r="U338" s="265"/>
      <c r="V338" s="265"/>
      <c r="W338" s="265"/>
      <c r="X338" s="265"/>
      <c r="Y338" s="265"/>
      <c r="Z338" s="265"/>
      <c r="AA338" s="265"/>
      <c r="AB338" s="265"/>
      <c r="AC338" s="265"/>
      <c r="AD338" s="265"/>
      <c r="AE338" s="265"/>
      <c r="AF338" s="265"/>
      <c r="AG338" s="265"/>
      <c r="AH338" s="265"/>
      <c r="AI338" s="265"/>
      <c r="AJ338" s="265"/>
      <c r="AK338" s="265"/>
      <c r="AL338" s="265"/>
      <c r="AM338" s="265"/>
      <c r="AN338" s="265"/>
      <c r="AO338" s="265"/>
      <c r="AP338" s="265"/>
      <c r="AQ338" s="265"/>
    </row>
    <row r="339" spans="1:43" ht="12" customHeight="1">
      <c r="A339" s="265"/>
      <c r="B339" s="265"/>
      <c r="C339" s="265"/>
      <c r="D339" s="265"/>
      <c r="E339" s="266"/>
      <c r="F339" s="265"/>
      <c r="G339" s="265"/>
      <c r="H339" s="265"/>
      <c r="I339" s="265"/>
      <c r="J339" s="265"/>
      <c r="K339" s="265"/>
      <c r="L339" s="265"/>
      <c r="M339" s="265"/>
      <c r="N339" s="265"/>
      <c r="O339" s="265"/>
      <c r="P339" s="265"/>
      <c r="Q339" s="265"/>
      <c r="R339" s="267"/>
      <c r="S339" s="265"/>
      <c r="T339" s="265"/>
      <c r="U339" s="265"/>
      <c r="V339" s="265"/>
      <c r="W339" s="265"/>
      <c r="X339" s="265"/>
      <c r="Y339" s="265"/>
      <c r="Z339" s="265"/>
      <c r="AA339" s="265"/>
      <c r="AB339" s="265"/>
      <c r="AC339" s="265"/>
      <c r="AD339" s="265"/>
      <c r="AE339" s="265"/>
      <c r="AF339" s="265"/>
      <c r="AG339" s="265"/>
      <c r="AH339" s="265"/>
      <c r="AI339" s="265"/>
      <c r="AJ339" s="265"/>
      <c r="AK339" s="265"/>
      <c r="AL339" s="265"/>
      <c r="AM339" s="265"/>
      <c r="AN339" s="265"/>
      <c r="AO339" s="265"/>
      <c r="AP339" s="265"/>
      <c r="AQ339" s="265"/>
    </row>
    <row r="340" spans="1:43" ht="12" customHeight="1">
      <c r="A340" s="265"/>
      <c r="B340" s="265"/>
      <c r="C340" s="265"/>
      <c r="D340" s="265"/>
      <c r="E340" s="266"/>
      <c r="F340" s="265"/>
      <c r="G340" s="265"/>
      <c r="H340" s="265"/>
      <c r="I340" s="265"/>
      <c r="J340" s="265"/>
      <c r="K340" s="265"/>
      <c r="L340" s="265"/>
      <c r="M340" s="265"/>
      <c r="N340" s="265"/>
      <c r="O340" s="265"/>
      <c r="P340" s="265"/>
      <c r="Q340" s="265"/>
      <c r="R340" s="267"/>
      <c r="S340" s="265"/>
      <c r="T340" s="265"/>
      <c r="U340" s="265"/>
      <c r="V340" s="265"/>
      <c r="W340" s="265"/>
      <c r="X340" s="265"/>
      <c r="Y340" s="265"/>
      <c r="Z340" s="265"/>
      <c r="AA340" s="265"/>
      <c r="AB340" s="265"/>
      <c r="AC340" s="265"/>
      <c r="AD340" s="265"/>
      <c r="AE340" s="265"/>
      <c r="AF340" s="265"/>
      <c r="AG340" s="265"/>
      <c r="AH340" s="265"/>
      <c r="AI340" s="265"/>
      <c r="AJ340" s="265"/>
      <c r="AK340" s="265"/>
      <c r="AL340" s="265"/>
      <c r="AM340" s="265"/>
      <c r="AN340" s="265"/>
      <c r="AO340" s="265"/>
      <c r="AP340" s="265"/>
      <c r="AQ340" s="265"/>
    </row>
    <row r="341" spans="1:43" ht="12" customHeight="1">
      <c r="A341" s="265"/>
      <c r="B341" s="265"/>
      <c r="C341" s="265"/>
      <c r="D341" s="265"/>
      <c r="E341" s="266"/>
      <c r="F341" s="265"/>
      <c r="G341" s="265"/>
      <c r="H341" s="265"/>
      <c r="I341" s="265"/>
      <c r="J341" s="265"/>
      <c r="K341" s="265"/>
      <c r="L341" s="265"/>
      <c r="M341" s="265"/>
      <c r="N341" s="265"/>
      <c r="O341" s="265"/>
      <c r="P341" s="265"/>
      <c r="Q341" s="265"/>
      <c r="R341" s="267"/>
      <c r="S341" s="265"/>
      <c r="T341" s="265"/>
      <c r="U341" s="265"/>
      <c r="V341" s="265"/>
      <c r="W341" s="265"/>
      <c r="X341" s="265"/>
      <c r="Y341" s="265"/>
      <c r="Z341" s="265"/>
      <c r="AA341" s="265"/>
      <c r="AB341" s="265"/>
      <c r="AC341" s="265"/>
      <c r="AD341" s="265"/>
      <c r="AE341" s="265"/>
      <c r="AF341" s="265"/>
      <c r="AG341" s="265"/>
      <c r="AH341" s="265"/>
      <c r="AI341" s="265"/>
      <c r="AJ341" s="265"/>
      <c r="AK341" s="265"/>
      <c r="AL341" s="265"/>
      <c r="AM341" s="265"/>
      <c r="AN341" s="265"/>
      <c r="AO341" s="265"/>
      <c r="AP341" s="265"/>
      <c r="AQ341" s="265"/>
    </row>
    <row r="342" spans="1:43" ht="12" customHeight="1">
      <c r="A342" s="265"/>
      <c r="B342" s="265"/>
      <c r="C342" s="265"/>
      <c r="D342" s="265"/>
      <c r="E342" s="266"/>
      <c r="F342" s="265"/>
      <c r="G342" s="265"/>
      <c r="H342" s="265"/>
      <c r="I342" s="265"/>
      <c r="J342" s="265"/>
      <c r="K342" s="265"/>
      <c r="L342" s="265"/>
      <c r="M342" s="265"/>
      <c r="N342" s="265"/>
      <c r="O342" s="265"/>
      <c r="P342" s="265"/>
      <c r="Q342" s="265"/>
      <c r="R342" s="267"/>
      <c r="S342" s="265"/>
      <c r="T342" s="265"/>
      <c r="U342" s="265"/>
      <c r="V342" s="265"/>
      <c r="W342" s="265"/>
      <c r="X342" s="265"/>
      <c r="Y342" s="265"/>
      <c r="Z342" s="265"/>
      <c r="AA342" s="265"/>
      <c r="AB342" s="265"/>
      <c r="AC342" s="265"/>
      <c r="AD342" s="265"/>
      <c r="AE342" s="265"/>
      <c r="AF342" s="265"/>
      <c r="AG342" s="265"/>
      <c r="AH342" s="265"/>
      <c r="AI342" s="265"/>
      <c r="AJ342" s="265"/>
      <c r="AK342" s="265"/>
      <c r="AL342" s="265"/>
      <c r="AM342" s="265"/>
      <c r="AN342" s="265"/>
      <c r="AO342" s="265"/>
      <c r="AP342" s="265"/>
      <c r="AQ342" s="265"/>
    </row>
    <row r="343" spans="1:43" ht="12" customHeight="1">
      <c r="A343" s="265"/>
      <c r="B343" s="265"/>
      <c r="C343" s="265"/>
      <c r="D343" s="265"/>
      <c r="E343" s="266"/>
      <c r="F343" s="265"/>
      <c r="G343" s="265"/>
      <c r="H343" s="265"/>
      <c r="I343" s="265"/>
      <c r="J343" s="265"/>
      <c r="K343" s="265"/>
      <c r="L343" s="265"/>
      <c r="M343" s="265"/>
      <c r="N343" s="265"/>
      <c r="O343" s="265"/>
      <c r="P343" s="265"/>
      <c r="Q343" s="265"/>
      <c r="R343" s="267"/>
      <c r="S343" s="265"/>
      <c r="T343" s="265"/>
      <c r="U343" s="265"/>
      <c r="V343" s="265"/>
      <c r="W343" s="265"/>
      <c r="X343" s="265"/>
      <c r="Y343" s="265"/>
      <c r="Z343" s="265"/>
      <c r="AA343" s="265"/>
      <c r="AB343" s="265"/>
      <c r="AC343" s="265"/>
      <c r="AD343" s="265"/>
      <c r="AE343" s="265"/>
      <c r="AF343" s="265"/>
      <c r="AG343" s="265"/>
      <c r="AH343" s="265"/>
      <c r="AI343" s="265"/>
      <c r="AJ343" s="265"/>
      <c r="AK343" s="265"/>
      <c r="AL343" s="265"/>
      <c r="AM343" s="265"/>
      <c r="AN343" s="265"/>
      <c r="AO343" s="265"/>
      <c r="AP343" s="265"/>
      <c r="AQ343" s="265"/>
    </row>
    <row r="344" spans="1:43" ht="12" customHeight="1">
      <c r="A344" s="265"/>
      <c r="B344" s="265"/>
      <c r="C344" s="265"/>
      <c r="D344" s="265"/>
      <c r="E344" s="266"/>
      <c r="F344" s="265"/>
      <c r="G344" s="265"/>
      <c r="H344" s="265"/>
      <c r="I344" s="265"/>
      <c r="J344" s="265"/>
      <c r="K344" s="265"/>
      <c r="L344" s="265"/>
      <c r="M344" s="265"/>
      <c r="N344" s="265"/>
      <c r="O344" s="265"/>
      <c r="P344" s="265"/>
      <c r="Q344" s="265"/>
      <c r="R344" s="267"/>
      <c r="S344" s="265"/>
      <c r="T344" s="265"/>
      <c r="U344" s="265"/>
      <c r="V344" s="265"/>
      <c r="W344" s="265"/>
      <c r="X344" s="265"/>
      <c r="Y344" s="265"/>
      <c r="Z344" s="265"/>
      <c r="AA344" s="265"/>
      <c r="AB344" s="265"/>
      <c r="AC344" s="265"/>
      <c r="AD344" s="265"/>
      <c r="AE344" s="265"/>
      <c r="AF344" s="265"/>
      <c r="AG344" s="265"/>
      <c r="AH344" s="265"/>
      <c r="AI344" s="265"/>
      <c r="AJ344" s="265"/>
      <c r="AK344" s="265"/>
      <c r="AL344" s="265"/>
      <c r="AM344" s="265"/>
      <c r="AN344" s="265"/>
      <c r="AO344" s="265"/>
      <c r="AP344" s="265"/>
      <c r="AQ344" s="265"/>
    </row>
    <row r="345" spans="1:43" ht="12" customHeight="1">
      <c r="A345" s="265"/>
      <c r="B345" s="265"/>
      <c r="C345" s="265"/>
      <c r="D345" s="265"/>
      <c r="E345" s="266"/>
      <c r="F345" s="265"/>
      <c r="G345" s="265"/>
      <c r="H345" s="265"/>
      <c r="I345" s="265"/>
      <c r="J345" s="265"/>
      <c r="K345" s="265"/>
      <c r="L345" s="265"/>
      <c r="M345" s="265"/>
      <c r="N345" s="265"/>
      <c r="O345" s="265"/>
      <c r="P345" s="265"/>
      <c r="Q345" s="265"/>
      <c r="R345" s="267"/>
      <c r="S345" s="265"/>
      <c r="T345" s="265"/>
      <c r="U345" s="265"/>
      <c r="V345" s="265"/>
      <c r="W345" s="265"/>
      <c r="X345" s="265"/>
      <c r="Y345" s="265"/>
      <c r="Z345" s="265"/>
      <c r="AA345" s="265"/>
      <c r="AB345" s="265"/>
      <c r="AC345" s="265"/>
      <c r="AD345" s="265"/>
      <c r="AE345" s="265"/>
      <c r="AF345" s="265"/>
      <c r="AG345" s="265"/>
      <c r="AH345" s="265"/>
      <c r="AI345" s="265"/>
      <c r="AJ345" s="265"/>
      <c r="AK345" s="265"/>
      <c r="AL345" s="265"/>
      <c r="AM345" s="265"/>
      <c r="AN345" s="265"/>
      <c r="AO345" s="265"/>
      <c r="AP345" s="265"/>
      <c r="AQ345" s="265"/>
    </row>
    <row r="346" spans="1:43" ht="12" customHeight="1">
      <c r="A346" s="265"/>
      <c r="B346" s="265"/>
      <c r="C346" s="265"/>
      <c r="D346" s="265"/>
      <c r="E346" s="266"/>
      <c r="F346" s="265"/>
      <c r="G346" s="265"/>
      <c r="H346" s="265"/>
      <c r="I346" s="265"/>
      <c r="J346" s="265"/>
      <c r="K346" s="265"/>
      <c r="L346" s="265"/>
      <c r="M346" s="265"/>
      <c r="N346" s="265"/>
      <c r="O346" s="265"/>
      <c r="P346" s="265"/>
      <c r="Q346" s="265"/>
      <c r="R346" s="267"/>
      <c r="S346" s="265"/>
      <c r="T346" s="265"/>
      <c r="U346" s="265"/>
      <c r="V346" s="265"/>
      <c r="W346" s="265"/>
      <c r="X346" s="265"/>
      <c r="Y346" s="265"/>
      <c r="Z346" s="265"/>
      <c r="AA346" s="265"/>
      <c r="AB346" s="265"/>
      <c r="AC346" s="265"/>
      <c r="AD346" s="265"/>
      <c r="AE346" s="265"/>
      <c r="AF346" s="265"/>
      <c r="AG346" s="265"/>
      <c r="AH346" s="265"/>
      <c r="AI346" s="265"/>
      <c r="AJ346" s="265"/>
      <c r="AK346" s="265"/>
      <c r="AL346" s="265"/>
      <c r="AM346" s="265"/>
      <c r="AN346" s="265"/>
      <c r="AO346" s="265"/>
      <c r="AP346" s="265"/>
      <c r="AQ346" s="265"/>
    </row>
    <row r="347" spans="1:43" ht="12" customHeight="1">
      <c r="A347" s="265"/>
      <c r="B347" s="265"/>
      <c r="C347" s="265"/>
      <c r="D347" s="265"/>
      <c r="E347" s="266"/>
      <c r="F347" s="265"/>
      <c r="G347" s="265"/>
      <c r="H347" s="265"/>
      <c r="I347" s="265"/>
      <c r="J347" s="265"/>
      <c r="K347" s="265"/>
      <c r="L347" s="265"/>
      <c r="M347" s="265"/>
      <c r="N347" s="265"/>
      <c r="O347" s="265"/>
      <c r="P347" s="265"/>
      <c r="Q347" s="265"/>
      <c r="R347" s="267"/>
      <c r="S347" s="265"/>
      <c r="T347" s="265"/>
      <c r="U347" s="265"/>
      <c r="V347" s="265"/>
      <c r="W347" s="265"/>
      <c r="X347" s="265"/>
      <c r="Y347" s="265"/>
      <c r="Z347" s="265"/>
      <c r="AA347" s="265"/>
      <c r="AB347" s="265"/>
      <c r="AC347" s="265"/>
      <c r="AD347" s="265"/>
      <c r="AE347" s="265"/>
      <c r="AF347" s="265"/>
      <c r="AG347" s="265"/>
      <c r="AH347" s="265"/>
      <c r="AI347" s="265"/>
      <c r="AJ347" s="265"/>
      <c r="AK347" s="265"/>
      <c r="AL347" s="265"/>
      <c r="AM347" s="265"/>
      <c r="AN347" s="265"/>
      <c r="AO347" s="265"/>
      <c r="AP347" s="265"/>
      <c r="AQ347" s="265"/>
    </row>
    <row r="348" spans="1:43" ht="12" customHeight="1">
      <c r="A348" s="265"/>
      <c r="B348" s="265"/>
      <c r="C348" s="265"/>
      <c r="D348" s="265"/>
      <c r="E348" s="266"/>
      <c r="F348" s="265"/>
      <c r="G348" s="265"/>
      <c r="H348" s="265"/>
      <c r="I348" s="265"/>
      <c r="J348" s="265"/>
      <c r="K348" s="265"/>
      <c r="L348" s="265"/>
      <c r="M348" s="265"/>
      <c r="N348" s="265"/>
      <c r="O348" s="265"/>
      <c r="P348" s="265"/>
      <c r="Q348" s="265"/>
      <c r="R348" s="267"/>
      <c r="S348" s="265"/>
      <c r="T348" s="265"/>
      <c r="U348" s="265"/>
      <c r="V348" s="265"/>
      <c r="W348" s="265"/>
      <c r="X348" s="265"/>
      <c r="Y348" s="265"/>
      <c r="Z348" s="265"/>
      <c r="AA348" s="265"/>
      <c r="AB348" s="265"/>
      <c r="AC348" s="265"/>
      <c r="AD348" s="265"/>
      <c r="AE348" s="265"/>
      <c r="AF348" s="265"/>
      <c r="AG348" s="265"/>
      <c r="AH348" s="265"/>
      <c r="AI348" s="265"/>
      <c r="AJ348" s="265"/>
      <c r="AK348" s="265"/>
      <c r="AL348" s="265"/>
      <c r="AM348" s="265"/>
      <c r="AN348" s="265"/>
      <c r="AO348" s="265"/>
      <c r="AP348" s="265"/>
      <c r="AQ348" s="265"/>
    </row>
    <row r="349" spans="1:43" ht="12" customHeight="1">
      <c r="A349" s="265"/>
      <c r="B349" s="265"/>
      <c r="C349" s="265"/>
      <c r="D349" s="265"/>
      <c r="E349" s="266"/>
      <c r="F349" s="265"/>
      <c r="G349" s="265"/>
      <c r="H349" s="265"/>
      <c r="I349" s="265"/>
      <c r="J349" s="265"/>
      <c r="K349" s="265"/>
      <c r="L349" s="265"/>
      <c r="M349" s="265"/>
      <c r="N349" s="265"/>
      <c r="O349" s="265"/>
      <c r="P349" s="265"/>
      <c r="Q349" s="265"/>
      <c r="R349" s="267"/>
      <c r="S349" s="265"/>
      <c r="T349" s="265"/>
      <c r="U349" s="265"/>
      <c r="V349" s="265"/>
      <c r="W349" s="265"/>
      <c r="X349" s="265"/>
      <c r="Y349" s="265"/>
      <c r="Z349" s="265"/>
      <c r="AA349" s="265"/>
      <c r="AB349" s="265"/>
      <c r="AC349" s="265"/>
      <c r="AD349" s="265"/>
      <c r="AE349" s="265"/>
      <c r="AF349" s="265"/>
      <c r="AG349" s="265"/>
      <c r="AH349" s="265"/>
      <c r="AI349" s="265"/>
      <c r="AJ349" s="265"/>
      <c r="AK349" s="265"/>
      <c r="AL349" s="265"/>
      <c r="AM349" s="265"/>
      <c r="AN349" s="265"/>
      <c r="AO349" s="265"/>
      <c r="AP349" s="265"/>
      <c r="AQ349" s="265"/>
    </row>
    <row r="350" spans="1:43" ht="12" customHeight="1">
      <c r="A350" s="265"/>
      <c r="B350" s="265"/>
      <c r="C350" s="265"/>
      <c r="D350" s="265"/>
      <c r="E350" s="266"/>
      <c r="F350" s="265"/>
      <c r="G350" s="265"/>
      <c r="H350" s="265"/>
      <c r="I350" s="265"/>
      <c r="J350" s="265"/>
      <c r="K350" s="265"/>
      <c r="L350" s="265"/>
      <c r="M350" s="265"/>
      <c r="N350" s="265"/>
      <c r="O350" s="265"/>
      <c r="P350" s="265"/>
      <c r="Q350" s="265"/>
      <c r="R350" s="267"/>
      <c r="S350" s="265"/>
      <c r="T350" s="265"/>
      <c r="U350" s="265"/>
      <c r="V350" s="265"/>
      <c r="W350" s="265"/>
      <c r="X350" s="265"/>
      <c r="Y350" s="265"/>
      <c r="Z350" s="265"/>
      <c r="AA350" s="265"/>
      <c r="AB350" s="265"/>
      <c r="AC350" s="265"/>
      <c r="AD350" s="265"/>
      <c r="AE350" s="265"/>
      <c r="AF350" s="265"/>
      <c r="AG350" s="265"/>
      <c r="AH350" s="265"/>
      <c r="AI350" s="265"/>
      <c r="AJ350" s="265"/>
      <c r="AK350" s="265"/>
      <c r="AL350" s="265"/>
      <c r="AM350" s="265"/>
      <c r="AN350" s="265"/>
      <c r="AO350" s="265"/>
      <c r="AP350" s="265"/>
      <c r="AQ350" s="265"/>
    </row>
    <row r="351" spans="1:43" ht="12" customHeight="1">
      <c r="A351" s="265"/>
      <c r="B351" s="265"/>
      <c r="C351" s="265"/>
      <c r="D351" s="265"/>
      <c r="E351" s="266"/>
      <c r="F351" s="265"/>
      <c r="G351" s="265"/>
      <c r="H351" s="265"/>
      <c r="I351" s="265"/>
      <c r="J351" s="265"/>
      <c r="K351" s="265"/>
      <c r="L351" s="265"/>
      <c r="M351" s="265"/>
      <c r="N351" s="265"/>
      <c r="O351" s="265"/>
      <c r="P351" s="265"/>
      <c r="Q351" s="265"/>
      <c r="R351" s="267"/>
      <c r="S351" s="265"/>
      <c r="T351" s="265"/>
      <c r="U351" s="265"/>
      <c r="V351" s="265"/>
      <c r="W351" s="265"/>
      <c r="X351" s="265"/>
      <c r="Y351" s="265"/>
      <c r="Z351" s="265"/>
      <c r="AA351" s="265"/>
      <c r="AB351" s="265"/>
      <c r="AC351" s="265"/>
      <c r="AD351" s="265"/>
      <c r="AE351" s="265"/>
      <c r="AF351" s="265"/>
      <c r="AG351" s="265"/>
      <c r="AH351" s="265"/>
      <c r="AI351" s="265"/>
      <c r="AJ351" s="265"/>
      <c r="AK351" s="265"/>
      <c r="AL351" s="265"/>
      <c r="AM351" s="265"/>
      <c r="AN351" s="265"/>
      <c r="AO351" s="265"/>
      <c r="AP351" s="265"/>
      <c r="AQ351" s="265"/>
    </row>
    <row r="352" spans="1:43" ht="12" customHeight="1">
      <c r="A352" s="265"/>
      <c r="B352" s="265"/>
      <c r="C352" s="265"/>
      <c r="D352" s="265"/>
      <c r="E352" s="266"/>
      <c r="F352" s="265"/>
      <c r="G352" s="265"/>
      <c r="H352" s="265"/>
      <c r="I352" s="265"/>
      <c r="J352" s="265"/>
      <c r="K352" s="265"/>
      <c r="L352" s="265"/>
      <c r="M352" s="265"/>
      <c r="N352" s="265"/>
      <c r="O352" s="265"/>
      <c r="P352" s="265"/>
      <c r="Q352" s="265"/>
      <c r="R352" s="267"/>
      <c r="S352" s="265"/>
      <c r="T352" s="265"/>
      <c r="U352" s="265"/>
      <c r="V352" s="265"/>
      <c r="W352" s="265"/>
      <c r="X352" s="265"/>
      <c r="Y352" s="265"/>
      <c r="Z352" s="265"/>
      <c r="AA352" s="265"/>
      <c r="AB352" s="265"/>
      <c r="AC352" s="265"/>
      <c r="AD352" s="265"/>
      <c r="AE352" s="265"/>
      <c r="AF352" s="265"/>
      <c r="AG352" s="265"/>
      <c r="AH352" s="265"/>
      <c r="AI352" s="265"/>
      <c r="AJ352" s="265"/>
      <c r="AK352" s="265"/>
      <c r="AL352" s="265"/>
      <c r="AM352" s="265"/>
      <c r="AN352" s="265"/>
      <c r="AO352" s="265"/>
      <c r="AP352" s="265"/>
      <c r="AQ352" s="265"/>
    </row>
    <row r="353" spans="1:43" ht="12" customHeight="1">
      <c r="A353" s="265"/>
      <c r="B353" s="265"/>
      <c r="C353" s="265"/>
      <c r="D353" s="265"/>
      <c r="E353" s="266"/>
      <c r="F353" s="265"/>
      <c r="G353" s="265"/>
      <c r="H353" s="265"/>
      <c r="I353" s="265"/>
      <c r="J353" s="265"/>
      <c r="K353" s="265"/>
      <c r="L353" s="265"/>
      <c r="M353" s="265"/>
      <c r="N353" s="265"/>
      <c r="O353" s="265"/>
      <c r="P353" s="265"/>
      <c r="Q353" s="265"/>
      <c r="R353" s="267"/>
      <c r="S353" s="265"/>
      <c r="T353" s="265"/>
      <c r="U353" s="265"/>
      <c r="V353" s="265"/>
      <c r="W353" s="265"/>
      <c r="X353" s="265"/>
      <c r="Y353" s="265"/>
      <c r="Z353" s="265"/>
      <c r="AA353" s="265"/>
      <c r="AB353" s="265"/>
      <c r="AC353" s="265"/>
      <c r="AD353" s="265"/>
      <c r="AE353" s="265"/>
      <c r="AF353" s="265"/>
      <c r="AG353" s="265"/>
      <c r="AH353" s="265"/>
      <c r="AI353" s="265"/>
      <c r="AJ353" s="265"/>
      <c r="AK353" s="265"/>
      <c r="AL353" s="265"/>
      <c r="AM353" s="265"/>
      <c r="AN353" s="265"/>
      <c r="AO353" s="265"/>
      <c r="AP353" s="265"/>
      <c r="AQ353" s="265"/>
    </row>
    <row r="354" spans="1:43" ht="12" customHeight="1">
      <c r="A354" s="265"/>
      <c r="B354" s="265"/>
      <c r="C354" s="265"/>
      <c r="D354" s="265"/>
      <c r="E354" s="266"/>
      <c r="F354" s="265"/>
      <c r="G354" s="265"/>
      <c r="H354" s="265"/>
      <c r="I354" s="265"/>
      <c r="J354" s="265"/>
      <c r="K354" s="265"/>
      <c r="L354" s="265"/>
      <c r="M354" s="265"/>
      <c r="N354" s="265"/>
      <c r="O354" s="265"/>
      <c r="P354" s="265"/>
      <c r="Q354" s="265"/>
      <c r="R354" s="267"/>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row>
    <row r="355" spans="1:43" ht="12" customHeight="1">
      <c r="A355" s="265"/>
      <c r="B355" s="265"/>
      <c r="C355" s="265"/>
      <c r="D355" s="265"/>
      <c r="E355" s="266"/>
      <c r="F355" s="265"/>
      <c r="G355" s="265"/>
      <c r="H355" s="265"/>
      <c r="I355" s="265"/>
      <c r="J355" s="265"/>
      <c r="K355" s="265"/>
      <c r="L355" s="265"/>
      <c r="M355" s="265"/>
      <c r="N355" s="265"/>
      <c r="O355" s="265"/>
      <c r="P355" s="265"/>
      <c r="Q355" s="265"/>
      <c r="R355" s="267"/>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row>
    <row r="356" spans="1:43" ht="12" customHeight="1">
      <c r="A356" s="265"/>
      <c r="B356" s="265"/>
      <c r="C356" s="265"/>
      <c r="D356" s="265"/>
      <c r="E356" s="266"/>
      <c r="F356" s="265"/>
      <c r="G356" s="265"/>
      <c r="H356" s="265"/>
      <c r="I356" s="265"/>
      <c r="J356" s="265"/>
      <c r="K356" s="265"/>
      <c r="L356" s="265"/>
      <c r="M356" s="265"/>
      <c r="N356" s="265"/>
      <c r="O356" s="265"/>
      <c r="P356" s="265"/>
      <c r="Q356" s="265"/>
      <c r="R356" s="267"/>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row>
    <row r="357" spans="1:43" ht="12" customHeight="1">
      <c r="A357" s="265"/>
      <c r="B357" s="265"/>
      <c r="C357" s="265"/>
      <c r="D357" s="265"/>
      <c r="E357" s="266"/>
      <c r="F357" s="265"/>
      <c r="G357" s="265"/>
      <c r="H357" s="265"/>
      <c r="I357" s="265"/>
      <c r="J357" s="265"/>
      <c r="K357" s="265"/>
      <c r="L357" s="265"/>
      <c r="M357" s="265"/>
      <c r="N357" s="265"/>
      <c r="O357" s="265"/>
      <c r="P357" s="265"/>
      <c r="Q357" s="265"/>
      <c r="R357" s="267"/>
      <c r="S357" s="265"/>
      <c r="T357" s="265"/>
      <c r="U357" s="265"/>
      <c r="V357" s="265"/>
      <c r="W357" s="265"/>
      <c r="X357" s="265"/>
      <c r="Y357" s="265"/>
      <c r="Z357" s="265"/>
      <c r="AA357" s="265"/>
      <c r="AB357" s="265"/>
      <c r="AC357" s="265"/>
      <c r="AD357" s="265"/>
      <c r="AE357" s="265"/>
      <c r="AF357" s="265"/>
      <c r="AG357" s="265"/>
      <c r="AH357" s="265"/>
      <c r="AI357" s="265"/>
      <c r="AJ357" s="265"/>
      <c r="AK357" s="265"/>
      <c r="AL357" s="265"/>
      <c r="AM357" s="265"/>
      <c r="AN357" s="265"/>
      <c r="AO357" s="265"/>
      <c r="AP357" s="265"/>
      <c r="AQ357" s="265"/>
    </row>
    <row r="358" spans="1:43" ht="12" customHeight="1">
      <c r="A358" s="265"/>
      <c r="B358" s="265"/>
      <c r="C358" s="265"/>
      <c r="D358" s="265"/>
      <c r="E358" s="266"/>
      <c r="F358" s="265"/>
      <c r="G358" s="265"/>
      <c r="H358" s="265"/>
      <c r="I358" s="265"/>
      <c r="J358" s="265"/>
      <c r="K358" s="265"/>
      <c r="L358" s="265"/>
      <c r="M358" s="265"/>
      <c r="N358" s="265"/>
      <c r="O358" s="265"/>
      <c r="P358" s="265"/>
      <c r="Q358" s="265"/>
      <c r="R358" s="267"/>
      <c r="S358" s="265"/>
      <c r="T358" s="265"/>
      <c r="U358" s="265"/>
      <c r="V358" s="265"/>
      <c r="W358" s="265"/>
      <c r="X358" s="265"/>
      <c r="Y358" s="265"/>
      <c r="Z358" s="265"/>
      <c r="AA358" s="265"/>
      <c r="AB358" s="265"/>
      <c r="AC358" s="265"/>
      <c r="AD358" s="265"/>
      <c r="AE358" s="265"/>
      <c r="AF358" s="265"/>
      <c r="AG358" s="265"/>
      <c r="AH358" s="265"/>
      <c r="AI358" s="265"/>
      <c r="AJ358" s="265"/>
      <c r="AK358" s="265"/>
      <c r="AL358" s="265"/>
      <c r="AM358" s="265"/>
      <c r="AN358" s="265"/>
      <c r="AO358" s="265"/>
      <c r="AP358" s="265"/>
      <c r="AQ358" s="265"/>
    </row>
    <row r="359" spans="1:43" ht="12" customHeight="1">
      <c r="A359" s="265"/>
      <c r="B359" s="265"/>
      <c r="C359" s="265"/>
      <c r="D359" s="265"/>
      <c r="E359" s="266"/>
      <c r="F359" s="265"/>
      <c r="G359" s="265"/>
      <c r="H359" s="265"/>
      <c r="I359" s="265"/>
      <c r="J359" s="265"/>
      <c r="K359" s="265"/>
      <c r="L359" s="265"/>
      <c r="M359" s="265"/>
      <c r="N359" s="265"/>
      <c r="O359" s="265"/>
      <c r="P359" s="265"/>
      <c r="Q359" s="265"/>
      <c r="R359" s="267"/>
      <c r="S359" s="265"/>
      <c r="T359" s="265"/>
      <c r="U359" s="265"/>
      <c r="V359" s="265"/>
      <c r="W359" s="265"/>
      <c r="X359" s="265"/>
      <c r="Y359" s="265"/>
      <c r="Z359" s="265"/>
      <c r="AA359" s="265"/>
      <c r="AB359" s="265"/>
      <c r="AC359" s="265"/>
      <c r="AD359" s="265"/>
      <c r="AE359" s="265"/>
      <c r="AF359" s="265"/>
      <c r="AG359" s="265"/>
      <c r="AH359" s="265"/>
      <c r="AI359" s="265"/>
      <c r="AJ359" s="265"/>
      <c r="AK359" s="265"/>
      <c r="AL359" s="265"/>
      <c r="AM359" s="265"/>
      <c r="AN359" s="265"/>
      <c r="AO359" s="265"/>
      <c r="AP359" s="265"/>
      <c r="AQ359" s="265"/>
    </row>
    <row r="360" spans="1:43" ht="12" customHeight="1">
      <c r="A360" s="265"/>
      <c r="B360" s="265"/>
      <c r="C360" s="265"/>
      <c r="D360" s="265"/>
      <c r="E360" s="266"/>
      <c r="F360" s="265"/>
      <c r="G360" s="265"/>
      <c r="H360" s="265"/>
      <c r="I360" s="265"/>
      <c r="J360" s="265"/>
      <c r="K360" s="265"/>
      <c r="L360" s="265"/>
      <c r="M360" s="265"/>
      <c r="N360" s="265"/>
      <c r="O360" s="265"/>
      <c r="P360" s="265"/>
      <c r="Q360" s="265"/>
      <c r="R360" s="267"/>
      <c r="S360" s="265"/>
      <c r="T360" s="265"/>
      <c r="U360" s="265"/>
      <c r="V360" s="265"/>
      <c r="W360" s="265"/>
      <c r="X360" s="265"/>
      <c r="Y360" s="265"/>
      <c r="Z360" s="265"/>
      <c r="AA360" s="265"/>
      <c r="AB360" s="265"/>
      <c r="AC360" s="265"/>
      <c r="AD360" s="265"/>
      <c r="AE360" s="265"/>
      <c r="AF360" s="265"/>
      <c r="AG360" s="265"/>
      <c r="AH360" s="265"/>
      <c r="AI360" s="265"/>
      <c r="AJ360" s="265"/>
      <c r="AK360" s="265"/>
      <c r="AL360" s="265"/>
      <c r="AM360" s="265"/>
      <c r="AN360" s="265"/>
      <c r="AO360" s="265"/>
      <c r="AP360" s="265"/>
      <c r="AQ360" s="265"/>
    </row>
    <row r="361" spans="1:43" ht="12" customHeight="1">
      <c r="A361" s="265"/>
      <c r="B361" s="265"/>
      <c r="C361" s="265"/>
      <c r="D361" s="265"/>
      <c r="E361" s="266"/>
      <c r="F361" s="265"/>
      <c r="G361" s="265"/>
      <c r="H361" s="265"/>
      <c r="I361" s="265"/>
      <c r="J361" s="265"/>
      <c r="K361" s="265"/>
      <c r="L361" s="265"/>
      <c r="M361" s="265"/>
      <c r="N361" s="265"/>
      <c r="O361" s="265"/>
      <c r="P361" s="265"/>
      <c r="Q361" s="265"/>
      <c r="R361" s="267"/>
      <c r="S361" s="265"/>
      <c r="T361" s="265"/>
      <c r="U361" s="265"/>
      <c r="V361" s="265"/>
      <c r="W361" s="265"/>
      <c r="X361" s="265"/>
      <c r="Y361" s="265"/>
      <c r="Z361" s="265"/>
      <c r="AA361" s="265"/>
      <c r="AB361" s="265"/>
      <c r="AC361" s="265"/>
      <c r="AD361" s="265"/>
      <c r="AE361" s="265"/>
      <c r="AF361" s="265"/>
      <c r="AG361" s="265"/>
      <c r="AH361" s="265"/>
      <c r="AI361" s="265"/>
      <c r="AJ361" s="265"/>
      <c r="AK361" s="265"/>
      <c r="AL361" s="265"/>
      <c r="AM361" s="265"/>
      <c r="AN361" s="265"/>
      <c r="AO361" s="265"/>
      <c r="AP361" s="265"/>
      <c r="AQ361" s="265"/>
    </row>
    <row r="362" spans="1:43" ht="12" customHeight="1">
      <c r="A362" s="265"/>
      <c r="B362" s="265"/>
      <c r="C362" s="265"/>
      <c r="D362" s="265"/>
      <c r="E362" s="266"/>
      <c r="F362" s="265"/>
      <c r="G362" s="265"/>
      <c r="H362" s="265"/>
      <c r="I362" s="265"/>
      <c r="J362" s="265"/>
      <c r="K362" s="265"/>
      <c r="L362" s="265"/>
      <c r="M362" s="265"/>
      <c r="N362" s="265"/>
      <c r="O362" s="265"/>
      <c r="P362" s="265"/>
      <c r="Q362" s="265"/>
      <c r="R362" s="267"/>
      <c r="S362" s="265"/>
      <c r="T362" s="265"/>
      <c r="U362" s="265"/>
      <c r="V362" s="265"/>
      <c r="W362" s="265"/>
      <c r="X362" s="265"/>
      <c r="Y362" s="265"/>
      <c r="Z362" s="265"/>
      <c r="AA362" s="265"/>
      <c r="AB362" s="265"/>
      <c r="AC362" s="265"/>
      <c r="AD362" s="265"/>
      <c r="AE362" s="265"/>
      <c r="AF362" s="265"/>
      <c r="AG362" s="265"/>
      <c r="AH362" s="265"/>
      <c r="AI362" s="265"/>
      <c r="AJ362" s="265"/>
      <c r="AK362" s="265"/>
      <c r="AL362" s="265"/>
      <c r="AM362" s="265"/>
      <c r="AN362" s="265"/>
      <c r="AO362" s="265"/>
      <c r="AP362" s="265"/>
      <c r="AQ362" s="265"/>
    </row>
    <row r="363" spans="1:43" ht="12" customHeight="1">
      <c r="A363" s="265"/>
      <c r="B363" s="265"/>
      <c r="C363" s="265"/>
      <c r="D363" s="265"/>
      <c r="E363" s="266"/>
      <c r="F363" s="265"/>
      <c r="G363" s="265"/>
      <c r="H363" s="265"/>
      <c r="I363" s="265"/>
      <c r="J363" s="265"/>
      <c r="K363" s="265"/>
      <c r="L363" s="265"/>
      <c r="M363" s="265"/>
      <c r="N363" s="265"/>
      <c r="O363" s="265"/>
      <c r="P363" s="265"/>
      <c r="Q363" s="265"/>
      <c r="R363" s="267"/>
      <c r="S363" s="265"/>
      <c r="T363" s="265"/>
      <c r="U363" s="265"/>
      <c r="V363" s="265"/>
      <c r="W363" s="265"/>
      <c r="X363" s="265"/>
      <c r="Y363" s="265"/>
      <c r="Z363" s="265"/>
      <c r="AA363" s="265"/>
      <c r="AB363" s="265"/>
      <c r="AC363" s="265"/>
      <c r="AD363" s="265"/>
      <c r="AE363" s="265"/>
      <c r="AF363" s="265"/>
      <c r="AG363" s="265"/>
      <c r="AH363" s="265"/>
      <c r="AI363" s="265"/>
      <c r="AJ363" s="265"/>
      <c r="AK363" s="265"/>
      <c r="AL363" s="265"/>
      <c r="AM363" s="265"/>
      <c r="AN363" s="265"/>
      <c r="AO363" s="265"/>
      <c r="AP363" s="265"/>
      <c r="AQ363" s="265"/>
    </row>
    <row r="364" spans="1:43" ht="12" customHeight="1">
      <c r="A364" s="265"/>
      <c r="B364" s="265"/>
      <c r="C364" s="265"/>
      <c r="D364" s="265"/>
      <c r="E364" s="266"/>
      <c r="F364" s="265"/>
      <c r="G364" s="265"/>
      <c r="H364" s="265"/>
      <c r="I364" s="265"/>
      <c r="J364" s="265"/>
      <c r="K364" s="265"/>
      <c r="L364" s="265"/>
      <c r="M364" s="265"/>
      <c r="N364" s="265"/>
      <c r="O364" s="265"/>
      <c r="P364" s="265"/>
      <c r="Q364" s="265"/>
      <c r="R364" s="267"/>
      <c r="S364" s="265"/>
      <c r="T364" s="265"/>
      <c r="U364" s="265"/>
      <c r="V364" s="265"/>
      <c r="W364" s="265"/>
      <c r="X364" s="265"/>
      <c r="Y364" s="265"/>
      <c r="Z364" s="265"/>
      <c r="AA364" s="265"/>
      <c r="AB364" s="265"/>
      <c r="AC364" s="265"/>
      <c r="AD364" s="265"/>
      <c r="AE364" s="265"/>
      <c r="AF364" s="265"/>
      <c r="AG364" s="265"/>
      <c r="AH364" s="265"/>
      <c r="AI364" s="265"/>
      <c r="AJ364" s="265"/>
      <c r="AK364" s="265"/>
      <c r="AL364" s="265"/>
      <c r="AM364" s="265"/>
      <c r="AN364" s="265"/>
      <c r="AO364" s="265"/>
      <c r="AP364" s="265"/>
      <c r="AQ364" s="265"/>
    </row>
    <row r="365" spans="1:43" ht="12" customHeight="1">
      <c r="A365" s="265"/>
      <c r="B365" s="265"/>
      <c r="C365" s="265"/>
      <c r="D365" s="265"/>
      <c r="E365" s="266"/>
      <c r="F365" s="265"/>
      <c r="G365" s="265"/>
      <c r="H365" s="265"/>
      <c r="I365" s="265"/>
      <c r="J365" s="265"/>
      <c r="K365" s="265"/>
      <c r="L365" s="265"/>
      <c r="M365" s="265"/>
      <c r="N365" s="265"/>
      <c r="O365" s="265"/>
      <c r="P365" s="265"/>
      <c r="Q365" s="265"/>
      <c r="R365" s="267"/>
      <c r="S365" s="265"/>
      <c r="T365" s="265"/>
      <c r="U365" s="265"/>
      <c r="V365" s="265"/>
      <c r="W365" s="265"/>
      <c r="X365" s="265"/>
      <c r="Y365" s="265"/>
      <c r="Z365" s="265"/>
      <c r="AA365" s="265"/>
      <c r="AB365" s="265"/>
      <c r="AC365" s="265"/>
      <c r="AD365" s="265"/>
      <c r="AE365" s="265"/>
      <c r="AF365" s="265"/>
      <c r="AG365" s="265"/>
      <c r="AH365" s="265"/>
      <c r="AI365" s="265"/>
      <c r="AJ365" s="265"/>
      <c r="AK365" s="265"/>
      <c r="AL365" s="265"/>
      <c r="AM365" s="265"/>
      <c r="AN365" s="265"/>
      <c r="AO365" s="265"/>
      <c r="AP365" s="265"/>
      <c r="AQ365" s="265"/>
    </row>
    <row r="366" spans="1:43" ht="12" customHeight="1">
      <c r="A366" s="265"/>
      <c r="B366" s="265"/>
      <c r="C366" s="265"/>
      <c r="D366" s="265"/>
      <c r="E366" s="266"/>
      <c r="F366" s="265"/>
      <c r="G366" s="265"/>
      <c r="H366" s="265"/>
      <c r="I366" s="265"/>
      <c r="J366" s="265"/>
      <c r="K366" s="265"/>
      <c r="L366" s="265"/>
      <c r="M366" s="265"/>
      <c r="N366" s="265"/>
      <c r="O366" s="265"/>
      <c r="P366" s="265"/>
      <c r="Q366" s="265"/>
      <c r="R366" s="267"/>
      <c r="S366" s="265"/>
      <c r="T366" s="265"/>
      <c r="U366" s="265"/>
      <c r="V366" s="265"/>
      <c r="W366" s="265"/>
      <c r="X366" s="265"/>
      <c r="Y366" s="265"/>
      <c r="Z366" s="265"/>
      <c r="AA366" s="265"/>
      <c r="AB366" s="265"/>
      <c r="AC366" s="265"/>
      <c r="AD366" s="265"/>
      <c r="AE366" s="265"/>
      <c r="AF366" s="265"/>
      <c r="AG366" s="265"/>
      <c r="AH366" s="265"/>
      <c r="AI366" s="265"/>
      <c r="AJ366" s="265"/>
      <c r="AK366" s="265"/>
      <c r="AL366" s="265"/>
      <c r="AM366" s="265"/>
      <c r="AN366" s="265"/>
      <c r="AO366" s="265"/>
      <c r="AP366" s="265"/>
      <c r="AQ366" s="265"/>
    </row>
    <row r="367" spans="1:43" ht="12" customHeight="1">
      <c r="A367" s="265"/>
      <c r="B367" s="265"/>
      <c r="C367" s="265"/>
      <c r="D367" s="265"/>
      <c r="E367" s="266"/>
      <c r="F367" s="265"/>
      <c r="G367" s="265"/>
      <c r="H367" s="265"/>
      <c r="I367" s="265"/>
      <c r="J367" s="265"/>
      <c r="K367" s="265"/>
      <c r="L367" s="265"/>
      <c r="M367" s="265"/>
      <c r="N367" s="265"/>
      <c r="O367" s="265"/>
      <c r="P367" s="265"/>
      <c r="Q367" s="265"/>
      <c r="R367" s="267"/>
      <c r="S367" s="265"/>
      <c r="T367" s="265"/>
      <c r="U367" s="265"/>
      <c r="V367" s="265"/>
      <c r="W367" s="265"/>
      <c r="X367" s="265"/>
      <c r="Y367" s="265"/>
      <c r="Z367" s="265"/>
      <c r="AA367" s="265"/>
      <c r="AB367" s="265"/>
      <c r="AC367" s="265"/>
      <c r="AD367" s="265"/>
      <c r="AE367" s="265"/>
      <c r="AF367" s="265"/>
      <c r="AG367" s="265"/>
      <c r="AH367" s="265"/>
      <c r="AI367" s="265"/>
      <c r="AJ367" s="265"/>
      <c r="AK367" s="265"/>
      <c r="AL367" s="265"/>
      <c r="AM367" s="265"/>
      <c r="AN367" s="265"/>
      <c r="AO367" s="265"/>
      <c r="AP367" s="265"/>
      <c r="AQ367" s="265"/>
    </row>
    <row r="368" spans="1:43" ht="12" customHeight="1">
      <c r="A368" s="265"/>
      <c r="B368" s="265"/>
      <c r="C368" s="265"/>
      <c r="D368" s="265"/>
      <c r="E368" s="266"/>
      <c r="F368" s="265"/>
      <c r="G368" s="265"/>
      <c r="H368" s="265"/>
      <c r="I368" s="265"/>
      <c r="J368" s="265"/>
      <c r="K368" s="265"/>
      <c r="L368" s="265"/>
      <c r="M368" s="265"/>
      <c r="N368" s="265"/>
      <c r="O368" s="265"/>
      <c r="P368" s="265"/>
      <c r="Q368" s="265"/>
      <c r="R368" s="267"/>
      <c r="S368" s="265"/>
      <c r="T368" s="265"/>
      <c r="U368" s="265"/>
      <c r="V368" s="265"/>
      <c r="W368" s="265"/>
      <c r="X368" s="265"/>
      <c r="Y368" s="265"/>
      <c r="Z368" s="265"/>
      <c r="AA368" s="265"/>
      <c r="AB368" s="265"/>
      <c r="AC368" s="265"/>
      <c r="AD368" s="265"/>
      <c r="AE368" s="265"/>
      <c r="AF368" s="265"/>
      <c r="AG368" s="265"/>
      <c r="AH368" s="265"/>
      <c r="AI368" s="265"/>
      <c r="AJ368" s="265"/>
      <c r="AK368" s="265"/>
      <c r="AL368" s="265"/>
      <c r="AM368" s="265"/>
      <c r="AN368" s="265"/>
      <c r="AO368" s="265"/>
      <c r="AP368" s="265"/>
      <c r="AQ368" s="265"/>
    </row>
    <row r="369" spans="1:43" ht="12" customHeight="1">
      <c r="A369" s="265"/>
      <c r="B369" s="265"/>
      <c r="C369" s="265"/>
      <c r="D369" s="265"/>
      <c r="E369" s="266"/>
      <c r="F369" s="265"/>
      <c r="G369" s="265"/>
      <c r="H369" s="265"/>
      <c r="I369" s="265"/>
      <c r="J369" s="265"/>
      <c r="K369" s="265"/>
      <c r="L369" s="265"/>
      <c r="M369" s="265"/>
      <c r="N369" s="265"/>
      <c r="O369" s="265"/>
      <c r="P369" s="265"/>
      <c r="Q369" s="265"/>
      <c r="R369" s="267"/>
      <c r="S369" s="265"/>
      <c r="T369" s="265"/>
      <c r="U369" s="265"/>
      <c r="V369" s="265"/>
      <c r="W369" s="265"/>
      <c r="X369" s="265"/>
      <c r="Y369" s="265"/>
      <c r="Z369" s="265"/>
      <c r="AA369" s="265"/>
      <c r="AB369" s="265"/>
      <c r="AC369" s="265"/>
      <c r="AD369" s="265"/>
      <c r="AE369" s="265"/>
      <c r="AF369" s="265"/>
      <c r="AG369" s="265"/>
      <c r="AH369" s="265"/>
      <c r="AI369" s="265"/>
      <c r="AJ369" s="265"/>
      <c r="AK369" s="265"/>
      <c r="AL369" s="265"/>
      <c r="AM369" s="265"/>
      <c r="AN369" s="265"/>
      <c r="AO369" s="265"/>
      <c r="AP369" s="265"/>
      <c r="AQ369" s="265"/>
    </row>
    <row r="370" spans="1:43" ht="12" customHeight="1">
      <c r="A370" s="265"/>
      <c r="B370" s="265"/>
      <c r="C370" s="265"/>
      <c r="D370" s="265"/>
      <c r="E370" s="266"/>
      <c r="F370" s="265"/>
      <c r="G370" s="265"/>
      <c r="H370" s="265"/>
      <c r="I370" s="265"/>
      <c r="J370" s="265"/>
      <c r="K370" s="265"/>
      <c r="L370" s="265"/>
      <c r="M370" s="265"/>
      <c r="N370" s="265"/>
      <c r="O370" s="265"/>
      <c r="P370" s="265"/>
      <c r="Q370" s="265"/>
      <c r="R370" s="267"/>
      <c r="S370" s="265"/>
      <c r="T370" s="265"/>
      <c r="U370" s="265"/>
      <c r="V370" s="265"/>
      <c r="W370" s="265"/>
      <c r="X370" s="265"/>
      <c r="Y370" s="265"/>
      <c r="Z370" s="265"/>
      <c r="AA370" s="265"/>
      <c r="AB370" s="265"/>
      <c r="AC370" s="265"/>
      <c r="AD370" s="265"/>
      <c r="AE370" s="265"/>
      <c r="AF370" s="265"/>
      <c r="AG370" s="265"/>
      <c r="AH370" s="265"/>
      <c r="AI370" s="265"/>
      <c r="AJ370" s="265"/>
      <c r="AK370" s="265"/>
      <c r="AL370" s="265"/>
      <c r="AM370" s="265"/>
      <c r="AN370" s="265"/>
      <c r="AO370" s="265"/>
      <c r="AP370" s="265"/>
      <c r="AQ370" s="265"/>
    </row>
    <row r="371" spans="1:43" ht="12" customHeight="1">
      <c r="A371" s="265"/>
      <c r="B371" s="265"/>
      <c r="C371" s="265"/>
      <c r="D371" s="265"/>
      <c r="E371" s="266"/>
      <c r="F371" s="265"/>
      <c r="G371" s="265"/>
      <c r="H371" s="265"/>
      <c r="I371" s="265"/>
      <c r="J371" s="265"/>
      <c r="K371" s="265"/>
      <c r="L371" s="265"/>
      <c r="M371" s="265"/>
      <c r="N371" s="265"/>
      <c r="O371" s="265"/>
      <c r="P371" s="265"/>
      <c r="Q371" s="265"/>
      <c r="R371" s="267"/>
      <c r="S371" s="265"/>
      <c r="T371" s="265"/>
      <c r="U371" s="265"/>
      <c r="V371" s="265"/>
      <c r="W371" s="265"/>
      <c r="X371" s="265"/>
      <c r="Y371" s="265"/>
      <c r="Z371" s="265"/>
      <c r="AA371" s="265"/>
      <c r="AB371" s="265"/>
      <c r="AC371" s="265"/>
      <c r="AD371" s="265"/>
      <c r="AE371" s="265"/>
      <c r="AF371" s="265"/>
      <c r="AG371" s="265"/>
      <c r="AH371" s="265"/>
      <c r="AI371" s="265"/>
      <c r="AJ371" s="265"/>
      <c r="AK371" s="265"/>
      <c r="AL371" s="265"/>
      <c r="AM371" s="265"/>
      <c r="AN371" s="265"/>
      <c r="AO371" s="265"/>
      <c r="AP371" s="265"/>
      <c r="AQ371" s="265"/>
    </row>
    <row r="372" spans="1:43" ht="12" customHeight="1">
      <c r="A372" s="265"/>
      <c r="B372" s="265"/>
      <c r="C372" s="265"/>
      <c r="D372" s="265"/>
      <c r="E372" s="266"/>
      <c r="F372" s="265"/>
      <c r="G372" s="265"/>
      <c r="H372" s="265"/>
      <c r="I372" s="265"/>
      <c r="J372" s="265"/>
      <c r="K372" s="265"/>
      <c r="L372" s="265"/>
      <c r="M372" s="265"/>
      <c r="N372" s="265"/>
      <c r="O372" s="265"/>
      <c r="P372" s="265"/>
      <c r="Q372" s="265"/>
      <c r="R372" s="267"/>
      <c r="S372" s="265"/>
      <c r="T372" s="265"/>
      <c r="U372" s="265"/>
      <c r="V372" s="265"/>
      <c r="W372" s="265"/>
      <c r="X372" s="265"/>
      <c r="Y372" s="265"/>
      <c r="Z372" s="265"/>
      <c r="AA372" s="265"/>
      <c r="AB372" s="265"/>
      <c r="AC372" s="265"/>
      <c r="AD372" s="265"/>
      <c r="AE372" s="265"/>
      <c r="AF372" s="265"/>
      <c r="AG372" s="265"/>
      <c r="AH372" s="265"/>
      <c r="AI372" s="265"/>
      <c r="AJ372" s="265"/>
      <c r="AK372" s="265"/>
      <c r="AL372" s="265"/>
      <c r="AM372" s="265"/>
      <c r="AN372" s="265"/>
      <c r="AO372" s="265"/>
      <c r="AP372" s="265"/>
      <c r="AQ372" s="265"/>
    </row>
    <row r="373" spans="1:43" ht="12" customHeight="1">
      <c r="A373" s="265"/>
      <c r="B373" s="265"/>
      <c r="C373" s="265"/>
      <c r="D373" s="265"/>
      <c r="E373" s="266"/>
      <c r="F373" s="265"/>
      <c r="G373" s="265"/>
      <c r="H373" s="265"/>
      <c r="I373" s="265"/>
      <c r="J373" s="265"/>
      <c r="K373" s="265"/>
      <c r="L373" s="265"/>
      <c r="M373" s="265"/>
      <c r="N373" s="265"/>
      <c r="O373" s="265"/>
      <c r="P373" s="265"/>
      <c r="Q373" s="265"/>
      <c r="R373" s="267"/>
      <c r="S373" s="265"/>
      <c r="T373" s="265"/>
      <c r="U373" s="265"/>
      <c r="V373" s="265"/>
      <c r="W373" s="265"/>
      <c r="X373" s="265"/>
      <c r="Y373" s="265"/>
      <c r="Z373" s="265"/>
      <c r="AA373" s="265"/>
      <c r="AB373" s="265"/>
      <c r="AC373" s="265"/>
      <c r="AD373" s="265"/>
      <c r="AE373" s="265"/>
      <c r="AF373" s="265"/>
      <c r="AG373" s="265"/>
      <c r="AH373" s="265"/>
      <c r="AI373" s="265"/>
      <c r="AJ373" s="265"/>
      <c r="AK373" s="265"/>
      <c r="AL373" s="265"/>
      <c r="AM373" s="265"/>
      <c r="AN373" s="265"/>
      <c r="AO373" s="265"/>
      <c r="AP373" s="265"/>
      <c r="AQ373" s="265"/>
    </row>
    <row r="374" spans="1:43" ht="12" customHeight="1">
      <c r="A374" s="265"/>
      <c r="B374" s="265"/>
      <c r="C374" s="265"/>
      <c r="D374" s="265"/>
      <c r="E374" s="266"/>
      <c r="F374" s="265"/>
      <c r="G374" s="265"/>
      <c r="H374" s="265"/>
      <c r="I374" s="265"/>
      <c r="J374" s="265"/>
      <c r="K374" s="265"/>
      <c r="L374" s="265"/>
      <c r="M374" s="265"/>
      <c r="N374" s="265"/>
      <c r="O374" s="265"/>
      <c r="P374" s="265"/>
      <c r="Q374" s="265"/>
      <c r="R374" s="267"/>
      <c r="S374" s="265"/>
      <c r="T374" s="265"/>
      <c r="U374" s="265"/>
      <c r="V374" s="265"/>
      <c r="W374" s="265"/>
      <c r="X374" s="265"/>
      <c r="Y374" s="265"/>
      <c r="Z374" s="265"/>
      <c r="AA374" s="265"/>
      <c r="AB374" s="265"/>
      <c r="AC374" s="265"/>
      <c r="AD374" s="265"/>
      <c r="AE374" s="265"/>
      <c r="AF374" s="265"/>
      <c r="AG374" s="265"/>
      <c r="AH374" s="265"/>
      <c r="AI374" s="265"/>
      <c r="AJ374" s="265"/>
      <c r="AK374" s="265"/>
      <c r="AL374" s="265"/>
      <c r="AM374" s="265"/>
      <c r="AN374" s="265"/>
      <c r="AO374" s="265"/>
      <c r="AP374" s="265"/>
      <c r="AQ374" s="265"/>
    </row>
    <row r="375" spans="1:43" ht="12" customHeight="1">
      <c r="A375" s="265"/>
      <c r="B375" s="265"/>
      <c r="C375" s="265"/>
      <c r="D375" s="265"/>
      <c r="E375" s="266"/>
      <c r="F375" s="265"/>
      <c r="G375" s="265"/>
      <c r="H375" s="265"/>
      <c r="I375" s="265"/>
      <c r="J375" s="265"/>
      <c r="K375" s="265"/>
      <c r="L375" s="265"/>
      <c r="M375" s="265"/>
      <c r="N375" s="265"/>
      <c r="O375" s="265"/>
      <c r="P375" s="265"/>
      <c r="Q375" s="265"/>
      <c r="R375" s="267"/>
      <c r="S375" s="265"/>
      <c r="T375" s="265"/>
      <c r="U375" s="265"/>
      <c r="V375" s="265"/>
      <c r="W375" s="265"/>
      <c r="X375" s="265"/>
      <c r="Y375" s="265"/>
      <c r="Z375" s="265"/>
      <c r="AA375" s="265"/>
      <c r="AB375" s="265"/>
      <c r="AC375" s="265"/>
      <c r="AD375" s="265"/>
      <c r="AE375" s="265"/>
      <c r="AF375" s="265"/>
      <c r="AG375" s="265"/>
      <c r="AH375" s="265"/>
      <c r="AI375" s="265"/>
      <c r="AJ375" s="265"/>
      <c r="AK375" s="265"/>
      <c r="AL375" s="265"/>
      <c r="AM375" s="265"/>
      <c r="AN375" s="265"/>
      <c r="AO375" s="265"/>
      <c r="AP375" s="265"/>
      <c r="AQ375" s="265"/>
    </row>
    <row r="376" spans="1:43" ht="12" customHeight="1">
      <c r="A376" s="265"/>
      <c r="B376" s="265"/>
      <c r="C376" s="265"/>
      <c r="D376" s="265"/>
      <c r="E376" s="266"/>
      <c r="F376" s="265"/>
      <c r="G376" s="265"/>
      <c r="H376" s="265"/>
      <c r="I376" s="265"/>
      <c r="J376" s="265"/>
      <c r="K376" s="265"/>
      <c r="L376" s="265"/>
      <c r="M376" s="265"/>
      <c r="N376" s="265"/>
      <c r="O376" s="265"/>
      <c r="P376" s="265"/>
      <c r="Q376" s="265"/>
      <c r="R376" s="267"/>
      <c r="S376" s="265"/>
      <c r="T376" s="265"/>
      <c r="U376" s="265"/>
      <c r="V376" s="265"/>
      <c r="W376" s="265"/>
      <c r="X376" s="265"/>
      <c r="Y376" s="265"/>
      <c r="Z376" s="265"/>
      <c r="AA376" s="265"/>
      <c r="AB376" s="265"/>
      <c r="AC376" s="265"/>
      <c r="AD376" s="265"/>
      <c r="AE376" s="265"/>
      <c r="AF376" s="265"/>
      <c r="AG376" s="265"/>
      <c r="AH376" s="265"/>
      <c r="AI376" s="265"/>
      <c r="AJ376" s="265"/>
      <c r="AK376" s="265"/>
      <c r="AL376" s="265"/>
      <c r="AM376" s="265"/>
      <c r="AN376" s="265"/>
      <c r="AO376" s="265"/>
      <c r="AP376" s="265"/>
      <c r="AQ376" s="265"/>
    </row>
    <row r="377" spans="1:43" ht="12" customHeight="1">
      <c r="A377" s="265"/>
      <c r="B377" s="265"/>
      <c r="C377" s="265"/>
      <c r="D377" s="265"/>
      <c r="E377" s="266"/>
      <c r="F377" s="265"/>
      <c r="G377" s="265"/>
      <c r="H377" s="265"/>
      <c r="I377" s="265"/>
      <c r="J377" s="265"/>
      <c r="K377" s="265"/>
      <c r="L377" s="265"/>
      <c r="M377" s="265"/>
      <c r="N377" s="265"/>
      <c r="O377" s="265"/>
      <c r="P377" s="265"/>
      <c r="Q377" s="265"/>
      <c r="R377" s="267"/>
      <c r="S377" s="265"/>
      <c r="T377" s="265"/>
      <c r="U377" s="265"/>
      <c r="V377" s="265"/>
      <c r="W377" s="265"/>
      <c r="X377" s="265"/>
      <c r="Y377" s="265"/>
      <c r="Z377" s="265"/>
      <c r="AA377" s="265"/>
      <c r="AB377" s="265"/>
      <c r="AC377" s="265"/>
      <c r="AD377" s="265"/>
      <c r="AE377" s="265"/>
      <c r="AF377" s="265"/>
      <c r="AG377" s="265"/>
      <c r="AH377" s="265"/>
      <c r="AI377" s="265"/>
      <c r="AJ377" s="265"/>
      <c r="AK377" s="265"/>
      <c r="AL377" s="265"/>
      <c r="AM377" s="265"/>
      <c r="AN377" s="265"/>
      <c r="AO377" s="265"/>
      <c r="AP377" s="265"/>
      <c r="AQ377" s="265"/>
    </row>
    <row r="378" spans="1:43" ht="12" customHeight="1">
      <c r="A378" s="265"/>
      <c r="B378" s="265"/>
      <c r="C378" s="265"/>
      <c r="D378" s="265"/>
      <c r="E378" s="266"/>
      <c r="F378" s="265"/>
      <c r="G378" s="265"/>
      <c r="H378" s="265"/>
      <c r="I378" s="265"/>
      <c r="J378" s="265"/>
      <c r="K378" s="265"/>
      <c r="L378" s="265"/>
      <c r="M378" s="265"/>
      <c r="N378" s="265"/>
      <c r="O378" s="265"/>
      <c r="P378" s="265"/>
      <c r="Q378" s="265"/>
      <c r="R378" s="267"/>
      <c r="S378" s="265"/>
      <c r="T378" s="265"/>
      <c r="U378" s="265"/>
      <c r="V378" s="265"/>
      <c r="W378" s="265"/>
      <c r="X378" s="265"/>
      <c r="Y378" s="265"/>
      <c r="Z378" s="265"/>
      <c r="AA378" s="265"/>
      <c r="AB378" s="265"/>
      <c r="AC378" s="265"/>
      <c r="AD378" s="265"/>
      <c r="AE378" s="265"/>
      <c r="AF378" s="265"/>
      <c r="AG378" s="265"/>
      <c r="AH378" s="265"/>
      <c r="AI378" s="265"/>
      <c r="AJ378" s="265"/>
      <c r="AK378" s="265"/>
      <c r="AL378" s="265"/>
      <c r="AM378" s="265"/>
      <c r="AN378" s="265"/>
      <c r="AO378" s="265"/>
      <c r="AP378" s="265"/>
      <c r="AQ378" s="265"/>
    </row>
    <row r="379" spans="1:43" ht="12" customHeight="1">
      <c r="A379" s="265"/>
      <c r="B379" s="265"/>
      <c r="C379" s="265"/>
      <c r="D379" s="265"/>
      <c r="E379" s="266"/>
      <c r="F379" s="265"/>
      <c r="G379" s="265"/>
      <c r="H379" s="265"/>
      <c r="I379" s="265"/>
      <c r="J379" s="265"/>
      <c r="K379" s="265"/>
      <c r="L379" s="265"/>
      <c r="M379" s="265"/>
      <c r="N379" s="265"/>
      <c r="O379" s="265"/>
      <c r="P379" s="265"/>
      <c r="Q379" s="265"/>
      <c r="R379" s="267"/>
      <c r="S379" s="265"/>
      <c r="T379" s="265"/>
      <c r="U379" s="265"/>
      <c r="V379" s="265"/>
      <c r="W379" s="265"/>
      <c r="X379" s="265"/>
      <c r="Y379" s="265"/>
      <c r="Z379" s="265"/>
      <c r="AA379" s="265"/>
      <c r="AB379" s="265"/>
      <c r="AC379" s="265"/>
      <c r="AD379" s="265"/>
      <c r="AE379" s="265"/>
      <c r="AF379" s="265"/>
      <c r="AG379" s="265"/>
      <c r="AH379" s="265"/>
      <c r="AI379" s="265"/>
      <c r="AJ379" s="265"/>
      <c r="AK379" s="265"/>
      <c r="AL379" s="265"/>
      <c r="AM379" s="265"/>
      <c r="AN379" s="265"/>
      <c r="AO379" s="265"/>
      <c r="AP379" s="265"/>
      <c r="AQ379" s="265"/>
    </row>
    <row r="380" spans="1:43" ht="12" customHeight="1">
      <c r="A380" s="265"/>
      <c r="B380" s="265"/>
      <c r="C380" s="265"/>
      <c r="D380" s="265"/>
      <c r="E380" s="266"/>
      <c r="F380" s="265"/>
      <c r="G380" s="265"/>
      <c r="H380" s="265"/>
      <c r="I380" s="265"/>
      <c r="J380" s="265"/>
      <c r="K380" s="265"/>
      <c r="L380" s="265"/>
      <c r="M380" s="265"/>
      <c r="N380" s="265"/>
      <c r="O380" s="265"/>
      <c r="P380" s="265"/>
      <c r="Q380" s="265"/>
      <c r="R380" s="267"/>
      <c r="S380" s="265"/>
      <c r="T380" s="265"/>
      <c r="U380" s="265"/>
      <c r="V380" s="265"/>
      <c r="W380" s="265"/>
      <c r="X380" s="265"/>
      <c r="Y380" s="265"/>
      <c r="Z380" s="265"/>
      <c r="AA380" s="265"/>
      <c r="AB380" s="265"/>
      <c r="AC380" s="265"/>
      <c r="AD380" s="265"/>
      <c r="AE380" s="265"/>
      <c r="AF380" s="265"/>
      <c r="AG380" s="265"/>
      <c r="AH380" s="265"/>
      <c r="AI380" s="265"/>
      <c r="AJ380" s="265"/>
      <c r="AK380" s="265"/>
      <c r="AL380" s="265"/>
      <c r="AM380" s="265"/>
      <c r="AN380" s="265"/>
      <c r="AO380" s="265"/>
      <c r="AP380" s="265"/>
      <c r="AQ380" s="265"/>
    </row>
    <row r="381" spans="1:43" ht="12" customHeight="1">
      <c r="A381" s="265"/>
      <c r="B381" s="265"/>
      <c r="C381" s="265"/>
      <c r="D381" s="265"/>
      <c r="E381" s="266"/>
      <c r="F381" s="265"/>
      <c r="G381" s="265"/>
      <c r="H381" s="265"/>
      <c r="I381" s="265"/>
      <c r="J381" s="265"/>
      <c r="K381" s="265"/>
      <c r="L381" s="265"/>
      <c r="M381" s="265"/>
      <c r="N381" s="265"/>
      <c r="O381" s="265"/>
      <c r="P381" s="265"/>
      <c r="Q381" s="265"/>
      <c r="R381" s="267"/>
      <c r="S381" s="265"/>
      <c r="T381" s="265"/>
      <c r="U381" s="265"/>
      <c r="V381" s="265"/>
      <c r="W381" s="265"/>
      <c r="X381" s="265"/>
      <c r="Y381" s="265"/>
      <c r="Z381" s="265"/>
      <c r="AA381" s="265"/>
      <c r="AB381" s="265"/>
      <c r="AC381" s="265"/>
      <c r="AD381" s="265"/>
      <c r="AE381" s="265"/>
      <c r="AF381" s="265"/>
      <c r="AG381" s="265"/>
      <c r="AH381" s="265"/>
      <c r="AI381" s="265"/>
      <c r="AJ381" s="265"/>
      <c r="AK381" s="265"/>
      <c r="AL381" s="265"/>
      <c r="AM381" s="265"/>
      <c r="AN381" s="265"/>
      <c r="AO381" s="265"/>
      <c r="AP381" s="265"/>
      <c r="AQ381" s="265"/>
    </row>
    <row r="382" spans="1:43" ht="12" customHeight="1">
      <c r="A382" s="265"/>
      <c r="B382" s="265"/>
      <c r="C382" s="265"/>
      <c r="D382" s="265"/>
      <c r="E382" s="266"/>
      <c r="F382" s="265"/>
      <c r="G382" s="265"/>
      <c r="H382" s="265"/>
      <c r="I382" s="265"/>
      <c r="J382" s="265"/>
      <c r="K382" s="265"/>
      <c r="L382" s="265"/>
      <c r="M382" s="265"/>
      <c r="N382" s="265"/>
      <c r="O382" s="265"/>
      <c r="P382" s="265"/>
      <c r="Q382" s="265"/>
      <c r="R382" s="267"/>
      <c r="S382" s="265"/>
      <c r="T382" s="265"/>
      <c r="U382" s="265"/>
      <c r="V382" s="265"/>
      <c r="W382" s="265"/>
      <c r="X382" s="265"/>
      <c r="Y382" s="265"/>
      <c r="Z382" s="265"/>
      <c r="AA382" s="265"/>
      <c r="AB382" s="265"/>
      <c r="AC382" s="265"/>
      <c r="AD382" s="265"/>
      <c r="AE382" s="265"/>
      <c r="AF382" s="265"/>
      <c r="AG382" s="265"/>
      <c r="AH382" s="265"/>
      <c r="AI382" s="265"/>
      <c r="AJ382" s="265"/>
      <c r="AK382" s="265"/>
      <c r="AL382" s="265"/>
      <c r="AM382" s="265"/>
      <c r="AN382" s="265"/>
      <c r="AO382" s="265"/>
      <c r="AP382" s="265"/>
      <c r="AQ382" s="265"/>
    </row>
    <row r="383" spans="1:43" ht="12" customHeight="1">
      <c r="A383" s="265"/>
      <c r="B383" s="265"/>
      <c r="C383" s="265"/>
      <c r="D383" s="265"/>
      <c r="E383" s="266"/>
      <c r="F383" s="265"/>
      <c r="G383" s="265"/>
      <c r="H383" s="265"/>
      <c r="I383" s="265"/>
      <c r="J383" s="265"/>
      <c r="K383" s="265"/>
      <c r="L383" s="265"/>
      <c r="M383" s="265"/>
      <c r="N383" s="265"/>
      <c r="O383" s="265"/>
      <c r="P383" s="265"/>
      <c r="Q383" s="265"/>
      <c r="R383" s="267"/>
      <c r="S383" s="265"/>
      <c r="T383" s="265"/>
      <c r="U383" s="265"/>
      <c r="V383" s="265"/>
      <c r="W383" s="265"/>
      <c r="X383" s="265"/>
      <c r="Y383" s="265"/>
      <c r="Z383" s="265"/>
      <c r="AA383" s="265"/>
      <c r="AB383" s="265"/>
      <c r="AC383" s="265"/>
      <c r="AD383" s="265"/>
      <c r="AE383" s="265"/>
      <c r="AF383" s="265"/>
      <c r="AG383" s="265"/>
      <c r="AH383" s="265"/>
      <c r="AI383" s="265"/>
      <c r="AJ383" s="265"/>
      <c r="AK383" s="265"/>
      <c r="AL383" s="265"/>
      <c r="AM383" s="265"/>
      <c r="AN383" s="265"/>
      <c r="AO383" s="265"/>
      <c r="AP383" s="265"/>
      <c r="AQ383" s="265"/>
    </row>
    <row r="384" spans="1:43" ht="12" customHeight="1">
      <c r="A384" s="265"/>
      <c r="B384" s="265"/>
      <c r="C384" s="265"/>
      <c r="D384" s="265"/>
      <c r="E384" s="266"/>
      <c r="F384" s="265"/>
      <c r="G384" s="265"/>
      <c r="H384" s="265"/>
      <c r="I384" s="265"/>
      <c r="J384" s="265"/>
      <c r="K384" s="265"/>
      <c r="L384" s="265"/>
      <c r="M384" s="265"/>
      <c r="N384" s="265"/>
      <c r="O384" s="265"/>
      <c r="P384" s="265"/>
      <c r="Q384" s="265"/>
      <c r="R384" s="267"/>
      <c r="S384" s="265"/>
      <c r="T384" s="265"/>
      <c r="U384" s="265"/>
      <c r="V384" s="265"/>
      <c r="W384" s="265"/>
      <c r="X384" s="265"/>
      <c r="Y384" s="265"/>
      <c r="Z384" s="265"/>
      <c r="AA384" s="265"/>
      <c r="AB384" s="265"/>
      <c r="AC384" s="265"/>
      <c r="AD384" s="265"/>
      <c r="AE384" s="265"/>
      <c r="AF384" s="265"/>
      <c r="AG384" s="265"/>
      <c r="AH384" s="265"/>
      <c r="AI384" s="265"/>
      <c r="AJ384" s="265"/>
      <c r="AK384" s="265"/>
      <c r="AL384" s="265"/>
      <c r="AM384" s="265"/>
      <c r="AN384" s="265"/>
      <c r="AO384" s="265"/>
      <c r="AP384" s="265"/>
      <c r="AQ384" s="265"/>
    </row>
    <row r="385" spans="1:43" ht="12" customHeight="1">
      <c r="A385" s="265"/>
      <c r="B385" s="265"/>
      <c r="C385" s="265"/>
      <c r="D385" s="265"/>
      <c r="E385" s="266"/>
      <c r="F385" s="265"/>
      <c r="G385" s="265"/>
      <c r="H385" s="265"/>
      <c r="I385" s="265"/>
      <c r="J385" s="265"/>
      <c r="K385" s="265"/>
      <c r="L385" s="265"/>
      <c r="M385" s="265"/>
      <c r="N385" s="265"/>
      <c r="O385" s="265"/>
      <c r="P385" s="265"/>
      <c r="Q385" s="265"/>
      <c r="R385" s="267"/>
      <c r="S385" s="265"/>
      <c r="T385" s="265"/>
      <c r="U385" s="265"/>
      <c r="V385" s="265"/>
      <c r="W385" s="265"/>
      <c r="X385" s="265"/>
      <c r="Y385" s="265"/>
      <c r="Z385" s="265"/>
      <c r="AA385" s="265"/>
      <c r="AB385" s="265"/>
      <c r="AC385" s="265"/>
      <c r="AD385" s="265"/>
      <c r="AE385" s="265"/>
      <c r="AF385" s="265"/>
      <c r="AG385" s="265"/>
      <c r="AH385" s="265"/>
      <c r="AI385" s="265"/>
      <c r="AJ385" s="265"/>
      <c r="AK385" s="265"/>
      <c r="AL385" s="265"/>
      <c r="AM385" s="265"/>
      <c r="AN385" s="265"/>
      <c r="AO385" s="265"/>
      <c r="AP385" s="265"/>
      <c r="AQ385" s="265"/>
    </row>
    <row r="386" spans="1:43" ht="12" customHeight="1">
      <c r="A386" s="265"/>
      <c r="B386" s="265"/>
      <c r="C386" s="265"/>
      <c r="D386" s="265"/>
      <c r="E386" s="266"/>
      <c r="F386" s="265"/>
      <c r="G386" s="265"/>
      <c r="H386" s="265"/>
      <c r="I386" s="265"/>
      <c r="J386" s="265"/>
      <c r="K386" s="265"/>
      <c r="L386" s="265"/>
      <c r="M386" s="265"/>
      <c r="N386" s="265"/>
      <c r="O386" s="265"/>
      <c r="P386" s="265"/>
      <c r="Q386" s="265"/>
      <c r="R386" s="267"/>
      <c r="S386" s="265"/>
      <c r="T386" s="265"/>
      <c r="U386" s="265"/>
      <c r="V386" s="265"/>
      <c r="W386" s="265"/>
      <c r="X386" s="265"/>
      <c r="Y386" s="265"/>
      <c r="Z386" s="265"/>
      <c r="AA386" s="265"/>
      <c r="AB386" s="265"/>
      <c r="AC386" s="265"/>
      <c r="AD386" s="265"/>
      <c r="AE386" s="265"/>
      <c r="AF386" s="265"/>
      <c r="AG386" s="265"/>
      <c r="AH386" s="265"/>
      <c r="AI386" s="265"/>
      <c r="AJ386" s="265"/>
      <c r="AK386" s="265"/>
      <c r="AL386" s="265"/>
      <c r="AM386" s="265"/>
      <c r="AN386" s="265"/>
      <c r="AO386" s="265"/>
      <c r="AP386" s="265"/>
      <c r="AQ386" s="265"/>
    </row>
    <row r="387" spans="1:43" ht="12" customHeight="1">
      <c r="A387" s="265"/>
      <c r="B387" s="265"/>
      <c r="C387" s="265"/>
      <c r="D387" s="265"/>
      <c r="E387" s="266"/>
      <c r="F387" s="265"/>
      <c r="G387" s="265"/>
      <c r="H387" s="265"/>
      <c r="I387" s="265"/>
      <c r="J387" s="265"/>
      <c r="K387" s="265"/>
      <c r="L387" s="265"/>
      <c r="M387" s="265"/>
      <c r="N387" s="265"/>
      <c r="O387" s="265"/>
      <c r="P387" s="265"/>
      <c r="Q387" s="265"/>
      <c r="R387" s="267"/>
      <c r="S387" s="265"/>
      <c r="T387" s="265"/>
      <c r="U387" s="265"/>
      <c r="V387" s="265"/>
      <c r="W387" s="265"/>
      <c r="X387" s="265"/>
      <c r="Y387" s="265"/>
      <c r="Z387" s="265"/>
      <c r="AA387" s="265"/>
      <c r="AB387" s="265"/>
      <c r="AC387" s="265"/>
      <c r="AD387" s="265"/>
      <c r="AE387" s="265"/>
      <c r="AF387" s="265"/>
      <c r="AG387" s="265"/>
      <c r="AH387" s="265"/>
      <c r="AI387" s="265"/>
      <c r="AJ387" s="265"/>
      <c r="AK387" s="265"/>
      <c r="AL387" s="265"/>
      <c r="AM387" s="265"/>
      <c r="AN387" s="265"/>
      <c r="AO387" s="265"/>
      <c r="AP387" s="265"/>
      <c r="AQ387" s="265"/>
    </row>
    <row r="388" spans="1:43" ht="12" customHeight="1">
      <c r="A388" s="265"/>
      <c r="B388" s="265"/>
      <c r="C388" s="265"/>
      <c r="D388" s="265"/>
      <c r="E388" s="266"/>
      <c r="F388" s="265"/>
      <c r="G388" s="265"/>
      <c r="H388" s="265"/>
      <c r="I388" s="265"/>
      <c r="J388" s="265"/>
      <c r="K388" s="265"/>
      <c r="L388" s="265"/>
      <c r="M388" s="265"/>
      <c r="N388" s="265"/>
      <c r="O388" s="265"/>
      <c r="P388" s="265"/>
      <c r="Q388" s="265"/>
      <c r="R388" s="267"/>
      <c r="S388" s="265"/>
      <c r="T388" s="265"/>
      <c r="U388" s="265"/>
      <c r="V388" s="265"/>
      <c r="W388" s="265"/>
      <c r="X388" s="265"/>
      <c r="Y388" s="265"/>
      <c r="Z388" s="265"/>
      <c r="AA388" s="265"/>
      <c r="AB388" s="265"/>
      <c r="AC388" s="265"/>
      <c r="AD388" s="265"/>
      <c r="AE388" s="265"/>
      <c r="AF388" s="265"/>
      <c r="AG388" s="265"/>
      <c r="AH388" s="265"/>
      <c r="AI388" s="265"/>
      <c r="AJ388" s="265"/>
      <c r="AK388" s="265"/>
      <c r="AL388" s="265"/>
      <c r="AM388" s="265"/>
      <c r="AN388" s="265"/>
      <c r="AO388" s="265"/>
      <c r="AP388" s="265"/>
      <c r="AQ388" s="265"/>
    </row>
    <row r="389" spans="1:43" ht="12" customHeight="1">
      <c r="A389" s="265"/>
      <c r="B389" s="265"/>
      <c r="C389" s="265"/>
      <c r="D389" s="265"/>
      <c r="E389" s="266"/>
      <c r="F389" s="265"/>
      <c r="G389" s="265"/>
      <c r="H389" s="265"/>
      <c r="I389" s="265"/>
      <c r="J389" s="265"/>
      <c r="K389" s="265"/>
      <c r="L389" s="265"/>
      <c r="M389" s="265"/>
      <c r="N389" s="265"/>
      <c r="O389" s="265"/>
      <c r="P389" s="265"/>
      <c r="Q389" s="265"/>
      <c r="R389" s="267"/>
      <c r="S389" s="265"/>
      <c r="T389" s="265"/>
      <c r="U389" s="265"/>
      <c r="V389" s="265"/>
      <c r="W389" s="265"/>
      <c r="X389" s="265"/>
      <c r="Y389" s="265"/>
      <c r="Z389" s="265"/>
      <c r="AA389" s="265"/>
      <c r="AB389" s="265"/>
      <c r="AC389" s="265"/>
      <c r="AD389" s="265"/>
      <c r="AE389" s="265"/>
      <c r="AF389" s="265"/>
      <c r="AG389" s="265"/>
      <c r="AH389" s="265"/>
      <c r="AI389" s="265"/>
      <c r="AJ389" s="265"/>
      <c r="AK389" s="265"/>
      <c r="AL389" s="265"/>
      <c r="AM389" s="265"/>
      <c r="AN389" s="265"/>
      <c r="AO389" s="265"/>
      <c r="AP389" s="265"/>
      <c r="AQ389" s="265"/>
    </row>
    <row r="390" spans="1:43" ht="12" customHeight="1">
      <c r="A390" s="265"/>
      <c r="B390" s="265"/>
      <c r="C390" s="265"/>
      <c r="D390" s="265"/>
      <c r="E390" s="266"/>
      <c r="F390" s="265"/>
      <c r="G390" s="265"/>
      <c r="H390" s="265"/>
      <c r="I390" s="265"/>
      <c r="J390" s="265"/>
      <c r="K390" s="265"/>
      <c r="L390" s="265"/>
      <c r="M390" s="265"/>
      <c r="N390" s="265"/>
      <c r="O390" s="265"/>
      <c r="P390" s="265"/>
      <c r="Q390" s="265"/>
      <c r="R390" s="267"/>
      <c r="S390" s="265"/>
      <c r="T390" s="265"/>
      <c r="U390" s="265"/>
      <c r="V390" s="265"/>
      <c r="W390" s="265"/>
      <c r="X390" s="265"/>
      <c r="Y390" s="265"/>
      <c r="Z390" s="265"/>
      <c r="AA390" s="265"/>
      <c r="AB390" s="265"/>
      <c r="AC390" s="265"/>
      <c r="AD390" s="265"/>
      <c r="AE390" s="265"/>
      <c r="AF390" s="265"/>
      <c r="AG390" s="265"/>
      <c r="AH390" s="265"/>
      <c r="AI390" s="265"/>
      <c r="AJ390" s="265"/>
      <c r="AK390" s="265"/>
      <c r="AL390" s="265"/>
      <c r="AM390" s="265"/>
      <c r="AN390" s="265"/>
      <c r="AO390" s="265"/>
      <c r="AP390" s="265"/>
      <c r="AQ390" s="265"/>
    </row>
    <row r="391" spans="1:43" ht="12" customHeight="1">
      <c r="A391" s="265"/>
      <c r="B391" s="265"/>
      <c r="C391" s="265"/>
      <c r="D391" s="265"/>
      <c r="E391" s="266"/>
      <c r="F391" s="265"/>
      <c r="G391" s="265"/>
      <c r="H391" s="265"/>
      <c r="I391" s="265"/>
      <c r="J391" s="265"/>
      <c r="K391" s="265"/>
      <c r="L391" s="265"/>
      <c r="M391" s="265"/>
      <c r="N391" s="265"/>
      <c r="O391" s="265"/>
      <c r="P391" s="265"/>
      <c r="Q391" s="265"/>
      <c r="R391" s="267"/>
      <c r="S391" s="265"/>
      <c r="T391" s="265"/>
      <c r="U391" s="265"/>
      <c r="V391" s="265"/>
      <c r="W391" s="265"/>
      <c r="X391" s="265"/>
      <c r="Y391" s="265"/>
      <c r="Z391" s="265"/>
      <c r="AA391" s="265"/>
      <c r="AB391" s="265"/>
      <c r="AC391" s="265"/>
      <c r="AD391" s="265"/>
      <c r="AE391" s="265"/>
      <c r="AF391" s="265"/>
      <c r="AG391" s="265"/>
      <c r="AH391" s="265"/>
      <c r="AI391" s="265"/>
      <c r="AJ391" s="265"/>
      <c r="AK391" s="265"/>
      <c r="AL391" s="265"/>
      <c r="AM391" s="265"/>
      <c r="AN391" s="265"/>
      <c r="AO391" s="265"/>
      <c r="AP391" s="265"/>
      <c r="AQ391" s="265"/>
    </row>
    <row r="392" spans="1:43" ht="12" customHeight="1">
      <c r="A392" s="265"/>
      <c r="B392" s="265"/>
      <c r="C392" s="265"/>
      <c r="D392" s="265"/>
      <c r="E392" s="266"/>
      <c r="F392" s="265"/>
      <c r="G392" s="265"/>
      <c r="H392" s="265"/>
      <c r="I392" s="265"/>
      <c r="J392" s="265"/>
      <c r="K392" s="265"/>
      <c r="L392" s="265"/>
      <c r="M392" s="265"/>
      <c r="N392" s="265"/>
      <c r="O392" s="265"/>
      <c r="P392" s="265"/>
      <c r="Q392" s="265"/>
      <c r="R392" s="267"/>
      <c r="S392" s="265"/>
      <c r="T392" s="265"/>
      <c r="U392" s="265"/>
      <c r="V392" s="265"/>
      <c r="W392" s="265"/>
      <c r="X392" s="265"/>
      <c r="Y392" s="265"/>
      <c r="Z392" s="265"/>
      <c r="AA392" s="265"/>
      <c r="AB392" s="265"/>
      <c r="AC392" s="265"/>
      <c r="AD392" s="265"/>
      <c r="AE392" s="265"/>
      <c r="AF392" s="265"/>
      <c r="AG392" s="265"/>
      <c r="AH392" s="265"/>
      <c r="AI392" s="265"/>
      <c r="AJ392" s="265"/>
      <c r="AK392" s="265"/>
      <c r="AL392" s="265"/>
      <c r="AM392" s="265"/>
      <c r="AN392" s="265"/>
      <c r="AO392" s="265"/>
      <c r="AP392" s="265"/>
      <c r="AQ392" s="265"/>
    </row>
    <row r="393" spans="1:43" ht="12" customHeight="1">
      <c r="A393" s="265"/>
      <c r="B393" s="265"/>
      <c r="C393" s="265"/>
      <c r="D393" s="265"/>
      <c r="E393" s="266"/>
      <c r="F393" s="265"/>
      <c r="G393" s="265"/>
      <c r="H393" s="265"/>
      <c r="I393" s="265"/>
      <c r="J393" s="265"/>
      <c r="K393" s="265"/>
      <c r="L393" s="265"/>
      <c r="M393" s="265"/>
      <c r="N393" s="265"/>
      <c r="O393" s="265"/>
      <c r="P393" s="265"/>
      <c r="Q393" s="265"/>
      <c r="R393" s="267"/>
      <c r="S393" s="265"/>
      <c r="T393" s="265"/>
      <c r="U393" s="265"/>
      <c r="V393" s="265"/>
      <c r="W393" s="265"/>
      <c r="X393" s="265"/>
      <c r="Y393" s="265"/>
      <c r="Z393" s="265"/>
      <c r="AA393" s="265"/>
      <c r="AB393" s="265"/>
      <c r="AC393" s="265"/>
      <c r="AD393" s="265"/>
      <c r="AE393" s="265"/>
      <c r="AF393" s="265"/>
      <c r="AG393" s="265"/>
      <c r="AH393" s="265"/>
      <c r="AI393" s="265"/>
      <c r="AJ393" s="265"/>
      <c r="AK393" s="265"/>
      <c r="AL393" s="265"/>
      <c r="AM393" s="265"/>
      <c r="AN393" s="265"/>
      <c r="AO393" s="265"/>
      <c r="AP393" s="265"/>
      <c r="AQ393" s="265"/>
    </row>
    <row r="394" spans="1:43" ht="12" customHeight="1">
      <c r="A394" s="265"/>
      <c r="B394" s="265"/>
      <c r="C394" s="265"/>
      <c r="D394" s="265"/>
      <c r="E394" s="266"/>
      <c r="F394" s="265"/>
      <c r="G394" s="265"/>
      <c r="H394" s="265"/>
      <c r="I394" s="265"/>
      <c r="J394" s="265"/>
      <c r="K394" s="265"/>
      <c r="L394" s="265"/>
      <c r="M394" s="265"/>
      <c r="N394" s="265"/>
      <c r="O394" s="265"/>
      <c r="P394" s="265"/>
      <c r="Q394" s="265"/>
      <c r="R394" s="267"/>
      <c r="S394" s="265"/>
      <c r="T394" s="265"/>
      <c r="U394" s="265"/>
      <c r="V394" s="265"/>
      <c r="W394" s="265"/>
      <c r="X394" s="265"/>
      <c r="Y394" s="265"/>
      <c r="Z394" s="265"/>
      <c r="AA394" s="265"/>
      <c r="AB394" s="265"/>
      <c r="AC394" s="265"/>
      <c r="AD394" s="265"/>
      <c r="AE394" s="265"/>
      <c r="AF394" s="265"/>
      <c r="AG394" s="265"/>
      <c r="AH394" s="265"/>
      <c r="AI394" s="265"/>
      <c r="AJ394" s="265"/>
      <c r="AK394" s="265"/>
      <c r="AL394" s="265"/>
      <c r="AM394" s="265"/>
      <c r="AN394" s="265"/>
      <c r="AO394" s="265"/>
      <c r="AP394" s="265"/>
      <c r="AQ394" s="265"/>
    </row>
    <row r="395" spans="1:43" ht="12" customHeight="1">
      <c r="A395" s="265"/>
      <c r="B395" s="265"/>
      <c r="C395" s="265"/>
      <c r="D395" s="265"/>
      <c r="E395" s="266"/>
      <c r="F395" s="265"/>
      <c r="G395" s="265"/>
      <c r="H395" s="265"/>
      <c r="I395" s="265"/>
      <c r="J395" s="265"/>
      <c r="K395" s="265"/>
      <c r="L395" s="265"/>
      <c r="M395" s="265"/>
      <c r="N395" s="265"/>
      <c r="O395" s="265"/>
      <c r="P395" s="265"/>
      <c r="Q395" s="265"/>
      <c r="R395" s="267"/>
      <c r="S395" s="265"/>
      <c r="T395" s="265"/>
      <c r="U395" s="265"/>
      <c r="V395" s="265"/>
      <c r="W395" s="265"/>
      <c r="X395" s="265"/>
      <c r="Y395" s="265"/>
      <c r="Z395" s="265"/>
      <c r="AA395" s="265"/>
      <c r="AB395" s="265"/>
      <c r="AC395" s="265"/>
      <c r="AD395" s="265"/>
      <c r="AE395" s="265"/>
      <c r="AF395" s="265"/>
      <c r="AG395" s="265"/>
      <c r="AH395" s="265"/>
      <c r="AI395" s="265"/>
      <c r="AJ395" s="265"/>
      <c r="AK395" s="265"/>
      <c r="AL395" s="265"/>
      <c r="AM395" s="265"/>
      <c r="AN395" s="265"/>
      <c r="AO395" s="265"/>
      <c r="AP395" s="265"/>
      <c r="AQ395" s="265"/>
    </row>
    <row r="396" spans="1:43" ht="12" customHeight="1">
      <c r="A396" s="265"/>
      <c r="B396" s="265"/>
      <c r="C396" s="265"/>
      <c r="D396" s="265"/>
      <c r="E396" s="266"/>
      <c r="F396" s="265"/>
      <c r="G396" s="265"/>
      <c r="H396" s="265"/>
      <c r="I396" s="265"/>
      <c r="J396" s="265"/>
      <c r="K396" s="265"/>
      <c r="L396" s="265"/>
      <c r="M396" s="265"/>
      <c r="N396" s="265"/>
      <c r="O396" s="265"/>
      <c r="P396" s="265"/>
      <c r="Q396" s="265"/>
      <c r="R396" s="267"/>
      <c r="S396" s="265"/>
      <c r="T396" s="265"/>
      <c r="U396" s="265"/>
      <c r="V396" s="265"/>
      <c r="W396" s="265"/>
      <c r="X396" s="265"/>
      <c r="Y396" s="265"/>
      <c r="Z396" s="265"/>
      <c r="AA396" s="265"/>
      <c r="AB396" s="265"/>
      <c r="AC396" s="265"/>
      <c r="AD396" s="265"/>
      <c r="AE396" s="265"/>
      <c r="AF396" s="265"/>
      <c r="AG396" s="265"/>
      <c r="AH396" s="265"/>
      <c r="AI396" s="265"/>
      <c r="AJ396" s="265"/>
      <c r="AK396" s="265"/>
      <c r="AL396" s="265"/>
      <c r="AM396" s="265"/>
      <c r="AN396" s="265"/>
      <c r="AO396" s="265"/>
      <c r="AP396" s="265"/>
      <c r="AQ396" s="265"/>
    </row>
    <row r="397" spans="1:43" ht="12" customHeight="1">
      <c r="A397" s="265"/>
      <c r="B397" s="265"/>
      <c r="C397" s="265"/>
      <c r="D397" s="265"/>
      <c r="E397" s="266"/>
      <c r="F397" s="265"/>
      <c r="G397" s="265"/>
      <c r="H397" s="265"/>
      <c r="I397" s="265"/>
      <c r="J397" s="265"/>
      <c r="K397" s="265"/>
      <c r="L397" s="265"/>
      <c r="M397" s="265"/>
      <c r="N397" s="265"/>
      <c r="O397" s="265"/>
      <c r="P397" s="265"/>
      <c r="Q397" s="265"/>
      <c r="R397" s="267"/>
      <c r="S397" s="265"/>
      <c r="T397" s="265"/>
      <c r="U397" s="265"/>
      <c r="V397" s="265"/>
      <c r="W397" s="265"/>
      <c r="X397" s="265"/>
      <c r="Y397" s="265"/>
      <c r="Z397" s="265"/>
      <c r="AA397" s="265"/>
      <c r="AB397" s="265"/>
      <c r="AC397" s="265"/>
      <c r="AD397" s="265"/>
      <c r="AE397" s="265"/>
      <c r="AF397" s="265"/>
      <c r="AG397" s="265"/>
      <c r="AH397" s="265"/>
      <c r="AI397" s="265"/>
      <c r="AJ397" s="265"/>
      <c r="AK397" s="265"/>
      <c r="AL397" s="265"/>
      <c r="AM397" s="265"/>
      <c r="AN397" s="265"/>
      <c r="AO397" s="265"/>
      <c r="AP397" s="265"/>
      <c r="AQ397" s="265"/>
    </row>
    <row r="398" spans="1:43" ht="12" customHeight="1">
      <c r="A398" s="265"/>
      <c r="B398" s="265"/>
      <c r="C398" s="265"/>
      <c r="D398" s="265"/>
      <c r="E398" s="266"/>
      <c r="F398" s="265"/>
      <c r="G398" s="265"/>
      <c r="H398" s="265"/>
      <c r="I398" s="265"/>
      <c r="J398" s="265"/>
      <c r="K398" s="265"/>
      <c r="L398" s="265"/>
      <c r="M398" s="265"/>
      <c r="N398" s="265"/>
      <c r="O398" s="265"/>
      <c r="P398" s="265"/>
      <c r="Q398" s="265"/>
      <c r="R398" s="267"/>
      <c r="S398" s="265"/>
      <c r="T398" s="265"/>
      <c r="U398" s="265"/>
      <c r="V398" s="265"/>
      <c r="W398" s="265"/>
      <c r="X398" s="265"/>
      <c r="Y398" s="265"/>
      <c r="Z398" s="265"/>
      <c r="AA398" s="265"/>
      <c r="AB398" s="265"/>
      <c r="AC398" s="265"/>
      <c r="AD398" s="265"/>
      <c r="AE398" s="265"/>
      <c r="AF398" s="265"/>
      <c r="AG398" s="265"/>
      <c r="AH398" s="265"/>
      <c r="AI398" s="265"/>
      <c r="AJ398" s="265"/>
      <c r="AK398" s="265"/>
      <c r="AL398" s="265"/>
      <c r="AM398" s="265"/>
      <c r="AN398" s="265"/>
      <c r="AO398" s="265"/>
      <c r="AP398" s="265"/>
      <c r="AQ398" s="265"/>
    </row>
    <row r="399" spans="1:43" ht="12" customHeight="1">
      <c r="A399" s="265"/>
      <c r="B399" s="265"/>
      <c r="C399" s="265"/>
      <c r="D399" s="265"/>
      <c r="E399" s="266"/>
      <c r="F399" s="265"/>
      <c r="G399" s="265"/>
      <c r="H399" s="265"/>
      <c r="I399" s="265"/>
      <c r="J399" s="265"/>
      <c r="K399" s="265"/>
      <c r="L399" s="265"/>
      <c r="M399" s="265"/>
      <c r="N399" s="265"/>
      <c r="O399" s="265"/>
      <c r="P399" s="265"/>
      <c r="Q399" s="265"/>
      <c r="R399" s="267"/>
      <c r="S399" s="265"/>
      <c r="T399" s="265"/>
      <c r="U399" s="265"/>
      <c r="V399" s="265"/>
      <c r="W399" s="265"/>
      <c r="X399" s="265"/>
      <c r="Y399" s="265"/>
      <c r="Z399" s="265"/>
      <c r="AA399" s="265"/>
      <c r="AB399" s="265"/>
      <c r="AC399" s="265"/>
      <c r="AD399" s="265"/>
      <c r="AE399" s="265"/>
      <c r="AF399" s="265"/>
      <c r="AG399" s="265"/>
      <c r="AH399" s="265"/>
      <c r="AI399" s="265"/>
      <c r="AJ399" s="265"/>
      <c r="AK399" s="265"/>
      <c r="AL399" s="265"/>
      <c r="AM399" s="265"/>
      <c r="AN399" s="265"/>
      <c r="AO399" s="265"/>
      <c r="AP399" s="265"/>
      <c r="AQ399" s="265"/>
    </row>
    <row r="400" spans="1:43" ht="12" customHeight="1">
      <c r="A400" s="265"/>
      <c r="B400" s="265"/>
      <c r="C400" s="265"/>
      <c r="D400" s="265"/>
      <c r="E400" s="266"/>
      <c r="F400" s="265"/>
      <c r="G400" s="265"/>
      <c r="H400" s="265"/>
      <c r="I400" s="265"/>
      <c r="J400" s="265"/>
      <c r="K400" s="265"/>
      <c r="L400" s="265"/>
      <c r="M400" s="265"/>
      <c r="N400" s="265"/>
      <c r="O400" s="265"/>
      <c r="P400" s="265"/>
      <c r="Q400" s="265"/>
      <c r="R400" s="267"/>
      <c r="S400" s="265"/>
      <c r="T400" s="265"/>
      <c r="U400" s="265"/>
      <c r="V400" s="265"/>
      <c r="W400" s="265"/>
      <c r="X400" s="265"/>
      <c r="Y400" s="265"/>
      <c r="Z400" s="265"/>
      <c r="AA400" s="265"/>
      <c r="AB400" s="265"/>
      <c r="AC400" s="265"/>
      <c r="AD400" s="265"/>
      <c r="AE400" s="265"/>
      <c r="AF400" s="265"/>
      <c r="AG400" s="265"/>
      <c r="AH400" s="265"/>
      <c r="AI400" s="265"/>
      <c r="AJ400" s="265"/>
      <c r="AK400" s="265"/>
      <c r="AL400" s="265"/>
      <c r="AM400" s="265"/>
      <c r="AN400" s="265"/>
      <c r="AO400" s="265"/>
      <c r="AP400" s="265"/>
      <c r="AQ400" s="265"/>
    </row>
    <row r="401" spans="1:43" ht="12" customHeight="1">
      <c r="A401" s="265"/>
      <c r="B401" s="265"/>
      <c r="C401" s="265"/>
      <c r="D401" s="265"/>
      <c r="E401" s="266"/>
      <c r="F401" s="265"/>
      <c r="G401" s="265"/>
      <c r="H401" s="265"/>
      <c r="I401" s="265"/>
      <c r="J401" s="265"/>
      <c r="K401" s="265"/>
      <c r="L401" s="265"/>
      <c r="M401" s="265"/>
      <c r="N401" s="265"/>
      <c r="O401" s="265"/>
      <c r="P401" s="265"/>
      <c r="Q401" s="265"/>
      <c r="R401" s="267"/>
      <c r="S401" s="265"/>
      <c r="T401" s="265"/>
      <c r="U401" s="265"/>
      <c r="V401" s="265"/>
      <c r="W401" s="265"/>
      <c r="X401" s="265"/>
      <c r="Y401" s="265"/>
      <c r="Z401" s="265"/>
      <c r="AA401" s="265"/>
      <c r="AB401" s="265"/>
      <c r="AC401" s="265"/>
      <c r="AD401" s="265"/>
      <c r="AE401" s="265"/>
      <c r="AF401" s="265"/>
      <c r="AG401" s="265"/>
      <c r="AH401" s="265"/>
      <c r="AI401" s="265"/>
      <c r="AJ401" s="265"/>
      <c r="AK401" s="265"/>
      <c r="AL401" s="265"/>
      <c r="AM401" s="265"/>
      <c r="AN401" s="265"/>
      <c r="AO401" s="265"/>
      <c r="AP401" s="265"/>
      <c r="AQ401" s="265"/>
    </row>
    <row r="402" spans="1:43" ht="12" customHeight="1">
      <c r="A402" s="265"/>
      <c r="B402" s="265"/>
      <c r="C402" s="265"/>
      <c r="D402" s="265"/>
      <c r="E402" s="266"/>
      <c r="F402" s="265"/>
      <c r="G402" s="265"/>
      <c r="H402" s="265"/>
      <c r="I402" s="265"/>
      <c r="J402" s="265"/>
      <c r="K402" s="265"/>
      <c r="L402" s="265"/>
      <c r="M402" s="265"/>
      <c r="N402" s="265"/>
      <c r="O402" s="265"/>
      <c r="P402" s="265"/>
      <c r="Q402" s="265"/>
      <c r="R402" s="267"/>
      <c r="S402" s="265"/>
      <c r="T402" s="265"/>
      <c r="U402" s="265"/>
      <c r="V402" s="265"/>
      <c r="W402" s="265"/>
      <c r="X402" s="265"/>
      <c r="Y402" s="265"/>
      <c r="Z402" s="265"/>
      <c r="AA402" s="265"/>
      <c r="AB402" s="265"/>
      <c r="AC402" s="265"/>
      <c r="AD402" s="265"/>
      <c r="AE402" s="265"/>
      <c r="AF402" s="265"/>
      <c r="AG402" s="265"/>
      <c r="AH402" s="265"/>
      <c r="AI402" s="265"/>
      <c r="AJ402" s="265"/>
      <c r="AK402" s="265"/>
      <c r="AL402" s="265"/>
      <c r="AM402" s="265"/>
      <c r="AN402" s="265"/>
      <c r="AO402" s="265"/>
      <c r="AP402" s="265"/>
      <c r="AQ402" s="265"/>
    </row>
    <row r="403" spans="1:43" ht="12" customHeight="1">
      <c r="A403" s="265"/>
      <c r="B403" s="265"/>
      <c r="C403" s="265"/>
      <c r="D403" s="265"/>
      <c r="E403" s="266"/>
      <c r="F403" s="265"/>
      <c r="G403" s="265"/>
      <c r="H403" s="265"/>
      <c r="I403" s="265"/>
      <c r="J403" s="265"/>
      <c r="K403" s="265"/>
      <c r="L403" s="265"/>
      <c r="M403" s="265"/>
      <c r="N403" s="265"/>
      <c r="O403" s="265"/>
      <c r="P403" s="265"/>
      <c r="Q403" s="265"/>
      <c r="R403" s="267"/>
      <c r="S403" s="265"/>
      <c r="T403" s="265"/>
      <c r="U403" s="265"/>
      <c r="V403" s="265"/>
      <c r="W403" s="265"/>
      <c r="X403" s="265"/>
      <c r="Y403" s="265"/>
      <c r="Z403" s="265"/>
      <c r="AA403" s="265"/>
      <c r="AB403" s="265"/>
      <c r="AC403" s="265"/>
      <c r="AD403" s="265"/>
      <c r="AE403" s="265"/>
      <c r="AF403" s="265"/>
      <c r="AG403" s="265"/>
      <c r="AH403" s="265"/>
      <c r="AI403" s="265"/>
      <c r="AJ403" s="265"/>
      <c r="AK403" s="265"/>
      <c r="AL403" s="265"/>
      <c r="AM403" s="265"/>
      <c r="AN403" s="265"/>
      <c r="AO403" s="265"/>
      <c r="AP403" s="265"/>
      <c r="AQ403" s="265"/>
    </row>
    <row r="404" spans="1:43" ht="12" customHeight="1">
      <c r="A404" s="265"/>
      <c r="B404" s="265"/>
      <c r="C404" s="265"/>
      <c r="D404" s="265"/>
      <c r="E404" s="266"/>
      <c r="F404" s="265"/>
      <c r="G404" s="265"/>
      <c r="H404" s="265"/>
      <c r="I404" s="265"/>
      <c r="J404" s="265"/>
      <c r="K404" s="265"/>
      <c r="L404" s="265"/>
      <c r="M404" s="265"/>
      <c r="N404" s="265"/>
      <c r="O404" s="265"/>
      <c r="P404" s="265"/>
      <c r="Q404" s="265"/>
      <c r="R404" s="267"/>
      <c r="S404" s="265"/>
      <c r="T404" s="265"/>
      <c r="U404" s="265"/>
      <c r="V404" s="265"/>
      <c r="W404" s="265"/>
      <c r="X404" s="265"/>
      <c r="Y404" s="265"/>
      <c r="Z404" s="265"/>
      <c r="AA404" s="265"/>
      <c r="AB404" s="265"/>
      <c r="AC404" s="265"/>
      <c r="AD404" s="265"/>
      <c r="AE404" s="265"/>
      <c r="AF404" s="265"/>
      <c r="AG404" s="265"/>
      <c r="AH404" s="265"/>
      <c r="AI404" s="265"/>
      <c r="AJ404" s="265"/>
      <c r="AK404" s="265"/>
      <c r="AL404" s="265"/>
      <c r="AM404" s="265"/>
      <c r="AN404" s="265"/>
      <c r="AO404" s="265"/>
      <c r="AP404" s="265"/>
      <c r="AQ404" s="265"/>
    </row>
    <row r="405" spans="1:43" ht="12" customHeight="1">
      <c r="A405" s="265"/>
      <c r="B405" s="265"/>
      <c r="C405" s="265"/>
      <c r="D405" s="265"/>
      <c r="E405" s="266"/>
      <c r="F405" s="265"/>
      <c r="G405" s="265"/>
      <c r="H405" s="265"/>
      <c r="I405" s="265"/>
      <c r="J405" s="265"/>
      <c r="K405" s="265"/>
      <c r="L405" s="265"/>
      <c r="M405" s="265"/>
      <c r="N405" s="265"/>
      <c r="O405" s="265"/>
      <c r="P405" s="265"/>
      <c r="Q405" s="265"/>
      <c r="R405" s="267"/>
      <c r="S405" s="265"/>
      <c r="T405" s="265"/>
      <c r="U405" s="265"/>
      <c r="V405" s="265"/>
      <c r="W405" s="265"/>
      <c r="X405" s="265"/>
      <c r="Y405" s="265"/>
      <c r="Z405" s="265"/>
      <c r="AA405" s="265"/>
      <c r="AB405" s="265"/>
      <c r="AC405" s="265"/>
      <c r="AD405" s="265"/>
      <c r="AE405" s="265"/>
      <c r="AF405" s="265"/>
      <c r="AG405" s="265"/>
      <c r="AH405" s="265"/>
      <c r="AI405" s="265"/>
      <c r="AJ405" s="265"/>
      <c r="AK405" s="265"/>
      <c r="AL405" s="265"/>
      <c r="AM405" s="265"/>
      <c r="AN405" s="265"/>
      <c r="AO405" s="265"/>
      <c r="AP405" s="265"/>
      <c r="AQ405" s="265"/>
    </row>
    <row r="406" spans="1:43" ht="12" customHeight="1">
      <c r="A406" s="265"/>
      <c r="B406" s="265"/>
      <c r="C406" s="265"/>
      <c r="D406" s="265"/>
      <c r="E406" s="266"/>
      <c r="F406" s="265"/>
      <c r="G406" s="265"/>
      <c r="H406" s="265"/>
      <c r="I406" s="265"/>
      <c r="J406" s="265"/>
      <c r="K406" s="265"/>
      <c r="L406" s="265"/>
      <c r="M406" s="265"/>
      <c r="N406" s="265"/>
      <c r="O406" s="265"/>
      <c r="P406" s="265"/>
      <c r="Q406" s="265"/>
      <c r="R406" s="267"/>
      <c r="S406" s="265"/>
      <c r="T406" s="265"/>
      <c r="U406" s="265"/>
      <c r="V406" s="265"/>
      <c r="W406" s="265"/>
      <c r="X406" s="265"/>
      <c r="Y406" s="265"/>
      <c r="Z406" s="265"/>
      <c r="AA406" s="265"/>
      <c r="AB406" s="265"/>
      <c r="AC406" s="265"/>
      <c r="AD406" s="265"/>
      <c r="AE406" s="265"/>
      <c r="AF406" s="265"/>
      <c r="AG406" s="265"/>
      <c r="AH406" s="265"/>
      <c r="AI406" s="265"/>
      <c r="AJ406" s="265"/>
      <c r="AK406" s="265"/>
      <c r="AL406" s="265"/>
      <c r="AM406" s="265"/>
      <c r="AN406" s="265"/>
      <c r="AO406" s="265"/>
      <c r="AP406" s="265"/>
      <c r="AQ406" s="265"/>
    </row>
    <row r="407" spans="1:43" ht="12" customHeight="1">
      <c r="A407" s="265"/>
      <c r="B407" s="265"/>
      <c r="C407" s="265"/>
      <c r="D407" s="265"/>
      <c r="E407" s="266"/>
      <c r="F407" s="265"/>
      <c r="G407" s="265"/>
      <c r="H407" s="265"/>
      <c r="I407" s="265"/>
      <c r="J407" s="265"/>
      <c r="K407" s="265"/>
      <c r="L407" s="265"/>
      <c r="M407" s="265"/>
      <c r="N407" s="265"/>
      <c r="O407" s="265"/>
      <c r="P407" s="265"/>
      <c r="Q407" s="265"/>
      <c r="R407" s="267"/>
      <c r="S407" s="265"/>
      <c r="T407" s="265"/>
      <c r="U407" s="265"/>
      <c r="V407" s="265"/>
      <c r="W407" s="265"/>
      <c r="X407" s="265"/>
      <c r="Y407" s="265"/>
      <c r="Z407" s="265"/>
      <c r="AA407" s="265"/>
      <c r="AB407" s="265"/>
      <c r="AC407" s="265"/>
      <c r="AD407" s="265"/>
      <c r="AE407" s="265"/>
      <c r="AF407" s="265"/>
      <c r="AG407" s="265"/>
      <c r="AH407" s="265"/>
      <c r="AI407" s="265"/>
      <c r="AJ407" s="265"/>
      <c r="AK407" s="265"/>
      <c r="AL407" s="265"/>
      <c r="AM407" s="265"/>
      <c r="AN407" s="265"/>
      <c r="AO407" s="265"/>
      <c r="AP407" s="265"/>
      <c r="AQ407" s="265"/>
    </row>
    <row r="408" spans="1:43" ht="12" customHeight="1">
      <c r="A408" s="265"/>
      <c r="B408" s="265"/>
      <c r="C408" s="265"/>
      <c r="D408" s="265"/>
      <c r="E408" s="266"/>
      <c r="F408" s="265"/>
      <c r="G408" s="265"/>
      <c r="H408" s="265"/>
      <c r="I408" s="265"/>
      <c r="J408" s="265"/>
      <c r="K408" s="265"/>
      <c r="L408" s="265"/>
      <c r="M408" s="265"/>
      <c r="N408" s="265"/>
      <c r="O408" s="265"/>
      <c r="P408" s="265"/>
      <c r="Q408" s="265"/>
      <c r="R408" s="267"/>
      <c r="S408" s="265"/>
      <c r="T408" s="265"/>
      <c r="U408" s="265"/>
      <c r="V408" s="265"/>
      <c r="W408" s="265"/>
      <c r="X408" s="265"/>
      <c r="Y408" s="265"/>
      <c r="Z408" s="265"/>
      <c r="AA408" s="265"/>
      <c r="AB408" s="265"/>
      <c r="AC408" s="265"/>
      <c r="AD408" s="265"/>
      <c r="AE408" s="265"/>
      <c r="AF408" s="265"/>
      <c r="AG408" s="265"/>
      <c r="AH408" s="265"/>
      <c r="AI408" s="265"/>
      <c r="AJ408" s="265"/>
      <c r="AK408" s="265"/>
      <c r="AL408" s="265"/>
      <c r="AM408" s="265"/>
      <c r="AN408" s="265"/>
      <c r="AO408" s="265"/>
      <c r="AP408" s="265"/>
      <c r="AQ408" s="265"/>
    </row>
    <row r="409" spans="1:43" ht="12" customHeight="1">
      <c r="A409" s="265"/>
      <c r="B409" s="265"/>
      <c r="C409" s="265"/>
      <c r="D409" s="265"/>
      <c r="E409" s="266"/>
      <c r="F409" s="265"/>
      <c r="G409" s="265"/>
      <c r="H409" s="265"/>
      <c r="I409" s="265"/>
      <c r="J409" s="265"/>
      <c r="K409" s="265"/>
      <c r="L409" s="265"/>
      <c r="M409" s="265"/>
      <c r="N409" s="265"/>
      <c r="O409" s="265"/>
      <c r="P409" s="265"/>
      <c r="Q409" s="265"/>
      <c r="R409" s="267"/>
      <c r="S409" s="265"/>
      <c r="T409" s="265"/>
      <c r="U409" s="265"/>
      <c r="V409" s="265"/>
      <c r="W409" s="265"/>
      <c r="X409" s="265"/>
      <c r="Y409" s="265"/>
      <c r="Z409" s="265"/>
      <c r="AA409" s="265"/>
      <c r="AB409" s="265"/>
      <c r="AC409" s="265"/>
      <c r="AD409" s="265"/>
      <c r="AE409" s="265"/>
      <c r="AF409" s="265"/>
      <c r="AG409" s="265"/>
      <c r="AH409" s="265"/>
      <c r="AI409" s="265"/>
      <c r="AJ409" s="265"/>
      <c r="AK409" s="265"/>
      <c r="AL409" s="265"/>
      <c r="AM409" s="265"/>
      <c r="AN409" s="265"/>
      <c r="AO409" s="265"/>
      <c r="AP409" s="265"/>
      <c r="AQ409" s="265"/>
    </row>
    <row r="410" spans="1:43" ht="12" customHeight="1">
      <c r="A410" s="265"/>
      <c r="B410" s="265"/>
      <c r="C410" s="265"/>
      <c r="D410" s="265"/>
      <c r="E410" s="266"/>
      <c r="F410" s="265"/>
      <c r="G410" s="265"/>
      <c r="H410" s="265"/>
      <c r="I410" s="265"/>
      <c r="J410" s="265"/>
      <c r="K410" s="265"/>
      <c r="L410" s="265"/>
      <c r="M410" s="265"/>
      <c r="N410" s="265"/>
      <c r="O410" s="265"/>
      <c r="P410" s="265"/>
      <c r="Q410" s="265"/>
      <c r="R410" s="267"/>
      <c r="S410" s="265"/>
      <c r="T410" s="265"/>
      <c r="U410" s="265"/>
      <c r="V410" s="265"/>
      <c r="W410" s="265"/>
      <c r="X410" s="265"/>
      <c r="Y410" s="265"/>
      <c r="Z410" s="265"/>
      <c r="AA410" s="265"/>
      <c r="AB410" s="265"/>
      <c r="AC410" s="265"/>
      <c r="AD410" s="265"/>
      <c r="AE410" s="265"/>
      <c r="AF410" s="265"/>
      <c r="AG410" s="265"/>
      <c r="AH410" s="265"/>
      <c r="AI410" s="265"/>
      <c r="AJ410" s="265"/>
      <c r="AK410" s="265"/>
      <c r="AL410" s="265"/>
      <c r="AM410" s="265"/>
      <c r="AN410" s="265"/>
      <c r="AO410" s="265"/>
      <c r="AP410" s="265"/>
      <c r="AQ410" s="265"/>
    </row>
    <row r="411" spans="1:43" ht="12" customHeight="1">
      <c r="A411" s="265"/>
      <c r="B411" s="265"/>
      <c r="C411" s="265"/>
      <c r="D411" s="265"/>
      <c r="E411" s="266"/>
      <c r="F411" s="265"/>
      <c r="G411" s="265"/>
      <c r="H411" s="265"/>
      <c r="I411" s="265"/>
      <c r="J411" s="265"/>
      <c r="K411" s="265"/>
      <c r="L411" s="265"/>
      <c r="M411" s="265"/>
      <c r="N411" s="265"/>
      <c r="O411" s="265"/>
      <c r="P411" s="265"/>
      <c r="Q411" s="265"/>
      <c r="R411" s="267"/>
      <c r="S411" s="265"/>
      <c r="T411" s="265"/>
      <c r="U411" s="265"/>
      <c r="V411" s="265"/>
      <c r="W411" s="265"/>
      <c r="X411" s="265"/>
      <c r="Y411" s="265"/>
      <c r="Z411" s="265"/>
      <c r="AA411" s="265"/>
      <c r="AB411" s="265"/>
      <c r="AC411" s="265"/>
      <c r="AD411" s="265"/>
      <c r="AE411" s="265"/>
      <c r="AF411" s="265"/>
      <c r="AG411" s="265"/>
      <c r="AH411" s="265"/>
      <c r="AI411" s="265"/>
      <c r="AJ411" s="265"/>
      <c r="AK411" s="265"/>
      <c r="AL411" s="265"/>
      <c r="AM411" s="265"/>
      <c r="AN411" s="265"/>
      <c r="AO411" s="265"/>
      <c r="AP411" s="265"/>
      <c r="AQ411" s="265"/>
    </row>
    <row r="412" spans="1:43" ht="12" customHeight="1">
      <c r="A412" s="265"/>
      <c r="B412" s="265"/>
      <c r="C412" s="265"/>
      <c r="D412" s="265"/>
      <c r="E412" s="266"/>
      <c r="F412" s="265"/>
      <c r="G412" s="265"/>
      <c r="H412" s="265"/>
      <c r="I412" s="265"/>
      <c r="J412" s="265"/>
      <c r="K412" s="265"/>
      <c r="L412" s="265"/>
      <c r="M412" s="265"/>
      <c r="N412" s="265"/>
      <c r="O412" s="265"/>
      <c r="P412" s="265"/>
      <c r="Q412" s="265"/>
      <c r="R412" s="267"/>
      <c r="S412" s="265"/>
      <c r="T412" s="265"/>
      <c r="U412" s="265"/>
      <c r="V412" s="265"/>
      <c r="W412" s="265"/>
      <c r="X412" s="265"/>
      <c r="Y412" s="265"/>
      <c r="Z412" s="265"/>
      <c r="AA412" s="265"/>
      <c r="AB412" s="265"/>
      <c r="AC412" s="265"/>
      <c r="AD412" s="265"/>
      <c r="AE412" s="265"/>
      <c r="AF412" s="265"/>
      <c r="AG412" s="265"/>
      <c r="AH412" s="265"/>
      <c r="AI412" s="265"/>
      <c r="AJ412" s="265"/>
      <c r="AK412" s="265"/>
      <c r="AL412" s="265"/>
      <c r="AM412" s="265"/>
      <c r="AN412" s="265"/>
      <c r="AO412" s="265"/>
      <c r="AP412" s="265"/>
      <c r="AQ412" s="265"/>
    </row>
    <row r="413" spans="1:43" ht="12" customHeight="1">
      <c r="A413" s="265"/>
      <c r="B413" s="265"/>
      <c r="C413" s="265"/>
      <c r="D413" s="265"/>
      <c r="E413" s="266"/>
      <c r="F413" s="265"/>
      <c r="G413" s="265"/>
      <c r="H413" s="265"/>
      <c r="I413" s="265"/>
      <c r="J413" s="265"/>
      <c r="K413" s="265"/>
      <c r="L413" s="265"/>
      <c r="M413" s="265"/>
      <c r="N413" s="265"/>
      <c r="O413" s="265"/>
      <c r="P413" s="265"/>
      <c r="Q413" s="265"/>
      <c r="R413" s="267"/>
      <c r="S413" s="265"/>
      <c r="T413" s="265"/>
      <c r="U413" s="265"/>
      <c r="V413" s="265"/>
      <c r="W413" s="265"/>
      <c r="X413" s="265"/>
      <c r="Y413" s="265"/>
      <c r="Z413" s="265"/>
      <c r="AA413" s="265"/>
      <c r="AB413" s="265"/>
      <c r="AC413" s="265"/>
      <c r="AD413" s="265"/>
      <c r="AE413" s="265"/>
      <c r="AF413" s="265"/>
      <c r="AG413" s="265"/>
      <c r="AH413" s="265"/>
      <c r="AI413" s="265"/>
      <c r="AJ413" s="265"/>
      <c r="AK413" s="265"/>
      <c r="AL413" s="265"/>
      <c r="AM413" s="265"/>
      <c r="AN413" s="265"/>
      <c r="AO413" s="265"/>
      <c r="AP413" s="265"/>
      <c r="AQ413" s="265"/>
    </row>
    <row r="414" spans="1:43" ht="12" customHeight="1">
      <c r="A414" s="265"/>
      <c r="B414" s="265"/>
      <c r="C414" s="265"/>
      <c r="D414" s="265"/>
      <c r="E414" s="266"/>
      <c r="F414" s="265"/>
      <c r="G414" s="265"/>
      <c r="H414" s="265"/>
      <c r="I414" s="265"/>
      <c r="J414" s="265"/>
      <c r="K414" s="265"/>
      <c r="L414" s="265"/>
      <c r="M414" s="265"/>
      <c r="N414" s="265"/>
      <c r="O414" s="265"/>
      <c r="P414" s="265"/>
      <c r="Q414" s="265"/>
      <c r="R414" s="267"/>
      <c r="S414" s="265"/>
      <c r="T414" s="265"/>
      <c r="U414" s="265"/>
      <c r="V414" s="265"/>
      <c r="W414" s="265"/>
      <c r="X414" s="265"/>
      <c r="Y414" s="265"/>
      <c r="Z414" s="265"/>
      <c r="AA414" s="265"/>
      <c r="AB414" s="265"/>
      <c r="AC414" s="265"/>
      <c r="AD414" s="265"/>
      <c r="AE414" s="265"/>
      <c r="AF414" s="265"/>
      <c r="AG414" s="265"/>
      <c r="AH414" s="265"/>
      <c r="AI414" s="265"/>
      <c r="AJ414" s="265"/>
      <c r="AK414" s="265"/>
      <c r="AL414" s="265"/>
      <c r="AM414" s="265"/>
      <c r="AN414" s="265"/>
      <c r="AO414" s="265"/>
      <c r="AP414" s="265"/>
      <c r="AQ414" s="265"/>
    </row>
    <row r="415" spans="1:43" ht="12" customHeight="1">
      <c r="A415" s="265"/>
      <c r="B415" s="265"/>
      <c r="C415" s="265"/>
      <c r="D415" s="265"/>
      <c r="E415" s="266"/>
      <c r="F415" s="265"/>
      <c r="G415" s="265"/>
      <c r="H415" s="265"/>
      <c r="I415" s="265"/>
      <c r="J415" s="265"/>
      <c r="K415" s="265"/>
      <c r="L415" s="265"/>
      <c r="M415" s="265"/>
      <c r="N415" s="265"/>
      <c r="O415" s="265"/>
      <c r="P415" s="265"/>
      <c r="Q415" s="265"/>
      <c r="R415" s="267"/>
      <c r="S415" s="265"/>
      <c r="T415" s="265"/>
      <c r="U415" s="265"/>
      <c r="V415" s="265"/>
      <c r="W415" s="265"/>
      <c r="X415" s="265"/>
      <c r="Y415" s="265"/>
      <c r="Z415" s="265"/>
      <c r="AA415" s="265"/>
      <c r="AB415" s="265"/>
      <c r="AC415" s="265"/>
      <c r="AD415" s="265"/>
      <c r="AE415" s="265"/>
      <c r="AF415" s="265"/>
      <c r="AG415" s="265"/>
      <c r="AH415" s="265"/>
      <c r="AI415" s="265"/>
      <c r="AJ415" s="265"/>
      <c r="AK415" s="265"/>
      <c r="AL415" s="265"/>
      <c r="AM415" s="265"/>
      <c r="AN415" s="265"/>
      <c r="AO415" s="265"/>
      <c r="AP415" s="265"/>
      <c r="AQ415" s="265"/>
    </row>
    <row r="416" spans="1:43" ht="12" customHeight="1">
      <c r="A416" s="265"/>
      <c r="B416" s="265"/>
      <c r="C416" s="265"/>
      <c r="D416" s="265"/>
      <c r="E416" s="266"/>
      <c r="F416" s="265"/>
      <c r="G416" s="265"/>
      <c r="H416" s="265"/>
      <c r="I416" s="265"/>
      <c r="J416" s="265"/>
      <c r="K416" s="265"/>
      <c r="L416" s="265"/>
      <c r="M416" s="265"/>
      <c r="N416" s="265"/>
      <c r="O416" s="265"/>
      <c r="P416" s="265"/>
      <c r="Q416" s="265"/>
      <c r="R416" s="267"/>
      <c r="S416" s="265"/>
      <c r="T416" s="265"/>
      <c r="U416" s="265"/>
      <c r="V416" s="265"/>
      <c r="W416" s="265"/>
      <c r="X416" s="265"/>
      <c r="Y416" s="265"/>
      <c r="Z416" s="265"/>
      <c r="AA416" s="265"/>
      <c r="AB416" s="265"/>
      <c r="AC416" s="265"/>
      <c r="AD416" s="265"/>
      <c r="AE416" s="265"/>
      <c r="AF416" s="265"/>
      <c r="AG416" s="265"/>
      <c r="AH416" s="265"/>
      <c r="AI416" s="265"/>
      <c r="AJ416" s="265"/>
      <c r="AK416" s="265"/>
      <c r="AL416" s="265"/>
      <c r="AM416" s="265"/>
      <c r="AN416" s="265"/>
      <c r="AO416" s="265"/>
      <c r="AP416" s="265"/>
      <c r="AQ416" s="265"/>
    </row>
    <row r="417" spans="1:43" ht="12" customHeight="1">
      <c r="A417" s="265"/>
      <c r="B417" s="265"/>
      <c r="C417" s="265"/>
      <c r="D417" s="265"/>
      <c r="E417" s="266"/>
      <c r="F417" s="265"/>
      <c r="G417" s="265"/>
      <c r="H417" s="265"/>
      <c r="I417" s="265"/>
      <c r="J417" s="265"/>
      <c r="K417" s="265"/>
      <c r="L417" s="265"/>
      <c r="M417" s="265"/>
      <c r="N417" s="265"/>
      <c r="O417" s="265"/>
      <c r="P417" s="265"/>
      <c r="Q417" s="265"/>
      <c r="R417" s="267"/>
      <c r="S417" s="265"/>
      <c r="T417" s="265"/>
      <c r="U417" s="265"/>
      <c r="V417" s="265"/>
      <c r="W417" s="265"/>
      <c r="X417" s="265"/>
      <c r="Y417" s="265"/>
      <c r="Z417" s="265"/>
      <c r="AA417" s="265"/>
      <c r="AB417" s="265"/>
      <c r="AC417" s="265"/>
      <c r="AD417" s="265"/>
      <c r="AE417" s="265"/>
      <c r="AF417" s="265"/>
      <c r="AG417" s="265"/>
      <c r="AH417" s="265"/>
      <c r="AI417" s="265"/>
      <c r="AJ417" s="265"/>
      <c r="AK417" s="265"/>
      <c r="AL417" s="265"/>
      <c r="AM417" s="265"/>
      <c r="AN417" s="265"/>
      <c r="AO417" s="265"/>
      <c r="AP417" s="265"/>
      <c r="AQ417" s="265"/>
    </row>
    <row r="418" spans="1:43" ht="12" customHeight="1">
      <c r="A418" s="265"/>
      <c r="B418" s="265"/>
      <c r="C418" s="265"/>
      <c r="D418" s="265"/>
      <c r="E418" s="266"/>
      <c r="F418" s="265"/>
      <c r="G418" s="265"/>
      <c r="H418" s="265"/>
      <c r="I418" s="265"/>
      <c r="J418" s="265"/>
      <c r="K418" s="265"/>
      <c r="L418" s="265"/>
      <c r="M418" s="265"/>
      <c r="N418" s="265"/>
      <c r="O418" s="265"/>
      <c r="P418" s="265"/>
      <c r="Q418" s="265"/>
      <c r="R418" s="267"/>
      <c r="S418" s="265"/>
      <c r="T418" s="265"/>
      <c r="U418" s="265"/>
      <c r="V418" s="265"/>
      <c r="W418" s="265"/>
      <c r="X418" s="265"/>
      <c r="Y418" s="265"/>
      <c r="Z418" s="265"/>
      <c r="AA418" s="265"/>
      <c r="AB418" s="265"/>
      <c r="AC418" s="265"/>
      <c r="AD418" s="265"/>
      <c r="AE418" s="265"/>
      <c r="AF418" s="265"/>
      <c r="AG418" s="265"/>
      <c r="AH418" s="265"/>
      <c r="AI418" s="265"/>
      <c r="AJ418" s="265"/>
      <c r="AK418" s="265"/>
      <c r="AL418" s="265"/>
      <c r="AM418" s="265"/>
      <c r="AN418" s="265"/>
      <c r="AO418" s="265"/>
      <c r="AP418" s="265"/>
      <c r="AQ418" s="265"/>
    </row>
    <row r="419" spans="1:43" ht="12" customHeight="1">
      <c r="A419" s="265"/>
      <c r="B419" s="265"/>
      <c r="C419" s="265"/>
      <c r="D419" s="265"/>
      <c r="E419" s="266"/>
      <c r="F419" s="265"/>
      <c r="G419" s="265"/>
      <c r="H419" s="265"/>
      <c r="I419" s="265"/>
      <c r="J419" s="265"/>
      <c r="K419" s="265"/>
      <c r="L419" s="265"/>
      <c r="M419" s="265"/>
      <c r="N419" s="265"/>
      <c r="O419" s="265"/>
      <c r="P419" s="265"/>
      <c r="Q419" s="265"/>
      <c r="R419" s="267"/>
      <c r="S419" s="265"/>
      <c r="T419" s="265"/>
      <c r="U419" s="265"/>
      <c r="V419" s="265"/>
      <c r="W419" s="265"/>
      <c r="X419" s="265"/>
      <c r="Y419" s="265"/>
      <c r="Z419" s="265"/>
      <c r="AA419" s="265"/>
      <c r="AB419" s="265"/>
      <c r="AC419" s="265"/>
      <c r="AD419" s="265"/>
      <c r="AE419" s="265"/>
      <c r="AF419" s="265"/>
      <c r="AG419" s="265"/>
      <c r="AH419" s="265"/>
      <c r="AI419" s="265"/>
      <c r="AJ419" s="265"/>
      <c r="AK419" s="265"/>
      <c r="AL419" s="265"/>
      <c r="AM419" s="265"/>
      <c r="AN419" s="265"/>
      <c r="AO419" s="265"/>
      <c r="AP419" s="265"/>
      <c r="AQ419" s="265"/>
    </row>
    <row r="420" spans="1:43" ht="12" customHeight="1">
      <c r="A420" s="265"/>
      <c r="B420" s="265"/>
      <c r="C420" s="265"/>
      <c r="D420" s="265"/>
      <c r="E420" s="266"/>
      <c r="F420" s="265"/>
      <c r="G420" s="265"/>
      <c r="H420" s="265"/>
      <c r="I420" s="265"/>
      <c r="J420" s="265"/>
      <c r="K420" s="265"/>
      <c r="L420" s="265"/>
      <c r="M420" s="265"/>
      <c r="N420" s="265"/>
      <c r="O420" s="265"/>
      <c r="P420" s="265"/>
      <c r="Q420" s="265"/>
      <c r="R420" s="267"/>
      <c r="S420" s="265"/>
      <c r="T420" s="265"/>
      <c r="U420" s="265"/>
      <c r="V420" s="265"/>
      <c r="W420" s="265"/>
      <c r="X420" s="265"/>
      <c r="Y420" s="265"/>
      <c r="Z420" s="265"/>
      <c r="AA420" s="265"/>
      <c r="AB420" s="265"/>
      <c r="AC420" s="265"/>
      <c r="AD420" s="265"/>
      <c r="AE420" s="265"/>
      <c r="AF420" s="265"/>
      <c r="AG420" s="265"/>
      <c r="AH420" s="265"/>
      <c r="AI420" s="265"/>
      <c r="AJ420" s="265"/>
      <c r="AK420" s="265"/>
      <c r="AL420" s="265"/>
      <c r="AM420" s="265"/>
      <c r="AN420" s="265"/>
      <c r="AO420" s="265"/>
      <c r="AP420" s="265"/>
      <c r="AQ420" s="265"/>
    </row>
    <row r="421" spans="1:43" ht="12" customHeight="1">
      <c r="A421" s="265"/>
      <c r="B421" s="265"/>
      <c r="C421" s="265"/>
      <c r="D421" s="265"/>
      <c r="E421" s="266"/>
      <c r="F421" s="265"/>
      <c r="G421" s="265"/>
      <c r="H421" s="265"/>
      <c r="I421" s="265"/>
      <c r="J421" s="265"/>
      <c r="K421" s="265"/>
      <c r="L421" s="265"/>
      <c r="M421" s="265"/>
      <c r="N421" s="265"/>
      <c r="O421" s="265"/>
      <c r="P421" s="265"/>
      <c r="Q421" s="265"/>
      <c r="R421" s="267"/>
      <c r="S421" s="265"/>
      <c r="T421" s="265"/>
      <c r="U421" s="265"/>
      <c r="V421" s="265"/>
      <c r="W421" s="265"/>
      <c r="X421" s="265"/>
      <c r="Y421" s="265"/>
      <c r="Z421" s="265"/>
      <c r="AA421" s="265"/>
      <c r="AB421" s="265"/>
      <c r="AC421" s="265"/>
      <c r="AD421" s="265"/>
      <c r="AE421" s="265"/>
      <c r="AF421" s="265"/>
      <c r="AG421" s="265"/>
      <c r="AH421" s="265"/>
      <c r="AI421" s="265"/>
      <c r="AJ421" s="265"/>
      <c r="AK421" s="265"/>
      <c r="AL421" s="265"/>
      <c r="AM421" s="265"/>
      <c r="AN421" s="265"/>
      <c r="AO421" s="265"/>
      <c r="AP421" s="265"/>
      <c r="AQ421" s="265"/>
    </row>
    <row r="422" spans="1:43" ht="12" customHeight="1">
      <c r="A422" s="265"/>
      <c r="B422" s="265"/>
      <c r="C422" s="265"/>
      <c r="D422" s="265"/>
      <c r="E422" s="266"/>
      <c r="F422" s="265"/>
      <c r="G422" s="265"/>
      <c r="H422" s="265"/>
      <c r="I422" s="265"/>
      <c r="J422" s="265"/>
      <c r="K422" s="265"/>
      <c r="L422" s="265"/>
      <c r="M422" s="265"/>
      <c r="N422" s="265"/>
      <c r="O422" s="265"/>
      <c r="P422" s="265"/>
      <c r="Q422" s="265"/>
      <c r="R422" s="267"/>
      <c r="S422" s="265"/>
      <c r="T422" s="265"/>
      <c r="U422" s="265"/>
      <c r="V422" s="265"/>
      <c r="W422" s="265"/>
      <c r="X422" s="265"/>
      <c r="Y422" s="265"/>
      <c r="Z422" s="265"/>
      <c r="AA422" s="265"/>
      <c r="AB422" s="265"/>
      <c r="AC422" s="265"/>
      <c r="AD422" s="265"/>
      <c r="AE422" s="265"/>
      <c r="AF422" s="265"/>
      <c r="AG422" s="265"/>
      <c r="AH422" s="265"/>
      <c r="AI422" s="265"/>
      <c r="AJ422" s="265"/>
      <c r="AK422" s="265"/>
      <c r="AL422" s="265"/>
      <c r="AM422" s="265"/>
      <c r="AN422" s="265"/>
      <c r="AO422" s="265"/>
      <c r="AP422" s="265"/>
      <c r="AQ422" s="265"/>
    </row>
    <row r="423" spans="1:43" ht="12" customHeight="1">
      <c r="A423" s="265"/>
      <c r="B423" s="265"/>
      <c r="C423" s="265"/>
      <c r="D423" s="265"/>
      <c r="E423" s="266"/>
      <c r="F423" s="265"/>
      <c r="G423" s="265"/>
      <c r="H423" s="265"/>
      <c r="I423" s="265"/>
      <c r="J423" s="265"/>
      <c r="K423" s="265"/>
      <c r="L423" s="265"/>
      <c r="M423" s="265"/>
      <c r="N423" s="265"/>
      <c r="O423" s="265"/>
      <c r="P423" s="265"/>
      <c r="Q423" s="265"/>
      <c r="R423" s="267"/>
      <c r="S423" s="265"/>
      <c r="T423" s="265"/>
      <c r="U423" s="265"/>
      <c r="V423" s="265"/>
      <c r="W423" s="265"/>
      <c r="X423" s="265"/>
      <c r="Y423" s="265"/>
      <c r="Z423" s="265"/>
      <c r="AA423" s="265"/>
      <c r="AB423" s="265"/>
      <c r="AC423" s="265"/>
      <c r="AD423" s="265"/>
      <c r="AE423" s="265"/>
      <c r="AF423" s="265"/>
      <c r="AG423" s="265"/>
      <c r="AH423" s="265"/>
      <c r="AI423" s="265"/>
      <c r="AJ423" s="265"/>
      <c r="AK423" s="265"/>
      <c r="AL423" s="265"/>
      <c r="AM423" s="265"/>
      <c r="AN423" s="265"/>
      <c r="AO423" s="265"/>
      <c r="AP423" s="265"/>
      <c r="AQ423" s="265"/>
    </row>
    <row r="424" spans="1:43" ht="12" customHeight="1">
      <c r="A424" s="265"/>
      <c r="B424" s="265"/>
      <c r="C424" s="265"/>
      <c r="D424" s="265"/>
      <c r="E424" s="266"/>
      <c r="F424" s="265"/>
      <c r="G424" s="265"/>
      <c r="H424" s="265"/>
      <c r="I424" s="265"/>
      <c r="J424" s="265"/>
      <c r="K424" s="265"/>
      <c r="L424" s="265"/>
      <c r="M424" s="265"/>
      <c r="N424" s="265"/>
      <c r="O424" s="265"/>
      <c r="P424" s="265"/>
      <c r="Q424" s="265"/>
      <c r="R424" s="267"/>
      <c r="S424" s="265"/>
      <c r="T424" s="265"/>
      <c r="U424" s="265"/>
      <c r="V424" s="265"/>
      <c r="W424" s="265"/>
      <c r="X424" s="265"/>
      <c r="Y424" s="265"/>
      <c r="Z424" s="265"/>
      <c r="AA424" s="265"/>
      <c r="AB424" s="265"/>
      <c r="AC424" s="265"/>
      <c r="AD424" s="265"/>
      <c r="AE424" s="265"/>
      <c r="AF424" s="265"/>
      <c r="AG424" s="265"/>
      <c r="AH424" s="265"/>
      <c r="AI424" s="265"/>
      <c r="AJ424" s="265"/>
      <c r="AK424" s="265"/>
      <c r="AL424" s="265"/>
      <c r="AM424" s="265"/>
      <c r="AN424" s="265"/>
      <c r="AO424" s="265"/>
      <c r="AP424" s="265"/>
      <c r="AQ424" s="265"/>
    </row>
    <row r="425" spans="1:43" ht="12" customHeight="1">
      <c r="A425" s="265"/>
      <c r="B425" s="265"/>
      <c r="C425" s="265"/>
      <c r="D425" s="265"/>
      <c r="E425" s="266"/>
      <c r="F425" s="265"/>
      <c r="G425" s="265"/>
      <c r="H425" s="265"/>
      <c r="I425" s="265"/>
      <c r="J425" s="265"/>
      <c r="K425" s="265"/>
      <c r="L425" s="265"/>
      <c r="M425" s="265"/>
      <c r="N425" s="265"/>
      <c r="O425" s="265"/>
      <c r="P425" s="265"/>
      <c r="Q425" s="265"/>
      <c r="R425" s="267"/>
      <c r="S425" s="265"/>
      <c r="T425" s="265"/>
      <c r="U425" s="265"/>
      <c r="V425" s="265"/>
      <c r="W425" s="265"/>
      <c r="X425" s="265"/>
      <c r="Y425" s="265"/>
      <c r="Z425" s="265"/>
      <c r="AA425" s="265"/>
      <c r="AB425" s="265"/>
      <c r="AC425" s="265"/>
      <c r="AD425" s="265"/>
      <c r="AE425" s="265"/>
      <c r="AF425" s="265"/>
      <c r="AG425" s="265"/>
      <c r="AH425" s="265"/>
      <c r="AI425" s="265"/>
      <c r="AJ425" s="265"/>
      <c r="AK425" s="265"/>
      <c r="AL425" s="265"/>
      <c r="AM425" s="265"/>
      <c r="AN425" s="265"/>
      <c r="AO425" s="265"/>
      <c r="AP425" s="265"/>
      <c r="AQ425" s="265"/>
    </row>
    <row r="426" spans="1:43" ht="12" customHeight="1">
      <c r="A426" s="265"/>
      <c r="B426" s="265"/>
      <c r="C426" s="265"/>
      <c r="D426" s="265"/>
      <c r="E426" s="266"/>
      <c r="F426" s="265"/>
      <c r="G426" s="265"/>
      <c r="H426" s="265"/>
      <c r="I426" s="265"/>
      <c r="J426" s="265"/>
      <c r="K426" s="265"/>
      <c r="L426" s="265"/>
      <c r="M426" s="265"/>
      <c r="N426" s="265"/>
      <c r="O426" s="265"/>
      <c r="P426" s="265"/>
      <c r="Q426" s="265"/>
      <c r="R426" s="267"/>
      <c r="S426" s="265"/>
      <c r="T426" s="265"/>
      <c r="U426" s="265"/>
      <c r="V426" s="265"/>
      <c r="W426" s="265"/>
      <c r="X426" s="265"/>
      <c r="Y426" s="265"/>
      <c r="Z426" s="265"/>
      <c r="AA426" s="265"/>
      <c r="AB426" s="265"/>
      <c r="AC426" s="265"/>
      <c r="AD426" s="265"/>
      <c r="AE426" s="265"/>
      <c r="AF426" s="265"/>
      <c r="AG426" s="265"/>
      <c r="AH426" s="265"/>
      <c r="AI426" s="265"/>
      <c r="AJ426" s="265"/>
      <c r="AK426" s="265"/>
      <c r="AL426" s="265"/>
      <c r="AM426" s="265"/>
      <c r="AN426" s="265"/>
      <c r="AO426" s="265"/>
      <c r="AP426" s="265"/>
      <c r="AQ426" s="265"/>
    </row>
    <row r="427" spans="1:43" ht="12" customHeight="1">
      <c r="A427" s="265"/>
      <c r="B427" s="265"/>
      <c r="C427" s="265"/>
      <c r="D427" s="265"/>
      <c r="E427" s="266"/>
      <c r="F427" s="265"/>
      <c r="G427" s="265"/>
      <c r="H427" s="265"/>
      <c r="I427" s="265"/>
      <c r="J427" s="265"/>
      <c r="K427" s="265"/>
      <c r="L427" s="265"/>
      <c r="M427" s="265"/>
      <c r="N427" s="265"/>
      <c r="O427" s="265"/>
      <c r="P427" s="265"/>
      <c r="Q427" s="265"/>
      <c r="R427" s="267"/>
      <c r="S427" s="265"/>
      <c r="T427" s="265"/>
      <c r="U427" s="265"/>
      <c r="V427" s="265"/>
      <c r="W427" s="265"/>
      <c r="X427" s="265"/>
      <c r="Y427" s="265"/>
      <c r="Z427" s="265"/>
      <c r="AA427" s="265"/>
      <c r="AB427" s="265"/>
      <c r="AC427" s="265"/>
      <c r="AD427" s="265"/>
      <c r="AE427" s="265"/>
      <c r="AF427" s="265"/>
      <c r="AG427" s="265"/>
      <c r="AH427" s="265"/>
      <c r="AI427" s="265"/>
      <c r="AJ427" s="265"/>
      <c r="AK427" s="265"/>
      <c r="AL427" s="265"/>
      <c r="AM427" s="265"/>
      <c r="AN427" s="265"/>
      <c r="AO427" s="265"/>
      <c r="AP427" s="265"/>
      <c r="AQ427" s="265"/>
    </row>
    <row r="428" spans="1:43" ht="12" customHeight="1">
      <c r="A428" s="265"/>
      <c r="B428" s="265"/>
      <c r="C428" s="265"/>
      <c r="D428" s="265"/>
      <c r="E428" s="266"/>
      <c r="F428" s="265"/>
      <c r="G428" s="265"/>
      <c r="H428" s="265"/>
      <c r="I428" s="265"/>
      <c r="J428" s="265"/>
      <c r="K428" s="265"/>
      <c r="L428" s="265"/>
      <c r="M428" s="265"/>
      <c r="N428" s="265"/>
      <c r="O428" s="265"/>
      <c r="P428" s="265"/>
      <c r="Q428" s="265"/>
      <c r="R428" s="267"/>
      <c r="S428" s="265"/>
      <c r="T428" s="265"/>
      <c r="U428" s="265"/>
      <c r="V428" s="265"/>
      <c r="W428" s="265"/>
      <c r="X428" s="265"/>
      <c r="Y428" s="265"/>
      <c r="Z428" s="265"/>
      <c r="AA428" s="265"/>
      <c r="AB428" s="265"/>
      <c r="AC428" s="265"/>
      <c r="AD428" s="265"/>
      <c r="AE428" s="265"/>
      <c r="AF428" s="265"/>
      <c r="AG428" s="265"/>
      <c r="AH428" s="265"/>
      <c r="AI428" s="265"/>
      <c r="AJ428" s="265"/>
      <c r="AK428" s="265"/>
      <c r="AL428" s="265"/>
      <c r="AM428" s="265"/>
      <c r="AN428" s="265"/>
      <c r="AO428" s="265"/>
      <c r="AP428" s="265"/>
      <c r="AQ428" s="265"/>
    </row>
    <row r="429" spans="1:43" ht="12" customHeight="1">
      <c r="A429" s="265"/>
      <c r="B429" s="265"/>
      <c r="C429" s="265"/>
      <c r="D429" s="265"/>
      <c r="E429" s="266"/>
      <c r="F429" s="265"/>
      <c r="G429" s="265"/>
      <c r="H429" s="265"/>
      <c r="I429" s="265"/>
      <c r="J429" s="265"/>
      <c r="K429" s="265"/>
      <c r="L429" s="265"/>
      <c r="M429" s="265"/>
      <c r="N429" s="265"/>
      <c r="O429" s="265"/>
      <c r="P429" s="265"/>
      <c r="Q429" s="265"/>
      <c r="R429" s="267"/>
      <c r="S429" s="265"/>
      <c r="T429" s="265"/>
      <c r="U429" s="265"/>
      <c r="V429" s="265"/>
      <c r="W429" s="265"/>
      <c r="X429" s="265"/>
      <c r="Y429" s="265"/>
      <c r="Z429" s="265"/>
      <c r="AA429" s="265"/>
      <c r="AB429" s="265"/>
      <c r="AC429" s="265"/>
      <c r="AD429" s="265"/>
      <c r="AE429" s="265"/>
      <c r="AF429" s="265"/>
      <c r="AG429" s="265"/>
      <c r="AH429" s="265"/>
      <c r="AI429" s="265"/>
      <c r="AJ429" s="265"/>
      <c r="AK429" s="265"/>
      <c r="AL429" s="265"/>
      <c r="AM429" s="265"/>
      <c r="AN429" s="265"/>
      <c r="AO429" s="265"/>
      <c r="AP429" s="265"/>
      <c r="AQ429" s="265"/>
    </row>
    <row r="430" spans="1:43" ht="12" customHeight="1">
      <c r="A430" s="265"/>
      <c r="B430" s="265"/>
      <c r="C430" s="265"/>
      <c r="D430" s="265"/>
      <c r="E430" s="266"/>
      <c r="F430" s="265"/>
      <c r="G430" s="265"/>
      <c r="H430" s="265"/>
      <c r="I430" s="265"/>
      <c r="J430" s="265"/>
      <c r="K430" s="265"/>
      <c r="L430" s="265"/>
      <c r="M430" s="265"/>
      <c r="N430" s="265"/>
      <c r="O430" s="265"/>
      <c r="P430" s="265"/>
      <c r="Q430" s="265"/>
      <c r="R430" s="267"/>
      <c r="S430" s="265"/>
      <c r="T430" s="265"/>
      <c r="U430" s="265"/>
      <c r="V430" s="265"/>
      <c r="W430" s="265"/>
      <c r="X430" s="265"/>
      <c r="Y430" s="265"/>
      <c r="Z430" s="265"/>
      <c r="AA430" s="265"/>
      <c r="AB430" s="265"/>
      <c r="AC430" s="265"/>
      <c r="AD430" s="265"/>
      <c r="AE430" s="265"/>
      <c r="AF430" s="265"/>
      <c r="AG430" s="265"/>
      <c r="AH430" s="265"/>
      <c r="AI430" s="265"/>
      <c r="AJ430" s="265"/>
      <c r="AK430" s="265"/>
      <c r="AL430" s="265"/>
      <c r="AM430" s="265"/>
      <c r="AN430" s="265"/>
      <c r="AO430" s="265"/>
      <c r="AP430" s="265"/>
      <c r="AQ430" s="265"/>
    </row>
    <row r="431" spans="1:43" ht="12" customHeight="1">
      <c r="A431" s="265"/>
      <c r="B431" s="265"/>
      <c r="C431" s="265"/>
      <c r="D431" s="265"/>
      <c r="E431" s="266"/>
      <c r="F431" s="265"/>
      <c r="G431" s="265"/>
      <c r="H431" s="265"/>
      <c r="I431" s="265"/>
      <c r="J431" s="265"/>
      <c r="K431" s="265"/>
      <c r="L431" s="265"/>
      <c r="M431" s="265"/>
      <c r="N431" s="265"/>
      <c r="O431" s="265"/>
      <c r="P431" s="265"/>
      <c r="Q431" s="265"/>
      <c r="R431" s="267"/>
      <c r="S431" s="265"/>
      <c r="T431" s="265"/>
      <c r="U431" s="265"/>
      <c r="V431" s="265"/>
      <c r="W431" s="265"/>
      <c r="X431" s="265"/>
      <c r="Y431" s="265"/>
      <c r="Z431" s="265"/>
      <c r="AA431" s="265"/>
      <c r="AB431" s="265"/>
      <c r="AC431" s="265"/>
      <c r="AD431" s="265"/>
      <c r="AE431" s="265"/>
      <c r="AF431" s="265"/>
      <c r="AG431" s="265"/>
      <c r="AH431" s="265"/>
      <c r="AI431" s="265"/>
      <c r="AJ431" s="265"/>
      <c r="AK431" s="265"/>
      <c r="AL431" s="265"/>
      <c r="AM431" s="265"/>
      <c r="AN431" s="265"/>
      <c r="AO431" s="265"/>
      <c r="AP431" s="265"/>
      <c r="AQ431" s="265"/>
    </row>
    <row r="432" spans="1:43" ht="12" customHeight="1">
      <c r="A432" s="265"/>
      <c r="B432" s="265"/>
      <c r="C432" s="265"/>
      <c r="D432" s="265"/>
      <c r="E432" s="266"/>
      <c r="F432" s="265"/>
      <c r="G432" s="265"/>
      <c r="H432" s="265"/>
      <c r="I432" s="265"/>
      <c r="J432" s="265"/>
      <c r="K432" s="265"/>
      <c r="L432" s="265"/>
      <c r="M432" s="265"/>
      <c r="N432" s="265"/>
      <c r="O432" s="265"/>
      <c r="P432" s="265"/>
      <c r="Q432" s="265"/>
      <c r="R432" s="267"/>
      <c r="S432" s="265"/>
      <c r="T432" s="265"/>
      <c r="U432" s="265"/>
      <c r="V432" s="265"/>
      <c r="W432" s="265"/>
      <c r="X432" s="265"/>
      <c r="Y432" s="265"/>
      <c r="Z432" s="265"/>
      <c r="AA432" s="265"/>
      <c r="AB432" s="265"/>
      <c r="AC432" s="265"/>
      <c r="AD432" s="265"/>
      <c r="AE432" s="265"/>
      <c r="AF432" s="265"/>
      <c r="AG432" s="265"/>
      <c r="AH432" s="265"/>
      <c r="AI432" s="265"/>
      <c r="AJ432" s="265"/>
      <c r="AK432" s="265"/>
      <c r="AL432" s="265"/>
      <c r="AM432" s="265"/>
      <c r="AN432" s="265"/>
      <c r="AO432" s="265"/>
      <c r="AP432" s="265"/>
      <c r="AQ432" s="265"/>
    </row>
    <row r="433" spans="1:43" ht="12" customHeight="1">
      <c r="A433" s="265"/>
      <c r="B433" s="265"/>
      <c r="C433" s="265"/>
      <c r="D433" s="265"/>
      <c r="E433" s="266"/>
      <c r="F433" s="265"/>
      <c r="G433" s="265"/>
      <c r="H433" s="265"/>
      <c r="I433" s="265"/>
      <c r="J433" s="265"/>
      <c r="K433" s="265"/>
      <c r="L433" s="265"/>
      <c r="M433" s="265"/>
      <c r="N433" s="265"/>
      <c r="O433" s="265"/>
      <c r="P433" s="265"/>
      <c r="Q433" s="265"/>
      <c r="R433" s="267"/>
      <c r="S433" s="265"/>
      <c r="T433" s="265"/>
      <c r="U433" s="265"/>
      <c r="V433" s="265"/>
      <c r="W433" s="265"/>
      <c r="X433" s="265"/>
      <c r="Y433" s="265"/>
      <c r="Z433" s="265"/>
      <c r="AA433" s="265"/>
      <c r="AB433" s="265"/>
      <c r="AC433" s="265"/>
      <c r="AD433" s="265"/>
      <c r="AE433" s="265"/>
      <c r="AF433" s="265"/>
      <c r="AG433" s="265"/>
      <c r="AH433" s="265"/>
      <c r="AI433" s="265"/>
      <c r="AJ433" s="265"/>
      <c r="AK433" s="265"/>
      <c r="AL433" s="265"/>
      <c r="AM433" s="265"/>
      <c r="AN433" s="265"/>
      <c r="AO433" s="265"/>
      <c r="AP433" s="265"/>
      <c r="AQ433" s="265"/>
    </row>
    <row r="434" spans="1:43" ht="12" customHeight="1">
      <c r="A434" s="265"/>
      <c r="B434" s="265"/>
      <c r="C434" s="265"/>
      <c r="D434" s="265"/>
      <c r="E434" s="266"/>
      <c r="F434" s="265"/>
      <c r="G434" s="265"/>
      <c r="H434" s="265"/>
      <c r="I434" s="265"/>
      <c r="J434" s="265"/>
      <c r="K434" s="265"/>
      <c r="L434" s="265"/>
      <c r="M434" s="265"/>
      <c r="N434" s="265"/>
      <c r="O434" s="265"/>
      <c r="P434" s="265"/>
      <c r="Q434" s="265"/>
      <c r="R434" s="267"/>
      <c r="S434" s="265"/>
      <c r="T434" s="265"/>
      <c r="U434" s="265"/>
      <c r="V434" s="265"/>
      <c r="W434" s="265"/>
      <c r="X434" s="265"/>
      <c r="Y434" s="265"/>
      <c r="Z434" s="265"/>
      <c r="AA434" s="265"/>
      <c r="AB434" s="265"/>
      <c r="AC434" s="265"/>
      <c r="AD434" s="265"/>
      <c r="AE434" s="265"/>
      <c r="AF434" s="265"/>
      <c r="AG434" s="265"/>
      <c r="AH434" s="265"/>
      <c r="AI434" s="265"/>
      <c r="AJ434" s="265"/>
      <c r="AK434" s="265"/>
      <c r="AL434" s="265"/>
      <c r="AM434" s="265"/>
      <c r="AN434" s="265"/>
      <c r="AO434" s="265"/>
      <c r="AP434" s="265"/>
      <c r="AQ434" s="265"/>
    </row>
    <row r="435" spans="1:43" ht="12" customHeight="1">
      <c r="A435" s="265"/>
      <c r="B435" s="265"/>
      <c r="C435" s="265"/>
      <c r="D435" s="265"/>
      <c r="E435" s="266"/>
      <c r="F435" s="265"/>
      <c r="G435" s="265"/>
      <c r="H435" s="265"/>
      <c r="I435" s="265"/>
      <c r="J435" s="265"/>
      <c r="K435" s="265"/>
      <c r="L435" s="265"/>
      <c r="M435" s="265"/>
      <c r="N435" s="265"/>
      <c r="O435" s="265"/>
      <c r="P435" s="265"/>
      <c r="Q435" s="265"/>
      <c r="R435" s="267"/>
      <c r="S435" s="265"/>
      <c r="T435" s="265"/>
      <c r="U435" s="265"/>
      <c r="V435" s="265"/>
      <c r="W435" s="265"/>
      <c r="X435" s="265"/>
      <c r="Y435" s="265"/>
      <c r="Z435" s="265"/>
      <c r="AA435" s="265"/>
      <c r="AB435" s="265"/>
      <c r="AC435" s="265"/>
      <c r="AD435" s="265"/>
      <c r="AE435" s="265"/>
      <c r="AF435" s="265"/>
      <c r="AG435" s="265"/>
      <c r="AH435" s="265"/>
      <c r="AI435" s="265"/>
      <c r="AJ435" s="265"/>
      <c r="AK435" s="265"/>
      <c r="AL435" s="265"/>
      <c r="AM435" s="265"/>
      <c r="AN435" s="265"/>
      <c r="AO435" s="265"/>
      <c r="AP435" s="265"/>
      <c r="AQ435" s="265"/>
    </row>
    <row r="436" spans="1:43" ht="12" customHeight="1">
      <c r="A436" s="265"/>
      <c r="B436" s="265"/>
      <c r="C436" s="265"/>
      <c r="D436" s="265"/>
      <c r="E436" s="266"/>
      <c r="F436" s="265"/>
      <c r="G436" s="265"/>
      <c r="H436" s="265"/>
      <c r="I436" s="265"/>
      <c r="J436" s="265"/>
      <c r="K436" s="265"/>
      <c r="L436" s="265"/>
      <c r="M436" s="265"/>
      <c r="N436" s="265"/>
      <c r="O436" s="265"/>
      <c r="P436" s="265"/>
      <c r="Q436" s="265"/>
      <c r="R436" s="267"/>
      <c r="S436" s="265"/>
      <c r="T436" s="265"/>
      <c r="U436" s="265"/>
      <c r="V436" s="265"/>
      <c r="W436" s="265"/>
      <c r="X436" s="265"/>
      <c r="Y436" s="265"/>
      <c r="Z436" s="265"/>
      <c r="AA436" s="265"/>
      <c r="AB436" s="265"/>
      <c r="AC436" s="265"/>
      <c r="AD436" s="265"/>
      <c r="AE436" s="265"/>
      <c r="AF436" s="265"/>
      <c r="AG436" s="265"/>
      <c r="AH436" s="265"/>
      <c r="AI436" s="265"/>
      <c r="AJ436" s="265"/>
      <c r="AK436" s="265"/>
      <c r="AL436" s="265"/>
      <c r="AM436" s="265"/>
      <c r="AN436" s="265"/>
      <c r="AO436" s="265"/>
      <c r="AP436" s="265"/>
      <c r="AQ436" s="265"/>
    </row>
    <row r="437" spans="1:43" ht="12" customHeight="1">
      <c r="A437" s="265"/>
      <c r="B437" s="265"/>
      <c r="C437" s="265"/>
      <c r="D437" s="265"/>
      <c r="E437" s="266"/>
      <c r="F437" s="265"/>
      <c r="G437" s="265"/>
      <c r="H437" s="265"/>
      <c r="I437" s="265"/>
      <c r="J437" s="265"/>
      <c r="K437" s="265"/>
      <c r="L437" s="265"/>
      <c r="M437" s="265"/>
      <c r="N437" s="265"/>
      <c r="O437" s="265"/>
      <c r="P437" s="265"/>
      <c r="Q437" s="265"/>
      <c r="R437" s="267"/>
      <c r="S437" s="265"/>
      <c r="T437" s="265"/>
      <c r="U437" s="265"/>
      <c r="V437" s="265"/>
      <c r="W437" s="265"/>
      <c r="X437" s="265"/>
      <c r="Y437" s="265"/>
      <c r="Z437" s="265"/>
      <c r="AA437" s="265"/>
      <c r="AB437" s="265"/>
      <c r="AC437" s="265"/>
      <c r="AD437" s="265"/>
      <c r="AE437" s="265"/>
      <c r="AF437" s="265"/>
      <c r="AG437" s="265"/>
      <c r="AH437" s="265"/>
      <c r="AI437" s="265"/>
      <c r="AJ437" s="265"/>
      <c r="AK437" s="265"/>
      <c r="AL437" s="265"/>
      <c r="AM437" s="265"/>
      <c r="AN437" s="265"/>
      <c r="AO437" s="265"/>
      <c r="AP437" s="265"/>
      <c r="AQ437" s="265"/>
    </row>
    <row r="438" spans="1:43" ht="12" customHeight="1">
      <c r="A438" s="265"/>
      <c r="B438" s="265"/>
      <c r="C438" s="265"/>
      <c r="D438" s="265"/>
      <c r="E438" s="266"/>
      <c r="F438" s="265"/>
      <c r="G438" s="265"/>
      <c r="H438" s="265"/>
      <c r="I438" s="265"/>
      <c r="J438" s="265"/>
      <c r="K438" s="265"/>
      <c r="L438" s="265"/>
      <c r="M438" s="265"/>
      <c r="N438" s="265"/>
      <c r="O438" s="265"/>
      <c r="P438" s="265"/>
      <c r="Q438" s="265"/>
      <c r="R438" s="267"/>
      <c r="S438" s="265"/>
      <c r="T438" s="265"/>
      <c r="U438" s="265"/>
      <c r="V438" s="265"/>
      <c r="W438" s="265"/>
      <c r="X438" s="265"/>
      <c r="Y438" s="265"/>
      <c r="Z438" s="265"/>
      <c r="AA438" s="265"/>
      <c r="AB438" s="265"/>
      <c r="AC438" s="265"/>
      <c r="AD438" s="265"/>
      <c r="AE438" s="265"/>
      <c r="AF438" s="265"/>
      <c r="AG438" s="265"/>
      <c r="AH438" s="265"/>
      <c r="AI438" s="265"/>
      <c r="AJ438" s="265"/>
      <c r="AK438" s="265"/>
      <c r="AL438" s="265"/>
      <c r="AM438" s="265"/>
      <c r="AN438" s="265"/>
      <c r="AO438" s="265"/>
      <c r="AP438" s="265"/>
      <c r="AQ438" s="265"/>
    </row>
    <row r="439" spans="1:43" ht="12" customHeight="1">
      <c r="A439" s="265"/>
      <c r="B439" s="265"/>
      <c r="C439" s="265"/>
      <c r="D439" s="265"/>
      <c r="E439" s="266"/>
      <c r="F439" s="265"/>
      <c r="G439" s="265"/>
      <c r="H439" s="265"/>
      <c r="I439" s="265"/>
      <c r="J439" s="265"/>
      <c r="K439" s="265"/>
      <c r="L439" s="265"/>
      <c r="M439" s="265"/>
      <c r="N439" s="265"/>
      <c r="O439" s="265"/>
      <c r="P439" s="265"/>
      <c r="Q439" s="265"/>
      <c r="R439" s="267"/>
      <c r="S439" s="265"/>
      <c r="T439" s="265"/>
      <c r="U439" s="265"/>
      <c r="V439" s="265"/>
      <c r="W439" s="265"/>
      <c r="X439" s="265"/>
      <c r="Y439" s="265"/>
      <c r="Z439" s="265"/>
      <c r="AA439" s="265"/>
      <c r="AB439" s="265"/>
      <c r="AC439" s="265"/>
      <c r="AD439" s="265"/>
      <c r="AE439" s="265"/>
      <c r="AF439" s="265"/>
      <c r="AG439" s="265"/>
      <c r="AH439" s="265"/>
      <c r="AI439" s="265"/>
      <c r="AJ439" s="265"/>
      <c r="AK439" s="265"/>
      <c r="AL439" s="265"/>
      <c r="AM439" s="265"/>
      <c r="AN439" s="265"/>
      <c r="AO439" s="265"/>
      <c r="AP439" s="265"/>
      <c r="AQ439" s="265"/>
    </row>
    <row r="440" spans="1:43" ht="12" customHeight="1">
      <c r="A440" s="265"/>
      <c r="B440" s="265"/>
      <c r="C440" s="265"/>
      <c r="D440" s="265"/>
      <c r="E440" s="266"/>
      <c r="F440" s="265"/>
      <c r="G440" s="265"/>
      <c r="H440" s="265"/>
      <c r="I440" s="265"/>
      <c r="J440" s="265"/>
      <c r="K440" s="265"/>
      <c r="L440" s="265"/>
      <c r="M440" s="265"/>
      <c r="N440" s="265"/>
      <c r="O440" s="265"/>
      <c r="P440" s="265"/>
      <c r="Q440" s="265"/>
      <c r="R440" s="267"/>
      <c r="S440" s="265"/>
      <c r="T440" s="265"/>
      <c r="U440" s="265"/>
      <c r="V440" s="265"/>
      <c r="W440" s="265"/>
      <c r="X440" s="265"/>
      <c r="Y440" s="265"/>
      <c r="Z440" s="265"/>
      <c r="AA440" s="265"/>
      <c r="AB440" s="265"/>
      <c r="AC440" s="265"/>
      <c r="AD440" s="265"/>
      <c r="AE440" s="265"/>
      <c r="AF440" s="265"/>
      <c r="AG440" s="265"/>
      <c r="AH440" s="265"/>
      <c r="AI440" s="265"/>
      <c r="AJ440" s="265"/>
      <c r="AK440" s="265"/>
      <c r="AL440" s="265"/>
      <c r="AM440" s="265"/>
      <c r="AN440" s="265"/>
      <c r="AO440" s="265"/>
      <c r="AP440" s="265"/>
      <c r="AQ440" s="265"/>
    </row>
    <row r="441" spans="1:43" ht="12" customHeight="1">
      <c r="A441" s="265"/>
      <c r="B441" s="265"/>
      <c r="C441" s="265"/>
      <c r="D441" s="265"/>
      <c r="E441" s="266"/>
      <c r="F441" s="265"/>
      <c r="G441" s="265"/>
      <c r="H441" s="265"/>
      <c r="I441" s="265"/>
      <c r="J441" s="265"/>
      <c r="K441" s="265"/>
      <c r="L441" s="265"/>
      <c r="M441" s="265"/>
      <c r="N441" s="265"/>
      <c r="O441" s="265"/>
      <c r="P441" s="265"/>
      <c r="Q441" s="265"/>
      <c r="R441" s="267"/>
      <c r="S441" s="265"/>
      <c r="T441" s="265"/>
      <c r="U441" s="265"/>
      <c r="V441" s="265"/>
      <c r="W441" s="265"/>
      <c r="X441" s="265"/>
      <c r="Y441" s="265"/>
      <c r="Z441" s="265"/>
      <c r="AA441" s="265"/>
      <c r="AB441" s="265"/>
      <c r="AC441" s="265"/>
      <c r="AD441" s="265"/>
      <c r="AE441" s="265"/>
      <c r="AF441" s="265"/>
      <c r="AG441" s="265"/>
      <c r="AH441" s="265"/>
      <c r="AI441" s="265"/>
      <c r="AJ441" s="265"/>
      <c r="AK441" s="265"/>
      <c r="AL441" s="265"/>
      <c r="AM441" s="265"/>
      <c r="AN441" s="265"/>
      <c r="AO441" s="265"/>
      <c r="AP441" s="265"/>
      <c r="AQ441" s="265"/>
    </row>
    <row r="442" spans="1:43" ht="12" customHeight="1">
      <c r="A442" s="265"/>
      <c r="B442" s="265"/>
      <c r="C442" s="265"/>
      <c r="D442" s="265"/>
      <c r="E442" s="266"/>
      <c r="F442" s="265"/>
      <c r="G442" s="265"/>
      <c r="H442" s="265"/>
      <c r="I442" s="265"/>
      <c r="J442" s="265"/>
      <c r="K442" s="265"/>
      <c r="L442" s="265"/>
      <c r="M442" s="265"/>
      <c r="N442" s="265"/>
      <c r="O442" s="265"/>
      <c r="P442" s="265"/>
      <c r="Q442" s="265"/>
      <c r="R442" s="267"/>
      <c r="S442" s="265"/>
      <c r="T442" s="265"/>
      <c r="U442" s="265"/>
      <c r="V442" s="265"/>
      <c r="W442" s="265"/>
      <c r="X442" s="265"/>
      <c r="Y442" s="265"/>
      <c r="Z442" s="265"/>
      <c r="AA442" s="265"/>
      <c r="AB442" s="265"/>
      <c r="AC442" s="265"/>
      <c r="AD442" s="265"/>
      <c r="AE442" s="265"/>
      <c r="AF442" s="265"/>
      <c r="AG442" s="265"/>
      <c r="AH442" s="265"/>
      <c r="AI442" s="265"/>
      <c r="AJ442" s="265"/>
      <c r="AK442" s="265"/>
      <c r="AL442" s="265"/>
      <c r="AM442" s="265"/>
      <c r="AN442" s="265"/>
      <c r="AO442" s="265"/>
      <c r="AP442" s="265"/>
      <c r="AQ442" s="265"/>
    </row>
    <row r="443" spans="1:43" ht="12" customHeight="1">
      <c r="A443" s="265"/>
      <c r="B443" s="265"/>
      <c r="C443" s="265"/>
      <c r="D443" s="265"/>
      <c r="E443" s="266"/>
      <c r="F443" s="265"/>
      <c r="G443" s="265"/>
      <c r="H443" s="265"/>
      <c r="I443" s="265"/>
      <c r="J443" s="265"/>
      <c r="K443" s="265"/>
      <c r="L443" s="265"/>
      <c r="M443" s="265"/>
      <c r="N443" s="265"/>
      <c r="O443" s="265"/>
      <c r="P443" s="265"/>
      <c r="Q443" s="265"/>
      <c r="R443" s="267"/>
      <c r="S443" s="265"/>
      <c r="T443" s="265"/>
      <c r="U443" s="265"/>
      <c r="V443" s="265"/>
      <c r="W443" s="265"/>
      <c r="X443" s="265"/>
      <c r="Y443" s="265"/>
      <c r="Z443" s="265"/>
      <c r="AA443" s="265"/>
      <c r="AB443" s="265"/>
      <c r="AC443" s="265"/>
      <c r="AD443" s="265"/>
      <c r="AE443" s="265"/>
      <c r="AF443" s="265"/>
      <c r="AG443" s="265"/>
      <c r="AH443" s="265"/>
      <c r="AI443" s="265"/>
      <c r="AJ443" s="265"/>
      <c r="AK443" s="265"/>
      <c r="AL443" s="265"/>
      <c r="AM443" s="265"/>
      <c r="AN443" s="265"/>
      <c r="AO443" s="265"/>
      <c r="AP443" s="265"/>
      <c r="AQ443" s="265"/>
    </row>
    <row r="444" spans="1:43" ht="12" customHeight="1">
      <c r="A444" s="265"/>
      <c r="B444" s="265"/>
      <c r="C444" s="265"/>
      <c r="D444" s="265"/>
      <c r="E444" s="266"/>
      <c r="F444" s="265"/>
      <c r="G444" s="265"/>
      <c r="H444" s="265"/>
      <c r="I444" s="265"/>
      <c r="J444" s="265"/>
      <c r="K444" s="265"/>
      <c r="L444" s="265"/>
      <c r="M444" s="265"/>
      <c r="N444" s="265"/>
      <c r="O444" s="265"/>
      <c r="P444" s="265"/>
      <c r="Q444" s="265"/>
      <c r="R444" s="267"/>
      <c r="S444" s="265"/>
      <c r="T444" s="265"/>
      <c r="U444" s="265"/>
      <c r="V444" s="265"/>
      <c r="W444" s="265"/>
      <c r="X444" s="265"/>
      <c r="Y444" s="265"/>
      <c r="Z444" s="265"/>
      <c r="AA444" s="265"/>
      <c r="AB444" s="265"/>
      <c r="AC444" s="265"/>
      <c r="AD444" s="265"/>
      <c r="AE444" s="265"/>
      <c r="AF444" s="265"/>
      <c r="AG444" s="265"/>
      <c r="AH444" s="265"/>
      <c r="AI444" s="265"/>
      <c r="AJ444" s="265"/>
      <c r="AK444" s="265"/>
      <c r="AL444" s="265"/>
      <c r="AM444" s="265"/>
      <c r="AN444" s="265"/>
      <c r="AO444" s="265"/>
      <c r="AP444" s="265"/>
      <c r="AQ444" s="265"/>
    </row>
    <row r="445" spans="1:43" ht="12" customHeight="1">
      <c r="A445" s="265"/>
      <c r="B445" s="265"/>
      <c r="C445" s="265"/>
      <c r="D445" s="265"/>
      <c r="E445" s="266"/>
      <c r="F445" s="265"/>
      <c r="G445" s="265"/>
      <c r="H445" s="265"/>
      <c r="I445" s="265"/>
      <c r="J445" s="265"/>
      <c r="K445" s="265"/>
      <c r="L445" s="265"/>
      <c r="M445" s="265"/>
      <c r="N445" s="265"/>
      <c r="O445" s="265"/>
      <c r="P445" s="265"/>
      <c r="Q445" s="265"/>
      <c r="R445" s="267"/>
      <c r="S445" s="265"/>
      <c r="T445" s="265"/>
      <c r="U445" s="265"/>
      <c r="V445" s="265"/>
      <c r="W445" s="265"/>
      <c r="X445" s="265"/>
      <c r="Y445" s="265"/>
      <c r="Z445" s="265"/>
      <c r="AA445" s="265"/>
      <c r="AB445" s="265"/>
      <c r="AC445" s="265"/>
      <c r="AD445" s="265"/>
      <c r="AE445" s="265"/>
      <c r="AF445" s="265"/>
      <c r="AG445" s="265"/>
      <c r="AH445" s="265"/>
      <c r="AI445" s="265"/>
      <c r="AJ445" s="265"/>
      <c r="AK445" s="265"/>
      <c r="AL445" s="265"/>
      <c r="AM445" s="265"/>
      <c r="AN445" s="265"/>
      <c r="AO445" s="265"/>
      <c r="AP445" s="265"/>
      <c r="AQ445" s="265"/>
    </row>
    <row r="446" spans="1:43" ht="12" customHeight="1">
      <c r="A446" s="265"/>
      <c r="B446" s="265"/>
      <c r="C446" s="265"/>
      <c r="D446" s="265"/>
      <c r="E446" s="266"/>
      <c r="F446" s="265"/>
      <c r="G446" s="265"/>
      <c r="H446" s="265"/>
      <c r="I446" s="265"/>
      <c r="J446" s="265"/>
      <c r="K446" s="265"/>
      <c r="L446" s="265"/>
      <c r="M446" s="265"/>
      <c r="N446" s="265"/>
      <c r="O446" s="265"/>
      <c r="P446" s="265"/>
      <c r="Q446" s="265"/>
      <c r="R446" s="267"/>
      <c r="S446" s="265"/>
      <c r="T446" s="265"/>
      <c r="U446" s="265"/>
      <c r="V446" s="265"/>
      <c r="W446" s="265"/>
      <c r="X446" s="265"/>
      <c r="Y446" s="265"/>
      <c r="Z446" s="265"/>
      <c r="AA446" s="265"/>
      <c r="AB446" s="265"/>
      <c r="AC446" s="265"/>
      <c r="AD446" s="265"/>
      <c r="AE446" s="265"/>
      <c r="AF446" s="265"/>
      <c r="AG446" s="265"/>
      <c r="AH446" s="265"/>
      <c r="AI446" s="265"/>
      <c r="AJ446" s="265"/>
      <c r="AK446" s="265"/>
      <c r="AL446" s="265"/>
      <c r="AM446" s="265"/>
      <c r="AN446" s="265"/>
      <c r="AO446" s="265"/>
      <c r="AP446" s="265"/>
      <c r="AQ446" s="265"/>
    </row>
    <row r="447" spans="1:43" ht="12" customHeight="1">
      <c r="A447" s="265"/>
      <c r="B447" s="265"/>
      <c r="C447" s="265"/>
      <c r="D447" s="265"/>
      <c r="E447" s="266"/>
      <c r="F447" s="265"/>
      <c r="G447" s="265"/>
      <c r="H447" s="265"/>
      <c r="I447" s="265"/>
      <c r="J447" s="265"/>
      <c r="K447" s="265"/>
      <c r="L447" s="265"/>
      <c r="M447" s="265"/>
      <c r="N447" s="265"/>
      <c r="O447" s="265"/>
      <c r="P447" s="265"/>
      <c r="Q447" s="265"/>
      <c r="R447" s="267"/>
      <c r="S447" s="265"/>
      <c r="T447" s="265"/>
      <c r="U447" s="265"/>
      <c r="V447" s="265"/>
      <c r="W447" s="265"/>
      <c r="X447" s="265"/>
      <c r="Y447" s="265"/>
      <c r="Z447" s="265"/>
      <c r="AA447" s="265"/>
      <c r="AB447" s="265"/>
      <c r="AC447" s="265"/>
      <c r="AD447" s="265"/>
      <c r="AE447" s="265"/>
      <c r="AF447" s="265"/>
      <c r="AG447" s="265"/>
      <c r="AH447" s="265"/>
      <c r="AI447" s="265"/>
      <c r="AJ447" s="265"/>
      <c r="AK447" s="265"/>
      <c r="AL447" s="265"/>
      <c r="AM447" s="265"/>
      <c r="AN447" s="265"/>
      <c r="AO447" s="265"/>
      <c r="AP447" s="265"/>
      <c r="AQ447" s="265"/>
    </row>
    <row r="448" spans="1:43" ht="12" customHeight="1">
      <c r="A448" s="265"/>
      <c r="B448" s="265"/>
      <c r="C448" s="265"/>
      <c r="D448" s="265"/>
      <c r="E448" s="266"/>
      <c r="F448" s="265"/>
      <c r="G448" s="265"/>
      <c r="H448" s="265"/>
      <c r="I448" s="265"/>
      <c r="J448" s="265"/>
      <c r="K448" s="265"/>
      <c r="L448" s="265"/>
      <c r="M448" s="265"/>
      <c r="N448" s="265"/>
      <c r="O448" s="265"/>
      <c r="P448" s="265"/>
      <c r="Q448" s="265"/>
      <c r="R448" s="267"/>
      <c r="S448" s="265"/>
      <c r="T448" s="265"/>
      <c r="U448" s="265"/>
      <c r="V448" s="265"/>
      <c r="W448" s="265"/>
      <c r="X448" s="265"/>
      <c r="Y448" s="265"/>
      <c r="Z448" s="265"/>
      <c r="AA448" s="265"/>
      <c r="AB448" s="265"/>
      <c r="AC448" s="265"/>
      <c r="AD448" s="265"/>
      <c r="AE448" s="265"/>
      <c r="AF448" s="265"/>
      <c r="AG448" s="265"/>
      <c r="AH448" s="265"/>
      <c r="AI448" s="265"/>
      <c r="AJ448" s="265"/>
      <c r="AK448" s="265"/>
      <c r="AL448" s="265"/>
      <c r="AM448" s="265"/>
      <c r="AN448" s="265"/>
      <c r="AO448" s="265"/>
      <c r="AP448" s="265"/>
      <c r="AQ448" s="265"/>
    </row>
    <row r="449" spans="1:43" ht="12" customHeight="1">
      <c r="A449" s="265"/>
      <c r="B449" s="265"/>
      <c r="C449" s="265"/>
      <c r="D449" s="265"/>
      <c r="E449" s="266"/>
      <c r="F449" s="265"/>
      <c r="G449" s="265"/>
      <c r="H449" s="265"/>
      <c r="I449" s="265"/>
      <c r="J449" s="265"/>
      <c r="K449" s="265"/>
      <c r="L449" s="265"/>
      <c r="M449" s="265"/>
      <c r="N449" s="265"/>
      <c r="O449" s="265"/>
      <c r="P449" s="265"/>
      <c r="Q449" s="265"/>
      <c r="R449" s="267"/>
      <c r="S449" s="265"/>
      <c r="T449" s="265"/>
      <c r="U449" s="265"/>
      <c r="V449" s="265"/>
      <c r="W449" s="265"/>
      <c r="X449" s="265"/>
      <c r="Y449" s="265"/>
      <c r="Z449" s="265"/>
      <c r="AA449" s="265"/>
      <c r="AB449" s="265"/>
      <c r="AC449" s="265"/>
      <c r="AD449" s="265"/>
      <c r="AE449" s="265"/>
      <c r="AF449" s="265"/>
      <c r="AG449" s="265"/>
      <c r="AH449" s="265"/>
      <c r="AI449" s="265"/>
      <c r="AJ449" s="265"/>
      <c r="AK449" s="265"/>
      <c r="AL449" s="265"/>
      <c r="AM449" s="265"/>
      <c r="AN449" s="265"/>
      <c r="AO449" s="265"/>
      <c r="AP449" s="265"/>
      <c r="AQ449" s="265"/>
    </row>
    <row r="450" spans="1:43" ht="12" customHeight="1">
      <c r="A450" s="265"/>
      <c r="B450" s="265"/>
      <c r="C450" s="265"/>
      <c r="D450" s="265"/>
      <c r="E450" s="266"/>
      <c r="F450" s="265"/>
      <c r="G450" s="265"/>
      <c r="H450" s="265"/>
      <c r="I450" s="265"/>
      <c r="J450" s="265"/>
      <c r="K450" s="265"/>
      <c r="L450" s="265"/>
      <c r="M450" s="265"/>
      <c r="N450" s="265"/>
      <c r="O450" s="265"/>
      <c r="P450" s="265"/>
      <c r="Q450" s="265"/>
      <c r="R450" s="267"/>
      <c r="S450" s="265"/>
      <c r="T450" s="265"/>
      <c r="U450" s="265"/>
      <c r="V450" s="265"/>
      <c r="W450" s="265"/>
      <c r="X450" s="265"/>
      <c r="Y450" s="265"/>
      <c r="Z450" s="265"/>
      <c r="AA450" s="265"/>
      <c r="AB450" s="265"/>
      <c r="AC450" s="265"/>
      <c r="AD450" s="265"/>
      <c r="AE450" s="265"/>
      <c r="AF450" s="265"/>
      <c r="AG450" s="265"/>
      <c r="AH450" s="265"/>
      <c r="AI450" s="265"/>
      <c r="AJ450" s="265"/>
      <c r="AK450" s="265"/>
      <c r="AL450" s="265"/>
      <c r="AM450" s="265"/>
      <c r="AN450" s="265"/>
      <c r="AO450" s="265"/>
      <c r="AP450" s="265"/>
      <c r="AQ450" s="265"/>
    </row>
    <row r="451" spans="1:43" ht="12" customHeight="1">
      <c r="A451" s="265"/>
      <c r="B451" s="265"/>
      <c r="C451" s="265"/>
      <c r="D451" s="265"/>
      <c r="E451" s="266"/>
      <c r="F451" s="265"/>
      <c r="G451" s="265"/>
      <c r="H451" s="265"/>
      <c r="I451" s="265"/>
      <c r="J451" s="265"/>
      <c r="K451" s="265"/>
      <c r="L451" s="265"/>
      <c r="M451" s="265"/>
      <c r="N451" s="265"/>
      <c r="O451" s="265"/>
      <c r="P451" s="265"/>
      <c r="Q451" s="265"/>
      <c r="R451" s="267"/>
      <c r="S451" s="265"/>
      <c r="T451" s="265"/>
      <c r="U451" s="265"/>
      <c r="V451" s="265"/>
      <c r="W451" s="265"/>
      <c r="X451" s="265"/>
      <c r="Y451" s="265"/>
      <c r="Z451" s="265"/>
      <c r="AA451" s="265"/>
      <c r="AB451" s="265"/>
      <c r="AC451" s="265"/>
      <c r="AD451" s="265"/>
      <c r="AE451" s="265"/>
      <c r="AF451" s="265"/>
      <c r="AG451" s="265"/>
      <c r="AH451" s="265"/>
      <c r="AI451" s="265"/>
      <c r="AJ451" s="265"/>
      <c r="AK451" s="265"/>
      <c r="AL451" s="265"/>
      <c r="AM451" s="265"/>
      <c r="AN451" s="265"/>
      <c r="AO451" s="265"/>
      <c r="AP451" s="265"/>
      <c r="AQ451" s="265"/>
    </row>
    <row r="452" spans="1:43" ht="12" customHeight="1">
      <c r="A452" s="265"/>
      <c r="B452" s="265"/>
      <c r="C452" s="265"/>
      <c r="D452" s="265"/>
      <c r="E452" s="266"/>
      <c r="F452" s="265"/>
      <c r="G452" s="265"/>
      <c r="H452" s="265"/>
      <c r="I452" s="265"/>
      <c r="J452" s="265"/>
      <c r="K452" s="265"/>
      <c r="L452" s="265"/>
      <c r="M452" s="265"/>
      <c r="N452" s="265"/>
      <c r="O452" s="265"/>
      <c r="P452" s="265"/>
      <c r="Q452" s="265"/>
      <c r="R452" s="267"/>
      <c r="S452" s="265"/>
      <c r="T452" s="265"/>
      <c r="U452" s="265"/>
      <c r="V452" s="265"/>
      <c r="W452" s="265"/>
      <c r="X452" s="265"/>
      <c r="Y452" s="265"/>
      <c r="Z452" s="265"/>
      <c r="AA452" s="265"/>
      <c r="AB452" s="265"/>
      <c r="AC452" s="265"/>
      <c r="AD452" s="265"/>
      <c r="AE452" s="265"/>
      <c r="AF452" s="265"/>
      <c r="AG452" s="265"/>
      <c r="AH452" s="265"/>
      <c r="AI452" s="265"/>
      <c r="AJ452" s="265"/>
      <c r="AK452" s="265"/>
      <c r="AL452" s="265"/>
      <c r="AM452" s="265"/>
      <c r="AN452" s="265"/>
      <c r="AO452" s="265"/>
      <c r="AP452" s="265"/>
      <c r="AQ452" s="265"/>
    </row>
    <row r="453" spans="1:43" ht="12" customHeight="1">
      <c r="A453" s="265"/>
      <c r="B453" s="265"/>
      <c r="C453" s="265"/>
      <c r="D453" s="265"/>
      <c r="E453" s="266"/>
      <c r="F453" s="265"/>
      <c r="G453" s="265"/>
      <c r="H453" s="265"/>
      <c r="I453" s="265"/>
      <c r="J453" s="265"/>
      <c r="K453" s="265"/>
      <c r="L453" s="265"/>
      <c r="M453" s="265"/>
      <c r="N453" s="265"/>
      <c r="O453" s="265"/>
      <c r="P453" s="265"/>
      <c r="Q453" s="265"/>
      <c r="R453" s="267"/>
      <c r="S453" s="265"/>
      <c r="T453" s="265"/>
      <c r="U453" s="265"/>
      <c r="V453" s="265"/>
      <c r="W453" s="265"/>
      <c r="X453" s="265"/>
      <c r="Y453" s="265"/>
      <c r="Z453" s="265"/>
      <c r="AA453" s="265"/>
      <c r="AB453" s="265"/>
      <c r="AC453" s="265"/>
      <c r="AD453" s="265"/>
      <c r="AE453" s="265"/>
      <c r="AF453" s="265"/>
      <c r="AG453" s="265"/>
      <c r="AH453" s="265"/>
      <c r="AI453" s="265"/>
      <c r="AJ453" s="265"/>
      <c r="AK453" s="265"/>
      <c r="AL453" s="265"/>
      <c r="AM453" s="265"/>
      <c r="AN453" s="265"/>
      <c r="AO453" s="265"/>
      <c r="AP453" s="265"/>
      <c r="AQ453" s="265"/>
    </row>
    <row r="454" spans="1:43" ht="12" customHeight="1">
      <c r="A454" s="265"/>
      <c r="B454" s="265"/>
      <c r="C454" s="265"/>
      <c r="D454" s="265"/>
      <c r="E454" s="266"/>
      <c r="F454" s="265"/>
      <c r="G454" s="265"/>
      <c r="H454" s="265"/>
      <c r="I454" s="265"/>
      <c r="J454" s="265"/>
      <c r="K454" s="265"/>
      <c r="L454" s="265"/>
      <c r="M454" s="265"/>
      <c r="N454" s="265"/>
      <c r="O454" s="265"/>
      <c r="P454" s="265"/>
      <c r="Q454" s="265"/>
      <c r="R454" s="267"/>
      <c r="S454" s="265"/>
      <c r="T454" s="265"/>
      <c r="U454" s="265"/>
      <c r="V454" s="265"/>
      <c r="W454" s="265"/>
      <c r="X454" s="265"/>
      <c r="Y454" s="265"/>
      <c r="Z454" s="265"/>
      <c r="AA454" s="265"/>
      <c r="AB454" s="265"/>
      <c r="AC454" s="265"/>
      <c r="AD454" s="265"/>
      <c r="AE454" s="265"/>
      <c r="AF454" s="265"/>
      <c r="AG454" s="265"/>
      <c r="AH454" s="265"/>
      <c r="AI454" s="265"/>
      <c r="AJ454" s="265"/>
      <c r="AK454" s="265"/>
      <c r="AL454" s="265"/>
      <c r="AM454" s="265"/>
      <c r="AN454" s="265"/>
      <c r="AO454" s="265"/>
      <c r="AP454" s="265"/>
      <c r="AQ454" s="265"/>
    </row>
    <row r="455" spans="1:43" ht="12" customHeight="1">
      <c r="A455" s="265"/>
      <c r="B455" s="265"/>
      <c r="C455" s="265"/>
      <c r="D455" s="265"/>
      <c r="E455" s="266"/>
      <c r="F455" s="265"/>
      <c r="G455" s="265"/>
      <c r="H455" s="265"/>
      <c r="I455" s="265"/>
      <c r="J455" s="265"/>
      <c r="K455" s="265"/>
      <c r="L455" s="265"/>
      <c r="M455" s="265"/>
      <c r="N455" s="265"/>
      <c r="O455" s="265"/>
      <c r="P455" s="265"/>
      <c r="Q455" s="265"/>
      <c r="R455" s="267"/>
      <c r="S455" s="265"/>
      <c r="T455" s="265"/>
      <c r="U455" s="265"/>
      <c r="V455" s="265"/>
      <c r="W455" s="265"/>
      <c r="X455" s="265"/>
      <c r="Y455" s="265"/>
      <c r="Z455" s="265"/>
      <c r="AA455" s="265"/>
      <c r="AB455" s="265"/>
      <c r="AC455" s="265"/>
      <c r="AD455" s="265"/>
      <c r="AE455" s="265"/>
      <c r="AF455" s="265"/>
      <c r="AG455" s="265"/>
      <c r="AH455" s="265"/>
      <c r="AI455" s="265"/>
      <c r="AJ455" s="265"/>
      <c r="AK455" s="265"/>
      <c r="AL455" s="265"/>
      <c r="AM455" s="265"/>
      <c r="AN455" s="265"/>
      <c r="AO455" s="265"/>
      <c r="AP455" s="265"/>
      <c r="AQ455" s="265"/>
    </row>
    <row r="456" spans="1:43" ht="12" customHeight="1">
      <c r="A456" s="265"/>
      <c r="B456" s="265"/>
      <c r="C456" s="265"/>
      <c r="D456" s="265"/>
      <c r="E456" s="266"/>
      <c r="F456" s="265"/>
      <c r="G456" s="265"/>
      <c r="H456" s="265"/>
      <c r="I456" s="265"/>
      <c r="J456" s="265"/>
      <c r="K456" s="265"/>
      <c r="L456" s="265"/>
      <c r="M456" s="265"/>
      <c r="N456" s="265"/>
      <c r="O456" s="265"/>
      <c r="P456" s="265"/>
      <c r="Q456" s="265"/>
      <c r="R456" s="267"/>
      <c r="S456" s="265"/>
      <c r="T456" s="265"/>
      <c r="U456" s="265"/>
      <c r="V456" s="265"/>
      <c r="W456" s="265"/>
      <c r="X456" s="265"/>
      <c r="Y456" s="265"/>
      <c r="Z456" s="265"/>
      <c r="AA456" s="265"/>
      <c r="AB456" s="265"/>
      <c r="AC456" s="265"/>
      <c r="AD456" s="265"/>
      <c r="AE456" s="265"/>
      <c r="AF456" s="265"/>
      <c r="AG456" s="265"/>
      <c r="AH456" s="265"/>
      <c r="AI456" s="265"/>
      <c r="AJ456" s="265"/>
      <c r="AK456" s="265"/>
      <c r="AL456" s="265"/>
      <c r="AM456" s="265"/>
      <c r="AN456" s="265"/>
      <c r="AO456" s="265"/>
      <c r="AP456" s="265"/>
      <c r="AQ456" s="265"/>
    </row>
    <row r="457" spans="1:43" ht="12" customHeight="1">
      <c r="A457" s="265"/>
      <c r="B457" s="265"/>
      <c r="C457" s="265"/>
      <c r="D457" s="265"/>
      <c r="E457" s="266"/>
      <c r="F457" s="265"/>
      <c r="G457" s="265"/>
      <c r="H457" s="265"/>
      <c r="I457" s="265"/>
      <c r="J457" s="265"/>
      <c r="K457" s="265"/>
      <c r="L457" s="265"/>
      <c r="M457" s="265"/>
      <c r="N457" s="265"/>
      <c r="O457" s="265"/>
      <c r="P457" s="265"/>
      <c r="Q457" s="265"/>
      <c r="R457" s="267"/>
      <c r="S457" s="265"/>
      <c r="T457" s="265"/>
      <c r="U457" s="265"/>
      <c r="V457" s="265"/>
      <c r="W457" s="265"/>
      <c r="X457" s="265"/>
      <c r="Y457" s="265"/>
      <c r="Z457" s="265"/>
      <c r="AA457" s="265"/>
      <c r="AB457" s="265"/>
      <c r="AC457" s="265"/>
      <c r="AD457" s="265"/>
      <c r="AE457" s="265"/>
      <c r="AF457" s="265"/>
      <c r="AG457" s="265"/>
      <c r="AH457" s="265"/>
      <c r="AI457" s="265"/>
      <c r="AJ457" s="265"/>
      <c r="AK457" s="265"/>
      <c r="AL457" s="265"/>
      <c r="AM457" s="265"/>
      <c r="AN457" s="265"/>
      <c r="AO457" s="265"/>
      <c r="AP457" s="265"/>
      <c r="AQ457" s="265"/>
    </row>
    <row r="458" spans="1:43" ht="12" customHeight="1">
      <c r="A458" s="265"/>
      <c r="B458" s="265"/>
      <c r="C458" s="265"/>
      <c r="D458" s="265"/>
      <c r="E458" s="266"/>
      <c r="F458" s="265"/>
      <c r="G458" s="265"/>
      <c r="H458" s="265"/>
      <c r="I458" s="265"/>
      <c r="J458" s="265"/>
      <c r="K458" s="265"/>
      <c r="L458" s="265"/>
      <c r="M458" s="265"/>
      <c r="N458" s="265"/>
      <c r="O458" s="265"/>
      <c r="P458" s="265"/>
      <c r="Q458" s="265"/>
      <c r="R458" s="267"/>
      <c r="S458" s="265"/>
      <c r="T458" s="265"/>
      <c r="U458" s="265"/>
      <c r="V458" s="265"/>
      <c r="W458" s="265"/>
      <c r="X458" s="265"/>
      <c r="Y458" s="265"/>
      <c r="Z458" s="265"/>
      <c r="AA458" s="265"/>
      <c r="AB458" s="265"/>
      <c r="AC458" s="265"/>
      <c r="AD458" s="265"/>
      <c r="AE458" s="265"/>
      <c r="AF458" s="265"/>
      <c r="AG458" s="265"/>
      <c r="AH458" s="265"/>
      <c r="AI458" s="265"/>
      <c r="AJ458" s="265"/>
      <c r="AK458" s="265"/>
      <c r="AL458" s="265"/>
      <c r="AM458" s="265"/>
      <c r="AN458" s="265"/>
      <c r="AO458" s="265"/>
      <c r="AP458" s="265"/>
      <c r="AQ458" s="265"/>
    </row>
    <row r="459" spans="1:43" ht="12" customHeight="1">
      <c r="A459" s="265"/>
      <c r="B459" s="265"/>
      <c r="C459" s="265"/>
      <c r="D459" s="265"/>
      <c r="E459" s="266"/>
      <c r="F459" s="265"/>
      <c r="G459" s="265"/>
      <c r="H459" s="265"/>
      <c r="I459" s="265"/>
      <c r="J459" s="265"/>
      <c r="K459" s="265"/>
      <c r="L459" s="265"/>
      <c r="M459" s="265"/>
      <c r="N459" s="265"/>
      <c r="O459" s="265"/>
      <c r="P459" s="265"/>
      <c r="Q459" s="265"/>
      <c r="R459" s="267"/>
      <c r="S459" s="265"/>
      <c r="T459" s="265"/>
      <c r="U459" s="265"/>
      <c r="V459" s="265"/>
      <c r="W459" s="265"/>
      <c r="X459" s="265"/>
      <c r="Y459" s="265"/>
      <c r="Z459" s="265"/>
      <c r="AA459" s="265"/>
      <c r="AB459" s="265"/>
      <c r="AC459" s="265"/>
      <c r="AD459" s="265"/>
      <c r="AE459" s="265"/>
      <c r="AF459" s="265"/>
      <c r="AG459" s="265"/>
      <c r="AH459" s="265"/>
      <c r="AI459" s="265"/>
      <c r="AJ459" s="265"/>
      <c r="AK459" s="265"/>
      <c r="AL459" s="265"/>
      <c r="AM459" s="265"/>
      <c r="AN459" s="265"/>
      <c r="AO459" s="265"/>
      <c r="AP459" s="265"/>
      <c r="AQ459" s="265"/>
    </row>
    <row r="460" spans="1:43" ht="12" customHeight="1">
      <c r="A460" s="265"/>
      <c r="B460" s="265"/>
      <c r="C460" s="265"/>
      <c r="D460" s="265"/>
      <c r="E460" s="266"/>
      <c r="F460" s="265"/>
      <c r="G460" s="265"/>
      <c r="H460" s="265"/>
      <c r="I460" s="265"/>
      <c r="J460" s="265"/>
      <c r="K460" s="265"/>
      <c r="L460" s="265"/>
      <c r="M460" s="265"/>
      <c r="N460" s="265"/>
      <c r="O460" s="265"/>
      <c r="P460" s="265"/>
      <c r="Q460" s="265"/>
      <c r="R460" s="267"/>
      <c r="S460" s="265"/>
      <c r="T460" s="265"/>
      <c r="U460" s="265"/>
      <c r="V460" s="265"/>
      <c r="W460" s="265"/>
      <c r="X460" s="265"/>
      <c r="Y460" s="265"/>
      <c r="Z460" s="265"/>
      <c r="AA460" s="265"/>
      <c r="AB460" s="265"/>
      <c r="AC460" s="265"/>
      <c r="AD460" s="265"/>
      <c r="AE460" s="265"/>
      <c r="AF460" s="265"/>
      <c r="AG460" s="265"/>
      <c r="AH460" s="265"/>
      <c r="AI460" s="265"/>
      <c r="AJ460" s="265"/>
      <c r="AK460" s="265"/>
      <c r="AL460" s="265"/>
      <c r="AM460" s="265"/>
      <c r="AN460" s="265"/>
      <c r="AO460" s="265"/>
      <c r="AP460" s="265"/>
      <c r="AQ460" s="265"/>
    </row>
    <row r="461" spans="1:43" ht="12" customHeight="1">
      <c r="A461" s="265"/>
      <c r="B461" s="265"/>
      <c r="C461" s="265"/>
      <c r="D461" s="265"/>
      <c r="E461" s="266"/>
      <c r="F461" s="265"/>
      <c r="G461" s="265"/>
      <c r="H461" s="265"/>
      <c r="I461" s="265"/>
      <c r="J461" s="265"/>
      <c r="K461" s="265"/>
      <c r="L461" s="265"/>
      <c r="M461" s="265"/>
      <c r="N461" s="265"/>
      <c r="O461" s="265"/>
      <c r="P461" s="265"/>
      <c r="Q461" s="265"/>
      <c r="R461" s="267"/>
      <c r="S461" s="265"/>
      <c r="T461" s="265"/>
      <c r="U461" s="265"/>
      <c r="V461" s="265"/>
      <c r="W461" s="265"/>
      <c r="X461" s="265"/>
      <c r="Y461" s="265"/>
      <c r="Z461" s="265"/>
      <c r="AA461" s="265"/>
      <c r="AB461" s="265"/>
      <c r="AC461" s="265"/>
      <c r="AD461" s="265"/>
      <c r="AE461" s="265"/>
      <c r="AF461" s="265"/>
      <c r="AG461" s="265"/>
      <c r="AH461" s="265"/>
      <c r="AI461" s="265"/>
      <c r="AJ461" s="265"/>
      <c r="AK461" s="265"/>
      <c r="AL461" s="265"/>
      <c r="AM461" s="265"/>
      <c r="AN461" s="265"/>
      <c r="AO461" s="265"/>
      <c r="AP461" s="265"/>
      <c r="AQ461" s="265"/>
    </row>
    <row r="462" spans="1:43" ht="12" customHeight="1">
      <c r="A462" s="265"/>
      <c r="B462" s="265"/>
      <c r="C462" s="265"/>
      <c r="D462" s="265"/>
      <c r="E462" s="266"/>
      <c r="F462" s="265"/>
      <c r="G462" s="265"/>
      <c r="H462" s="265"/>
      <c r="I462" s="265"/>
      <c r="J462" s="265"/>
      <c r="K462" s="265"/>
      <c r="L462" s="265"/>
      <c r="M462" s="265"/>
      <c r="N462" s="265"/>
      <c r="O462" s="265"/>
      <c r="P462" s="265"/>
      <c r="Q462" s="265"/>
      <c r="R462" s="267"/>
      <c r="S462" s="265"/>
      <c r="T462" s="265"/>
      <c r="U462" s="265"/>
      <c r="V462" s="265"/>
      <c r="W462" s="265"/>
      <c r="X462" s="265"/>
      <c r="Y462" s="265"/>
      <c r="Z462" s="265"/>
      <c r="AA462" s="265"/>
      <c r="AB462" s="265"/>
      <c r="AC462" s="265"/>
      <c r="AD462" s="265"/>
      <c r="AE462" s="265"/>
      <c r="AF462" s="265"/>
      <c r="AG462" s="265"/>
      <c r="AH462" s="265"/>
      <c r="AI462" s="265"/>
      <c r="AJ462" s="265"/>
      <c r="AK462" s="265"/>
      <c r="AL462" s="265"/>
      <c r="AM462" s="265"/>
      <c r="AN462" s="265"/>
      <c r="AO462" s="265"/>
      <c r="AP462" s="265"/>
      <c r="AQ462" s="265"/>
    </row>
    <row r="463" spans="1:43" ht="12" customHeight="1">
      <c r="A463" s="265"/>
      <c r="B463" s="265"/>
      <c r="C463" s="265"/>
      <c r="D463" s="265"/>
      <c r="E463" s="266"/>
      <c r="F463" s="265"/>
      <c r="G463" s="265"/>
      <c r="H463" s="265"/>
      <c r="I463" s="265"/>
      <c r="J463" s="265"/>
      <c r="K463" s="265"/>
      <c r="L463" s="265"/>
      <c r="M463" s="265"/>
      <c r="N463" s="265"/>
      <c r="O463" s="265"/>
      <c r="P463" s="265"/>
      <c r="Q463" s="265"/>
      <c r="R463" s="267"/>
      <c r="S463" s="265"/>
      <c r="T463" s="265"/>
      <c r="U463" s="265"/>
      <c r="V463" s="265"/>
      <c r="W463" s="265"/>
      <c r="X463" s="265"/>
      <c r="Y463" s="265"/>
      <c r="Z463" s="265"/>
      <c r="AA463" s="265"/>
      <c r="AB463" s="265"/>
      <c r="AC463" s="265"/>
      <c r="AD463" s="265"/>
      <c r="AE463" s="265"/>
      <c r="AF463" s="265"/>
      <c r="AG463" s="265"/>
      <c r="AH463" s="265"/>
      <c r="AI463" s="265"/>
      <c r="AJ463" s="265"/>
      <c r="AK463" s="265"/>
      <c r="AL463" s="265"/>
      <c r="AM463" s="265"/>
      <c r="AN463" s="265"/>
      <c r="AO463" s="265"/>
      <c r="AP463" s="265"/>
      <c r="AQ463" s="265"/>
    </row>
    <row r="464" spans="1:43" ht="12" customHeight="1">
      <c r="A464" s="265"/>
      <c r="B464" s="265"/>
      <c r="C464" s="265"/>
      <c r="D464" s="265"/>
      <c r="E464" s="266"/>
      <c r="F464" s="265"/>
      <c r="G464" s="265"/>
      <c r="H464" s="265"/>
      <c r="I464" s="265"/>
      <c r="J464" s="265"/>
      <c r="K464" s="265"/>
      <c r="L464" s="265"/>
      <c r="M464" s="265"/>
      <c r="N464" s="265"/>
      <c r="O464" s="265"/>
      <c r="P464" s="265"/>
      <c r="Q464" s="265"/>
      <c r="R464" s="267"/>
      <c r="S464" s="265"/>
      <c r="T464" s="265"/>
      <c r="U464" s="265"/>
      <c r="V464" s="265"/>
      <c r="W464" s="265"/>
      <c r="X464" s="265"/>
      <c r="Y464" s="265"/>
      <c r="Z464" s="265"/>
      <c r="AA464" s="265"/>
      <c r="AB464" s="265"/>
      <c r="AC464" s="265"/>
      <c r="AD464" s="265"/>
      <c r="AE464" s="265"/>
      <c r="AF464" s="265"/>
      <c r="AG464" s="265"/>
      <c r="AH464" s="265"/>
      <c r="AI464" s="265"/>
      <c r="AJ464" s="265"/>
      <c r="AK464" s="265"/>
      <c r="AL464" s="265"/>
      <c r="AM464" s="265"/>
      <c r="AN464" s="265"/>
      <c r="AO464" s="265"/>
      <c r="AP464" s="265"/>
      <c r="AQ464" s="265"/>
    </row>
    <row r="465" spans="1:43" ht="12" customHeight="1">
      <c r="A465" s="265"/>
      <c r="B465" s="265"/>
      <c r="C465" s="265"/>
      <c r="D465" s="265"/>
      <c r="E465" s="266"/>
      <c r="F465" s="265"/>
      <c r="G465" s="265"/>
      <c r="H465" s="265"/>
      <c r="I465" s="265"/>
      <c r="J465" s="265"/>
      <c r="K465" s="265"/>
      <c r="L465" s="265"/>
      <c r="M465" s="265"/>
      <c r="N465" s="265"/>
      <c r="O465" s="265"/>
      <c r="P465" s="265"/>
      <c r="Q465" s="265"/>
      <c r="R465" s="267"/>
      <c r="S465" s="265"/>
      <c r="T465" s="265"/>
      <c r="U465" s="265"/>
      <c r="V465" s="265"/>
      <c r="W465" s="265"/>
      <c r="X465" s="265"/>
      <c r="Y465" s="265"/>
      <c r="Z465" s="265"/>
      <c r="AA465" s="265"/>
      <c r="AB465" s="265"/>
      <c r="AC465" s="265"/>
      <c r="AD465" s="265"/>
      <c r="AE465" s="265"/>
      <c r="AF465" s="265"/>
      <c r="AG465" s="265"/>
      <c r="AH465" s="265"/>
      <c r="AI465" s="265"/>
      <c r="AJ465" s="265"/>
      <c r="AK465" s="265"/>
      <c r="AL465" s="265"/>
      <c r="AM465" s="265"/>
      <c r="AN465" s="265"/>
      <c r="AO465" s="265"/>
      <c r="AP465" s="265"/>
      <c r="AQ465" s="265"/>
    </row>
    <row r="466" spans="1:43" ht="12" customHeight="1">
      <c r="A466" s="265"/>
      <c r="B466" s="265"/>
      <c r="C466" s="265"/>
      <c r="D466" s="265"/>
      <c r="E466" s="266"/>
      <c r="F466" s="265"/>
      <c r="G466" s="265"/>
      <c r="H466" s="265"/>
      <c r="I466" s="265"/>
      <c r="J466" s="265"/>
      <c r="K466" s="265"/>
      <c r="L466" s="265"/>
      <c r="M466" s="265"/>
      <c r="N466" s="265"/>
      <c r="O466" s="265"/>
      <c r="P466" s="265"/>
      <c r="Q466" s="265"/>
      <c r="R466" s="267"/>
      <c r="S466" s="265"/>
      <c r="T466" s="265"/>
      <c r="U466" s="265"/>
      <c r="V466" s="265"/>
      <c r="W466" s="265"/>
      <c r="X466" s="265"/>
      <c r="Y466" s="265"/>
      <c r="Z466" s="265"/>
      <c r="AA466" s="265"/>
      <c r="AB466" s="265"/>
      <c r="AC466" s="265"/>
      <c r="AD466" s="265"/>
      <c r="AE466" s="265"/>
      <c r="AF466" s="265"/>
      <c r="AG466" s="265"/>
      <c r="AH466" s="265"/>
      <c r="AI466" s="265"/>
      <c r="AJ466" s="265"/>
      <c r="AK466" s="265"/>
      <c r="AL466" s="265"/>
      <c r="AM466" s="265"/>
      <c r="AN466" s="265"/>
      <c r="AO466" s="265"/>
      <c r="AP466" s="265"/>
      <c r="AQ466" s="265"/>
    </row>
    <row r="467" spans="1:43" ht="12" customHeight="1">
      <c r="A467" s="265"/>
      <c r="B467" s="265"/>
      <c r="C467" s="265"/>
      <c r="D467" s="265"/>
      <c r="E467" s="266"/>
      <c r="F467" s="265"/>
      <c r="G467" s="265"/>
      <c r="H467" s="265"/>
      <c r="I467" s="265"/>
      <c r="J467" s="265"/>
      <c r="K467" s="265"/>
      <c r="L467" s="265"/>
      <c r="M467" s="265"/>
      <c r="N467" s="265"/>
      <c r="O467" s="265"/>
      <c r="P467" s="265"/>
      <c r="Q467" s="265"/>
      <c r="R467" s="267"/>
      <c r="S467" s="265"/>
      <c r="T467" s="265"/>
      <c r="U467" s="265"/>
      <c r="V467" s="265"/>
      <c r="W467" s="265"/>
      <c r="X467" s="265"/>
      <c r="Y467" s="265"/>
      <c r="Z467" s="265"/>
      <c r="AA467" s="265"/>
      <c r="AB467" s="265"/>
      <c r="AC467" s="265"/>
      <c r="AD467" s="265"/>
      <c r="AE467" s="265"/>
      <c r="AF467" s="265"/>
      <c r="AG467" s="265"/>
      <c r="AH467" s="265"/>
      <c r="AI467" s="265"/>
      <c r="AJ467" s="265"/>
      <c r="AK467" s="265"/>
      <c r="AL467" s="265"/>
      <c r="AM467" s="265"/>
      <c r="AN467" s="265"/>
      <c r="AO467" s="265"/>
      <c r="AP467" s="265"/>
      <c r="AQ467" s="265"/>
    </row>
    <row r="468" spans="1:43" ht="12" customHeight="1">
      <c r="A468" s="265"/>
      <c r="B468" s="265"/>
      <c r="C468" s="265"/>
      <c r="D468" s="265"/>
      <c r="E468" s="266"/>
      <c r="F468" s="265"/>
      <c r="G468" s="265"/>
      <c r="H468" s="265"/>
      <c r="I468" s="265"/>
      <c r="J468" s="265"/>
      <c r="K468" s="265"/>
      <c r="L468" s="265"/>
      <c r="M468" s="265"/>
      <c r="N468" s="265"/>
      <c r="O468" s="265"/>
      <c r="P468" s="265"/>
      <c r="Q468" s="265"/>
      <c r="R468" s="267"/>
      <c r="S468" s="265"/>
      <c r="T468" s="265"/>
      <c r="U468" s="265"/>
      <c r="V468" s="265"/>
      <c r="W468" s="265"/>
      <c r="X468" s="265"/>
      <c r="Y468" s="265"/>
      <c r="Z468" s="265"/>
      <c r="AA468" s="265"/>
      <c r="AB468" s="265"/>
      <c r="AC468" s="265"/>
      <c r="AD468" s="265"/>
      <c r="AE468" s="265"/>
      <c r="AF468" s="265"/>
      <c r="AG468" s="265"/>
      <c r="AH468" s="265"/>
      <c r="AI468" s="265"/>
      <c r="AJ468" s="265"/>
      <c r="AK468" s="265"/>
      <c r="AL468" s="265"/>
      <c r="AM468" s="265"/>
      <c r="AN468" s="265"/>
      <c r="AO468" s="265"/>
      <c r="AP468" s="265"/>
      <c r="AQ468" s="265"/>
    </row>
    <row r="469" spans="1:43" ht="12" customHeight="1">
      <c r="A469" s="265"/>
      <c r="B469" s="265"/>
      <c r="C469" s="265"/>
      <c r="D469" s="265"/>
      <c r="E469" s="266"/>
      <c r="F469" s="265"/>
      <c r="G469" s="265"/>
      <c r="H469" s="265"/>
      <c r="I469" s="265"/>
      <c r="J469" s="265"/>
      <c r="K469" s="265"/>
      <c r="L469" s="265"/>
      <c r="M469" s="265"/>
      <c r="N469" s="265"/>
      <c r="O469" s="265"/>
      <c r="P469" s="265"/>
      <c r="Q469" s="265"/>
      <c r="R469" s="267"/>
      <c r="S469" s="265"/>
      <c r="T469" s="265"/>
      <c r="U469" s="265"/>
      <c r="V469" s="265"/>
      <c r="W469" s="265"/>
      <c r="X469" s="265"/>
      <c r="Y469" s="265"/>
      <c r="Z469" s="265"/>
      <c r="AA469" s="265"/>
      <c r="AB469" s="265"/>
      <c r="AC469" s="265"/>
      <c r="AD469" s="265"/>
      <c r="AE469" s="265"/>
      <c r="AF469" s="265"/>
      <c r="AG469" s="265"/>
      <c r="AH469" s="265"/>
      <c r="AI469" s="265"/>
      <c r="AJ469" s="265"/>
      <c r="AK469" s="265"/>
      <c r="AL469" s="265"/>
      <c r="AM469" s="265"/>
      <c r="AN469" s="265"/>
      <c r="AO469" s="265"/>
      <c r="AP469" s="265"/>
      <c r="AQ469" s="265"/>
    </row>
    <row r="470" spans="1:43" ht="12" customHeight="1">
      <c r="A470" s="265"/>
      <c r="B470" s="265"/>
      <c r="C470" s="265"/>
      <c r="D470" s="265"/>
      <c r="E470" s="266"/>
      <c r="F470" s="265"/>
      <c r="G470" s="265"/>
      <c r="H470" s="265"/>
      <c r="I470" s="265"/>
      <c r="J470" s="265"/>
      <c r="K470" s="265"/>
      <c r="L470" s="265"/>
      <c r="M470" s="265"/>
      <c r="N470" s="265"/>
      <c r="O470" s="265"/>
      <c r="P470" s="265"/>
      <c r="Q470" s="265"/>
      <c r="R470" s="267"/>
      <c r="S470" s="265"/>
      <c r="T470" s="265"/>
      <c r="U470" s="265"/>
      <c r="V470" s="265"/>
      <c r="W470" s="265"/>
      <c r="X470" s="265"/>
      <c r="Y470" s="265"/>
      <c r="Z470" s="265"/>
      <c r="AA470" s="265"/>
      <c r="AB470" s="265"/>
      <c r="AC470" s="265"/>
      <c r="AD470" s="265"/>
      <c r="AE470" s="265"/>
      <c r="AF470" s="265"/>
      <c r="AG470" s="265"/>
      <c r="AH470" s="265"/>
      <c r="AI470" s="265"/>
      <c r="AJ470" s="265"/>
      <c r="AK470" s="265"/>
      <c r="AL470" s="265"/>
      <c r="AM470" s="265"/>
      <c r="AN470" s="265"/>
      <c r="AO470" s="265"/>
      <c r="AP470" s="265"/>
      <c r="AQ470" s="265"/>
    </row>
    <row r="471" spans="1:43" ht="12" customHeight="1">
      <c r="A471" s="265"/>
      <c r="B471" s="265"/>
      <c r="C471" s="265"/>
      <c r="D471" s="265"/>
      <c r="E471" s="266"/>
      <c r="F471" s="265"/>
      <c r="G471" s="265"/>
      <c r="H471" s="265"/>
      <c r="I471" s="265"/>
      <c r="J471" s="265"/>
      <c r="K471" s="265"/>
      <c r="L471" s="265"/>
      <c r="M471" s="265"/>
      <c r="N471" s="265"/>
      <c r="O471" s="265"/>
      <c r="P471" s="265"/>
      <c r="Q471" s="265"/>
      <c r="R471" s="267"/>
      <c r="S471" s="265"/>
      <c r="T471" s="265"/>
      <c r="U471" s="265"/>
      <c r="V471" s="265"/>
      <c r="W471" s="265"/>
      <c r="X471" s="265"/>
      <c r="Y471" s="265"/>
      <c r="Z471" s="265"/>
      <c r="AA471" s="265"/>
      <c r="AB471" s="265"/>
      <c r="AC471" s="265"/>
      <c r="AD471" s="265"/>
      <c r="AE471" s="265"/>
      <c r="AF471" s="265"/>
      <c r="AG471" s="265"/>
      <c r="AH471" s="265"/>
      <c r="AI471" s="265"/>
      <c r="AJ471" s="265"/>
      <c r="AK471" s="265"/>
      <c r="AL471" s="265"/>
      <c r="AM471" s="265"/>
      <c r="AN471" s="265"/>
      <c r="AO471" s="265"/>
      <c r="AP471" s="265"/>
      <c r="AQ471" s="265"/>
    </row>
    <row r="472" spans="1:43" ht="12" customHeight="1">
      <c r="A472" s="265"/>
      <c r="B472" s="265"/>
      <c r="C472" s="265"/>
      <c r="D472" s="265"/>
      <c r="E472" s="266"/>
      <c r="F472" s="265"/>
      <c r="G472" s="265"/>
      <c r="H472" s="265"/>
      <c r="I472" s="265"/>
      <c r="J472" s="265"/>
      <c r="K472" s="265"/>
      <c r="L472" s="265"/>
      <c r="M472" s="265"/>
      <c r="N472" s="265"/>
      <c r="O472" s="265"/>
      <c r="P472" s="265"/>
      <c r="Q472" s="265"/>
      <c r="R472" s="267"/>
      <c r="S472" s="265"/>
      <c r="T472" s="265"/>
      <c r="U472" s="265"/>
      <c r="V472" s="265"/>
      <c r="W472" s="265"/>
      <c r="X472" s="265"/>
      <c r="Y472" s="265"/>
      <c r="Z472" s="265"/>
      <c r="AA472" s="265"/>
      <c r="AB472" s="265"/>
      <c r="AC472" s="265"/>
      <c r="AD472" s="265"/>
      <c r="AE472" s="265"/>
      <c r="AF472" s="265"/>
      <c r="AG472" s="265"/>
      <c r="AH472" s="265"/>
      <c r="AI472" s="265"/>
      <c r="AJ472" s="265"/>
      <c r="AK472" s="265"/>
      <c r="AL472" s="265"/>
      <c r="AM472" s="265"/>
      <c r="AN472" s="265"/>
      <c r="AO472" s="265"/>
      <c r="AP472" s="265"/>
      <c r="AQ472" s="265"/>
    </row>
    <row r="473" spans="1:43" ht="12" customHeight="1">
      <c r="A473" s="265"/>
      <c r="B473" s="265"/>
      <c r="C473" s="265"/>
      <c r="D473" s="265"/>
      <c r="E473" s="266"/>
      <c r="F473" s="265"/>
      <c r="G473" s="265"/>
      <c r="H473" s="265"/>
      <c r="I473" s="265"/>
      <c r="J473" s="265"/>
      <c r="K473" s="265"/>
      <c r="L473" s="265"/>
      <c r="M473" s="265"/>
      <c r="N473" s="265"/>
      <c r="O473" s="265"/>
      <c r="P473" s="265"/>
      <c r="Q473" s="265"/>
      <c r="R473" s="267"/>
      <c r="S473" s="265"/>
      <c r="T473" s="265"/>
      <c r="U473" s="265"/>
      <c r="V473" s="265"/>
      <c r="W473" s="265"/>
      <c r="X473" s="265"/>
      <c r="Y473" s="265"/>
      <c r="Z473" s="265"/>
      <c r="AA473" s="265"/>
      <c r="AB473" s="265"/>
      <c r="AC473" s="265"/>
      <c r="AD473" s="265"/>
      <c r="AE473" s="265"/>
      <c r="AF473" s="265"/>
      <c r="AG473" s="265"/>
      <c r="AH473" s="265"/>
      <c r="AI473" s="265"/>
      <c r="AJ473" s="265"/>
      <c r="AK473" s="265"/>
      <c r="AL473" s="265"/>
      <c r="AM473" s="265"/>
      <c r="AN473" s="265"/>
      <c r="AO473" s="265"/>
      <c r="AP473" s="265"/>
      <c r="AQ473" s="265"/>
    </row>
    <row r="474" spans="1:43" ht="12" customHeight="1">
      <c r="A474" s="265"/>
      <c r="B474" s="265"/>
      <c r="C474" s="265"/>
      <c r="D474" s="265"/>
      <c r="E474" s="266"/>
      <c r="F474" s="265"/>
      <c r="G474" s="265"/>
      <c r="H474" s="265"/>
      <c r="I474" s="265"/>
      <c r="J474" s="265"/>
      <c r="K474" s="265"/>
      <c r="L474" s="265"/>
      <c r="M474" s="265"/>
      <c r="N474" s="265"/>
      <c r="O474" s="265"/>
      <c r="P474" s="265"/>
      <c r="Q474" s="265"/>
      <c r="R474" s="267"/>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row>
    <row r="475" spans="1:43" ht="12" customHeight="1">
      <c r="A475" s="265"/>
      <c r="B475" s="265"/>
      <c r="C475" s="265"/>
      <c r="D475" s="265"/>
      <c r="E475" s="266"/>
      <c r="F475" s="265"/>
      <c r="G475" s="265"/>
      <c r="H475" s="265"/>
      <c r="I475" s="265"/>
      <c r="J475" s="265"/>
      <c r="K475" s="265"/>
      <c r="L475" s="265"/>
      <c r="M475" s="265"/>
      <c r="N475" s="265"/>
      <c r="O475" s="265"/>
      <c r="P475" s="265"/>
      <c r="Q475" s="265"/>
      <c r="R475" s="267"/>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row>
    <row r="476" spans="1:43" ht="12" customHeight="1">
      <c r="A476" s="265"/>
      <c r="B476" s="265"/>
      <c r="C476" s="265"/>
      <c r="D476" s="265"/>
      <c r="E476" s="266"/>
      <c r="F476" s="265"/>
      <c r="G476" s="265"/>
      <c r="H476" s="265"/>
      <c r="I476" s="265"/>
      <c r="J476" s="265"/>
      <c r="K476" s="265"/>
      <c r="L476" s="265"/>
      <c r="M476" s="265"/>
      <c r="N476" s="265"/>
      <c r="O476" s="265"/>
      <c r="P476" s="265"/>
      <c r="Q476" s="265"/>
      <c r="R476" s="267"/>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row>
    <row r="477" spans="1:43" ht="12" customHeight="1">
      <c r="A477" s="265"/>
      <c r="B477" s="265"/>
      <c r="C477" s="265"/>
      <c r="D477" s="265"/>
      <c r="E477" s="266"/>
      <c r="F477" s="265"/>
      <c r="G477" s="265"/>
      <c r="H477" s="265"/>
      <c r="I477" s="265"/>
      <c r="J477" s="265"/>
      <c r="K477" s="265"/>
      <c r="L477" s="265"/>
      <c r="M477" s="265"/>
      <c r="N477" s="265"/>
      <c r="O477" s="265"/>
      <c r="P477" s="265"/>
      <c r="Q477" s="265"/>
      <c r="R477" s="267"/>
      <c r="S477" s="265"/>
      <c r="T477" s="265"/>
      <c r="U477" s="265"/>
      <c r="V477" s="265"/>
      <c r="W477" s="265"/>
      <c r="X477" s="265"/>
      <c r="Y477" s="265"/>
      <c r="Z477" s="265"/>
      <c r="AA477" s="265"/>
      <c r="AB477" s="265"/>
      <c r="AC477" s="265"/>
      <c r="AD477" s="265"/>
      <c r="AE477" s="265"/>
      <c r="AF477" s="265"/>
      <c r="AG477" s="265"/>
      <c r="AH477" s="265"/>
      <c r="AI477" s="265"/>
      <c r="AJ477" s="265"/>
      <c r="AK477" s="265"/>
      <c r="AL477" s="265"/>
      <c r="AM477" s="265"/>
      <c r="AN477" s="265"/>
      <c r="AO477" s="265"/>
      <c r="AP477" s="265"/>
      <c r="AQ477" s="265"/>
    </row>
    <row r="478" spans="1:43" ht="12" customHeight="1">
      <c r="A478" s="265"/>
      <c r="B478" s="265"/>
      <c r="C478" s="265"/>
      <c r="D478" s="265"/>
      <c r="E478" s="266"/>
      <c r="F478" s="265"/>
      <c r="G478" s="265"/>
      <c r="H478" s="265"/>
      <c r="I478" s="265"/>
      <c r="J478" s="265"/>
      <c r="K478" s="265"/>
      <c r="L478" s="265"/>
      <c r="M478" s="265"/>
      <c r="N478" s="265"/>
      <c r="O478" s="265"/>
      <c r="P478" s="265"/>
      <c r="Q478" s="265"/>
      <c r="R478" s="267"/>
      <c r="S478" s="265"/>
      <c r="T478" s="265"/>
      <c r="U478" s="265"/>
      <c r="V478" s="265"/>
      <c r="W478" s="265"/>
      <c r="X478" s="265"/>
      <c r="Y478" s="265"/>
      <c r="Z478" s="265"/>
      <c r="AA478" s="265"/>
      <c r="AB478" s="265"/>
      <c r="AC478" s="265"/>
      <c r="AD478" s="265"/>
      <c r="AE478" s="265"/>
      <c r="AF478" s="265"/>
      <c r="AG478" s="265"/>
      <c r="AH478" s="265"/>
      <c r="AI478" s="265"/>
      <c r="AJ478" s="265"/>
      <c r="AK478" s="265"/>
      <c r="AL478" s="265"/>
      <c r="AM478" s="265"/>
      <c r="AN478" s="265"/>
      <c r="AO478" s="265"/>
      <c r="AP478" s="265"/>
      <c r="AQ478" s="265"/>
    </row>
    <row r="479" spans="1:43" ht="12" customHeight="1">
      <c r="A479" s="265"/>
      <c r="B479" s="265"/>
      <c r="C479" s="265"/>
      <c r="D479" s="265"/>
      <c r="E479" s="266"/>
      <c r="F479" s="265"/>
      <c r="G479" s="265"/>
      <c r="H479" s="265"/>
      <c r="I479" s="265"/>
      <c r="J479" s="265"/>
      <c r="K479" s="265"/>
      <c r="L479" s="265"/>
      <c r="M479" s="265"/>
      <c r="N479" s="265"/>
      <c r="O479" s="265"/>
      <c r="P479" s="265"/>
      <c r="Q479" s="265"/>
      <c r="R479" s="267"/>
      <c r="S479" s="265"/>
      <c r="T479" s="265"/>
      <c r="U479" s="265"/>
      <c r="V479" s="265"/>
      <c r="W479" s="265"/>
      <c r="X479" s="265"/>
      <c r="Y479" s="265"/>
      <c r="Z479" s="265"/>
      <c r="AA479" s="265"/>
      <c r="AB479" s="265"/>
      <c r="AC479" s="265"/>
      <c r="AD479" s="265"/>
      <c r="AE479" s="265"/>
      <c r="AF479" s="265"/>
      <c r="AG479" s="265"/>
      <c r="AH479" s="265"/>
      <c r="AI479" s="265"/>
      <c r="AJ479" s="265"/>
      <c r="AK479" s="265"/>
      <c r="AL479" s="265"/>
      <c r="AM479" s="265"/>
      <c r="AN479" s="265"/>
      <c r="AO479" s="265"/>
      <c r="AP479" s="265"/>
      <c r="AQ479" s="265"/>
    </row>
    <row r="480" spans="1:43" ht="12" customHeight="1">
      <c r="A480" s="265"/>
      <c r="B480" s="265"/>
      <c r="C480" s="265"/>
      <c r="D480" s="265"/>
      <c r="E480" s="266"/>
      <c r="F480" s="265"/>
      <c r="G480" s="265"/>
      <c r="H480" s="265"/>
      <c r="I480" s="265"/>
      <c r="J480" s="265"/>
      <c r="K480" s="265"/>
      <c r="L480" s="265"/>
      <c r="M480" s="265"/>
      <c r="N480" s="265"/>
      <c r="O480" s="265"/>
      <c r="P480" s="265"/>
      <c r="Q480" s="265"/>
      <c r="R480" s="267"/>
      <c r="S480" s="265"/>
      <c r="T480" s="265"/>
      <c r="U480" s="265"/>
      <c r="V480" s="265"/>
      <c r="W480" s="265"/>
      <c r="X480" s="265"/>
      <c r="Y480" s="265"/>
      <c r="Z480" s="265"/>
      <c r="AA480" s="265"/>
      <c r="AB480" s="265"/>
      <c r="AC480" s="265"/>
      <c r="AD480" s="265"/>
      <c r="AE480" s="265"/>
      <c r="AF480" s="265"/>
      <c r="AG480" s="265"/>
      <c r="AH480" s="265"/>
      <c r="AI480" s="265"/>
      <c r="AJ480" s="265"/>
      <c r="AK480" s="265"/>
      <c r="AL480" s="265"/>
      <c r="AM480" s="265"/>
      <c r="AN480" s="265"/>
      <c r="AO480" s="265"/>
      <c r="AP480" s="265"/>
      <c r="AQ480" s="265"/>
    </row>
    <row r="481" spans="1:43" ht="12" customHeight="1">
      <c r="A481" s="265"/>
      <c r="B481" s="265"/>
      <c r="C481" s="265"/>
      <c r="D481" s="265"/>
      <c r="E481" s="266"/>
      <c r="F481" s="265"/>
      <c r="G481" s="265"/>
      <c r="H481" s="265"/>
      <c r="I481" s="265"/>
      <c r="J481" s="265"/>
      <c r="K481" s="265"/>
      <c r="L481" s="265"/>
      <c r="M481" s="265"/>
      <c r="N481" s="265"/>
      <c r="O481" s="265"/>
      <c r="P481" s="265"/>
      <c r="Q481" s="265"/>
      <c r="R481" s="267"/>
      <c r="S481" s="265"/>
      <c r="T481" s="265"/>
      <c r="U481" s="265"/>
      <c r="V481" s="265"/>
      <c r="W481" s="265"/>
      <c r="X481" s="265"/>
      <c r="Y481" s="265"/>
      <c r="Z481" s="265"/>
      <c r="AA481" s="265"/>
      <c r="AB481" s="265"/>
      <c r="AC481" s="265"/>
      <c r="AD481" s="265"/>
      <c r="AE481" s="265"/>
      <c r="AF481" s="265"/>
      <c r="AG481" s="265"/>
      <c r="AH481" s="265"/>
      <c r="AI481" s="265"/>
      <c r="AJ481" s="265"/>
      <c r="AK481" s="265"/>
      <c r="AL481" s="265"/>
      <c r="AM481" s="265"/>
      <c r="AN481" s="265"/>
      <c r="AO481" s="265"/>
      <c r="AP481" s="265"/>
      <c r="AQ481" s="265"/>
    </row>
    <row r="482" spans="1:43" ht="12" customHeight="1">
      <c r="A482" s="265"/>
      <c r="B482" s="265"/>
      <c r="C482" s="265"/>
      <c r="D482" s="265"/>
      <c r="E482" s="266"/>
      <c r="F482" s="265"/>
      <c r="G482" s="265"/>
      <c r="H482" s="265"/>
      <c r="I482" s="265"/>
      <c r="J482" s="265"/>
      <c r="K482" s="265"/>
      <c r="L482" s="265"/>
      <c r="M482" s="265"/>
      <c r="N482" s="265"/>
      <c r="O482" s="265"/>
      <c r="P482" s="265"/>
      <c r="Q482" s="265"/>
      <c r="R482" s="267"/>
      <c r="S482" s="265"/>
      <c r="T482" s="265"/>
      <c r="U482" s="265"/>
      <c r="V482" s="265"/>
      <c r="W482" s="265"/>
      <c r="X482" s="265"/>
      <c r="Y482" s="265"/>
      <c r="Z482" s="265"/>
      <c r="AA482" s="265"/>
      <c r="AB482" s="265"/>
      <c r="AC482" s="265"/>
      <c r="AD482" s="265"/>
      <c r="AE482" s="265"/>
      <c r="AF482" s="265"/>
      <c r="AG482" s="265"/>
      <c r="AH482" s="265"/>
      <c r="AI482" s="265"/>
      <c r="AJ482" s="265"/>
      <c r="AK482" s="265"/>
      <c r="AL482" s="265"/>
      <c r="AM482" s="265"/>
      <c r="AN482" s="265"/>
      <c r="AO482" s="265"/>
      <c r="AP482" s="265"/>
      <c r="AQ482" s="265"/>
    </row>
    <row r="483" spans="1:43" ht="12" customHeight="1">
      <c r="A483" s="265"/>
      <c r="B483" s="265"/>
      <c r="C483" s="265"/>
      <c r="D483" s="265"/>
      <c r="E483" s="266"/>
      <c r="F483" s="265"/>
      <c r="G483" s="265"/>
      <c r="H483" s="265"/>
      <c r="I483" s="265"/>
      <c r="J483" s="265"/>
      <c r="K483" s="265"/>
      <c r="L483" s="265"/>
      <c r="M483" s="265"/>
      <c r="N483" s="265"/>
      <c r="O483" s="265"/>
      <c r="P483" s="265"/>
      <c r="Q483" s="265"/>
      <c r="R483" s="267"/>
      <c r="S483" s="265"/>
      <c r="T483" s="265"/>
      <c r="U483" s="265"/>
      <c r="V483" s="265"/>
      <c r="W483" s="265"/>
      <c r="X483" s="265"/>
      <c r="Y483" s="265"/>
      <c r="Z483" s="265"/>
      <c r="AA483" s="265"/>
      <c r="AB483" s="265"/>
      <c r="AC483" s="265"/>
      <c r="AD483" s="265"/>
      <c r="AE483" s="265"/>
      <c r="AF483" s="265"/>
      <c r="AG483" s="265"/>
      <c r="AH483" s="265"/>
      <c r="AI483" s="265"/>
      <c r="AJ483" s="265"/>
      <c r="AK483" s="265"/>
      <c r="AL483" s="265"/>
      <c r="AM483" s="265"/>
      <c r="AN483" s="265"/>
      <c r="AO483" s="265"/>
      <c r="AP483" s="265"/>
      <c r="AQ483" s="265"/>
    </row>
    <row r="484" spans="1:43" ht="12" customHeight="1">
      <c r="A484" s="265"/>
      <c r="B484" s="265"/>
      <c r="C484" s="265"/>
      <c r="D484" s="265"/>
      <c r="E484" s="266"/>
      <c r="F484" s="265"/>
      <c r="G484" s="265"/>
      <c r="H484" s="265"/>
      <c r="I484" s="265"/>
      <c r="J484" s="265"/>
      <c r="K484" s="265"/>
      <c r="L484" s="265"/>
      <c r="M484" s="265"/>
      <c r="N484" s="265"/>
      <c r="O484" s="265"/>
      <c r="P484" s="265"/>
      <c r="Q484" s="265"/>
      <c r="R484" s="267"/>
      <c r="S484" s="265"/>
      <c r="T484" s="265"/>
      <c r="U484" s="265"/>
      <c r="V484" s="265"/>
      <c r="W484" s="265"/>
      <c r="X484" s="265"/>
      <c r="Y484" s="265"/>
      <c r="Z484" s="265"/>
      <c r="AA484" s="265"/>
      <c r="AB484" s="265"/>
      <c r="AC484" s="265"/>
      <c r="AD484" s="265"/>
      <c r="AE484" s="265"/>
      <c r="AF484" s="265"/>
      <c r="AG484" s="265"/>
      <c r="AH484" s="265"/>
      <c r="AI484" s="265"/>
      <c r="AJ484" s="265"/>
      <c r="AK484" s="265"/>
      <c r="AL484" s="265"/>
      <c r="AM484" s="265"/>
      <c r="AN484" s="265"/>
      <c r="AO484" s="265"/>
      <c r="AP484" s="265"/>
      <c r="AQ484" s="265"/>
    </row>
    <row r="485" spans="1:43" ht="12" customHeight="1">
      <c r="A485" s="265"/>
      <c r="B485" s="265"/>
      <c r="C485" s="265"/>
      <c r="D485" s="265"/>
      <c r="E485" s="266"/>
      <c r="F485" s="265"/>
      <c r="G485" s="265"/>
      <c r="H485" s="265"/>
      <c r="I485" s="265"/>
      <c r="J485" s="265"/>
      <c r="K485" s="265"/>
      <c r="L485" s="265"/>
      <c r="M485" s="265"/>
      <c r="N485" s="265"/>
      <c r="O485" s="265"/>
      <c r="P485" s="265"/>
      <c r="Q485" s="265"/>
      <c r="R485" s="267"/>
      <c r="S485" s="265"/>
      <c r="T485" s="265"/>
      <c r="U485" s="265"/>
      <c r="V485" s="265"/>
      <c r="W485" s="265"/>
      <c r="X485" s="265"/>
      <c r="Y485" s="265"/>
      <c r="Z485" s="265"/>
      <c r="AA485" s="265"/>
      <c r="AB485" s="265"/>
      <c r="AC485" s="265"/>
      <c r="AD485" s="265"/>
      <c r="AE485" s="265"/>
      <c r="AF485" s="265"/>
      <c r="AG485" s="265"/>
      <c r="AH485" s="265"/>
      <c r="AI485" s="265"/>
      <c r="AJ485" s="265"/>
      <c r="AK485" s="265"/>
      <c r="AL485" s="265"/>
      <c r="AM485" s="265"/>
      <c r="AN485" s="265"/>
      <c r="AO485" s="265"/>
      <c r="AP485" s="265"/>
      <c r="AQ485" s="265"/>
    </row>
    <row r="486" spans="1:43" ht="12" customHeight="1">
      <c r="A486" s="265"/>
      <c r="B486" s="265"/>
      <c r="C486" s="265"/>
      <c r="D486" s="265"/>
      <c r="E486" s="266"/>
      <c r="F486" s="265"/>
      <c r="G486" s="265"/>
      <c r="H486" s="265"/>
      <c r="I486" s="265"/>
      <c r="J486" s="265"/>
      <c r="K486" s="265"/>
      <c r="L486" s="265"/>
      <c r="M486" s="265"/>
      <c r="N486" s="265"/>
      <c r="O486" s="265"/>
      <c r="P486" s="265"/>
      <c r="Q486" s="265"/>
      <c r="R486" s="267"/>
      <c r="S486" s="265"/>
      <c r="T486" s="265"/>
      <c r="U486" s="265"/>
      <c r="V486" s="265"/>
      <c r="W486" s="265"/>
      <c r="X486" s="265"/>
      <c r="Y486" s="265"/>
      <c r="Z486" s="265"/>
      <c r="AA486" s="265"/>
      <c r="AB486" s="265"/>
      <c r="AC486" s="265"/>
      <c r="AD486" s="265"/>
      <c r="AE486" s="265"/>
      <c r="AF486" s="265"/>
      <c r="AG486" s="265"/>
      <c r="AH486" s="265"/>
      <c r="AI486" s="265"/>
      <c r="AJ486" s="265"/>
      <c r="AK486" s="265"/>
      <c r="AL486" s="265"/>
      <c r="AM486" s="265"/>
      <c r="AN486" s="265"/>
      <c r="AO486" s="265"/>
      <c r="AP486" s="265"/>
      <c r="AQ486" s="265"/>
    </row>
    <row r="487" spans="1:43" ht="12" customHeight="1">
      <c r="A487" s="265"/>
      <c r="B487" s="265"/>
      <c r="C487" s="265"/>
      <c r="D487" s="265"/>
      <c r="E487" s="266"/>
      <c r="F487" s="265"/>
      <c r="G487" s="265"/>
      <c r="H487" s="265"/>
      <c r="I487" s="265"/>
      <c r="J487" s="265"/>
      <c r="K487" s="265"/>
      <c r="L487" s="265"/>
      <c r="M487" s="265"/>
      <c r="N487" s="265"/>
      <c r="O487" s="265"/>
      <c r="P487" s="265"/>
      <c r="Q487" s="265"/>
      <c r="R487" s="267"/>
      <c r="S487" s="265"/>
      <c r="T487" s="265"/>
      <c r="U487" s="265"/>
      <c r="V487" s="265"/>
      <c r="W487" s="265"/>
      <c r="X487" s="265"/>
      <c r="Y487" s="265"/>
      <c r="Z487" s="265"/>
      <c r="AA487" s="265"/>
      <c r="AB487" s="265"/>
      <c r="AC487" s="265"/>
      <c r="AD487" s="265"/>
      <c r="AE487" s="265"/>
      <c r="AF487" s="265"/>
      <c r="AG487" s="265"/>
      <c r="AH487" s="265"/>
      <c r="AI487" s="265"/>
      <c r="AJ487" s="265"/>
      <c r="AK487" s="265"/>
      <c r="AL487" s="265"/>
      <c r="AM487" s="265"/>
      <c r="AN487" s="265"/>
      <c r="AO487" s="265"/>
      <c r="AP487" s="265"/>
      <c r="AQ487" s="265"/>
    </row>
    <row r="488" spans="1:43" ht="12" customHeight="1">
      <c r="A488" s="265"/>
      <c r="B488" s="265"/>
      <c r="C488" s="265"/>
      <c r="D488" s="265"/>
      <c r="E488" s="266"/>
      <c r="F488" s="265"/>
      <c r="G488" s="265"/>
      <c r="H488" s="265"/>
      <c r="I488" s="265"/>
      <c r="J488" s="265"/>
      <c r="K488" s="265"/>
      <c r="L488" s="265"/>
      <c r="M488" s="265"/>
      <c r="N488" s="265"/>
      <c r="O488" s="265"/>
      <c r="P488" s="265"/>
      <c r="Q488" s="265"/>
      <c r="R488" s="267"/>
      <c r="S488" s="265"/>
      <c r="T488" s="265"/>
      <c r="U488" s="265"/>
      <c r="V488" s="265"/>
      <c r="W488" s="265"/>
      <c r="X488" s="265"/>
      <c r="Y488" s="265"/>
      <c r="Z488" s="265"/>
      <c r="AA488" s="265"/>
      <c r="AB488" s="265"/>
      <c r="AC488" s="265"/>
      <c r="AD488" s="265"/>
      <c r="AE488" s="265"/>
      <c r="AF488" s="265"/>
      <c r="AG488" s="265"/>
      <c r="AH488" s="265"/>
      <c r="AI488" s="265"/>
      <c r="AJ488" s="265"/>
      <c r="AK488" s="265"/>
      <c r="AL488" s="265"/>
      <c r="AM488" s="265"/>
      <c r="AN488" s="265"/>
      <c r="AO488" s="265"/>
      <c r="AP488" s="265"/>
      <c r="AQ488" s="265"/>
    </row>
    <row r="489" spans="1:43" ht="12" customHeight="1">
      <c r="A489" s="265"/>
      <c r="B489" s="265"/>
      <c r="C489" s="265"/>
      <c r="D489" s="265"/>
      <c r="E489" s="266"/>
      <c r="F489" s="265"/>
      <c r="G489" s="265"/>
      <c r="H489" s="265"/>
      <c r="I489" s="265"/>
      <c r="J489" s="265"/>
      <c r="K489" s="265"/>
      <c r="L489" s="265"/>
      <c r="M489" s="265"/>
      <c r="N489" s="265"/>
      <c r="O489" s="265"/>
      <c r="P489" s="265"/>
      <c r="Q489" s="265"/>
      <c r="R489" s="267"/>
      <c r="S489" s="265"/>
      <c r="T489" s="265"/>
      <c r="U489" s="265"/>
      <c r="V489" s="265"/>
      <c r="W489" s="265"/>
      <c r="X489" s="265"/>
      <c r="Y489" s="265"/>
      <c r="Z489" s="265"/>
      <c r="AA489" s="265"/>
      <c r="AB489" s="265"/>
      <c r="AC489" s="265"/>
      <c r="AD489" s="265"/>
      <c r="AE489" s="265"/>
      <c r="AF489" s="265"/>
      <c r="AG489" s="265"/>
      <c r="AH489" s="265"/>
      <c r="AI489" s="265"/>
      <c r="AJ489" s="265"/>
      <c r="AK489" s="265"/>
      <c r="AL489" s="265"/>
      <c r="AM489" s="265"/>
      <c r="AN489" s="265"/>
      <c r="AO489" s="265"/>
      <c r="AP489" s="265"/>
      <c r="AQ489" s="265"/>
    </row>
    <row r="490" spans="1:43" ht="12" customHeight="1">
      <c r="A490" s="265"/>
      <c r="B490" s="265"/>
      <c r="C490" s="265"/>
      <c r="D490" s="265"/>
      <c r="E490" s="266"/>
      <c r="F490" s="265"/>
      <c r="G490" s="265"/>
      <c r="H490" s="265"/>
      <c r="I490" s="265"/>
      <c r="J490" s="265"/>
      <c r="K490" s="265"/>
      <c r="L490" s="265"/>
      <c r="M490" s="265"/>
      <c r="N490" s="265"/>
      <c r="O490" s="265"/>
      <c r="P490" s="265"/>
      <c r="Q490" s="265"/>
      <c r="R490" s="267"/>
      <c r="S490" s="265"/>
      <c r="T490" s="265"/>
      <c r="U490" s="265"/>
      <c r="V490" s="265"/>
      <c r="W490" s="265"/>
      <c r="X490" s="265"/>
      <c r="Y490" s="265"/>
      <c r="Z490" s="265"/>
      <c r="AA490" s="265"/>
      <c r="AB490" s="265"/>
      <c r="AC490" s="265"/>
      <c r="AD490" s="265"/>
      <c r="AE490" s="265"/>
      <c r="AF490" s="265"/>
      <c r="AG490" s="265"/>
      <c r="AH490" s="265"/>
      <c r="AI490" s="265"/>
      <c r="AJ490" s="265"/>
      <c r="AK490" s="265"/>
      <c r="AL490" s="265"/>
      <c r="AM490" s="265"/>
      <c r="AN490" s="265"/>
      <c r="AO490" s="265"/>
      <c r="AP490" s="265"/>
      <c r="AQ490" s="265"/>
    </row>
    <row r="491" spans="1:43" ht="12" customHeight="1">
      <c r="A491" s="265"/>
      <c r="B491" s="265"/>
      <c r="C491" s="265"/>
      <c r="D491" s="265"/>
      <c r="E491" s="266"/>
      <c r="F491" s="265"/>
      <c r="G491" s="265"/>
      <c r="H491" s="265"/>
      <c r="I491" s="265"/>
      <c r="J491" s="265"/>
      <c r="K491" s="265"/>
      <c r="L491" s="265"/>
      <c r="M491" s="265"/>
      <c r="N491" s="265"/>
      <c r="O491" s="265"/>
      <c r="P491" s="265"/>
      <c r="Q491" s="265"/>
      <c r="R491" s="267"/>
      <c r="S491" s="265"/>
      <c r="T491" s="265"/>
      <c r="U491" s="265"/>
      <c r="V491" s="265"/>
      <c r="W491" s="265"/>
      <c r="X491" s="265"/>
      <c r="Y491" s="265"/>
      <c r="Z491" s="265"/>
      <c r="AA491" s="265"/>
      <c r="AB491" s="265"/>
      <c r="AC491" s="265"/>
      <c r="AD491" s="265"/>
      <c r="AE491" s="265"/>
      <c r="AF491" s="265"/>
      <c r="AG491" s="265"/>
      <c r="AH491" s="265"/>
      <c r="AI491" s="265"/>
      <c r="AJ491" s="265"/>
      <c r="AK491" s="265"/>
      <c r="AL491" s="265"/>
      <c r="AM491" s="265"/>
      <c r="AN491" s="265"/>
      <c r="AO491" s="265"/>
      <c r="AP491" s="265"/>
      <c r="AQ491" s="265"/>
    </row>
    <row r="492" spans="1:43" ht="12" customHeight="1">
      <c r="A492" s="265"/>
      <c r="B492" s="265"/>
      <c r="C492" s="265"/>
      <c r="D492" s="265"/>
      <c r="E492" s="266"/>
      <c r="F492" s="265"/>
      <c r="G492" s="265"/>
      <c r="H492" s="265"/>
      <c r="I492" s="265"/>
      <c r="J492" s="265"/>
      <c r="K492" s="265"/>
      <c r="L492" s="265"/>
      <c r="M492" s="265"/>
      <c r="N492" s="265"/>
      <c r="O492" s="265"/>
      <c r="P492" s="265"/>
      <c r="Q492" s="265"/>
      <c r="R492" s="267"/>
      <c r="S492" s="265"/>
      <c r="T492" s="265"/>
      <c r="U492" s="265"/>
      <c r="V492" s="265"/>
      <c r="W492" s="265"/>
      <c r="X492" s="265"/>
      <c r="Y492" s="265"/>
      <c r="Z492" s="265"/>
      <c r="AA492" s="265"/>
      <c r="AB492" s="265"/>
      <c r="AC492" s="265"/>
      <c r="AD492" s="265"/>
      <c r="AE492" s="265"/>
      <c r="AF492" s="265"/>
      <c r="AG492" s="265"/>
      <c r="AH492" s="265"/>
      <c r="AI492" s="265"/>
      <c r="AJ492" s="265"/>
      <c r="AK492" s="265"/>
      <c r="AL492" s="265"/>
      <c r="AM492" s="265"/>
      <c r="AN492" s="265"/>
      <c r="AO492" s="265"/>
      <c r="AP492" s="265"/>
      <c r="AQ492" s="265"/>
    </row>
    <row r="493" spans="1:43" ht="12" customHeight="1">
      <c r="A493" s="265"/>
      <c r="B493" s="265"/>
      <c r="C493" s="265"/>
      <c r="D493" s="265"/>
      <c r="E493" s="266"/>
      <c r="F493" s="265"/>
      <c r="G493" s="265"/>
      <c r="H493" s="265"/>
      <c r="I493" s="265"/>
      <c r="J493" s="265"/>
      <c r="K493" s="265"/>
      <c r="L493" s="265"/>
      <c r="M493" s="265"/>
      <c r="N493" s="265"/>
      <c r="O493" s="265"/>
      <c r="P493" s="265"/>
      <c r="Q493" s="265"/>
      <c r="R493" s="267"/>
      <c r="S493" s="265"/>
      <c r="T493" s="265"/>
      <c r="U493" s="265"/>
      <c r="V493" s="265"/>
      <c r="W493" s="265"/>
      <c r="X493" s="265"/>
      <c r="Y493" s="265"/>
      <c r="Z493" s="265"/>
      <c r="AA493" s="265"/>
      <c r="AB493" s="265"/>
      <c r="AC493" s="265"/>
      <c r="AD493" s="265"/>
      <c r="AE493" s="265"/>
      <c r="AF493" s="265"/>
      <c r="AG493" s="265"/>
      <c r="AH493" s="265"/>
      <c r="AI493" s="265"/>
      <c r="AJ493" s="265"/>
      <c r="AK493" s="265"/>
      <c r="AL493" s="265"/>
      <c r="AM493" s="265"/>
      <c r="AN493" s="265"/>
      <c r="AO493" s="265"/>
      <c r="AP493" s="265"/>
      <c r="AQ493" s="265"/>
    </row>
    <row r="494" spans="1:43" ht="12" customHeight="1">
      <c r="A494" s="265"/>
      <c r="B494" s="265"/>
      <c r="C494" s="265"/>
      <c r="D494" s="265"/>
      <c r="E494" s="266"/>
      <c r="F494" s="265"/>
      <c r="G494" s="265"/>
      <c r="H494" s="265"/>
      <c r="I494" s="265"/>
      <c r="J494" s="265"/>
      <c r="K494" s="265"/>
      <c r="L494" s="265"/>
      <c r="M494" s="265"/>
      <c r="N494" s="265"/>
      <c r="O494" s="265"/>
      <c r="P494" s="265"/>
      <c r="Q494" s="265"/>
      <c r="R494" s="267"/>
      <c r="S494" s="265"/>
      <c r="T494" s="265"/>
      <c r="U494" s="265"/>
      <c r="V494" s="265"/>
      <c r="W494" s="265"/>
      <c r="X494" s="265"/>
      <c r="Y494" s="265"/>
      <c r="Z494" s="265"/>
      <c r="AA494" s="265"/>
      <c r="AB494" s="265"/>
      <c r="AC494" s="265"/>
      <c r="AD494" s="265"/>
      <c r="AE494" s="265"/>
      <c r="AF494" s="265"/>
      <c r="AG494" s="265"/>
      <c r="AH494" s="265"/>
      <c r="AI494" s="265"/>
      <c r="AJ494" s="265"/>
      <c r="AK494" s="265"/>
      <c r="AL494" s="265"/>
      <c r="AM494" s="265"/>
      <c r="AN494" s="265"/>
      <c r="AO494" s="265"/>
      <c r="AP494" s="265"/>
      <c r="AQ494" s="265"/>
    </row>
    <row r="495" spans="1:43" ht="12" customHeight="1">
      <c r="A495" s="265"/>
      <c r="B495" s="265"/>
      <c r="C495" s="265"/>
      <c r="D495" s="265"/>
      <c r="E495" s="266"/>
      <c r="F495" s="265"/>
      <c r="G495" s="265"/>
      <c r="H495" s="265"/>
      <c r="I495" s="265"/>
      <c r="J495" s="265"/>
      <c r="K495" s="265"/>
      <c r="L495" s="265"/>
      <c r="M495" s="265"/>
      <c r="N495" s="265"/>
      <c r="O495" s="265"/>
      <c r="P495" s="265"/>
      <c r="Q495" s="265"/>
      <c r="R495" s="267"/>
      <c r="S495" s="265"/>
      <c r="T495" s="265"/>
      <c r="U495" s="265"/>
      <c r="V495" s="265"/>
      <c r="W495" s="265"/>
      <c r="X495" s="265"/>
      <c r="Y495" s="265"/>
      <c r="Z495" s="265"/>
      <c r="AA495" s="265"/>
      <c r="AB495" s="265"/>
      <c r="AC495" s="265"/>
      <c r="AD495" s="265"/>
      <c r="AE495" s="265"/>
      <c r="AF495" s="265"/>
      <c r="AG495" s="265"/>
      <c r="AH495" s="265"/>
      <c r="AI495" s="265"/>
      <c r="AJ495" s="265"/>
      <c r="AK495" s="265"/>
      <c r="AL495" s="265"/>
      <c r="AM495" s="265"/>
      <c r="AN495" s="265"/>
      <c r="AO495" s="265"/>
      <c r="AP495" s="265"/>
      <c r="AQ495" s="265"/>
    </row>
    <row r="496" spans="1:43" ht="12" customHeight="1">
      <c r="A496" s="265"/>
      <c r="B496" s="265"/>
      <c r="C496" s="265"/>
      <c r="D496" s="265"/>
      <c r="E496" s="266"/>
      <c r="F496" s="265"/>
      <c r="G496" s="265"/>
      <c r="H496" s="265"/>
      <c r="I496" s="265"/>
      <c r="J496" s="265"/>
      <c r="K496" s="265"/>
      <c r="L496" s="265"/>
      <c r="M496" s="265"/>
      <c r="N496" s="265"/>
      <c r="O496" s="265"/>
      <c r="P496" s="265"/>
      <c r="Q496" s="265"/>
      <c r="R496" s="267"/>
      <c r="S496" s="265"/>
      <c r="T496" s="265"/>
      <c r="U496" s="265"/>
      <c r="V496" s="265"/>
      <c r="W496" s="265"/>
      <c r="X496" s="265"/>
      <c r="Y496" s="265"/>
      <c r="Z496" s="265"/>
      <c r="AA496" s="265"/>
      <c r="AB496" s="265"/>
      <c r="AC496" s="265"/>
      <c r="AD496" s="265"/>
      <c r="AE496" s="265"/>
      <c r="AF496" s="265"/>
      <c r="AG496" s="265"/>
      <c r="AH496" s="265"/>
      <c r="AI496" s="265"/>
      <c r="AJ496" s="265"/>
      <c r="AK496" s="265"/>
      <c r="AL496" s="265"/>
      <c r="AM496" s="265"/>
      <c r="AN496" s="265"/>
      <c r="AO496" s="265"/>
      <c r="AP496" s="265"/>
      <c r="AQ496" s="265"/>
    </row>
    <row r="497" spans="1:43" ht="12" customHeight="1">
      <c r="A497" s="265"/>
      <c r="B497" s="265"/>
      <c r="C497" s="265"/>
      <c r="D497" s="265"/>
      <c r="E497" s="266"/>
      <c r="F497" s="265"/>
      <c r="G497" s="265"/>
      <c r="H497" s="265"/>
      <c r="I497" s="265"/>
      <c r="J497" s="265"/>
      <c r="K497" s="265"/>
      <c r="L497" s="265"/>
      <c r="M497" s="265"/>
      <c r="N497" s="265"/>
      <c r="O497" s="265"/>
      <c r="P497" s="265"/>
      <c r="Q497" s="265"/>
      <c r="R497" s="267"/>
      <c r="S497" s="265"/>
      <c r="T497" s="265"/>
      <c r="U497" s="265"/>
      <c r="V497" s="265"/>
      <c r="W497" s="265"/>
      <c r="X497" s="265"/>
      <c r="Y497" s="265"/>
      <c r="Z497" s="265"/>
      <c r="AA497" s="265"/>
      <c r="AB497" s="265"/>
      <c r="AC497" s="265"/>
      <c r="AD497" s="265"/>
      <c r="AE497" s="265"/>
      <c r="AF497" s="265"/>
      <c r="AG497" s="265"/>
      <c r="AH497" s="265"/>
      <c r="AI497" s="265"/>
      <c r="AJ497" s="265"/>
      <c r="AK497" s="265"/>
      <c r="AL497" s="265"/>
      <c r="AM497" s="265"/>
      <c r="AN497" s="265"/>
      <c r="AO497" s="265"/>
      <c r="AP497" s="265"/>
      <c r="AQ497" s="265"/>
    </row>
    <row r="498" spans="1:43" ht="12" customHeight="1">
      <c r="A498" s="265"/>
      <c r="B498" s="265"/>
      <c r="C498" s="265"/>
      <c r="D498" s="265"/>
      <c r="E498" s="266"/>
      <c r="F498" s="265"/>
      <c r="G498" s="265"/>
      <c r="H498" s="265"/>
      <c r="I498" s="265"/>
      <c r="J498" s="265"/>
      <c r="K498" s="265"/>
      <c r="L498" s="265"/>
      <c r="M498" s="265"/>
      <c r="N498" s="265"/>
      <c r="O498" s="265"/>
      <c r="P498" s="265"/>
      <c r="Q498" s="265"/>
      <c r="R498" s="267"/>
      <c r="S498" s="265"/>
      <c r="T498" s="265"/>
      <c r="U498" s="265"/>
      <c r="V498" s="265"/>
      <c r="W498" s="265"/>
      <c r="X498" s="265"/>
      <c r="Y498" s="265"/>
      <c r="Z498" s="265"/>
      <c r="AA498" s="265"/>
      <c r="AB498" s="265"/>
      <c r="AC498" s="265"/>
      <c r="AD498" s="265"/>
      <c r="AE498" s="265"/>
      <c r="AF498" s="265"/>
      <c r="AG498" s="265"/>
      <c r="AH498" s="265"/>
      <c r="AI498" s="265"/>
      <c r="AJ498" s="265"/>
      <c r="AK498" s="265"/>
      <c r="AL498" s="265"/>
      <c r="AM498" s="265"/>
      <c r="AN498" s="265"/>
      <c r="AO498" s="265"/>
      <c r="AP498" s="265"/>
      <c r="AQ498" s="265"/>
    </row>
    <row r="499" spans="1:43" ht="12" customHeight="1">
      <c r="A499" s="265"/>
      <c r="B499" s="265"/>
      <c r="C499" s="265"/>
      <c r="D499" s="265"/>
      <c r="E499" s="266"/>
      <c r="F499" s="265"/>
      <c r="G499" s="265"/>
      <c r="H499" s="265"/>
      <c r="I499" s="265"/>
      <c r="J499" s="265"/>
      <c r="K499" s="265"/>
      <c r="L499" s="265"/>
      <c r="M499" s="265"/>
      <c r="N499" s="265"/>
      <c r="O499" s="265"/>
      <c r="P499" s="265"/>
      <c r="Q499" s="265"/>
      <c r="R499" s="267"/>
      <c r="S499" s="265"/>
      <c r="T499" s="265"/>
      <c r="U499" s="265"/>
      <c r="V499" s="265"/>
      <c r="W499" s="265"/>
      <c r="X499" s="265"/>
      <c r="Y499" s="265"/>
      <c r="Z499" s="265"/>
      <c r="AA499" s="265"/>
      <c r="AB499" s="265"/>
      <c r="AC499" s="265"/>
      <c r="AD499" s="265"/>
      <c r="AE499" s="265"/>
      <c r="AF499" s="265"/>
      <c r="AG499" s="265"/>
      <c r="AH499" s="265"/>
      <c r="AI499" s="265"/>
      <c r="AJ499" s="265"/>
      <c r="AK499" s="265"/>
      <c r="AL499" s="265"/>
      <c r="AM499" s="265"/>
      <c r="AN499" s="265"/>
      <c r="AO499" s="265"/>
      <c r="AP499" s="265"/>
      <c r="AQ499" s="265"/>
    </row>
    <row r="500" spans="1:43" ht="12" customHeight="1">
      <c r="A500" s="265"/>
      <c r="B500" s="265"/>
      <c r="C500" s="265"/>
      <c r="D500" s="265"/>
      <c r="E500" s="266"/>
      <c r="F500" s="265"/>
      <c r="G500" s="265"/>
      <c r="H500" s="265"/>
      <c r="I500" s="265"/>
      <c r="J500" s="265"/>
      <c r="K500" s="265"/>
      <c r="L500" s="265"/>
      <c r="M500" s="265"/>
      <c r="N500" s="265"/>
      <c r="O500" s="265"/>
      <c r="P500" s="265"/>
      <c r="Q500" s="265"/>
      <c r="R500" s="267"/>
      <c r="S500" s="265"/>
      <c r="T500" s="265"/>
      <c r="U500" s="265"/>
      <c r="V500" s="265"/>
      <c r="W500" s="265"/>
      <c r="X500" s="265"/>
      <c r="Y500" s="265"/>
      <c r="Z500" s="265"/>
      <c r="AA500" s="265"/>
      <c r="AB500" s="265"/>
      <c r="AC500" s="265"/>
      <c r="AD500" s="265"/>
      <c r="AE500" s="265"/>
      <c r="AF500" s="265"/>
      <c r="AG500" s="265"/>
      <c r="AH500" s="265"/>
      <c r="AI500" s="265"/>
      <c r="AJ500" s="265"/>
      <c r="AK500" s="265"/>
      <c r="AL500" s="265"/>
      <c r="AM500" s="265"/>
      <c r="AN500" s="265"/>
      <c r="AO500" s="265"/>
      <c r="AP500" s="265"/>
      <c r="AQ500" s="265"/>
    </row>
    <row r="501" spans="1:43" ht="12" customHeight="1">
      <c r="A501" s="265"/>
      <c r="B501" s="265"/>
      <c r="C501" s="265"/>
      <c r="D501" s="265"/>
      <c r="E501" s="266"/>
      <c r="F501" s="265"/>
      <c r="G501" s="265"/>
      <c r="H501" s="265"/>
      <c r="I501" s="265"/>
      <c r="J501" s="265"/>
      <c r="K501" s="265"/>
      <c r="L501" s="265"/>
      <c r="M501" s="265"/>
      <c r="N501" s="265"/>
      <c r="O501" s="265"/>
      <c r="P501" s="265"/>
      <c r="Q501" s="265"/>
      <c r="R501" s="267"/>
      <c r="S501" s="265"/>
      <c r="T501" s="265"/>
      <c r="U501" s="265"/>
      <c r="V501" s="265"/>
      <c r="W501" s="265"/>
      <c r="X501" s="265"/>
      <c r="Y501" s="265"/>
      <c r="Z501" s="265"/>
      <c r="AA501" s="265"/>
      <c r="AB501" s="265"/>
      <c r="AC501" s="265"/>
      <c r="AD501" s="265"/>
      <c r="AE501" s="265"/>
      <c r="AF501" s="265"/>
      <c r="AG501" s="265"/>
      <c r="AH501" s="265"/>
      <c r="AI501" s="265"/>
      <c r="AJ501" s="265"/>
      <c r="AK501" s="265"/>
      <c r="AL501" s="265"/>
      <c r="AM501" s="265"/>
      <c r="AN501" s="265"/>
      <c r="AO501" s="265"/>
      <c r="AP501" s="265"/>
      <c r="AQ501" s="265"/>
    </row>
    <row r="502" spans="1:43" ht="12" customHeight="1">
      <c r="A502" s="265"/>
      <c r="B502" s="265"/>
      <c r="C502" s="265"/>
      <c r="D502" s="265"/>
      <c r="E502" s="266"/>
      <c r="F502" s="265"/>
      <c r="G502" s="265"/>
      <c r="H502" s="265"/>
      <c r="I502" s="265"/>
      <c r="J502" s="265"/>
      <c r="K502" s="265"/>
      <c r="L502" s="265"/>
      <c r="M502" s="265"/>
      <c r="N502" s="265"/>
      <c r="O502" s="265"/>
      <c r="P502" s="265"/>
      <c r="Q502" s="265"/>
      <c r="R502" s="267"/>
      <c r="S502" s="265"/>
      <c r="T502" s="265"/>
      <c r="U502" s="265"/>
      <c r="V502" s="265"/>
      <c r="W502" s="265"/>
      <c r="X502" s="265"/>
      <c r="Y502" s="265"/>
      <c r="Z502" s="265"/>
      <c r="AA502" s="265"/>
      <c r="AB502" s="265"/>
      <c r="AC502" s="265"/>
      <c r="AD502" s="265"/>
      <c r="AE502" s="265"/>
      <c r="AF502" s="265"/>
      <c r="AG502" s="265"/>
      <c r="AH502" s="265"/>
      <c r="AI502" s="265"/>
      <c r="AJ502" s="265"/>
      <c r="AK502" s="265"/>
      <c r="AL502" s="265"/>
      <c r="AM502" s="265"/>
      <c r="AN502" s="265"/>
      <c r="AO502" s="265"/>
      <c r="AP502" s="265"/>
      <c r="AQ502" s="265"/>
    </row>
    <row r="503" spans="1:43" ht="12" customHeight="1">
      <c r="A503" s="265"/>
      <c r="B503" s="265"/>
      <c r="C503" s="265"/>
      <c r="D503" s="265"/>
      <c r="E503" s="266"/>
      <c r="F503" s="265"/>
      <c r="G503" s="265"/>
      <c r="H503" s="265"/>
      <c r="I503" s="265"/>
      <c r="J503" s="265"/>
      <c r="K503" s="265"/>
      <c r="L503" s="265"/>
      <c r="M503" s="265"/>
      <c r="N503" s="265"/>
      <c r="O503" s="265"/>
      <c r="P503" s="265"/>
      <c r="Q503" s="265"/>
      <c r="R503" s="267"/>
      <c r="S503" s="265"/>
      <c r="T503" s="265"/>
      <c r="U503" s="265"/>
      <c r="V503" s="265"/>
      <c r="W503" s="265"/>
      <c r="X503" s="265"/>
      <c r="Y503" s="265"/>
      <c r="Z503" s="265"/>
      <c r="AA503" s="265"/>
      <c r="AB503" s="265"/>
      <c r="AC503" s="265"/>
      <c r="AD503" s="265"/>
      <c r="AE503" s="265"/>
      <c r="AF503" s="265"/>
      <c r="AG503" s="265"/>
      <c r="AH503" s="265"/>
      <c r="AI503" s="265"/>
      <c r="AJ503" s="265"/>
      <c r="AK503" s="265"/>
      <c r="AL503" s="265"/>
      <c r="AM503" s="265"/>
      <c r="AN503" s="265"/>
      <c r="AO503" s="265"/>
      <c r="AP503" s="265"/>
      <c r="AQ503" s="265"/>
    </row>
    <row r="504" spans="1:43" ht="12" customHeight="1">
      <c r="A504" s="265"/>
      <c r="B504" s="265"/>
      <c r="C504" s="265"/>
      <c r="D504" s="265"/>
      <c r="E504" s="266"/>
      <c r="F504" s="265"/>
      <c r="G504" s="265"/>
      <c r="H504" s="265"/>
      <c r="I504" s="265"/>
      <c r="J504" s="265"/>
      <c r="K504" s="265"/>
      <c r="L504" s="265"/>
      <c r="M504" s="265"/>
      <c r="N504" s="265"/>
      <c r="O504" s="265"/>
      <c r="P504" s="265"/>
      <c r="Q504" s="265"/>
      <c r="R504" s="267"/>
      <c r="S504" s="265"/>
      <c r="T504" s="265"/>
      <c r="U504" s="265"/>
      <c r="V504" s="265"/>
      <c r="W504" s="265"/>
      <c r="X504" s="265"/>
      <c r="Y504" s="265"/>
      <c r="Z504" s="265"/>
      <c r="AA504" s="265"/>
      <c r="AB504" s="265"/>
      <c r="AC504" s="265"/>
      <c r="AD504" s="265"/>
      <c r="AE504" s="265"/>
      <c r="AF504" s="265"/>
      <c r="AG504" s="265"/>
      <c r="AH504" s="265"/>
      <c r="AI504" s="265"/>
      <c r="AJ504" s="265"/>
      <c r="AK504" s="265"/>
      <c r="AL504" s="265"/>
      <c r="AM504" s="265"/>
      <c r="AN504" s="265"/>
      <c r="AO504" s="265"/>
      <c r="AP504" s="265"/>
      <c r="AQ504" s="265"/>
    </row>
    <row r="505" spans="1:43" ht="12" customHeight="1">
      <c r="A505" s="265"/>
      <c r="B505" s="265"/>
      <c r="C505" s="265"/>
      <c r="D505" s="265"/>
      <c r="E505" s="266"/>
      <c r="F505" s="265"/>
      <c r="G505" s="265"/>
      <c r="H505" s="265"/>
      <c r="I505" s="265"/>
      <c r="J505" s="265"/>
      <c r="K505" s="265"/>
      <c r="L505" s="265"/>
      <c r="M505" s="265"/>
      <c r="N505" s="265"/>
      <c r="O505" s="265"/>
      <c r="P505" s="265"/>
      <c r="Q505" s="265"/>
      <c r="R505" s="267"/>
      <c r="S505" s="265"/>
      <c r="T505" s="265"/>
      <c r="U505" s="265"/>
      <c r="V505" s="265"/>
      <c r="W505" s="265"/>
      <c r="X505" s="265"/>
      <c r="Y505" s="265"/>
      <c r="Z505" s="265"/>
      <c r="AA505" s="265"/>
      <c r="AB505" s="265"/>
      <c r="AC505" s="265"/>
      <c r="AD505" s="265"/>
      <c r="AE505" s="265"/>
      <c r="AF505" s="265"/>
      <c r="AG505" s="265"/>
      <c r="AH505" s="265"/>
      <c r="AI505" s="265"/>
      <c r="AJ505" s="265"/>
      <c r="AK505" s="265"/>
      <c r="AL505" s="265"/>
      <c r="AM505" s="265"/>
      <c r="AN505" s="265"/>
      <c r="AO505" s="265"/>
      <c r="AP505" s="265"/>
      <c r="AQ505" s="265"/>
    </row>
    <row r="506" spans="1:43" ht="12" customHeight="1">
      <c r="A506" s="265"/>
      <c r="B506" s="265"/>
      <c r="C506" s="265"/>
      <c r="D506" s="265"/>
      <c r="E506" s="266"/>
      <c r="F506" s="265"/>
      <c r="G506" s="265"/>
      <c r="H506" s="265"/>
      <c r="I506" s="265"/>
      <c r="J506" s="265"/>
      <c r="K506" s="265"/>
      <c r="L506" s="265"/>
      <c r="M506" s="265"/>
      <c r="N506" s="265"/>
      <c r="O506" s="265"/>
      <c r="P506" s="265"/>
      <c r="Q506" s="265"/>
      <c r="R506" s="267"/>
      <c r="S506" s="265"/>
      <c r="T506" s="265"/>
      <c r="U506" s="265"/>
      <c r="V506" s="265"/>
      <c r="W506" s="265"/>
      <c r="X506" s="265"/>
      <c r="Y506" s="265"/>
      <c r="Z506" s="265"/>
      <c r="AA506" s="265"/>
      <c r="AB506" s="265"/>
      <c r="AC506" s="265"/>
      <c r="AD506" s="265"/>
      <c r="AE506" s="265"/>
      <c r="AF506" s="265"/>
      <c r="AG506" s="265"/>
      <c r="AH506" s="265"/>
      <c r="AI506" s="265"/>
      <c r="AJ506" s="265"/>
      <c r="AK506" s="265"/>
      <c r="AL506" s="265"/>
      <c r="AM506" s="265"/>
      <c r="AN506" s="265"/>
      <c r="AO506" s="265"/>
      <c r="AP506" s="265"/>
      <c r="AQ506" s="265"/>
    </row>
    <row r="507" spans="1:43" ht="12" customHeight="1">
      <c r="A507" s="265"/>
      <c r="B507" s="265"/>
      <c r="C507" s="265"/>
      <c r="D507" s="265"/>
      <c r="E507" s="266"/>
      <c r="F507" s="265"/>
      <c r="G507" s="265"/>
      <c r="H507" s="265"/>
      <c r="I507" s="265"/>
      <c r="J507" s="265"/>
      <c r="K507" s="265"/>
      <c r="L507" s="265"/>
      <c r="M507" s="265"/>
      <c r="N507" s="265"/>
      <c r="O507" s="265"/>
      <c r="P507" s="265"/>
      <c r="Q507" s="265"/>
      <c r="R507" s="267"/>
      <c r="S507" s="265"/>
      <c r="T507" s="265"/>
      <c r="U507" s="265"/>
      <c r="V507" s="265"/>
      <c r="W507" s="265"/>
      <c r="X507" s="265"/>
      <c r="Y507" s="265"/>
      <c r="Z507" s="265"/>
      <c r="AA507" s="265"/>
      <c r="AB507" s="265"/>
      <c r="AC507" s="265"/>
      <c r="AD507" s="265"/>
      <c r="AE507" s="265"/>
      <c r="AF507" s="265"/>
      <c r="AG507" s="265"/>
      <c r="AH507" s="265"/>
      <c r="AI507" s="265"/>
      <c r="AJ507" s="265"/>
      <c r="AK507" s="265"/>
      <c r="AL507" s="265"/>
      <c r="AM507" s="265"/>
      <c r="AN507" s="265"/>
      <c r="AO507" s="265"/>
      <c r="AP507" s="265"/>
      <c r="AQ507" s="265"/>
    </row>
    <row r="508" spans="1:43" ht="12" customHeight="1">
      <c r="A508" s="265"/>
      <c r="B508" s="265"/>
      <c r="C508" s="265"/>
      <c r="D508" s="265"/>
      <c r="E508" s="266"/>
      <c r="F508" s="265"/>
      <c r="G508" s="265"/>
      <c r="H508" s="265"/>
      <c r="I508" s="265"/>
      <c r="J508" s="265"/>
      <c r="K508" s="265"/>
      <c r="L508" s="265"/>
      <c r="M508" s="265"/>
      <c r="N508" s="265"/>
      <c r="O508" s="265"/>
      <c r="P508" s="265"/>
      <c r="Q508" s="265"/>
      <c r="R508" s="267"/>
      <c r="S508" s="265"/>
      <c r="T508" s="265"/>
      <c r="U508" s="265"/>
      <c r="V508" s="265"/>
      <c r="W508" s="265"/>
      <c r="X508" s="265"/>
      <c r="Y508" s="265"/>
      <c r="Z508" s="265"/>
      <c r="AA508" s="265"/>
      <c r="AB508" s="265"/>
      <c r="AC508" s="265"/>
      <c r="AD508" s="265"/>
      <c r="AE508" s="265"/>
      <c r="AF508" s="265"/>
      <c r="AG508" s="265"/>
      <c r="AH508" s="265"/>
      <c r="AI508" s="265"/>
      <c r="AJ508" s="265"/>
      <c r="AK508" s="265"/>
      <c r="AL508" s="265"/>
      <c r="AM508" s="265"/>
      <c r="AN508" s="265"/>
      <c r="AO508" s="265"/>
      <c r="AP508" s="265"/>
      <c r="AQ508" s="265"/>
    </row>
    <row r="509" spans="1:43" ht="12" customHeight="1">
      <c r="A509" s="265"/>
      <c r="B509" s="265"/>
      <c r="C509" s="265"/>
      <c r="D509" s="265"/>
      <c r="E509" s="266"/>
      <c r="F509" s="265"/>
      <c r="G509" s="265"/>
      <c r="H509" s="265"/>
      <c r="I509" s="265"/>
      <c r="J509" s="265"/>
      <c r="K509" s="265"/>
      <c r="L509" s="265"/>
      <c r="M509" s="265"/>
      <c r="N509" s="265"/>
      <c r="O509" s="265"/>
      <c r="P509" s="265"/>
      <c r="Q509" s="265"/>
      <c r="R509" s="267"/>
      <c r="S509" s="265"/>
      <c r="T509" s="265"/>
      <c r="U509" s="265"/>
      <c r="V509" s="265"/>
      <c r="W509" s="265"/>
      <c r="X509" s="265"/>
      <c r="Y509" s="265"/>
      <c r="Z509" s="265"/>
      <c r="AA509" s="265"/>
      <c r="AB509" s="265"/>
      <c r="AC509" s="265"/>
      <c r="AD509" s="265"/>
      <c r="AE509" s="265"/>
      <c r="AF509" s="265"/>
      <c r="AG509" s="265"/>
      <c r="AH509" s="265"/>
      <c r="AI509" s="265"/>
      <c r="AJ509" s="265"/>
      <c r="AK509" s="265"/>
      <c r="AL509" s="265"/>
      <c r="AM509" s="265"/>
      <c r="AN509" s="265"/>
      <c r="AO509" s="265"/>
      <c r="AP509" s="265"/>
      <c r="AQ509" s="265"/>
    </row>
    <row r="510" spans="1:43" ht="12" customHeight="1">
      <c r="A510" s="265"/>
      <c r="B510" s="265"/>
      <c r="C510" s="265"/>
      <c r="D510" s="265"/>
      <c r="E510" s="266"/>
      <c r="F510" s="265"/>
      <c r="G510" s="265"/>
      <c r="H510" s="265"/>
      <c r="I510" s="265"/>
      <c r="J510" s="265"/>
      <c r="K510" s="265"/>
      <c r="L510" s="265"/>
      <c r="M510" s="265"/>
      <c r="N510" s="265"/>
      <c r="O510" s="265"/>
      <c r="P510" s="265"/>
      <c r="Q510" s="265"/>
      <c r="R510" s="267"/>
      <c r="S510" s="265"/>
      <c r="T510" s="265"/>
      <c r="U510" s="265"/>
      <c r="V510" s="265"/>
      <c r="W510" s="265"/>
      <c r="X510" s="265"/>
      <c r="Y510" s="265"/>
      <c r="Z510" s="265"/>
      <c r="AA510" s="265"/>
      <c r="AB510" s="265"/>
      <c r="AC510" s="265"/>
      <c r="AD510" s="265"/>
      <c r="AE510" s="265"/>
      <c r="AF510" s="265"/>
      <c r="AG510" s="265"/>
      <c r="AH510" s="265"/>
      <c r="AI510" s="265"/>
      <c r="AJ510" s="265"/>
      <c r="AK510" s="265"/>
      <c r="AL510" s="265"/>
      <c r="AM510" s="265"/>
      <c r="AN510" s="265"/>
      <c r="AO510" s="265"/>
      <c r="AP510" s="265"/>
      <c r="AQ510" s="265"/>
    </row>
    <row r="511" spans="1:43" ht="12" customHeight="1">
      <c r="A511" s="265"/>
      <c r="B511" s="265"/>
      <c r="C511" s="265"/>
      <c r="D511" s="265"/>
      <c r="E511" s="266"/>
      <c r="F511" s="265"/>
      <c r="G511" s="265"/>
      <c r="H511" s="265"/>
      <c r="I511" s="265"/>
      <c r="J511" s="265"/>
      <c r="K511" s="265"/>
      <c r="L511" s="265"/>
      <c r="M511" s="265"/>
      <c r="N511" s="265"/>
      <c r="O511" s="265"/>
      <c r="P511" s="265"/>
      <c r="Q511" s="265"/>
      <c r="R511" s="267"/>
      <c r="S511" s="265"/>
      <c r="T511" s="265"/>
      <c r="U511" s="265"/>
      <c r="V511" s="265"/>
      <c r="W511" s="265"/>
      <c r="X511" s="265"/>
      <c r="Y511" s="265"/>
      <c r="Z511" s="265"/>
      <c r="AA511" s="265"/>
      <c r="AB511" s="265"/>
      <c r="AC511" s="265"/>
      <c r="AD511" s="265"/>
      <c r="AE511" s="265"/>
      <c r="AF511" s="265"/>
      <c r="AG511" s="265"/>
      <c r="AH511" s="265"/>
      <c r="AI511" s="265"/>
      <c r="AJ511" s="265"/>
      <c r="AK511" s="265"/>
      <c r="AL511" s="265"/>
      <c r="AM511" s="265"/>
      <c r="AN511" s="265"/>
      <c r="AO511" s="265"/>
      <c r="AP511" s="265"/>
      <c r="AQ511" s="265"/>
    </row>
    <row r="512" spans="1:43" ht="12" customHeight="1">
      <c r="A512" s="265"/>
      <c r="B512" s="265"/>
      <c r="C512" s="265"/>
      <c r="D512" s="265"/>
      <c r="E512" s="266"/>
      <c r="F512" s="265"/>
      <c r="G512" s="265"/>
      <c r="H512" s="265"/>
      <c r="I512" s="265"/>
      <c r="J512" s="265"/>
      <c r="K512" s="265"/>
      <c r="L512" s="265"/>
      <c r="M512" s="265"/>
      <c r="N512" s="265"/>
      <c r="O512" s="265"/>
      <c r="P512" s="265"/>
      <c r="Q512" s="265"/>
      <c r="R512" s="267"/>
      <c r="S512" s="265"/>
      <c r="T512" s="265"/>
      <c r="U512" s="265"/>
      <c r="V512" s="265"/>
      <c r="W512" s="265"/>
      <c r="X512" s="265"/>
      <c r="Y512" s="265"/>
      <c r="Z512" s="265"/>
      <c r="AA512" s="265"/>
      <c r="AB512" s="265"/>
      <c r="AC512" s="265"/>
      <c r="AD512" s="265"/>
      <c r="AE512" s="265"/>
      <c r="AF512" s="265"/>
      <c r="AG512" s="265"/>
      <c r="AH512" s="265"/>
      <c r="AI512" s="265"/>
      <c r="AJ512" s="265"/>
      <c r="AK512" s="265"/>
      <c r="AL512" s="265"/>
      <c r="AM512" s="265"/>
      <c r="AN512" s="265"/>
      <c r="AO512" s="265"/>
      <c r="AP512" s="265"/>
      <c r="AQ512" s="265"/>
    </row>
    <row r="513" spans="1:43" ht="12" customHeight="1">
      <c r="A513" s="265"/>
      <c r="B513" s="265"/>
      <c r="C513" s="265"/>
      <c r="D513" s="265"/>
      <c r="E513" s="266"/>
      <c r="F513" s="265"/>
      <c r="G513" s="265"/>
      <c r="H513" s="265"/>
      <c r="I513" s="265"/>
      <c r="J513" s="265"/>
      <c r="K513" s="265"/>
      <c r="L513" s="265"/>
      <c r="M513" s="265"/>
      <c r="N513" s="265"/>
      <c r="O513" s="265"/>
      <c r="P513" s="265"/>
      <c r="Q513" s="265"/>
      <c r="R513" s="267"/>
      <c r="S513" s="265"/>
      <c r="T513" s="265"/>
      <c r="U513" s="265"/>
      <c r="V513" s="265"/>
      <c r="W513" s="265"/>
      <c r="X513" s="265"/>
      <c r="Y513" s="265"/>
      <c r="Z513" s="265"/>
      <c r="AA513" s="265"/>
      <c r="AB513" s="265"/>
      <c r="AC513" s="265"/>
      <c r="AD513" s="265"/>
      <c r="AE513" s="265"/>
      <c r="AF513" s="265"/>
      <c r="AG513" s="265"/>
      <c r="AH513" s="265"/>
      <c r="AI513" s="265"/>
      <c r="AJ513" s="265"/>
      <c r="AK513" s="265"/>
      <c r="AL513" s="265"/>
      <c r="AM513" s="265"/>
      <c r="AN513" s="265"/>
      <c r="AO513" s="265"/>
      <c r="AP513" s="265"/>
      <c r="AQ513" s="265"/>
    </row>
    <row r="514" spans="1:43" ht="12" customHeight="1">
      <c r="A514" s="265"/>
      <c r="B514" s="265"/>
      <c r="C514" s="265"/>
      <c r="D514" s="265"/>
      <c r="E514" s="266"/>
      <c r="F514" s="265"/>
      <c r="G514" s="265"/>
      <c r="H514" s="265"/>
      <c r="I514" s="265"/>
      <c r="J514" s="265"/>
      <c r="K514" s="265"/>
      <c r="L514" s="265"/>
      <c r="M514" s="265"/>
      <c r="N514" s="265"/>
      <c r="O514" s="265"/>
      <c r="P514" s="265"/>
      <c r="Q514" s="265"/>
      <c r="R514" s="267"/>
      <c r="S514" s="265"/>
      <c r="T514" s="265"/>
      <c r="U514" s="265"/>
      <c r="V514" s="265"/>
      <c r="W514" s="265"/>
      <c r="X514" s="265"/>
      <c r="Y514" s="265"/>
      <c r="Z514" s="265"/>
      <c r="AA514" s="265"/>
      <c r="AB514" s="265"/>
      <c r="AC514" s="265"/>
      <c r="AD514" s="265"/>
      <c r="AE514" s="265"/>
      <c r="AF514" s="265"/>
      <c r="AG514" s="265"/>
      <c r="AH514" s="265"/>
      <c r="AI514" s="265"/>
      <c r="AJ514" s="265"/>
      <c r="AK514" s="265"/>
      <c r="AL514" s="265"/>
      <c r="AM514" s="265"/>
      <c r="AN514" s="265"/>
      <c r="AO514" s="265"/>
      <c r="AP514" s="265"/>
      <c r="AQ514" s="265"/>
    </row>
    <row r="515" spans="1:43" ht="12" customHeight="1">
      <c r="A515" s="265"/>
      <c r="B515" s="265"/>
      <c r="C515" s="265"/>
      <c r="D515" s="265"/>
      <c r="E515" s="266"/>
      <c r="F515" s="265"/>
      <c r="G515" s="265"/>
      <c r="H515" s="265"/>
      <c r="I515" s="265"/>
      <c r="J515" s="265"/>
      <c r="K515" s="265"/>
      <c r="L515" s="265"/>
      <c r="M515" s="265"/>
      <c r="N515" s="265"/>
      <c r="O515" s="265"/>
      <c r="P515" s="265"/>
      <c r="Q515" s="265"/>
      <c r="R515" s="267"/>
      <c r="S515" s="265"/>
      <c r="T515" s="265"/>
      <c r="U515" s="265"/>
      <c r="V515" s="265"/>
      <c r="W515" s="265"/>
      <c r="X515" s="265"/>
      <c r="Y515" s="265"/>
      <c r="Z515" s="265"/>
      <c r="AA515" s="265"/>
      <c r="AB515" s="265"/>
      <c r="AC515" s="265"/>
      <c r="AD515" s="265"/>
      <c r="AE515" s="265"/>
      <c r="AF515" s="265"/>
      <c r="AG515" s="265"/>
      <c r="AH515" s="265"/>
      <c r="AI515" s="265"/>
      <c r="AJ515" s="265"/>
      <c r="AK515" s="265"/>
      <c r="AL515" s="265"/>
      <c r="AM515" s="265"/>
      <c r="AN515" s="265"/>
      <c r="AO515" s="265"/>
      <c r="AP515" s="265"/>
      <c r="AQ515" s="265"/>
    </row>
    <row r="516" spans="1:43" ht="12" customHeight="1">
      <c r="A516" s="265"/>
      <c r="B516" s="265"/>
      <c r="C516" s="265"/>
      <c r="D516" s="265"/>
      <c r="E516" s="266"/>
      <c r="F516" s="265"/>
      <c r="G516" s="265"/>
      <c r="H516" s="265"/>
      <c r="I516" s="265"/>
      <c r="J516" s="265"/>
      <c r="K516" s="265"/>
      <c r="L516" s="265"/>
      <c r="M516" s="265"/>
      <c r="N516" s="265"/>
      <c r="O516" s="265"/>
      <c r="P516" s="265"/>
      <c r="Q516" s="265"/>
      <c r="R516" s="267"/>
      <c r="S516" s="265"/>
      <c r="T516" s="265"/>
      <c r="U516" s="265"/>
      <c r="V516" s="265"/>
      <c r="W516" s="265"/>
      <c r="X516" s="265"/>
      <c r="Y516" s="265"/>
      <c r="Z516" s="265"/>
      <c r="AA516" s="265"/>
      <c r="AB516" s="265"/>
      <c r="AC516" s="265"/>
      <c r="AD516" s="265"/>
      <c r="AE516" s="265"/>
      <c r="AF516" s="265"/>
      <c r="AG516" s="265"/>
      <c r="AH516" s="265"/>
      <c r="AI516" s="265"/>
      <c r="AJ516" s="265"/>
      <c r="AK516" s="265"/>
      <c r="AL516" s="265"/>
      <c r="AM516" s="265"/>
      <c r="AN516" s="265"/>
      <c r="AO516" s="265"/>
      <c r="AP516" s="265"/>
      <c r="AQ516" s="265"/>
    </row>
    <row r="517" spans="1:43" ht="12" customHeight="1">
      <c r="A517" s="265"/>
      <c r="B517" s="265"/>
      <c r="C517" s="265"/>
      <c r="D517" s="265"/>
      <c r="E517" s="266"/>
      <c r="F517" s="265"/>
      <c r="G517" s="265"/>
      <c r="H517" s="265"/>
      <c r="I517" s="265"/>
      <c r="J517" s="265"/>
      <c r="K517" s="265"/>
      <c r="L517" s="265"/>
      <c r="M517" s="265"/>
      <c r="N517" s="265"/>
      <c r="O517" s="265"/>
      <c r="P517" s="265"/>
      <c r="Q517" s="265"/>
      <c r="R517" s="267"/>
      <c r="S517" s="265"/>
      <c r="T517" s="265"/>
      <c r="U517" s="265"/>
      <c r="V517" s="265"/>
      <c r="W517" s="265"/>
      <c r="X517" s="265"/>
      <c r="Y517" s="265"/>
      <c r="Z517" s="265"/>
      <c r="AA517" s="265"/>
      <c r="AB517" s="265"/>
      <c r="AC517" s="265"/>
      <c r="AD517" s="265"/>
      <c r="AE517" s="265"/>
      <c r="AF517" s="265"/>
      <c r="AG517" s="265"/>
      <c r="AH517" s="265"/>
      <c r="AI517" s="265"/>
      <c r="AJ517" s="265"/>
      <c r="AK517" s="265"/>
      <c r="AL517" s="265"/>
      <c r="AM517" s="265"/>
      <c r="AN517" s="265"/>
      <c r="AO517" s="265"/>
      <c r="AP517" s="265"/>
      <c r="AQ517" s="265"/>
    </row>
    <row r="518" spans="1:43" ht="12" customHeight="1">
      <c r="A518" s="265"/>
      <c r="B518" s="265"/>
      <c r="C518" s="265"/>
      <c r="D518" s="265"/>
      <c r="E518" s="266"/>
      <c r="F518" s="265"/>
      <c r="G518" s="265"/>
      <c r="H518" s="265"/>
      <c r="I518" s="265"/>
      <c r="J518" s="265"/>
      <c r="K518" s="265"/>
      <c r="L518" s="265"/>
      <c r="M518" s="265"/>
      <c r="N518" s="265"/>
      <c r="O518" s="265"/>
      <c r="P518" s="265"/>
      <c r="Q518" s="265"/>
      <c r="R518" s="267"/>
      <c r="S518" s="265"/>
      <c r="T518" s="265"/>
      <c r="U518" s="265"/>
      <c r="V518" s="265"/>
      <c r="W518" s="265"/>
      <c r="X518" s="265"/>
      <c r="Y518" s="265"/>
      <c r="Z518" s="265"/>
      <c r="AA518" s="265"/>
      <c r="AB518" s="265"/>
      <c r="AC518" s="265"/>
      <c r="AD518" s="265"/>
      <c r="AE518" s="265"/>
      <c r="AF518" s="265"/>
      <c r="AG518" s="265"/>
      <c r="AH518" s="265"/>
      <c r="AI518" s="265"/>
      <c r="AJ518" s="265"/>
      <c r="AK518" s="265"/>
      <c r="AL518" s="265"/>
      <c r="AM518" s="265"/>
      <c r="AN518" s="265"/>
      <c r="AO518" s="265"/>
      <c r="AP518" s="265"/>
      <c r="AQ518" s="265"/>
    </row>
    <row r="519" spans="1:43" ht="12" customHeight="1">
      <c r="A519" s="265"/>
      <c r="B519" s="265"/>
      <c r="C519" s="265"/>
      <c r="D519" s="265"/>
      <c r="E519" s="266"/>
      <c r="F519" s="265"/>
      <c r="G519" s="265"/>
      <c r="H519" s="265"/>
      <c r="I519" s="265"/>
      <c r="J519" s="265"/>
      <c r="K519" s="265"/>
      <c r="L519" s="265"/>
      <c r="M519" s="265"/>
      <c r="N519" s="265"/>
      <c r="O519" s="265"/>
      <c r="P519" s="265"/>
      <c r="Q519" s="265"/>
      <c r="R519" s="267"/>
      <c r="S519" s="265"/>
      <c r="T519" s="265"/>
      <c r="U519" s="265"/>
      <c r="V519" s="265"/>
      <c r="W519" s="265"/>
      <c r="X519" s="265"/>
      <c r="Y519" s="265"/>
      <c r="Z519" s="265"/>
      <c r="AA519" s="265"/>
      <c r="AB519" s="265"/>
      <c r="AC519" s="265"/>
      <c r="AD519" s="265"/>
      <c r="AE519" s="265"/>
      <c r="AF519" s="265"/>
      <c r="AG519" s="265"/>
      <c r="AH519" s="265"/>
      <c r="AI519" s="265"/>
      <c r="AJ519" s="265"/>
      <c r="AK519" s="265"/>
      <c r="AL519" s="265"/>
      <c r="AM519" s="265"/>
      <c r="AN519" s="265"/>
      <c r="AO519" s="265"/>
      <c r="AP519" s="265"/>
      <c r="AQ519" s="265"/>
    </row>
    <row r="520" spans="1:43" ht="12" customHeight="1">
      <c r="A520" s="265"/>
      <c r="B520" s="265"/>
      <c r="C520" s="265"/>
      <c r="D520" s="265"/>
      <c r="E520" s="266"/>
      <c r="F520" s="265"/>
      <c r="G520" s="265"/>
      <c r="H520" s="265"/>
      <c r="I520" s="265"/>
      <c r="J520" s="265"/>
      <c r="K520" s="265"/>
      <c r="L520" s="265"/>
      <c r="M520" s="265"/>
      <c r="N520" s="265"/>
      <c r="O520" s="265"/>
      <c r="P520" s="265"/>
      <c r="Q520" s="265"/>
      <c r="R520" s="267"/>
      <c r="S520" s="265"/>
      <c r="T520" s="265"/>
      <c r="U520" s="265"/>
      <c r="V520" s="265"/>
      <c r="W520" s="265"/>
      <c r="X520" s="265"/>
      <c r="Y520" s="265"/>
      <c r="Z520" s="265"/>
      <c r="AA520" s="265"/>
      <c r="AB520" s="265"/>
      <c r="AC520" s="265"/>
      <c r="AD520" s="265"/>
      <c r="AE520" s="265"/>
      <c r="AF520" s="265"/>
      <c r="AG520" s="265"/>
      <c r="AH520" s="265"/>
      <c r="AI520" s="265"/>
      <c r="AJ520" s="265"/>
      <c r="AK520" s="265"/>
      <c r="AL520" s="265"/>
      <c r="AM520" s="265"/>
      <c r="AN520" s="265"/>
      <c r="AO520" s="265"/>
      <c r="AP520" s="265"/>
      <c r="AQ520" s="265"/>
    </row>
    <row r="521" spans="1:43" ht="12" customHeight="1">
      <c r="A521" s="265"/>
      <c r="B521" s="265"/>
      <c r="C521" s="265"/>
      <c r="D521" s="265"/>
      <c r="E521" s="266"/>
      <c r="F521" s="265"/>
      <c r="G521" s="265"/>
      <c r="H521" s="265"/>
      <c r="I521" s="265"/>
      <c r="J521" s="265"/>
      <c r="K521" s="265"/>
      <c r="L521" s="265"/>
      <c r="M521" s="265"/>
      <c r="N521" s="265"/>
      <c r="O521" s="265"/>
      <c r="P521" s="265"/>
      <c r="Q521" s="265"/>
      <c r="R521" s="267"/>
      <c r="S521" s="265"/>
      <c r="T521" s="265"/>
      <c r="U521" s="265"/>
      <c r="V521" s="265"/>
      <c r="W521" s="265"/>
      <c r="X521" s="265"/>
      <c r="Y521" s="265"/>
      <c r="Z521" s="265"/>
      <c r="AA521" s="265"/>
      <c r="AB521" s="265"/>
      <c r="AC521" s="265"/>
      <c r="AD521" s="265"/>
      <c r="AE521" s="265"/>
      <c r="AF521" s="265"/>
      <c r="AG521" s="265"/>
      <c r="AH521" s="265"/>
      <c r="AI521" s="265"/>
      <c r="AJ521" s="265"/>
      <c r="AK521" s="265"/>
      <c r="AL521" s="265"/>
      <c r="AM521" s="265"/>
      <c r="AN521" s="265"/>
      <c r="AO521" s="265"/>
      <c r="AP521" s="265"/>
      <c r="AQ521" s="265"/>
    </row>
    <row r="522" spans="1:43" ht="12" customHeight="1">
      <c r="A522" s="265"/>
      <c r="B522" s="265"/>
      <c r="C522" s="265"/>
      <c r="D522" s="265"/>
      <c r="E522" s="266"/>
      <c r="F522" s="265"/>
      <c r="G522" s="265"/>
      <c r="H522" s="265"/>
      <c r="I522" s="265"/>
      <c r="J522" s="265"/>
      <c r="K522" s="265"/>
      <c r="L522" s="265"/>
      <c r="M522" s="265"/>
      <c r="N522" s="265"/>
      <c r="O522" s="265"/>
      <c r="P522" s="265"/>
      <c r="Q522" s="265"/>
      <c r="R522" s="267"/>
      <c r="S522" s="265"/>
      <c r="T522" s="265"/>
      <c r="U522" s="265"/>
      <c r="V522" s="265"/>
      <c r="W522" s="265"/>
      <c r="X522" s="265"/>
      <c r="Y522" s="265"/>
      <c r="Z522" s="265"/>
      <c r="AA522" s="265"/>
      <c r="AB522" s="265"/>
      <c r="AC522" s="265"/>
      <c r="AD522" s="265"/>
      <c r="AE522" s="265"/>
      <c r="AF522" s="265"/>
      <c r="AG522" s="265"/>
      <c r="AH522" s="265"/>
      <c r="AI522" s="265"/>
      <c r="AJ522" s="265"/>
      <c r="AK522" s="265"/>
      <c r="AL522" s="265"/>
      <c r="AM522" s="265"/>
      <c r="AN522" s="265"/>
      <c r="AO522" s="265"/>
      <c r="AP522" s="265"/>
      <c r="AQ522" s="265"/>
    </row>
    <row r="523" spans="1:43" ht="12" customHeight="1">
      <c r="A523" s="265"/>
      <c r="B523" s="265"/>
      <c r="C523" s="265"/>
      <c r="D523" s="265"/>
      <c r="E523" s="266"/>
      <c r="F523" s="265"/>
      <c r="G523" s="265"/>
      <c r="H523" s="265"/>
      <c r="I523" s="265"/>
      <c r="J523" s="265"/>
      <c r="K523" s="265"/>
      <c r="L523" s="265"/>
      <c r="M523" s="265"/>
      <c r="N523" s="265"/>
      <c r="O523" s="265"/>
      <c r="P523" s="265"/>
      <c r="Q523" s="265"/>
      <c r="R523" s="267"/>
      <c r="S523" s="265"/>
      <c r="T523" s="265"/>
      <c r="U523" s="265"/>
      <c r="V523" s="265"/>
      <c r="W523" s="265"/>
      <c r="X523" s="265"/>
      <c r="Y523" s="265"/>
      <c r="Z523" s="265"/>
      <c r="AA523" s="265"/>
      <c r="AB523" s="265"/>
      <c r="AC523" s="265"/>
      <c r="AD523" s="265"/>
      <c r="AE523" s="265"/>
      <c r="AF523" s="265"/>
      <c r="AG523" s="265"/>
      <c r="AH523" s="265"/>
      <c r="AI523" s="265"/>
      <c r="AJ523" s="265"/>
      <c r="AK523" s="265"/>
      <c r="AL523" s="265"/>
      <c r="AM523" s="265"/>
      <c r="AN523" s="265"/>
      <c r="AO523" s="265"/>
      <c r="AP523" s="265"/>
      <c r="AQ523" s="265"/>
    </row>
    <row r="524" spans="1:43" ht="12" customHeight="1">
      <c r="A524" s="265"/>
      <c r="B524" s="265"/>
      <c r="C524" s="265"/>
      <c r="D524" s="265"/>
      <c r="E524" s="266"/>
      <c r="F524" s="265"/>
      <c r="G524" s="265"/>
      <c r="H524" s="265"/>
      <c r="I524" s="265"/>
      <c r="J524" s="265"/>
      <c r="K524" s="265"/>
      <c r="L524" s="265"/>
      <c r="M524" s="265"/>
      <c r="N524" s="265"/>
      <c r="O524" s="265"/>
      <c r="P524" s="265"/>
      <c r="Q524" s="265"/>
      <c r="R524" s="267"/>
      <c r="S524" s="265"/>
      <c r="T524" s="265"/>
      <c r="U524" s="265"/>
      <c r="V524" s="265"/>
      <c r="W524" s="265"/>
      <c r="X524" s="265"/>
      <c r="Y524" s="265"/>
      <c r="Z524" s="265"/>
      <c r="AA524" s="265"/>
      <c r="AB524" s="265"/>
      <c r="AC524" s="265"/>
      <c r="AD524" s="265"/>
      <c r="AE524" s="265"/>
      <c r="AF524" s="265"/>
      <c r="AG524" s="265"/>
      <c r="AH524" s="265"/>
      <c r="AI524" s="265"/>
      <c r="AJ524" s="265"/>
      <c r="AK524" s="265"/>
      <c r="AL524" s="265"/>
      <c r="AM524" s="265"/>
      <c r="AN524" s="265"/>
      <c r="AO524" s="265"/>
      <c r="AP524" s="265"/>
      <c r="AQ524" s="265"/>
    </row>
    <row r="525" spans="1:43" ht="12" customHeight="1">
      <c r="A525" s="265"/>
      <c r="B525" s="265"/>
      <c r="C525" s="265"/>
      <c r="D525" s="265"/>
      <c r="E525" s="266"/>
      <c r="F525" s="265"/>
      <c r="G525" s="265"/>
      <c r="H525" s="265"/>
      <c r="I525" s="265"/>
      <c r="J525" s="265"/>
      <c r="K525" s="265"/>
      <c r="L525" s="265"/>
      <c r="M525" s="265"/>
      <c r="N525" s="265"/>
      <c r="O525" s="265"/>
      <c r="P525" s="265"/>
      <c r="Q525" s="265"/>
      <c r="R525" s="267"/>
      <c r="S525" s="265"/>
      <c r="T525" s="265"/>
      <c r="U525" s="265"/>
      <c r="V525" s="265"/>
      <c r="W525" s="265"/>
      <c r="X525" s="265"/>
      <c r="Y525" s="265"/>
      <c r="Z525" s="265"/>
      <c r="AA525" s="265"/>
      <c r="AB525" s="265"/>
      <c r="AC525" s="265"/>
      <c r="AD525" s="265"/>
      <c r="AE525" s="265"/>
      <c r="AF525" s="265"/>
      <c r="AG525" s="265"/>
      <c r="AH525" s="265"/>
      <c r="AI525" s="265"/>
      <c r="AJ525" s="265"/>
      <c r="AK525" s="265"/>
      <c r="AL525" s="265"/>
      <c r="AM525" s="265"/>
      <c r="AN525" s="265"/>
      <c r="AO525" s="265"/>
      <c r="AP525" s="265"/>
      <c r="AQ525" s="265"/>
    </row>
    <row r="526" spans="1:43" ht="12" customHeight="1">
      <c r="A526" s="265"/>
      <c r="B526" s="265"/>
      <c r="C526" s="265"/>
      <c r="D526" s="265"/>
      <c r="E526" s="266"/>
      <c r="F526" s="265"/>
      <c r="G526" s="265"/>
      <c r="H526" s="265"/>
      <c r="I526" s="265"/>
      <c r="J526" s="265"/>
      <c r="K526" s="265"/>
      <c r="L526" s="265"/>
      <c r="M526" s="265"/>
      <c r="N526" s="265"/>
      <c r="O526" s="265"/>
      <c r="P526" s="265"/>
      <c r="Q526" s="265"/>
      <c r="R526" s="267"/>
      <c r="S526" s="265"/>
      <c r="T526" s="265"/>
      <c r="U526" s="265"/>
      <c r="V526" s="265"/>
      <c r="W526" s="265"/>
      <c r="X526" s="265"/>
      <c r="Y526" s="265"/>
      <c r="Z526" s="265"/>
      <c r="AA526" s="265"/>
      <c r="AB526" s="265"/>
      <c r="AC526" s="265"/>
      <c r="AD526" s="265"/>
      <c r="AE526" s="265"/>
      <c r="AF526" s="265"/>
      <c r="AG526" s="265"/>
      <c r="AH526" s="265"/>
      <c r="AI526" s="265"/>
      <c r="AJ526" s="265"/>
      <c r="AK526" s="265"/>
      <c r="AL526" s="265"/>
      <c r="AM526" s="265"/>
      <c r="AN526" s="265"/>
      <c r="AO526" s="265"/>
      <c r="AP526" s="265"/>
      <c r="AQ526" s="265"/>
    </row>
    <row r="527" spans="1:43" ht="12" customHeight="1">
      <c r="A527" s="265"/>
      <c r="B527" s="265"/>
      <c r="C527" s="265"/>
      <c r="D527" s="265"/>
      <c r="E527" s="266"/>
      <c r="F527" s="265"/>
      <c r="G527" s="265"/>
      <c r="H527" s="265"/>
      <c r="I527" s="265"/>
      <c r="J527" s="265"/>
      <c r="K527" s="265"/>
      <c r="L527" s="265"/>
      <c r="M527" s="265"/>
      <c r="N527" s="265"/>
      <c r="O527" s="265"/>
      <c r="P527" s="265"/>
      <c r="Q527" s="265"/>
      <c r="R527" s="267"/>
      <c r="S527" s="265"/>
      <c r="T527" s="265"/>
      <c r="U527" s="265"/>
      <c r="V527" s="265"/>
      <c r="W527" s="265"/>
      <c r="X527" s="265"/>
      <c r="Y527" s="265"/>
      <c r="Z527" s="265"/>
      <c r="AA527" s="265"/>
      <c r="AB527" s="265"/>
      <c r="AC527" s="265"/>
      <c r="AD527" s="265"/>
      <c r="AE527" s="265"/>
      <c r="AF527" s="265"/>
      <c r="AG527" s="265"/>
      <c r="AH527" s="265"/>
      <c r="AI527" s="265"/>
      <c r="AJ527" s="265"/>
      <c r="AK527" s="265"/>
      <c r="AL527" s="265"/>
      <c r="AM527" s="265"/>
      <c r="AN527" s="265"/>
      <c r="AO527" s="265"/>
      <c r="AP527" s="265"/>
      <c r="AQ527" s="265"/>
    </row>
    <row r="528" spans="1:43" ht="12" customHeight="1">
      <c r="A528" s="265"/>
      <c r="B528" s="265"/>
      <c r="C528" s="265"/>
      <c r="D528" s="265"/>
      <c r="E528" s="266"/>
      <c r="F528" s="265"/>
      <c r="G528" s="265"/>
      <c r="H528" s="265"/>
      <c r="I528" s="265"/>
      <c r="J528" s="265"/>
      <c r="K528" s="265"/>
      <c r="L528" s="265"/>
      <c r="M528" s="265"/>
      <c r="N528" s="265"/>
      <c r="O528" s="265"/>
      <c r="P528" s="265"/>
      <c r="Q528" s="265"/>
      <c r="R528" s="267"/>
      <c r="S528" s="265"/>
      <c r="T528" s="265"/>
      <c r="U528" s="265"/>
      <c r="V528" s="265"/>
      <c r="W528" s="265"/>
      <c r="X528" s="265"/>
      <c r="Y528" s="265"/>
      <c r="Z528" s="265"/>
      <c r="AA528" s="265"/>
      <c r="AB528" s="265"/>
      <c r="AC528" s="265"/>
      <c r="AD528" s="265"/>
      <c r="AE528" s="265"/>
      <c r="AF528" s="265"/>
      <c r="AG528" s="265"/>
      <c r="AH528" s="265"/>
      <c r="AI528" s="265"/>
      <c r="AJ528" s="265"/>
      <c r="AK528" s="265"/>
      <c r="AL528" s="265"/>
      <c r="AM528" s="265"/>
      <c r="AN528" s="265"/>
      <c r="AO528" s="265"/>
      <c r="AP528" s="265"/>
      <c r="AQ528" s="265"/>
    </row>
    <row r="529" spans="1:43" ht="12" customHeight="1">
      <c r="A529" s="265"/>
      <c r="B529" s="265"/>
      <c r="C529" s="265"/>
      <c r="D529" s="265"/>
      <c r="E529" s="266"/>
      <c r="F529" s="265"/>
      <c r="G529" s="265"/>
      <c r="H529" s="265"/>
      <c r="I529" s="265"/>
      <c r="J529" s="265"/>
      <c r="K529" s="265"/>
      <c r="L529" s="265"/>
      <c r="M529" s="265"/>
      <c r="N529" s="265"/>
      <c r="O529" s="265"/>
      <c r="P529" s="265"/>
      <c r="Q529" s="265"/>
      <c r="R529" s="267"/>
      <c r="S529" s="265"/>
      <c r="T529" s="265"/>
      <c r="U529" s="265"/>
      <c r="V529" s="265"/>
      <c r="W529" s="265"/>
      <c r="X529" s="265"/>
      <c r="Y529" s="265"/>
      <c r="Z529" s="265"/>
      <c r="AA529" s="265"/>
      <c r="AB529" s="265"/>
      <c r="AC529" s="265"/>
      <c r="AD529" s="265"/>
      <c r="AE529" s="265"/>
      <c r="AF529" s="265"/>
      <c r="AG529" s="265"/>
      <c r="AH529" s="265"/>
      <c r="AI529" s="265"/>
      <c r="AJ529" s="265"/>
      <c r="AK529" s="265"/>
      <c r="AL529" s="265"/>
      <c r="AM529" s="265"/>
      <c r="AN529" s="265"/>
      <c r="AO529" s="265"/>
      <c r="AP529" s="265"/>
      <c r="AQ529" s="265"/>
    </row>
    <row r="530" spans="1:43" ht="12" customHeight="1">
      <c r="A530" s="265"/>
      <c r="B530" s="265"/>
      <c r="C530" s="265"/>
      <c r="D530" s="265"/>
      <c r="E530" s="266"/>
      <c r="F530" s="265"/>
      <c r="G530" s="265"/>
      <c r="H530" s="265"/>
      <c r="I530" s="265"/>
      <c r="J530" s="265"/>
      <c r="K530" s="265"/>
      <c r="L530" s="265"/>
      <c r="M530" s="265"/>
      <c r="N530" s="265"/>
      <c r="O530" s="265"/>
      <c r="P530" s="265"/>
      <c r="Q530" s="265"/>
      <c r="R530" s="267"/>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5"/>
      <c r="AO530" s="265"/>
      <c r="AP530" s="265"/>
      <c r="AQ530" s="265"/>
    </row>
    <row r="531" spans="1:43" ht="12" customHeight="1">
      <c r="A531" s="265"/>
      <c r="B531" s="265"/>
      <c r="C531" s="265"/>
      <c r="D531" s="265"/>
      <c r="E531" s="266"/>
      <c r="F531" s="265"/>
      <c r="G531" s="265"/>
      <c r="H531" s="265"/>
      <c r="I531" s="265"/>
      <c r="J531" s="265"/>
      <c r="K531" s="265"/>
      <c r="L531" s="265"/>
      <c r="M531" s="265"/>
      <c r="N531" s="265"/>
      <c r="O531" s="265"/>
      <c r="P531" s="265"/>
      <c r="Q531" s="265"/>
      <c r="R531" s="267"/>
      <c r="S531" s="265"/>
      <c r="T531" s="265"/>
      <c r="U531" s="265"/>
      <c r="V531" s="265"/>
      <c r="W531" s="265"/>
      <c r="X531" s="265"/>
      <c r="Y531" s="265"/>
      <c r="Z531" s="265"/>
      <c r="AA531" s="265"/>
      <c r="AB531" s="265"/>
      <c r="AC531" s="265"/>
      <c r="AD531" s="265"/>
      <c r="AE531" s="265"/>
      <c r="AF531" s="265"/>
      <c r="AG531" s="265"/>
      <c r="AH531" s="265"/>
      <c r="AI531" s="265"/>
      <c r="AJ531" s="265"/>
      <c r="AK531" s="265"/>
      <c r="AL531" s="265"/>
      <c r="AM531" s="265"/>
      <c r="AN531" s="265"/>
      <c r="AO531" s="265"/>
      <c r="AP531" s="265"/>
      <c r="AQ531" s="265"/>
    </row>
    <row r="532" spans="1:43" ht="12" customHeight="1">
      <c r="A532" s="265"/>
      <c r="B532" s="265"/>
      <c r="C532" s="265"/>
      <c r="D532" s="265"/>
      <c r="E532" s="266"/>
      <c r="F532" s="265"/>
      <c r="G532" s="265"/>
      <c r="H532" s="265"/>
      <c r="I532" s="265"/>
      <c r="J532" s="265"/>
      <c r="K532" s="265"/>
      <c r="L532" s="265"/>
      <c r="M532" s="265"/>
      <c r="N532" s="265"/>
      <c r="O532" s="265"/>
      <c r="P532" s="265"/>
      <c r="Q532" s="265"/>
      <c r="R532" s="267"/>
      <c r="S532" s="265"/>
      <c r="T532" s="265"/>
      <c r="U532" s="265"/>
      <c r="V532" s="265"/>
      <c r="W532" s="265"/>
      <c r="X532" s="265"/>
      <c r="Y532" s="265"/>
      <c r="Z532" s="265"/>
      <c r="AA532" s="265"/>
      <c r="AB532" s="265"/>
      <c r="AC532" s="265"/>
      <c r="AD532" s="265"/>
      <c r="AE532" s="265"/>
      <c r="AF532" s="265"/>
      <c r="AG532" s="265"/>
      <c r="AH532" s="265"/>
      <c r="AI532" s="265"/>
      <c r="AJ532" s="265"/>
      <c r="AK532" s="265"/>
      <c r="AL532" s="265"/>
      <c r="AM532" s="265"/>
      <c r="AN532" s="265"/>
      <c r="AO532" s="265"/>
      <c r="AP532" s="265"/>
      <c r="AQ532" s="265"/>
    </row>
    <row r="533" spans="1:43" ht="12" customHeight="1">
      <c r="A533" s="265"/>
      <c r="B533" s="265"/>
      <c r="C533" s="265"/>
      <c r="D533" s="265"/>
      <c r="E533" s="266"/>
      <c r="F533" s="265"/>
      <c r="G533" s="265"/>
      <c r="H533" s="265"/>
      <c r="I533" s="265"/>
      <c r="J533" s="265"/>
      <c r="K533" s="265"/>
      <c r="L533" s="265"/>
      <c r="M533" s="265"/>
      <c r="N533" s="265"/>
      <c r="O533" s="265"/>
      <c r="P533" s="265"/>
      <c r="Q533" s="265"/>
      <c r="R533" s="267"/>
      <c r="S533" s="265"/>
      <c r="T533" s="265"/>
      <c r="U533" s="265"/>
      <c r="V533" s="265"/>
      <c r="W533" s="265"/>
      <c r="X533" s="265"/>
      <c r="Y533" s="265"/>
      <c r="Z533" s="265"/>
      <c r="AA533" s="265"/>
      <c r="AB533" s="265"/>
      <c r="AC533" s="265"/>
      <c r="AD533" s="265"/>
      <c r="AE533" s="265"/>
      <c r="AF533" s="265"/>
      <c r="AG533" s="265"/>
      <c r="AH533" s="265"/>
      <c r="AI533" s="265"/>
      <c r="AJ533" s="265"/>
      <c r="AK533" s="265"/>
      <c r="AL533" s="265"/>
      <c r="AM533" s="265"/>
      <c r="AN533" s="265"/>
      <c r="AO533" s="265"/>
      <c r="AP533" s="265"/>
      <c r="AQ533" s="265"/>
    </row>
    <row r="534" spans="1:43" ht="12" customHeight="1">
      <c r="A534" s="265"/>
      <c r="B534" s="265"/>
      <c r="C534" s="265"/>
      <c r="D534" s="265"/>
      <c r="E534" s="266"/>
      <c r="F534" s="265"/>
      <c r="G534" s="265"/>
      <c r="H534" s="265"/>
      <c r="I534" s="265"/>
      <c r="J534" s="265"/>
      <c r="K534" s="265"/>
      <c r="L534" s="265"/>
      <c r="M534" s="265"/>
      <c r="N534" s="265"/>
      <c r="O534" s="265"/>
      <c r="P534" s="265"/>
      <c r="Q534" s="265"/>
      <c r="R534" s="267"/>
      <c r="S534" s="265"/>
      <c r="T534" s="265"/>
      <c r="U534" s="265"/>
      <c r="V534" s="265"/>
      <c r="W534" s="265"/>
      <c r="X534" s="265"/>
      <c r="Y534" s="265"/>
      <c r="Z534" s="265"/>
      <c r="AA534" s="265"/>
      <c r="AB534" s="265"/>
      <c r="AC534" s="265"/>
      <c r="AD534" s="265"/>
      <c r="AE534" s="265"/>
      <c r="AF534" s="265"/>
      <c r="AG534" s="265"/>
      <c r="AH534" s="265"/>
      <c r="AI534" s="265"/>
      <c r="AJ534" s="265"/>
      <c r="AK534" s="265"/>
      <c r="AL534" s="265"/>
      <c r="AM534" s="265"/>
      <c r="AN534" s="265"/>
      <c r="AO534" s="265"/>
      <c r="AP534" s="265"/>
      <c r="AQ534" s="265"/>
    </row>
    <row r="535" spans="1:43" ht="12" customHeight="1">
      <c r="A535" s="265"/>
      <c r="B535" s="265"/>
      <c r="C535" s="265"/>
      <c r="D535" s="265"/>
      <c r="E535" s="266"/>
      <c r="F535" s="265"/>
      <c r="G535" s="265"/>
      <c r="H535" s="265"/>
      <c r="I535" s="265"/>
      <c r="J535" s="265"/>
      <c r="K535" s="265"/>
      <c r="L535" s="265"/>
      <c r="M535" s="265"/>
      <c r="N535" s="265"/>
      <c r="O535" s="265"/>
      <c r="P535" s="265"/>
      <c r="Q535" s="265"/>
      <c r="R535" s="267"/>
      <c r="S535" s="265"/>
      <c r="T535" s="265"/>
      <c r="U535" s="265"/>
      <c r="V535" s="265"/>
      <c r="W535" s="265"/>
      <c r="X535" s="265"/>
      <c r="Y535" s="265"/>
      <c r="Z535" s="265"/>
      <c r="AA535" s="265"/>
      <c r="AB535" s="265"/>
      <c r="AC535" s="265"/>
      <c r="AD535" s="265"/>
      <c r="AE535" s="265"/>
      <c r="AF535" s="265"/>
      <c r="AG535" s="265"/>
      <c r="AH535" s="265"/>
      <c r="AI535" s="265"/>
      <c r="AJ535" s="265"/>
      <c r="AK535" s="265"/>
      <c r="AL535" s="265"/>
      <c r="AM535" s="265"/>
      <c r="AN535" s="265"/>
      <c r="AO535" s="265"/>
      <c r="AP535" s="265"/>
      <c r="AQ535" s="265"/>
    </row>
    <row r="536" spans="1:43" ht="12" customHeight="1">
      <c r="A536" s="265"/>
      <c r="B536" s="265"/>
      <c r="C536" s="265"/>
      <c r="D536" s="265"/>
      <c r="E536" s="266"/>
      <c r="F536" s="265"/>
      <c r="G536" s="265"/>
      <c r="H536" s="265"/>
      <c r="I536" s="265"/>
      <c r="J536" s="265"/>
      <c r="K536" s="265"/>
      <c r="L536" s="265"/>
      <c r="M536" s="265"/>
      <c r="N536" s="265"/>
      <c r="O536" s="265"/>
      <c r="P536" s="265"/>
      <c r="Q536" s="265"/>
      <c r="R536" s="267"/>
      <c r="S536" s="265"/>
      <c r="T536" s="265"/>
      <c r="U536" s="265"/>
      <c r="V536" s="265"/>
      <c r="W536" s="265"/>
      <c r="X536" s="265"/>
      <c r="Y536" s="265"/>
      <c r="Z536" s="265"/>
      <c r="AA536" s="265"/>
      <c r="AB536" s="265"/>
      <c r="AC536" s="265"/>
      <c r="AD536" s="265"/>
      <c r="AE536" s="265"/>
      <c r="AF536" s="265"/>
      <c r="AG536" s="265"/>
      <c r="AH536" s="265"/>
      <c r="AI536" s="265"/>
      <c r="AJ536" s="265"/>
      <c r="AK536" s="265"/>
      <c r="AL536" s="265"/>
      <c r="AM536" s="265"/>
      <c r="AN536" s="265"/>
      <c r="AO536" s="265"/>
      <c r="AP536" s="265"/>
      <c r="AQ536" s="265"/>
    </row>
    <row r="537" spans="1:43" ht="12" customHeight="1">
      <c r="A537" s="265"/>
      <c r="B537" s="265"/>
      <c r="C537" s="265"/>
      <c r="D537" s="265"/>
      <c r="E537" s="266"/>
      <c r="F537" s="265"/>
      <c r="G537" s="265"/>
      <c r="H537" s="265"/>
      <c r="I537" s="265"/>
      <c r="J537" s="265"/>
      <c r="K537" s="265"/>
      <c r="L537" s="265"/>
      <c r="M537" s="265"/>
      <c r="N537" s="265"/>
      <c r="O537" s="265"/>
      <c r="P537" s="265"/>
      <c r="Q537" s="265"/>
      <c r="R537" s="267"/>
      <c r="S537" s="265"/>
      <c r="T537" s="265"/>
      <c r="U537" s="265"/>
      <c r="V537" s="265"/>
      <c r="W537" s="265"/>
      <c r="X537" s="265"/>
      <c r="Y537" s="265"/>
      <c r="Z537" s="265"/>
      <c r="AA537" s="265"/>
      <c r="AB537" s="265"/>
      <c r="AC537" s="265"/>
      <c r="AD537" s="265"/>
      <c r="AE537" s="265"/>
      <c r="AF537" s="265"/>
      <c r="AG537" s="265"/>
      <c r="AH537" s="265"/>
      <c r="AI537" s="265"/>
      <c r="AJ537" s="265"/>
      <c r="AK537" s="265"/>
      <c r="AL537" s="265"/>
      <c r="AM537" s="265"/>
      <c r="AN537" s="265"/>
      <c r="AO537" s="265"/>
      <c r="AP537" s="265"/>
      <c r="AQ537" s="265"/>
    </row>
    <row r="538" spans="1:43" ht="12" customHeight="1">
      <c r="A538" s="265"/>
      <c r="B538" s="265"/>
      <c r="C538" s="265"/>
      <c r="D538" s="265"/>
      <c r="E538" s="266"/>
      <c r="F538" s="265"/>
      <c r="G538" s="265"/>
      <c r="H538" s="265"/>
      <c r="I538" s="265"/>
      <c r="J538" s="265"/>
      <c r="K538" s="265"/>
      <c r="L538" s="265"/>
      <c r="M538" s="265"/>
      <c r="N538" s="265"/>
      <c r="O538" s="265"/>
      <c r="P538" s="265"/>
      <c r="Q538" s="265"/>
      <c r="R538" s="267"/>
      <c r="S538" s="265"/>
      <c r="T538" s="265"/>
      <c r="U538" s="265"/>
      <c r="V538" s="265"/>
      <c r="W538" s="265"/>
      <c r="X538" s="265"/>
      <c r="Y538" s="265"/>
      <c r="Z538" s="265"/>
      <c r="AA538" s="265"/>
      <c r="AB538" s="265"/>
      <c r="AC538" s="265"/>
      <c r="AD538" s="265"/>
      <c r="AE538" s="265"/>
      <c r="AF538" s="265"/>
      <c r="AG538" s="265"/>
      <c r="AH538" s="265"/>
      <c r="AI538" s="265"/>
      <c r="AJ538" s="265"/>
      <c r="AK538" s="265"/>
      <c r="AL538" s="265"/>
      <c r="AM538" s="265"/>
      <c r="AN538" s="265"/>
      <c r="AO538" s="265"/>
      <c r="AP538" s="265"/>
      <c r="AQ538" s="265"/>
    </row>
    <row r="539" spans="1:43" ht="12" customHeight="1">
      <c r="A539" s="265"/>
      <c r="B539" s="265"/>
      <c r="C539" s="265"/>
      <c r="D539" s="265"/>
      <c r="E539" s="266"/>
      <c r="F539" s="265"/>
      <c r="G539" s="265"/>
      <c r="H539" s="265"/>
      <c r="I539" s="265"/>
      <c r="J539" s="265"/>
      <c r="K539" s="265"/>
      <c r="L539" s="265"/>
      <c r="M539" s="265"/>
      <c r="N539" s="265"/>
      <c r="O539" s="265"/>
      <c r="P539" s="265"/>
      <c r="Q539" s="265"/>
      <c r="R539" s="267"/>
      <c r="S539" s="265"/>
      <c r="T539" s="265"/>
      <c r="U539" s="265"/>
      <c r="V539" s="265"/>
      <c r="W539" s="265"/>
      <c r="X539" s="265"/>
      <c r="Y539" s="265"/>
      <c r="Z539" s="265"/>
      <c r="AA539" s="265"/>
      <c r="AB539" s="265"/>
      <c r="AC539" s="265"/>
      <c r="AD539" s="265"/>
      <c r="AE539" s="265"/>
      <c r="AF539" s="265"/>
      <c r="AG539" s="265"/>
      <c r="AH539" s="265"/>
      <c r="AI539" s="265"/>
      <c r="AJ539" s="265"/>
      <c r="AK539" s="265"/>
      <c r="AL539" s="265"/>
      <c r="AM539" s="265"/>
      <c r="AN539" s="265"/>
      <c r="AO539" s="265"/>
      <c r="AP539" s="265"/>
      <c r="AQ539" s="265"/>
    </row>
    <row r="540" spans="1:43" ht="12" customHeight="1">
      <c r="A540" s="265"/>
      <c r="B540" s="265"/>
      <c r="C540" s="265"/>
      <c r="D540" s="265"/>
      <c r="E540" s="266"/>
      <c r="F540" s="265"/>
      <c r="G540" s="265"/>
      <c r="H540" s="265"/>
      <c r="I540" s="265"/>
      <c r="J540" s="265"/>
      <c r="K540" s="265"/>
      <c r="L540" s="265"/>
      <c r="M540" s="265"/>
      <c r="N540" s="265"/>
      <c r="O540" s="265"/>
      <c r="P540" s="265"/>
      <c r="Q540" s="265"/>
      <c r="R540" s="267"/>
      <c r="S540" s="265"/>
      <c r="T540" s="265"/>
      <c r="U540" s="265"/>
      <c r="V540" s="265"/>
      <c r="W540" s="265"/>
      <c r="X540" s="265"/>
      <c r="Y540" s="265"/>
      <c r="Z540" s="265"/>
      <c r="AA540" s="265"/>
      <c r="AB540" s="265"/>
      <c r="AC540" s="265"/>
      <c r="AD540" s="265"/>
      <c r="AE540" s="265"/>
      <c r="AF540" s="265"/>
      <c r="AG540" s="265"/>
      <c r="AH540" s="265"/>
      <c r="AI540" s="265"/>
      <c r="AJ540" s="265"/>
      <c r="AK540" s="265"/>
      <c r="AL540" s="265"/>
      <c r="AM540" s="265"/>
      <c r="AN540" s="265"/>
      <c r="AO540" s="265"/>
      <c r="AP540" s="265"/>
      <c r="AQ540" s="265"/>
    </row>
    <row r="541" spans="1:43" ht="12" customHeight="1">
      <c r="A541" s="265"/>
      <c r="B541" s="265"/>
      <c r="C541" s="265"/>
      <c r="D541" s="265"/>
      <c r="E541" s="266"/>
      <c r="F541" s="265"/>
      <c r="G541" s="265"/>
      <c r="H541" s="265"/>
      <c r="I541" s="265"/>
      <c r="J541" s="265"/>
      <c r="K541" s="265"/>
      <c r="L541" s="265"/>
      <c r="M541" s="265"/>
      <c r="N541" s="265"/>
      <c r="O541" s="265"/>
      <c r="P541" s="265"/>
      <c r="Q541" s="265"/>
      <c r="R541" s="267"/>
      <c r="S541" s="265"/>
      <c r="T541" s="265"/>
      <c r="U541" s="265"/>
      <c r="V541" s="265"/>
      <c r="W541" s="265"/>
      <c r="X541" s="265"/>
      <c r="Y541" s="265"/>
      <c r="Z541" s="265"/>
      <c r="AA541" s="265"/>
      <c r="AB541" s="265"/>
      <c r="AC541" s="265"/>
      <c r="AD541" s="265"/>
      <c r="AE541" s="265"/>
      <c r="AF541" s="265"/>
      <c r="AG541" s="265"/>
      <c r="AH541" s="265"/>
      <c r="AI541" s="265"/>
      <c r="AJ541" s="265"/>
      <c r="AK541" s="265"/>
      <c r="AL541" s="265"/>
      <c r="AM541" s="265"/>
      <c r="AN541" s="265"/>
      <c r="AO541" s="265"/>
      <c r="AP541" s="265"/>
      <c r="AQ541" s="265"/>
    </row>
    <row r="542" spans="1:43" ht="12" customHeight="1">
      <c r="A542" s="265"/>
      <c r="B542" s="265"/>
      <c r="C542" s="265"/>
      <c r="D542" s="265"/>
      <c r="E542" s="266"/>
      <c r="F542" s="265"/>
      <c r="G542" s="265"/>
      <c r="H542" s="265"/>
      <c r="I542" s="265"/>
      <c r="J542" s="265"/>
      <c r="K542" s="265"/>
      <c r="L542" s="265"/>
      <c r="M542" s="265"/>
      <c r="N542" s="265"/>
      <c r="O542" s="265"/>
      <c r="P542" s="265"/>
      <c r="Q542" s="265"/>
      <c r="R542" s="267"/>
      <c r="S542" s="265"/>
      <c r="T542" s="265"/>
      <c r="U542" s="265"/>
      <c r="V542" s="265"/>
      <c r="W542" s="265"/>
      <c r="X542" s="265"/>
      <c r="Y542" s="265"/>
      <c r="Z542" s="265"/>
      <c r="AA542" s="265"/>
      <c r="AB542" s="265"/>
      <c r="AC542" s="265"/>
      <c r="AD542" s="265"/>
      <c r="AE542" s="265"/>
      <c r="AF542" s="265"/>
      <c r="AG542" s="265"/>
      <c r="AH542" s="265"/>
      <c r="AI542" s="265"/>
      <c r="AJ542" s="265"/>
      <c r="AK542" s="265"/>
      <c r="AL542" s="265"/>
      <c r="AM542" s="265"/>
      <c r="AN542" s="265"/>
      <c r="AO542" s="265"/>
      <c r="AP542" s="265"/>
      <c r="AQ542" s="265"/>
    </row>
    <row r="543" spans="1:43" ht="12" customHeight="1">
      <c r="A543" s="265"/>
      <c r="B543" s="265"/>
      <c r="C543" s="265"/>
      <c r="D543" s="265"/>
      <c r="E543" s="266"/>
      <c r="F543" s="265"/>
      <c r="G543" s="265"/>
      <c r="H543" s="265"/>
      <c r="I543" s="265"/>
      <c r="J543" s="265"/>
      <c r="K543" s="265"/>
      <c r="L543" s="265"/>
      <c r="M543" s="265"/>
      <c r="N543" s="265"/>
      <c r="O543" s="265"/>
      <c r="P543" s="265"/>
      <c r="Q543" s="265"/>
      <c r="R543" s="267"/>
      <c r="S543" s="265"/>
      <c r="T543" s="265"/>
      <c r="U543" s="265"/>
      <c r="V543" s="265"/>
      <c r="W543" s="265"/>
      <c r="X543" s="265"/>
      <c r="Y543" s="265"/>
      <c r="Z543" s="265"/>
      <c r="AA543" s="265"/>
      <c r="AB543" s="265"/>
      <c r="AC543" s="265"/>
      <c r="AD543" s="265"/>
      <c r="AE543" s="265"/>
      <c r="AF543" s="265"/>
      <c r="AG543" s="265"/>
      <c r="AH543" s="265"/>
      <c r="AI543" s="265"/>
      <c r="AJ543" s="265"/>
      <c r="AK543" s="265"/>
      <c r="AL543" s="265"/>
      <c r="AM543" s="265"/>
      <c r="AN543" s="265"/>
      <c r="AO543" s="265"/>
      <c r="AP543" s="265"/>
      <c r="AQ543" s="265"/>
    </row>
    <row r="544" spans="1:43" ht="12" customHeight="1">
      <c r="A544" s="265"/>
      <c r="B544" s="265"/>
      <c r="C544" s="265"/>
      <c r="D544" s="265"/>
      <c r="E544" s="266"/>
      <c r="F544" s="265"/>
      <c r="G544" s="265"/>
      <c r="H544" s="265"/>
      <c r="I544" s="265"/>
      <c r="J544" s="265"/>
      <c r="K544" s="265"/>
      <c r="L544" s="265"/>
      <c r="M544" s="265"/>
      <c r="N544" s="265"/>
      <c r="O544" s="265"/>
      <c r="P544" s="265"/>
      <c r="Q544" s="265"/>
      <c r="R544" s="267"/>
      <c r="S544" s="265"/>
      <c r="T544" s="265"/>
      <c r="U544" s="265"/>
      <c r="V544" s="265"/>
      <c r="W544" s="265"/>
      <c r="X544" s="265"/>
      <c r="Y544" s="265"/>
      <c r="Z544" s="265"/>
      <c r="AA544" s="265"/>
      <c r="AB544" s="265"/>
      <c r="AC544" s="265"/>
      <c r="AD544" s="265"/>
      <c r="AE544" s="265"/>
      <c r="AF544" s="265"/>
      <c r="AG544" s="265"/>
      <c r="AH544" s="265"/>
      <c r="AI544" s="265"/>
      <c r="AJ544" s="265"/>
      <c r="AK544" s="265"/>
      <c r="AL544" s="265"/>
      <c r="AM544" s="265"/>
      <c r="AN544" s="265"/>
      <c r="AO544" s="265"/>
      <c r="AP544" s="265"/>
      <c r="AQ544" s="265"/>
    </row>
    <row r="545" spans="1:43" ht="12" customHeight="1">
      <c r="A545" s="265"/>
      <c r="B545" s="265"/>
      <c r="C545" s="265"/>
      <c r="D545" s="265"/>
      <c r="E545" s="266"/>
      <c r="F545" s="265"/>
      <c r="G545" s="265"/>
      <c r="H545" s="265"/>
      <c r="I545" s="265"/>
      <c r="J545" s="265"/>
      <c r="K545" s="265"/>
      <c r="L545" s="265"/>
      <c r="M545" s="265"/>
      <c r="N545" s="265"/>
      <c r="O545" s="265"/>
      <c r="P545" s="265"/>
      <c r="Q545" s="265"/>
      <c r="R545" s="267"/>
      <c r="S545" s="265"/>
      <c r="T545" s="265"/>
      <c r="U545" s="265"/>
      <c r="V545" s="265"/>
      <c r="W545" s="265"/>
      <c r="X545" s="265"/>
      <c r="Y545" s="265"/>
      <c r="Z545" s="265"/>
      <c r="AA545" s="265"/>
      <c r="AB545" s="265"/>
      <c r="AC545" s="265"/>
      <c r="AD545" s="265"/>
      <c r="AE545" s="265"/>
      <c r="AF545" s="265"/>
      <c r="AG545" s="265"/>
      <c r="AH545" s="265"/>
      <c r="AI545" s="265"/>
      <c r="AJ545" s="265"/>
      <c r="AK545" s="265"/>
      <c r="AL545" s="265"/>
      <c r="AM545" s="265"/>
      <c r="AN545" s="265"/>
      <c r="AO545" s="265"/>
      <c r="AP545" s="265"/>
      <c r="AQ545" s="265"/>
    </row>
    <row r="546" spans="1:43" ht="12" customHeight="1">
      <c r="A546" s="265"/>
      <c r="B546" s="265"/>
      <c r="C546" s="265"/>
      <c r="D546" s="265"/>
      <c r="E546" s="266"/>
      <c r="F546" s="265"/>
      <c r="G546" s="265"/>
      <c r="H546" s="265"/>
      <c r="I546" s="265"/>
      <c r="J546" s="265"/>
      <c r="K546" s="265"/>
      <c r="L546" s="265"/>
      <c r="M546" s="265"/>
      <c r="N546" s="265"/>
      <c r="O546" s="265"/>
      <c r="P546" s="265"/>
      <c r="Q546" s="265"/>
      <c r="R546" s="267"/>
      <c r="S546" s="265"/>
      <c r="T546" s="265"/>
      <c r="U546" s="265"/>
      <c r="V546" s="265"/>
      <c r="W546" s="265"/>
      <c r="X546" s="265"/>
      <c r="Y546" s="265"/>
      <c r="Z546" s="265"/>
      <c r="AA546" s="265"/>
      <c r="AB546" s="265"/>
      <c r="AC546" s="265"/>
      <c r="AD546" s="265"/>
      <c r="AE546" s="265"/>
      <c r="AF546" s="265"/>
      <c r="AG546" s="265"/>
      <c r="AH546" s="265"/>
      <c r="AI546" s="265"/>
      <c r="AJ546" s="265"/>
      <c r="AK546" s="265"/>
      <c r="AL546" s="265"/>
      <c r="AM546" s="265"/>
      <c r="AN546" s="265"/>
      <c r="AO546" s="265"/>
      <c r="AP546" s="265"/>
      <c r="AQ546" s="265"/>
    </row>
    <row r="547" spans="1:43" ht="12" customHeight="1">
      <c r="A547" s="265"/>
      <c r="B547" s="265"/>
      <c r="C547" s="265"/>
      <c r="D547" s="265"/>
      <c r="E547" s="266"/>
      <c r="F547" s="265"/>
      <c r="G547" s="265"/>
      <c r="H547" s="265"/>
      <c r="I547" s="265"/>
      <c r="J547" s="265"/>
      <c r="K547" s="265"/>
      <c r="L547" s="265"/>
      <c r="M547" s="265"/>
      <c r="N547" s="265"/>
      <c r="O547" s="265"/>
      <c r="P547" s="265"/>
      <c r="Q547" s="265"/>
      <c r="R547" s="267"/>
      <c r="S547" s="265"/>
      <c r="T547" s="265"/>
      <c r="U547" s="265"/>
      <c r="V547" s="265"/>
      <c r="W547" s="265"/>
      <c r="X547" s="265"/>
      <c r="Y547" s="265"/>
      <c r="Z547" s="265"/>
      <c r="AA547" s="265"/>
      <c r="AB547" s="265"/>
      <c r="AC547" s="265"/>
      <c r="AD547" s="265"/>
      <c r="AE547" s="265"/>
      <c r="AF547" s="265"/>
      <c r="AG547" s="265"/>
      <c r="AH547" s="265"/>
      <c r="AI547" s="265"/>
      <c r="AJ547" s="265"/>
      <c r="AK547" s="265"/>
      <c r="AL547" s="265"/>
      <c r="AM547" s="265"/>
      <c r="AN547" s="265"/>
      <c r="AO547" s="265"/>
      <c r="AP547" s="265"/>
      <c r="AQ547" s="265"/>
    </row>
    <row r="548" spans="1:43" ht="12" customHeight="1">
      <c r="A548" s="265"/>
      <c r="B548" s="265"/>
      <c r="C548" s="265"/>
      <c r="D548" s="265"/>
      <c r="E548" s="266"/>
      <c r="F548" s="265"/>
      <c r="G548" s="265"/>
      <c r="H548" s="265"/>
      <c r="I548" s="265"/>
      <c r="J548" s="265"/>
      <c r="K548" s="265"/>
      <c r="L548" s="265"/>
      <c r="M548" s="265"/>
      <c r="N548" s="265"/>
      <c r="O548" s="265"/>
      <c r="P548" s="265"/>
      <c r="Q548" s="265"/>
      <c r="R548" s="267"/>
      <c r="S548" s="265"/>
      <c r="T548" s="265"/>
      <c r="U548" s="265"/>
      <c r="V548" s="265"/>
      <c r="W548" s="265"/>
      <c r="X548" s="265"/>
      <c r="Y548" s="265"/>
      <c r="Z548" s="265"/>
      <c r="AA548" s="265"/>
      <c r="AB548" s="265"/>
      <c r="AC548" s="265"/>
      <c r="AD548" s="265"/>
      <c r="AE548" s="265"/>
      <c r="AF548" s="265"/>
      <c r="AG548" s="265"/>
      <c r="AH548" s="265"/>
      <c r="AI548" s="265"/>
      <c r="AJ548" s="265"/>
      <c r="AK548" s="265"/>
      <c r="AL548" s="265"/>
      <c r="AM548" s="265"/>
      <c r="AN548" s="265"/>
      <c r="AO548" s="265"/>
      <c r="AP548" s="265"/>
      <c r="AQ548" s="265"/>
    </row>
    <row r="549" spans="1:43" ht="12" customHeight="1">
      <c r="A549" s="265"/>
      <c r="B549" s="265"/>
      <c r="C549" s="265"/>
      <c r="D549" s="265"/>
      <c r="E549" s="266"/>
      <c r="F549" s="265"/>
      <c r="G549" s="265"/>
      <c r="H549" s="265"/>
      <c r="I549" s="265"/>
      <c r="J549" s="265"/>
      <c r="K549" s="265"/>
      <c r="L549" s="265"/>
      <c r="M549" s="265"/>
      <c r="N549" s="265"/>
      <c r="O549" s="265"/>
      <c r="P549" s="265"/>
      <c r="Q549" s="265"/>
      <c r="R549" s="267"/>
      <c r="S549" s="265"/>
      <c r="T549" s="265"/>
      <c r="U549" s="265"/>
      <c r="V549" s="265"/>
      <c r="W549" s="265"/>
      <c r="X549" s="265"/>
      <c r="Y549" s="265"/>
      <c r="Z549" s="265"/>
      <c r="AA549" s="265"/>
      <c r="AB549" s="265"/>
      <c r="AC549" s="265"/>
      <c r="AD549" s="265"/>
      <c r="AE549" s="265"/>
      <c r="AF549" s="265"/>
      <c r="AG549" s="265"/>
      <c r="AH549" s="265"/>
      <c r="AI549" s="265"/>
      <c r="AJ549" s="265"/>
      <c r="AK549" s="265"/>
      <c r="AL549" s="265"/>
      <c r="AM549" s="265"/>
      <c r="AN549" s="265"/>
      <c r="AO549" s="265"/>
      <c r="AP549" s="265"/>
      <c r="AQ549" s="265"/>
    </row>
    <row r="550" spans="1:43" ht="12" customHeight="1">
      <c r="A550" s="265"/>
      <c r="B550" s="265"/>
      <c r="C550" s="265"/>
      <c r="D550" s="265"/>
      <c r="E550" s="266"/>
      <c r="F550" s="265"/>
      <c r="G550" s="265"/>
      <c r="H550" s="265"/>
      <c r="I550" s="265"/>
      <c r="J550" s="265"/>
      <c r="K550" s="265"/>
      <c r="L550" s="265"/>
      <c r="M550" s="265"/>
      <c r="N550" s="265"/>
      <c r="O550" s="265"/>
      <c r="P550" s="265"/>
      <c r="Q550" s="265"/>
      <c r="R550" s="267"/>
      <c r="S550" s="265"/>
      <c r="T550" s="265"/>
      <c r="U550" s="265"/>
      <c r="V550" s="265"/>
      <c r="W550" s="265"/>
      <c r="X550" s="265"/>
      <c r="Y550" s="265"/>
      <c r="Z550" s="265"/>
      <c r="AA550" s="265"/>
      <c r="AB550" s="265"/>
      <c r="AC550" s="265"/>
      <c r="AD550" s="265"/>
      <c r="AE550" s="265"/>
      <c r="AF550" s="265"/>
      <c r="AG550" s="265"/>
      <c r="AH550" s="265"/>
      <c r="AI550" s="265"/>
      <c r="AJ550" s="265"/>
      <c r="AK550" s="265"/>
      <c r="AL550" s="265"/>
      <c r="AM550" s="265"/>
      <c r="AN550" s="265"/>
      <c r="AO550" s="265"/>
      <c r="AP550" s="265"/>
      <c r="AQ550" s="265"/>
    </row>
    <row r="551" spans="1:43" ht="12" customHeight="1">
      <c r="A551" s="265"/>
      <c r="B551" s="265"/>
      <c r="C551" s="265"/>
      <c r="D551" s="265"/>
      <c r="E551" s="266"/>
      <c r="F551" s="265"/>
      <c r="G551" s="265"/>
      <c r="H551" s="265"/>
      <c r="I551" s="265"/>
      <c r="J551" s="265"/>
      <c r="K551" s="265"/>
      <c r="L551" s="265"/>
      <c r="M551" s="265"/>
      <c r="N551" s="265"/>
      <c r="O551" s="265"/>
      <c r="P551" s="265"/>
      <c r="Q551" s="265"/>
      <c r="R551" s="267"/>
      <c r="S551" s="265"/>
      <c r="T551" s="265"/>
      <c r="U551" s="265"/>
      <c r="V551" s="265"/>
      <c r="W551" s="265"/>
      <c r="X551" s="265"/>
      <c r="Y551" s="265"/>
      <c r="Z551" s="265"/>
      <c r="AA551" s="265"/>
      <c r="AB551" s="265"/>
      <c r="AC551" s="265"/>
      <c r="AD551" s="265"/>
      <c r="AE551" s="265"/>
      <c r="AF551" s="265"/>
      <c r="AG551" s="265"/>
      <c r="AH551" s="265"/>
      <c r="AI551" s="265"/>
      <c r="AJ551" s="265"/>
      <c r="AK551" s="265"/>
      <c r="AL551" s="265"/>
      <c r="AM551" s="265"/>
      <c r="AN551" s="265"/>
      <c r="AO551" s="265"/>
      <c r="AP551" s="265"/>
      <c r="AQ551" s="265"/>
    </row>
    <row r="552" spans="1:43" ht="12" customHeight="1">
      <c r="A552" s="265"/>
      <c r="B552" s="265"/>
      <c r="C552" s="265"/>
      <c r="D552" s="265"/>
      <c r="E552" s="266"/>
      <c r="F552" s="265"/>
      <c r="G552" s="265"/>
      <c r="H552" s="265"/>
      <c r="I552" s="265"/>
      <c r="J552" s="265"/>
      <c r="K552" s="265"/>
      <c r="L552" s="265"/>
      <c r="M552" s="265"/>
      <c r="N552" s="265"/>
      <c r="O552" s="265"/>
      <c r="P552" s="265"/>
      <c r="Q552" s="265"/>
      <c r="R552" s="267"/>
      <c r="S552" s="265"/>
      <c r="T552" s="265"/>
      <c r="U552" s="265"/>
      <c r="V552" s="265"/>
      <c r="W552" s="265"/>
      <c r="X552" s="265"/>
      <c r="Y552" s="265"/>
      <c r="Z552" s="265"/>
      <c r="AA552" s="265"/>
      <c r="AB552" s="265"/>
      <c r="AC552" s="265"/>
      <c r="AD552" s="265"/>
      <c r="AE552" s="265"/>
      <c r="AF552" s="265"/>
      <c r="AG552" s="265"/>
      <c r="AH552" s="265"/>
      <c r="AI552" s="265"/>
      <c r="AJ552" s="265"/>
      <c r="AK552" s="265"/>
      <c r="AL552" s="265"/>
      <c r="AM552" s="265"/>
      <c r="AN552" s="265"/>
      <c r="AO552" s="265"/>
      <c r="AP552" s="265"/>
      <c r="AQ552" s="265"/>
    </row>
    <row r="553" spans="1:43" ht="12" customHeight="1">
      <c r="A553" s="265"/>
      <c r="B553" s="265"/>
      <c r="C553" s="265"/>
      <c r="D553" s="265"/>
      <c r="E553" s="266"/>
      <c r="F553" s="265"/>
      <c r="G553" s="265"/>
      <c r="H553" s="265"/>
      <c r="I553" s="265"/>
      <c r="J553" s="265"/>
      <c r="K553" s="265"/>
      <c r="L553" s="265"/>
      <c r="M553" s="265"/>
      <c r="N553" s="265"/>
      <c r="O553" s="265"/>
      <c r="P553" s="265"/>
      <c r="Q553" s="265"/>
      <c r="R553" s="267"/>
      <c r="S553" s="265"/>
      <c r="T553" s="265"/>
      <c r="U553" s="265"/>
      <c r="V553" s="265"/>
      <c r="W553" s="265"/>
      <c r="X553" s="265"/>
      <c r="Y553" s="265"/>
      <c r="Z553" s="265"/>
      <c r="AA553" s="265"/>
      <c r="AB553" s="265"/>
      <c r="AC553" s="265"/>
      <c r="AD553" s="265"/>
      <c r="AE553" s="265"/>
      <c r="AF553" s="265"/>
      <c r="AG553" s="265"/>
      <c r="AH553" s="265"/>
      <c r="AI553" s="265"/>
      <c r="AJ553" s="265"/>
      <c r="AK553" s="265"/>
      <c r="AL553" s="265"/>
      <c r="AM553" s="265"/>
      <c r="AN553" s="265"/>
      <c r="AO553" s="265"/>
      <c r="AP553" s="265"/>
      <c r="AQ553" s="265"/>
    </row>
    <row r="554" spans="1:43" ht="12" customHeight="1">
      <c r="A554" s="265"/>
      <c r="B554" s="265"/>
      <c r="C554" s="265"/>
      <c r="D554" s="265"/>
      <c r="E554" s="266"/>
      <c r="F554" s="265"/>
      <c r="G554" s="265"/>
      <c r="H554" s="265"/>
      <c r="I554" s="265"/>
      <c r="J554" s="265"/>
      <c r="K554" s="265"/>
      <c r="L554" s="265"/>
      <c r="M554" s="265"/>
      <c r="N554" s="265"/>
      <c r="O554" s="265"/>
      <c r="P554" s="265"/>
      <c r="Q554" s="265"/>
      <c r="R554" s="267"/>
      <c r="S554" s="265"/>
      <c r="T554" s="265"/>
      <c r="U554" s="265"/>
      <c r="V554" s="265"/>
      <c r="W554" s="265"/>
      <c r="X554" s="265"/>
      <c r="Y554" s="265"/>
      <c r="Z554" s="265"/>
      <c r="AA554" s="265"/>
      <c r="AB554" s="265"/>
      <c r="AC554" s="265"/>
      <c r="AD554" s="265"/>
      <c r="AE554" s="265"/>
      <c r="AF554" s="265"/>
      <c r="AG554" s="265"/>
      <c r="AH554" s="265"/>
      <c r="AI554" s="265"/>
      <c r="AJ554" s="265"/>
      <c r="AK554" s="265"/>
      <c r="AL554" s="265"/>
      <c r="AM554" s="265"/>
      <c r="AN554" s="265"/>
      <c r="AO554" s="265"/>
      <c r="AP554" s="265"/>
      <c r="AQ554" s="265"/>
    </row>
    <row r="555" spans="1:43" ht="12" customHeight="1">
      <c r="A555" s="265"/>
      <c r="B555" s="265"/>
      <c r="C555" s="265"/>
      <c r="D555" s="265"/>
      <c r="E555" s="266"/>
      <c r="F555" s="265"/>
      <c r="G555" s="265"/>
      <c r="H555" s="265"/>
      <c r="I555" s="265"/>
      <c r="J555" s="265"/>
      <c r="K555" s="265"/>
      <c r="L555" s="265"/>
      <c r="M555" s="265"/>
      <c r="N555" s="265"/>
      <c r="O555" s="265"/>
      <c r="P555" s="265"/>
      <c r="Q555" s="265"/>
      <c r="R555" s="267"/>
      <c r="S555" s="265"/>
      <c r="T555" s="265"/>
      <c r="U555" s="265"/>
      <c r="V555" s="265"/>
      <c r="W555" s="265"/>
      <c r="X555" s="265"/>
      <c r="Y555" s="265"/>
      <c r="Z555" s="265"/>
      <c r="AA555" s="265"/>
      <c r="AB555" s="265"/>
      <c r="AC555" s="265"/>
      <c r="AD555" s="265"/>
      <c r="AE555" s="265"/>
      <c r="AF555" s="265"/>
      <c r="AG555" s="265"/>
      <c r="AH555" s="265"/>
      <c r="AI555" s="265"/>
      <c r="AJ555" s="265"/>
      <c r="AK555" s="265"/>
      <c r="AL555" s="265"/>
      <c r="AM555" s="265"/>
      <c r="AN555" s="265"/>
      <c r="AO555" s="265"/>
      <c r="AP555" s="265"/>
      <c r="AQ555" s="265"/>
    </row>
    <row r="556" spans="1:43" ht="12" customHeight="1">
      <c r="A556" s="265"/>
      <c r="B556" s="265"/>
      <c r="C556" s="265"/>
      <c r="D556" s="265"/>
      <c r="E556" s="266"/>
      <c r="F556" s="265"/>
      <c r="G556" s="265"/>
      <c r="H556" s="265"/>
      <c r="I556" s="265"/>
      <c r="J556" s="265"/>
      <c r="K556" s="265"/>
      <c r="L556" s="265"/>
      <c r="M556" s="265"/>
      <c r="N556" s="265"/>
      <c r="O556" s="265"/>
      <c r="P556" s="265"/>
      <c r="Q556" s="265"/>
      <c r="R556" s="267"/>
      <c r="S556" s="265"/>
      <c r="T556" s="265"/>
      <c r="U556" s="265"/>
      <c r="V556" s="265"/>
      <c r="W556" s="265"/>
      <c r="X556" s="265"/>
      <c r="Y556" s="265"/>
      <c r="Z556" s="265"/>
      <c r="AA556" s="265"/>
      <c r="AB556" s="265"/>
      <c r="AC556" s="265"/>
      <c r="AD556" s="265"/>
      <c r="AE556" s="265"/>
      <c r="AF556" s="265"/>
      <c r="AG556" s="265"/>
      <c r="AH556" s="265"/>
      <c r="AI556" s="265"/>
      <c r="AJ556" s="265"/>
      <c r="AK556" s="265"/>
      <c r="AL556" s="265"/>
      <c r="AM556" s="265"/>
      <c r="AN556" s="265"/>
      <c r="AO556" s="265"/>
      <c r="AP556" s="265"/>
      <c r="AQ556" s="265"/>
    </row>
    <row r="557" spans="1:43" ht="12" customHeight="1">
      <c r="A557" s="265"/>
      <c r="B557" s="265"/>
      <c r="C557" s="265"/>
      <c r="D557" s="265"/>
      <c r="E557" s="266"/>
      <c r="F557" s="265"/>
      <c r="G557" s="265"/>
      <c r="H557" s="265"/>
      <c r="I557" s="265"/>
      <c r="J557" s="265"/>
      <c r="K557" s="265"/>
      <c r="L557" s="265"/>
      <c r="M557" s="265"/>
      <c r="N557" s="265"/>
      <c r="O557" s="265"/>
      <c r="P557" s="265"/>
      <c r="Q557" s="265"/>
      <c r="R557" s="267"/>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row>
    <row r="558" spans="1:43" ht="12" customHeight="1">
      <c r="A558" s="265"/>
      <c r="B558" s="265"/>
      <c r="C558" s="265"/>
      <c r="D558" s="265"/>
      <c r="E558" s="266"/>
      <c r="F558" s="265"/>
      <c r="G558" s="265"/>
      <c r="H558" s="265"/>
      <c r="I558" s="265"/>
      <c r="J558" s="265"/>
      <c r="K558" s="265"/>
      <c r="L558" s="265"/>
      <c r="M558" s="265"/>
      <c r="N558" s="265"/>
      <c r="O558" s="265"/>
      <c r="P558" s="265"/>
      <c r="Q558" s="265"/>
      <c r="R558" s="267"/>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row>
    <row r="559" spans="1:43" ht="12" customHeight="1">
      <c r="A559" s="265"/>
      <c r="B559" s="265"/>
      <c r="C559" s="265"/>
      <c r="D559" s="265"/>
      <c r="E559" s="266"/>
      <c r="F559" s="265"/>
      <c r="G559" s="265"/>
      <c r="H559" s="265"/>
      <c r="I559" s="265"/>
      <c r="J559" s="265"/>
      <c r="K559" s="265"/>
      <c r="L559" s="265"/>
      <c r="M559" s="265"/>
      <c r="N559" s="265"/>
      <c r="O559" s="265"/>
      <c r="P559" s="265"/>
      <c r="Q559" s="265"/>
      <c r="R559" s="267"/>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row>
    <row r="560" spans="1:43" ht="12" customHeight="1">
      <c r="A560" s="265"/>
      <c r="B560" s="265"/>
      <c r="C560" s="265"/>
      <c r="D560" s="265"/>
      <c r="E560" s="266"/>
      <c r="F560" s="265"/>
      <c r="G560" s="265"/>
      <c r="H560" s="265"/>
      <c r="I560" s="265"/>
      <c r="J560" s="265"/>
      <c r="K560" s="265"/>
      <c r="L560" s="265"/>
      <c r="M560" s="265"/>
      <c r="N560" s="265"/>
      <c r="O560" s="265"/>
      <c r="P560" s="265"/>
      <c r="Q560" s="265"/>
      <c r="R560" s="267"/>
      <c r="S560" s="265"/>
      <c r="T560" s="265"/>
      <c r="U560" s="265"/>
      <c r="V560" s="265"/>
      <c r="W560" s="265"/>
      <c r="X560" s="265"/>
      <c r="Y560" s="265"/>
      <c r="Z560" s="265"/>
      <c r="AA560" s="265"/>
      <c r="AB560" s="265"/>
      <c r="AC560" s="265"/>
      <c r="AD560" s="265"/>
      <c r="AE560" s="265"/>
      <c r="AF560" s="265"/>
      <c r="AG560" s="265"/>
      <c r="AH560" s="265"/>
      <c r="AI560" s="265"/>
      <c r="AJ560" s="265"/>
      <c r="AK560" s="265"/>
      <c r="AL560" s="265"/>
      <c r="AM560" s="265"/>
      <c r="AN560" s="265"/>
      <c r="AO560" s="265"/>
      <c r="AP560" s="265"/>
      <c r="AQ560" s="265"/>
    </row>
    <row r="561" spans="1:43" ht="12" customHeight="1">
      <c r="A561" s="265"/>
      <c r="B561" s="265"/>
      <c r="C561" s="265"/>
      <c r="D561" s="265"/>
      <c r="E561" s="266"/>
      <c r="F561" s="265"/>
      <c r="G561" s="265"/>
      <c r="H561" s="265"/>
      <c r="I561" s="265"/>
      <c r="J561" s="265"/>
      <c r="K561" s="265"/>
      <c r="L561" s="265"/>
      <c r="M561" s="265"/>
      <c r="N561" s="265"/>
      <c r="O561" s="265"/>
      <c r="P561" s="265"/>
      <c r="Q561" s="265"/>
      <c r="R561" s="267"/>
      <c r="S561" s="265"/>
      <c r="T561" s="265"/>
      <c r="U561" s="265"/>
      <c r="V561" s="265"/>
      <c r="W561" s="265"/>
      <c r="X561" s="265"/>
      <c r="Y561" s="265"/>
      <c r="Z561" s="265"/>
      <c r="AA561" s="265"/>
      <c r="AB561" s="265"/>
      <c r="AC561" s="265"/>
      <c r="AD561" s="265"/>
      <c r="AE561" s="265"/>
      <c r="AF561" s="265"/>
      <c r="AG561" s="265"/>
      <c r="AH561" s="265"/>
      <c r="AI561" s="265"/>
      <c r="AJ561" s="265"/>
      <c r="AK561" s="265"/>
      <c r="AL561" s="265"/>
      <c r="AM561" s="265"/>
      <c r="AN561" s="265"/>
      <c r="AO561" s="265"/>
      <c r="AP561" s="265"/>
      <c r="AQ561" s="265"/>
    </row>
    <row r="562" spans="1:43" ht="12" customHeight="1">
      <c r="A562" s="265"/>
      <c r="B562" s="265"/>
      <c r="C562" s="265"/>
      <c r="D562" s="265"/>
      <c r="E562" s="266"/>
      <c r="F562" s="265"/>
      <c r="G562" s="265"/>
      <c r="H562" s="265"/>
      <c r="I562" s="265"/>
      <c r="J562" s="265"/>
      <c r="K562" s="265"/>
      <c r="L562" s="265"/>
      <c r="M562" s="265"/>
      <c r="N562" s="265"/>
      <c r="O562" s="265"/>
      <c r="P562" s="265"/>
      <c r="Q562" s="265"/>
      <c r="R562" s="267"/>
      <c r="S562" s="265"/>
      <c r="T562" s="265"/>
      <c r="U562" s="265"/>
      <c r="V562" s="265"/>
      <c r="W562" s="265"/>
      <c r="X562" s="265"/>
      <c r="Y562" s="265"/>
      <c r="Z562" s="265"/>
      <c r="AA562" s="265"/>
      <c r="AB562" s="265"/>
      <c r="AC562" s="265"/>
      <c r="AD562" s="265"/>
      <c r="AE562" s="265"/>
      <c r="AF562" s="265"/>
      <c r="AG562" s="265"/>
      <c r="AH562" s="265"/>
      <c r="AI562" s="265"/>
      <c r="AJ562" s="265"/>
      <c r="AK562" s="265"/>
      <c r="AL562" s="265"/>
      <c r="AM562" s="265"/>
      <c r="AN562" s="265"/>
      <c r="AO562" s="265"/>
      <c r="AP562" s="265"/>
      <c r="AQ562" s="265"/>
    </row>
    <row r="563" spans="1:43" ht="12" customHeight="1">
      <c r="A563" s="265"/>
      <c r="B563" s="265"/>
      <c r="C563" s="265"/>
      <c r="D563" s="265"/>
      <c r="E563" s="266"/>
      <c r="F563" s="265"/>
      <c r="G563" s="265"/>
      <c r="H563" s="265"/>
      <c r="I563" s="265"/>
      <c r="J563" s="265"/>
      <c r="K563" s="265"/>
      <c r="L563" s="265"/>
      <c r="M563" s="265"/>
      <c r="N563" s="265"/>
      <c r="O563" s="265"/>
      <c r="P563" s="265"/>
      <c r="Q563" s="265"/>
      <c r="R563" s="267"/>
      <c r="S563" s="265"/>
      <c r="T563" s="265"/>
      <c r="U563" s="265"/>
      <c r="V563" s="265"/>
      <c r="W563" s="265"/>
      <c r="X563" s="265"/>
      <c r="Y563" s="265"/>
      <c r="Z563" s="265"/>
      <c r="AA563" s="265"/>
      <c r="AB563" s="265"/>
      <c r="AC563" s="265"/>
      <c r="AD563" s="265"/>
      <c r="AE563" s="265"/>
      <c r="AF563" s="265"/>
      <c r="AG563" s="265"/>
      <c r="AH563" s="265"/>
      <c r="AI563" s="265"/>
      <c r="AJ563" s="265"/>
      <c r="AK563" s="265"/>
      <c r="AL563" s="265"/>
      <c r="AM563" s="265"/>
      <c r="AN563" s="265"/>
      <c r="AO563" s="265"/>
      <c r="AP563" s="265"/>
      <c r="AQ563" s="265"/>
    </row>
    <row r="564" spans="1:43" ht="12" customHeight="1">
      <c r="A564" s="265"/>
      <c r="B564" s="265"/>
      <c r="C564" s="265"/>
      <c r="D564" s="265"/>
      <c r="E564" s="266"/>
      <c r="F564" s="265"/>
      <c r="G564" s="265"/>
      <c r="H564" s="265"/>
      <c r="I564" s="265"/>
      <c r="J564" s="265"/>
      <c r="K564" s="265"/>
      <c r="L564" s="265"/>
      <c r="M564" s="265"/>
      <c r="N564" s="265"/>
      <c r="O564" s="265"/>
      <c r="P564" s="265"/>
      <c r="Q564" s="265"/>
      <c r="R564" s="267"/>
      <c r="S564" s="265"/>
      <c r="T564" s="265"/>
      <c r="U564" s="265"/>
      <c r="V564" s="265"/>
      <c r="W564" s="265"/>
      <c r="X564" s="265"/>
      <c r="Y564" s="265"/>
      <c r="Z564" s="265"/>
      <c r="AA564" s="265"/>
      <c r="AB564" s="265"/>
      <c r="AC564" s="265"/>
      <c r="AD564" s="265"/>
      <c r="AE564" s="265"/>
      <c r="AF564" s="265"/>
      <c r="AG564" s="265"/>
      <c r="AH564" s="265"/>
      <c r="AI564" s="265"/>
      <c r="AJ564" s="265"/>
      <c r="AK564" s="265"/>
      <c r="AL564" s="265"/>
      <c r="AM564" s="265"/>
      <c r="AN564" s="265"/>
      <c r="AO564" s="265"/>
      <c r="AP564" s="265"/>
      <c r="AQ564" s="265"/>
    </row>
    <row r="565" spans="1:43" ht="12" customHeight="1">
      <c r="A565" s="265"/>
      <c r="B565" s="265"/>
      <c r="C565" s="265"/>
      <c r="D565" s="265"/>
      <c r="E565" s="266"/>
      <c r="F565" s="265"/>
      <c r="G565" s="265"/>
      <c r="H565" s="265"/>
      <c r="I565" s="265"/>
      <c r="J565" s="265"/>
      <c r="K565" s="265"/>
      <c r="L565" s="265"/>
      <c r="M565" s="265"/>
      <c r="N565" s="265"/>
      <c r="O565" s="265"/>
      <c r="P565" s="265"/>
      <c r="Q565" s="265"/>
      <c r="R565" s="267"/>
      <c r="S565" s="265"/>
      <c r="T565" s="265"/>
      <c r="U565" s="265"/>
      <c r="V565" s="265"/>
      <c r="W565" s="265"/>
      <c r="X565" s="265"/>
      <c r="Y565" s="265"/>
      <c r="Z565" s="265"/>
      <c r="AA565" s="265"/>
      <c r="AB565" s="265"/>
      <c r="AC565" s="265"/>
      <c r="AD565" s="265"/>
      <c r="AE565" s="265"/>
      <c r="AF565" s="265"/>
      <c r="AG565" s="265"/>
      <c r="AH565" s="265"/>
      <c r="AI565" s="265"/>
      <c r="AJ565" s="265"/>
      <c r="AK565" s="265"/>
      <c r="AL565" s="265"/>
      <c r="AM565" s="265"/>
      <c r="AN565" s="265"/>
      <c r="AO565" s="265"/>
      <c r="AP565" s="265"/>
      <c r="AQ565" s="265"/>
    </row>
    <row r="566" spans="1:43" ht="12" customHeight="1">
      <c r="A566" s="265"/>
      <c r="B566" s="265"/>
      <c r="C566" s="265"/>
      <c r="D566" s="265"/>
      <c r="E566" s="266"/>
      <c r="F566" s="265"/>
      <c r="G566" s="265"/>
      <c r="H566" s="265"/>
      <c r="I566" s="265"/>
      <c r="J566" s="265"/>
      <c r="K566" s="265"/>
      <c r="L566" s="265"/>
      <c r="M566" s="265"/>
      <c r="N566" s="265"/>
      <c r="O566" s="265"/>
      <c r="P566" s="265"/>
      <c r="Q566" s="265"/>
      <c r="R566" s="267"/>
      <c r="S566" s="265"/>
      <c r="T566" s="265"/>
      <c r="U566" s="265"/>
      <c r="V566" s="265"/>
      <c r="W566" s="265"/>
      <c r="X566" s="265"/>
      <c r="Y566" s="265"/>
      <c r="Z566" s="265"/>
      <c r="AA566" s="265"/>
      <c r="AB566" s="265"/>
      <c r="AC566" s="265"/>
      <c r="AD566" s="265"/>
      <c r="AE566" s="265"/>
      <c r="AF566" s="265"/>
      <c r="AG566" s="265"/>
      <c r="AH566" s="265"/>
      <c r="AI566" s="265"/>
      <c r="AJ566" s="265"/>
      <c r="AK566" s="265"/>
      <c r="AL566" s="265"/>
      <c r="AM566" s="265"/>
      <c r="AN566" s="265"/>
      <c r="AO566" s="265"/>
      <c r="AP566" s="265"/>
      <c r="AQ566" s="265"/>
    </row>
    <row r="567" spans="1:43" ht="12" customHeight="1">
      <c r="A567" s="265"/>
      <c r="B567" s="265"/>
      <c r="C567" s="265"/>
      <c r="D567" s="265"/>
      <c r="E567" s="266"/>
      <c r="F567" s="265"/>
      <c r="G567" s="265"/>
      <c r="H567" s="265"/>
      <c r="I567" s="265"/>
      <c r="J567" s="265"/>
      <c r="K567" s="265"/>
      <c r="L567" s="265"/>
      <c r="M567" s="265"/>
      <c r="N567" s="265"/>
      <c r="O567" s="265"/>
      <c r="P567" s="265"/>
      <c r="Q567" s="265"/>
      <c r="R567" s="267"/>
      <c r="S567" s="265"/>
      <c r="T567" s="265"/>
      <c r="U567" s="265"/>
      <c r="V567" s="265"/>
      <c r="W567" s="265"/>
      <c r="X567" s="265"/>
      <c r="Y567" s="265"/>
      <c r="Z567" s="265"/>
      <c r="AA567" s="265"/>
      <c r="AB567" s="265"/>
      <c r="AC567" s="265"/>
      <c r="AD567" s="265"/>
      <c r="AE567" s="265"/>
      <c r="AF567" s="265"/>
      <c r="AG567" s="265"/>
      <c r="AH567" s="265"/>
      <c r="AI567" s="265"/>
      <c r="AJ567" s="265"/>
      <c r="AK567" s="265"/>
      <c r="AL567" s="265"/>
      <c r="AM567" s="265"/>
      <c r="AN567" s="265"/>
      <c r="AO567" s="265"/>
      <c r="AP567" s="265"/>
      <c r="AQ567" s="265"/>
    </row>
    <row r="568" spans="1:43" ht="12" customHeight="1">
      <c r="A568" s="265"/>
      <c r="B568" s="265"/>
      <c r="C568" s="265"/>
      <c r="D568" s="265"/>
      <c r="E568" s="266"/>
      <c r="F568" s="265"/>
      <c r="G568" s="265"/>
      <c r="H568" s="265"/>
      <c r="I568" s="265"/>
      <c r="J568" s="265"/>
      <c r="K568" s="265"/>
      <c r="L568" s="265"/>
      <c r="M568" s="265"/>
      <c r="N568" s="265"/>
      <c r="O568" s="265"/>
      <c r="P568" s="265"/>
      <c r="Q568" s="265"/>
      <c r="R568" s="267"/>
      <c r="S568" s="265"/>
      <c r="T568" s="265"/>
      <c r="U568" s="265"/>
      <c r="V568" s="265"/>
      <c r="W568" s="265"/>
      <c r="X568" s="265"/>
      <c r="Y568" s="265"/>
      <c r="Z568" s="265"/>
      <c r="AA568" s="265"/>
      <c r="AB568" s="265"/>
      <c r="AC568" s="265"/>
      <c r="AD568" s="265"/>
      <c r="AE568" s="265"/>
      <c r="AF568" s="265"/>
      <c r="AG568" s="265"/>
      <c r="AH568" s="265"/>
      <c r="AI568" s="265"/>
      <c r="AJ568" s="265"/>
      <c r="AK568" s="265"/>
      <c r="AL568" s="265"/>
      <c r="AM568" s="265"/>
      <c r="AN568" s="265"/>
      <c r="AO568" s="265"/>
      <c r="AP568" s="265"/>
      <c r="AQ568" s="265"/>
    </row>
    <row r="569" spans="1:43" ht="12" customHeight="1">
      <c r="A569" s="265"/>
      <c r="B569" s="265"/>
      <c r="C569" s="265"/>
      <c r="D569" s="265"/>
      <c r="E569" s="266"/>
      <c r="F569" s="265"/>
      <c r="G569" s="265"/>
      <c r="H569" s="265"/>
      <c r="I569" s="265"/>
      <c r="J569" s="265"/>
      <c r="K569" s="265"/>
      <c r="L569" s="265"/>
      <c r="M569" s="265"/>
      <c r="N569" s="265"/>
      <c r="O569" s="265"/>
      <c r="P569" s="265"/>
      <c r="Q569" s="265"/>
      <c r="R569" s="267"/>
      <c r="S569" s="265"/>
      <c r="T569" s="265"/>
      <c r="U569" s="265"/>
      <c r="V569" s="265"/>
      <c r="W569" s="265"/>
      <c r="X569" s="265"/>
      <c r="Y569" s="265"/>
      <c r="Z569" s="265"/>
      <c r="AA569" s="265"/>
      <c r="AB569" s="265"/>
      <c r="AC569" s="265"/>
      <c r="AD569" s="265"/>
      <c r="AE569" s="265"/>
      <c r="AF569" s="265"/>
      <c r="AG569" s="265"/>
      <c r="AH569" s="265"/>
      <c r="AI569" s="265"/>
      <c r="AJ569" s="265"/>
      <c r="AK569" s="265"/>
      <c r="AL569" s="265"/>
      <c r="AM569" s="265"/>
      <c r="AN569" s="265"/>
      <c r="AO569" s="265"/>
      <c r="AP569" s="265"/>
      <c r="AQ569" s="265"/>
    </row>
    <row r="570" spans="1:43" ht="12" customHeight="1">
      <c r="A570" s="265"/>
      <c r="B570" s="265"/>
      <c r="C570" s="265"/>
      <c r="D570" s="265"/>
      <c r="E570" s="266"/>
      <c r="F570" s="265"/>
      <c r="G570" s="265"/>
      <c r="H570" s="265"/>
      <c r="I570" s="265"/>
      <c r="J570" s="265"/>
      <c r="K570" s="265"/>
      <c r="L570" s="265"/>
      <c r="M570" s="265"/>
      <c r="N570" s="265"/>
      <c r="O570" s="265"/>
      <c r="P570" s="265"/>
      <c r="Q570" s="265"/>
      <c r="R570" s="267"/>
      <c r="S570" s="265"/>
      <c r="T570" s="265"/>
      <c r="U570" s="265"/>
      <c r="V570" s="265"/>
      <c r="W570" s="265"/>
      <c r="X570" s="265"/>
      <c r="Y570" s="265"/>
      <c r="Z570" s="265"/>
      <c r="AA570" s="265"/>
      <c r="AB570" s="265"/>
      <c r="AC570" s="265"/>
      <c r="AD570" s="265"/>
      <c r="AE570" s="265"/>
      <c r="AF570" s="265"/>
      <c r="AG570" s="265"/>
      <c r="AH570" s="265"/>
      <c r="AI570" s="265"/>
      <c r="AJ570" s="265"/>
      <c r="AK570" s="265"/>
      <c r="AL570" s="265"/>
      <c r="AM570" s="265"/>
      <c r="AN570" s="265"/>
      <c r="AO570" s="265"/>
      <c r="AP570" s="265"/>
      <c r="AQ570" s="265"/>
    </row>
    <row r="571" spans="1:43" ht="12" customHeight="1">
      <c r="A571" s="265"/>
      <c r="B571" s="265"/>
      <c r="C571" s="265"/>
      <c r="D571" s="265"/>
      <c r="E571" s="266"/>
      <c r="F571" s="265"/>
      <c r="G571" s="265"/>
      <c r="H571" s="265"/>
      <c r="I571" s="265"/>
      <c r="J571" s="265"/>
      <c r="K571" s="265"/>
      <c r="L571" s="265"/>
      <c r="M571" s="265"/>
      <c r="N571" s="265"/>
      <c r="O571" s="265"/>
      <c r="P571" s="265"/>
      <c r="Q571" s="265"/>
      <c r="R571" s="267"/>
      <c r="S571" s="265"/>
      <c r="T571" s="265"/>
      <c r="U571" s="265"/>
      <c r="V571" s="265"/>
      <c r="W571" s="265"/>
      <c r="X571" s="265"/>
      <c r="Y571" s="265"/>
      <c r="Z571" s="265"/>
      <c r="AA571" s="265"/>
      <c r="AB571" s="265"/>
      <c r="AC571" s="265"/>
      <c r="AD571" s="265"/>
      <c r="AE571" s="265"/>
      <c r="AF571" s="265"/>
      <c r="AG571" s="265"/>
      <c r="AH571" s="265"/>
      <c r="AI571" s="265"/>
      <c r="AJ571" s="265"/>
      <c r="AK571" s="265"/>
      <c r="AL571" s="265"/>
      <c r="AM571" s="265"/>
      <c r="AN571" s="265"/>
      <c r="AO571" s="265"/>
      <c r="AP571" s="265"/>
      <c r="AQ571" s="265"/>
    </row>
    <row r="572" spans="1:43" ht="12" customHeight="1">
      <c r="A572" s="265"/>
      <c r="B572" s="265"/>
      <c r="C572" s="265"/>
      <c r="D572" s="265"/>
      <c r="E572" s="266"/>
      <c r="F572" s="265"/>
      <c r="G572" s="265"/>
      <c r="H572" s="265"/>
      <c r="I572" s="265"/>
      <c r="J572" s="265"/>
      <c r="K572" s="265"/>
      <c r="L572" s="265"/>
      <c r="M572" s="265"/>
      <c r="N572" s="265"/>
      <c r="O572" s="265"/>
      <c r="P572" s="265"/>
      <c r="Q572" s="265"/>
      <c r="R572" s="267"/>
      <c r="S572" s="265"/>
      <c r="T572" s="265"/>
      <c r="U572" s="265"/>
      <c r="V572" s="265"/>
      <c r="W572" s="265"/>
      <c r="X572" s="265"/>
      <c r="Y572" s="265"/>
      <c r="Z572" s="265"/>
      <c r="AA572" s="265"/>
      <c r="AB572" s="265"/>
      <c r="AC572" s="265"/>
      <c r="AD572" s="265"/>
      <c r="AE572" s="265"/>
      <c r="AF572" s="265"/>
      <c r="AG572" s="265"/>
      <c r="AH572" s="265"/>
      <c r="AI572" s="265"/>
      <c r="AJ572" s="265"/>
      <c r="AK572" s="265"/>
      <c r="AL572" s="265"/>
      <c r="AM572" s="265"/>
      <c r="AN572" s="265"/>
      <c r="AO572" s="265"/>
      <c r="AP572" s="265"/>
      <c r="AQ572" s="265"/>
    </row>
    <row r="573" spans="1:43" ht="12" customHeight="1">
      <c r="A573" s="265"/>
      <c r="B573" s="265"/>
      <c r="C573" s="265"/>
      <c r="D573" s="265"/>
      <c r="E573" s="266"/>
      <c r="F573" s="265"/>
      <c r="G573" s="265"/>
      <c r="H573" s="265"/>
      <c r="I573" s="265"/>
      <c r="J573" s="265"/>
      <c r="K573" s="265"/>
      <c r="L573" s="265"/>
      <c r="M573" s="265"/>
      <c r="N573" s="265"/>
      <c r="O573" s="265"/>
      <c r="P573" s="265"/>
      <c r="Q573" s="265"/>
      <c r="R573" s="267"/>
      <c r="S573" s="265"/>
      <c r="T573" s="265"/>
      <c r="U573" s="265"/>
      <c r="V573" s="265"/>
      <c r="W573" s="265"/>
      <c r="X573" s="265"/>
      <c r="Y573" s="265"/>
      <c r="Z573" s="265"/>
      <c r="AA573" s="265"/>
      <c r="AB573" s="265"/>
      <c r="AC573" s="265"/>
      <c r="AD573" s="265"/>
      <c r="AE573" s="265"/>
      <c r="AF573" s="265"/>
      <c r="AG573" s="265"/>
      <c r="AH573" s="265"/>
      <c r="AI573" s="265"/>
      <c r="AJ573" s="265"/>
      <c r="AK573" s="265"/>
      <c r="AL573" s="265"/>
      <c r="AM573" s="265"/>
      <c r="AN573" s="265"/>
      <c r="AO573" s="265"/>
      <c r="AP573" s="265"/>
      <c r="AQ573" s="265"/>
    </row>
    <row r="574" spans="1:43" ht="12" customHeight="1">
      <c r="A574" s="265"/>
      <c r="B574" s="265"/>
      <c r="C574" s="265"/>
      <c r="D574" s="265"/>
      <c r="E574" s="266"/>
      <c r="F574" s="265"/>
      <c r="G574" s="265"/>
      <c r="H574" s="265"/>
      <c r="I574" s="265"/>
      <c r="J574" s="265"/>
      <c r="K574" s="265"/>
      <c r="L574" s="265"/>
      <c r="M574" s="265"/>
      <c r="N574" s="265"/>
      <c r="O574" s="265"/>
      <c r="P574" s="265"/>
      <c r="Q574" s="265"/>
      <c r="R574" s="267"/>
      <c r="S574" s="265"/>
      <c r="T574" s="265"/>
      <c r="U574" s="265"/>
      <c r="V574" s="265"/>
      <c r="W574" s="265"/>
      <c r="X574" s="265"/>
      <c r="Y574" s="265"/>
      <c r="Z574" s="265"/>
      <c r="AA574" s="265"/>
      <c r="AB574" s="265"/>
      <c r="AC574" s="265"/>
      <c r="AD574" s="265"/>
      <c r="AE574" s="265"/>
      <c r="AF574" s="265"/>
      <c r="AG574" s="265"/>
      <c r="AH574" s="265"/>
      <c r="AI574" s="265"/>
      <c r="AJ574" s="265"/>
      <c r="AK574" s="265"/>
      <c r="AL574" s="265"/>
      <c r="AM574" s="265"/>
      <c r="AN574" s="265"/>
      <c r="AO574" s="265"/>
      <c r="AP574" s="265"/>
      <c r="AQ574" s="265"/>
    </row>
    <row r="575" spans="1:43" ht="12" customHeight="1">
      <c r="A575" s="265"/>
      <c r="B575" s="265"/>
      <c r="C575" s="265"/>
      <c r="D575" s="265"/>
      <c r="E575" s="266"/>
      <c r="F575" s="265"/>
      <c r="G575" s="265"/>
      <c r="H575" s="265"/>
      <c r="I575" s="265"/>
      <c r="J575" s="265"/>
      <c r="K575" s="265"/>
      <c r="L575" s="265"/>
      <c r="M575" s="265"/>
      <c r="N575" s="265"/>
      <c r="O575" s="265"/>
      <c r="P575" s="265"/>
      <c r="Q575" s="265"/>
      <c r="R575" s="267"/>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row>
    <row r="576" spans="1:43" ht="12" customHeight="1">
      <c r="A576" s="265"/>
      <c r="B576" s="265"/>
      <c r="C576" s="265"/>
      <c r="D576" s="265"/>
      <c r="E576" s="266"/>
      <c r="F576" s="265"/>
      <c r="G576" s="265"/>
      <c r="H576" s="265"/>
      <c r="I576" s="265"/>
      <c r="J576" s="265"/>
      <c r="K576" s="265"/>
      <c r="L576" s="265"/>
      <c r="M576" s="265"/>
      <c r="N576" s="265"/>
      <c r="O576" s="265"/>
      <c r="P576" s="265"/>
      <c r="Q576" s="265"/>
      <c r="R576" s="267"/>
      <c r="S576" s="265"/>
      <c r="T576" s="265"/>
      <c r="U576" s="265"/>
      <c r="V576" s="265"/>
      <c r="W576" s="265"/>
      <c r="X576" s="265"/>
      <c r="Y576" s="265"/>
      <c r="Z576" s="265"/>
      <c r="AA576" s="265"/>
      <c r="AB576" s="265"/>
      <c r="AC576" s="265"/>
      <c r="AD576" s="265"/>
      <c r="AE576" s="265"/>
      <c r="AF576" s="265"/>
      <c r="AG576" s="265"/>
      <c r="AH576" s="265"/>
      <c r="AI576" s="265"/>
      <c r="AJ576" s="265"/>
      <c r="AK576" s="265"/>
      <c r="AL576" s="265"/>
      <c r="AM576" s="265"/>
      <c r="AN576" s="265"/>
      <c r="AO576" s="265"/>
      <c r="AP576" s="265"/>
      <c r="AQ576" s="265"/>
    </row>
    <row r="577" spans="1:43" ht="12" customHeight="1">
      <c r="A577" s="265"/>
      <c r="B577" s="265"/>
      <c r="C577" s="265"/>
      <c r="D577" s="265"/>
      <c r="E577" s="266"/>
      <c r="F577" s="265"/>
      <c r="G577" s="265"/>
      <c r="H577" s="265"/>
      <c r="I577" s="265"/>
      <c r="J577" s="265"/>
      <c r="K577" s="265"/>
      <c r="L577" s="265"/>
      <c r="M577" s="265"/>
      <c r="N577" s="265"/>
      <c r="O577" s="265"/>
      <c r="P577" s="265"/>
      <c r="Q577" s="265"/>
      <c r="R577" s="267"/>
      <c r="S577" s="265"/>
      <c r="T577" s="265"/>
      <c r="U577" s="265"/>
      <c r="V577" s="265"/>
      <c r="W577" s="265"/>
      <c r="X577" s="265"/>
      <c r="Y577" s="265"/>
      <c r="Z577" s="265"/>
      <c r="AA577" s="265"/>
      <c r="AB577" s="265"/>
      <c r="AC577" s="265"/>
      <c r="AD577" s="265"/>
      <c r="AE577" s="265"/>
      <c r="AF577" s="265"/>
      <c r="AG577" s="265"/>
      <c r="AH577" s="265"/>
      <c r="AI577" s="265"/>
      <c r="AJ577" s="265"/>
      <c r="AK577" s="265"/>
      <c r="AL577" s="265"/>
      <c r="AM577" s="265"/>
      <c r="AN577" s="265"/>
      <c r="AO577" s="265"/>
      <c r="AP577" s="265"/>
      <c r="AQ577" s="265"/>
    </row>
    <row r="578" spans="1:43" ht="12" customHeight="1">
      <c r="A578" s="265"/>
      <c r="B578" s="265"/>
      <c r="C578" s="265"/>
      <c r="D578" s="265"/>
      <c r="E578" s="266"/>
      <c r="F578" s="265"/>
      <c r="G578" s="265"/>
      <c r="H578" s="265"/>
      <c r="I578" s="265"/>
      <c r="J578" s="265"/>
      <c r="K578" s="265"/>
      <c r="L578" s="265"/>
      <c r="M578" s="265"/>
      <c r="N578" s="265"/>
      <c r="O578" s="265"/>
      <c r="P578" s="265"/>
      <c r="Q578" s="265"/>
      <c r="R578" s="267"/>
      <c r="S578" s="265"/>
      <c r="T578" s="265"/>
      <c r="U578" s="265"/>
      <c r="V578" s="265"/>
      <c r="W578" s="265"/>
      <c r="X578" s="265"/>
      <c r="Y578" s="265"/>
      <c r="Z578" s="265"/>
      <c r="AA578" s="265"/>
      <c r="AB578" s="265"/>
      <c r="AC578" s="265"/>
      <c r="AD578" s="265"/>
      <c r="AE578" s="265"/>
      <c r="AF578" s="265"/>
      <c r="AG578" s="265"/>
      <c r="AH578" s="265"/>
      <c r="AI578" s="265"/>
      <c r="AJ578" s="265"/>
      <c r="AK578" s="265"/>
      <c r="AL578" s="265"/>
      <c r="AM578" s="265"/>
      <c r="AN578" s="265"/>
      <c r="AO578" s="265"/>
      <c r="AP578" s="265"/>
      <c r="AQ578" s="265"/>
    </row>
    <row r="579" spans="1:43" ht="12" customHeight="1">
      <c r="A579" s="265"/>
      <c r="B579" s="265"/>
      <c r="C579" s="265"/>
      <c r="D579" s="265"/>
      <c r="E579" s="266"/>
      <c r="F579" s="265"/>
      <c r="G579" s="265"/>
      <c r="H579" s="265"/>
      <c r="I579" s="265"/>
      <c r="J579" s="265"/>
      <c r="K579" s="265"/>
      <c r="L579" s="265"/>
      <c r="M579" s="265"/>
      <c r="N579" s="265"/>
      <c r="O579" s="265"/>
      <c r="P579" s="265"/>
      <c r="Q579" s="265"/>
      <c r="R579" s="267"/>
      <c r="S579" s="265"/>
      <c r="T579" s="265"/>
      <c r="U579" s="265"/>
      <c r="V579" s="265"/>
      <c r="W579" s="265"/>
      <c r="X579" s="265"/>
      <c r="Y579" s="265"/>
      <c r="Z579" s="265"/>
      <c r="AA579" s="265"/>
      <c r="AB579" s="265"/>
      <c r="AC579" s="265"/>
      <c r="AD579" s="265"/>
      <c r="AE579" s="265"/>
      <c r="AF579" s="265"/>
      <c r="AG579" s="265"/>
      <c r="AH579" s="265"/>
      <c r="AI579" s="265"/>
      <c r="AJ579" s="265"/>
      <c r="AK579" s="265"/>
      <c r="AL579" s="265"/>
      <c r="AM579" s="265"/>
      <c r="AN579" s="265"/>
      <c r="AO579" s="265"/>
      <c r="AP579" s="265"/>
      <c r="AQ579" s="265"/>
    </row>
    <row r="580" spans="1:43" ht="12" customHeight="1">
      <c r="A580" s="265"/>
      <c r="B580" s="265"/>
      <c r="C580" s="265"/>
      <c r="D580" s="265"/>
      <c r="E580" s="266"/>
      <c r="F580" s="265"/>
      <c r="G580" s="265"/>
      <c r="H580" s="265"/>
      <c r="I580" s="265"/>
      <c r="J580" s="265"/>
      <c r="K580" s="265"/>
      <c r="L580" s="265"/>
      <c r="M580" s="265"/>
      <c r="N580" s="265"/>
      <c r="O580" s="265"/>
      <c r="P580" s="265"/>
      <c r="Q580" s="265"/>
      <c r="R580" s="267"/>
      <c r="S580" s="265"/>
      <c r="T580" s="265"/>
      <c r="U580" s="265"/>
      <c r="V580" s="265"/>
      <c r="W580" s="265"/>
      <c r="X580" s="265"/>
      <c r="Y580" s="265"/>
      <c r="Z580" s="265"/>
      <c r="AA580" s="265"/>
      <c r="AB580" s="265"/>
      <c r="AC580" s="265"/>
      <c r="AD580" s="265"/>
      <c r="AE580" s="265"/>
      <c r="AF580" s="265"/>
      <c r="AG580" s="265"/>
      <c r="AH580" s="265"/>
      <c r="AI580" s="265"/>
      <c r="AJ580" s="265"/>
      <c r="AK580" s="265"/>
      <c r="AL580" s="265"/>
      <c r="AM580" s="265"/>
      <c r="AN580" s="265"/>
      <c r="AO580" s="265"/>
      <c r="AP580" s="265"/>
      <c r="AQ580" s="265"/>
    </row>
    <row r="581" spans="1:43" ht="12" customHeight="1">
      <c r="A581" s="265"/>
      <c r="B581" s="265"/>
      <c r="C581" s="265"/>
      <c r="D581" s="265"/>
      <c r="E581" s="266"/>
      <c r="F581" s="265"/>
      <c r="G581" s="265"/>
      <c r="H581" s="265"/>
      <c r="I581" s="265"/>
      <c r="J581" s="265"/>
      <c r="K581" s="265"/>
      <c r="L581" s="265"/>
      <c r="M581" s="265"/>
      <c r="N581" s="265"/>
      <c r="O581" s="265"/>
      <c r="P581" s="265"/>
      <c r="Q581" s="265"/>
      <c r="R581" s="267"/>
      <c r="S581" s="265"/>
      <c r="T581" s="265"/>
      <c r="U581" s="265"/>
      <c r="V581" s="265"/>
      <c r="W581" s="265"/>
      <c r="X581" s="265"/>
      <c r="Y581" s="265"/>
      <c r="Z581" s="265"/>
      <c r="AA581" s="265"/>
      <c r="AB581" s="265"/>
      <c r="AC581" s="265"/>
      <c r="AD581" s="265"/>
      <c r="AE581" s="265"/>
      <c r="AF581" s="265"/>
      <c r="AG581" s="265"/>
      <c r="AH581" s="265"/>
      <c r="AI581" s="265"/>
      <c r="AJ581" s="265"/>
      <c r="AK581" s="265"/>
      <c r="AL581" s="265"/>
      <c r="AM581" s="265"/>
      <c r="AN581" s="265"/>
      <c r="AO581" s="265"/>
      <c r="AP581" s="265"/>
      <c r="AQ581" s="265"/>
    </row>
    <row r="582" spans="1:43" ht="12" customHeight="1">
      <c r="A582" s="265"/>
      <c r="B582" s="265"/>
      <c r="C582" s="265"/>
      <c r="D582" s="265"/>
      <c r="E582" s="266"/>
      <c r="F582" s="265"/>
      <c r="G582" s="265"/>
      <c r="H582" s="265"/>
      <c r="I582" s="265"/>
      <c r="J582" s="265"/>
      <c r="K582" s="265"/>
      <c r="L582" s="265"/>
      <c r="M582" s="265"/>
      <c r="N582" s="265"/>
      <c r="O582" s="265"/>
      <c r="P582" s="265"/>
      <c r="Q582" s="265"/>
      <c r="R582" s="267"/>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row>
    <row r="583" spans="1:43" ht="12" customHeight="1">
      <c r="A583" s="265"/>
      <c r="B583" s="265"/>
      <c r="C583" s="265"/>
      <c r="D583" s="265"/>
      <c r="E583" s="266"/>
      <c r="F583" s="265"/>
      <c r="G583" s="265"/>
      <c r="H583" s="265"/>
      <c r="I583" s="265"/>
      <c r="J583" s="265"/>
      <c r="K583" s="265"/>
      <c r="L583" s="265"/>
      <c r="M583" s="265"/>
      <c r="N583" s="265"/>
      <c r="O583" s="265"/>
      <c r="P583" s="265"/>
      <c r="Q583" s="265"/>
      <c r="R583" s="267"/>
      <c r="S583" s="265"/>
      <c r="T583" s="265"/>
      <c r="U583" s="265"/>
      <c r="V583" s="265"/>
      <c r="W583" s="265"/>
      <c r="X583" s="265"/>
      <c r="Y583" s="265"/>
      <c r="Z583" s="265"/>
      <c r="AA583" s="265"/>
      <c r="AB583" s="265"/>
      <c r="AC583" s="265"/>
      <c r="AD583" s="265"/>
      <c r="AE583" s="265"/>
      <c r="AF583" s="265"/>
      <c r="AG583" s="265"/>
      <c r="AH583" s="265"/>
      <c r="AI583" s="265"/>
      <c r="AJ583" s="265"/>
      <c r="AK583" s="265"/>
      <c r="AL583" s="265"/>
      <c r="AM583" s="265"/>
      <c r="AN583" s="265"/>
      <c r="AO583" s="265"/>
      <c r="AP583" s="265"/>
      <c r="AQ583" s="265"/>
    </row>
    <row r="584" spans="1:43" ht="12" customHeight="1">
      <c r="A584" s="265"/>
      <c r="B584" s="265"/>
      <c r="C584" s="265"/>
      <c r="D584" s="265"/>
      <c r="E584" s="266"/>
      <c r="F584" s="265"/>
      <c r="G584" s="265"/>
      <c r="H584" s="265"/>
      <c r="I584" s="265"/>
      <c r="J584" s="265"/>
      <c r="K584" s="265"/>
      <c r="L584" s="265"/>
      <c r="M584" s="265"/>
      <c r="N584" s="265"/>
      <c r="O584" s="265"/>
      <c r="P584" s="265"/>
      <c r="Q584" s="265"/>
      <c r="R584" s="267"/>
      <c r="S584" s="265"/>
      <c r="T584" s="265"/>
      <c r="U584" s="265"/>
      <c r="V584" s="265"/>
      <c r="W584" s="265"/>
      <c r="X584" s="265"/>
      <c r="Y584" s="265"/>
      <c r="Z584" s="265"/>
      <c r="AA584" s="265"/>
      <c r="AB584" s="265"/>
      <c r="AC584" s="265"/>
      <c r="AD584" s="265"/>
      <c r="AE584" s="265"/>
      <c r="AF584" s="265"/>
      <c r="AG584" s="265"/>
      <c r="AH584" s="265"/>
      <c r="AI584" s="265"/>
      <c r="AJ584" s="265"/>
      <c r="AK584" s="265"/>
      <c r="AL584" s="265"/>
      <c r="AM584" s="265"/>
      <c r="AN584" s="265"/>
      <c r="AO584" s="265"/>
      <c r="AP584" s="265"/>
      <c r="AQ584" s="265"/>
    </row>
    <row r="585" spans="1:43" ht="12" customHeight="1">
      <c r="A585" s="265"/>
      <c r="B585" s="265"/>
      <c r="C585" s="265"/>
      <c r="D585" s="265"/>
      <c r="E585" s="266"/>
      <c r="F585" s="265"/>
      <c r="G585" s="265"/>
      <c r="H585" s="265"/>
      <c r="I585" s="265"/>
      <c r="J585" s="265"/>
      <c r="K585" s="265"/>
      <c r="L585" s="265"/>
      <c r="M585" s="265"/>
      <c r="N585" s="265"/>
      <c r="O585" s="265"/>
      <c r="P585" s="265"/>
      <c r="Q585" s="265"/>
      <c r="R585" s="267"/>
      <c r="S585" s="265"/>
      <c r="T585" s="265"/>
      <c r="U585" s="265"/>
      <c r="V585" s="265"/>
      <c r="W585" s="265"/>
      <c r="X585" s="265"/>
      <c r="Y585" s="265"/>
      <c r="Z585" s="265"/>
      <c r="AA585" s="265"/>
      <c r="AB585" s="265"/>
      <c r="AC585" s="265"/>
      <c r="AD585" s="265"/>
      <c r="AE585" s="265"/>
      <c r="AF585" s="265"/>
      <c r="AG585" s="265"/>
      <c r="AH585" s="265"/>
      <c r="AI585" s="265"/>
      <c r="AJ585" s="265"/>
      <c r="AK585" s="265"/>
      <c r="AL585" s="265"/>
      <c r="AM585" s="265"/>
      <c r="AN585" s="265"/>
      <c r="AO585" s="265"/>
      <c r="AP585" s="265"/>
      <c r="AQ585" s="265"/>
    </row>
    <row r="586" spans="1:43" ht="12" customHeight="1">
      <c r="A586" s="265"/>
      <c r="B586" s="265"/>
      <c r="C586" s="265"/>
      <c r="D586" s="265"/>
      <c r="E586" s="266"/>
      <c r="F586" s="265"/>
      <c r="G586" s="265"/>
      <c r="H586" s="265"/>
      <c r="I586" s="265"/>
      <c r="J586" s="265"/>
      <c r="K586" s="265"/>
      <c r="L586" s="265"/>
      <c r="M586" s="265"/>
      <c r="N586" s="265"/>
      <c r="O586" s="265"/>
      <c r="P586" s="265"/>
      <c r="Q586" s="265"/>
      <c r="R586" s="267"/>
      <c r="S586" s="265"/>
      <c r="T586" s="265"/>
      <c r="U586" s="265"/>
      <c r="V586" s="265"/>
      <c r="W586" s="265"/>
      <c r="X586" s="265"/>
      <c r="Y586" s="265"/>
      <c r="Z586" s="265"/>
      <c r="AA586" s="265"/>
      <c r="AB586" s="265"/>
      <c r="AC586" s="265"/>
      <c r="AD586" s="265"/>
      <c r="AE586" s="265"/>
      <c r="AF586" s="265"/>
      <c r="AG586" s="265"/>
      <c r="AH586" s="265"/>
      <c r="AI586" s="265"/>
      <c r="AJ586" s="265"/>
      <c r="AK586" s="265"/>
      <c r="AL586" s="265"/>
      <c r="AM586" s="265"/>
      <c r="AN586" s="265"/>
      <c r="AO586" s="265"/>
      <c r="AP586" s="265"/>
      <c r="AQ586" s="265"/>
    </row>
    <row r="587" spans="1:43" ht="12" customHeight="1">
      <c r="A587" s="265"/>
      <c r="B587" s="265"/>
      <c r="C587" s="265"/>
      <c r="D587" s="265"/>
      <c r="E587" s="266"/>
      <c r="F587" s="265"/>
      <c r="G587" s="265"/>
      <c r="H587" s="265"/>
      <c r="I587" s="265"/>
      <c r="J587" s="265"/>
      <c r="K587" s="265"/>
      <c r="L587" s="265"/>
      <c r="M587" s="265"/>
      <c r="N587" s="265"/>
      <c r="O587" s="265"/>
      <c r="P587" s="265"/>
      <c r="Q587" s="265"/>
      <c r="R587" s="267"/>
      <c r="S587" s="265"/>
      <c r="T587" s="265"/>
      <c r="U587" s="265"/>
      <c r="V587" s="265"/>
      <c r="W587" s="265"/>
      <c r="X587" s="265"/>
      <c r="Y587" s="265"/>
      <c r="Z587" s="265"/>
      <c r="AA587" s="265"/>
      <c r="AB587" s="265"/>
      <c r="AC587" s="265"/>
      <c r="AD587" s="265"/>
      <c r="AE587" s="265"/>
      <c r="AF587" s="265"/>
      <c r="AG587" s="265"/>
      <c r="AH587" s="265"/>
      <c r="AI587" s="265"/>
      <c r="AJ587" s="265"/>
      <c r="AK587" s="265"/>
      <c r="AL587" s="265"/>
      <c r="AM587" s="265"/>
      <c r="AN587" s="265"/>
      <c r="AO587" s="265"/>
      <c r="AP587" s="265"/>
      <c r="AQ587" s="265"/>
    </row>
    <row r="588" spans="1:43" ht="12" customHeight="1">
      <c r="A588" s="265"/>
      <c r="B588" s="265"/>
      <c r="C588" s="265"/>
      <c r="D588" s="265"/>
      <c r="E588" s="266"/>
      <c r="F588" s="265"/>
      <c r="G588" s="265"/>
      <c r="H588" s="265"/>
      <c r="I588" s="265"/>
      <c r="J588" s="265"/>
      <c r="K588" s="265"/>
      <c r="L588" s="265"/>
      <c r="M588" s="265"/>
      <c r="N588" s="265"/>
      <c r="O588" s="265"/>
      <c r="P588" s="265"/>
      <c r="Q588" s="265"/>
      <c r="R588" s="267"/>
      <c r="S588" s="265"/>
      <c r="T588" s="265"/>
      <c r="U588" s="265"/>
      <c r="V588" s="265"/>
      <c r="W588" s="265"/>
      <c r="X588" s="265"/>
      <c r="Y588" s="265"/>
      <c r="Z588" s="265"/>
      <c r="AA588" s="265"/>
      <c r="AB588" s="265"/>
      <c r="AC588" s="265"/>
      <c r="AD588" s="265"/>
      <c r="AE588" s="265"/>
      <c r="AF588" s="265"/>
      <c r="AG588" s="265"/>
      <c r="AH588" s="265"/>
      <c r="AI588" s="265"/>
      <c r="AJ588" s="265"/>
      <c r="AK588" s="265"/>
      <c r="AL588" s="265"/>
      <c r="AM588" s="265"/>
      <c r="AN588" s="265"/>
      <c r="AO588" s="265"/>
      <c r="AP588" s="265"/>
      <c r="AQ588" s="265"/>
    </row>
    <row r="589" spans="1:43" ht="12" customHeight="1">
      <c r="A589" s="265"/>
      <c r="B589" s="265"/>
      <c r="C589" s="265"/>
      <c r="D589" s="265"/>
      <c r="E589" s="266"/>
      <c r="F589" s="265"/>
      <c r="G589" s="265"/>
      <c r="H589" s="265"/>
      <c r="I589" s="265"/>
      <c r="J589" s="265"/>
      <c r="K589" s="265"/>
      <c r="L589" s="265"/>
      <c r="M589" s="265"/>
      <c r="N589" s="265"/>
      <c r="O589" s="265"/>
      <c r="P589" s="265"/>
      <c r="Q589" s="265"/>
      <c r="R589" s="267"/>
      <c r="S589" s="265"/>
      <c r="T589" s="265"/>
      <c r="U589" s="265"/>
      <c r="V589" s="265"/>
      <c r="W589" s="265"/>
      <c r="X589" s="265"/>
      <c r="Y589" s="265"/>
      <c r="Z589" s="265"/>
      <c r="AA589" s="265"/>
      <c r="AB589" s="265"/>
      <c r="AC589" s="265"/>
      <c r="AD589" s="265"/>
      <c r="AE589" s="265"/>
      <c r="AF589" s="265"/>
      <c r="AG589" s="265"/>
      <c r="AH589" s="265"/>
      <c r="AI589" s="265"/>
      <c r="AJ589" s="265"/>
      <c r="AK589" s="265"/>
      <c r="AL589" s="265"/>
      <c r="AM589" s="265"/>
      <c r="AN589" s="265"/>
      <c r="AO589" s="265"/>
      <c r="AP589" s="265"/>
      <c r="AQ589" s="265"/>
    </row>
    <row r="590" spans="1:43" ht="12" customHeight="1">
      <c r="A590" s="265"/>
      <c r="B590" s="265"/>
      <c r="C590" s="265"/>
      <c r="D590" s="265"/>
      <c r="E590" s="266"/>
      <c r="F590" s="265"/>
      <c r="G590" s="265"/>
      <c r="H590" s="265"/>
      <c r="I590" s="265"/>
      <c r="J590" s="265"/>
      <c r="K590" s="265"/>
      <c r="L590" s="265"/>
      <c r="M590" s="265"/>
      <c r="N590" s="265"/>
      <c r="O590" s="265"/>
      <c r="P590" s="265"/>
      <c r="Q590" s="265"/>
      <c r="R590" s="267"/>
      <c r="S590" s="265"/>
      <c r="T590" s="265"/>
      <c r="U590" s="265"/>
      <c r="V590" s="265"/>
      <c r="W590" s="265"/>
      <c r="X590" s="265"/>
      <c r="Y590" s="265"/>
      <c r="Z590" s="265"/>
      <c r="AA590" s="265"/>
      <c r="AB590" s="265"/>
      <c r="AC590" s="265"/>
      <c r="AD590" s="265"/>
      <c r="AE590" s="265"/>
      <c r="AF590" s="265"/>
      <c r="AG590" s="265"/>
      <c r="AH590" s="265"/>
      <c r="AI590" s="265"/>
      <c r="AJ590" s="265"/>
      <c r="AK590" s="265"/>
      <c r="AL590" s="265"/>
      <c r="AM590" s="265"/>
      <c r="AN590" s="265"/>
      <c r="AO590" s="265"/>
      <c r="AP590" s="265"/>
      <c r="AQ590" s="265"/>
    </row>
    <row r="591" spans="1:43" ht="12" customHeight="1">
      <c r="A591" s="265"/>
      <c r="B591" s="265"/>
      <c r="C591" s="265"/>
      <c r="D591" s="265"/>
      <c r="E591" s="266"/>
      <c r="F591" s="265"/>
      <c r="G591" s="265"/>
      <c r="H591" s="265"/>
      <c r="I591" s="265"/>
      <c r="J591" s="265"/>
      <c r="K591" s="265"/>
      <c r="L591" s="265"/>
      <c r="M591" s="265"/>
      <c r="N591" s="265"/>
      <c r="O591" s="265"/>
      <c r="P591" s="265"/>
      <c r="Q591" s="265"/>
      <c r="R591" s="267"/>
      <c r="S591" s="265"/>
      <c r="T591" s="265"/>
      <c r="U591" s="265"/>
      <c r="V591" s="265"/>
      <c r="W591" s="265"/>
      <c r="X591" s="265"/>
      <c r="Y591" s="265"/>
      <c r="Z591" s="265"/>
      <c r="AA591" s="265"/>
      <c r="AB591" s="265"/>
      <c r="AC591" s="265"/>
      <c r="AD591" s="265"/>
      <c r="AE591" s="265"/>
      <c r="AF591" s="265"/>
      <c r="AG591" s="265"/>
      <c r="AH591" s="265"/>
      <c r="AI591" s="265"/>
      <c r="AJ591" s="265"/>
      <c r="AK591" s="265"/>
      <c r="AL591" s="265"/>
      <c r="AM591" s="265"/>
      <c r="AN591" s="265"/>
      <c r="AO591" s="265"/>
      <c r="AP591" s="265"/>
      <c r="AQ591" s="265"/>
    </row>
    <row r="592" spans="1:43" ht="12" customHeight="1">
      <c r="A592" s="265"/>
      <c r="B592" s="265"/>
      <c r="C592" s="265"/>
      <c r="D592" s="265"/>
      <c r="E592" s="266"/>
      <c r="F592" s="265"/>
      <c r="G592" s="265"/>
      <c r="H592" s="265"/>
      <c r="I592" s="265"/>
      <c r="J592" s="265"/>
      <c r="K592" s="265"/>
      <c r="L592" s="265"/>
      <c r="M592" s="265"/>
      <c r="N592" s="265"/>
      <c r="O592" s="265"/>
      <c r="P592" s="265"/>
      <c r="Q592" s="265"/>
      <c r="R592" s="267"/>
      <c r="S592" s="265"/>
      <c r="T592" s="265"/>
      <c r="U592" s="265"/>
      <c r="V592" s="265"/>
      <c r="W592" s="265"/>
      <c r="X592" s="265"/>
      <c r="Y592" s="265"/>
      <c r="Z592" s="265"/>
      <c r="AA592" s="265"/>
      <c r="AB592" s="265"/>
      <c r="AC592" s="265"/>
      <c r="AD592" s="265"/>
      <c r="AE592" s="265"/>
      <c r="AF592" s="265"/>
      <c r="AG592" s="265"/>
      <c r="AH592" s="265"/>
      <c r="AI592" s="265"/>
      <c r="AJ592" s="265"/>
      <c r="AK592" s="265"/>
      <c r="AL592" s="265"/>
      <c r="AM592" s="265"/>
      <c r="AN592" s="265"/>
      <c r="AO592" s="265"/>
      <c r="AP592" s="265"/>
      <c r="AQ592" s="265"/>
    </row>
    <row r="593" spans="1:43" ht="12" customHeight="1">
      <c r="A593" s="265"/>
      <c r="B593" s="265"/>
      <c r="C593" s="265"/>
      <c r="D593" s="265"/>
      <c r="E593" s="266"/>
      <c r="F593" s="265"/>
      <c r="G593" s="265"/>
      <c r="H593" s="265"/>
      <c r="I593" s="265"/>
      <c r="J593" s="265"/>
      <c r="K593" s="265"/>
      <c r="L593" s="265"/>
      <c r="M593" s="265"/>
      <c r="N593" s="265"/>
      <c r="O593" s="265"/>
      <c r="P593" s="265"/>
      <c r="Q593" s="265"/>
      <c r="R593" s="267"/>
      <c r="S593" s="265"/>
      <c r="T593" s="265"/>
      <c r="U593" s="265"/>
      <c r="V593" s="265"/>
      <c r="W593" s="265"/>
      <c r="X593" s="265"/>
      <c r="Y593" s="265"/>
      <c r="Z593" s="265"/>
      <c r="AA593" s="265"/>
      <c r="AB593" s="265"/>
      <c r="AC593" s="265"/>
      <c r="AD593" s="265"/>
      <c r="AE593" s="265"/>
      <c r="AF593" s="265"/>
      <c r="AG593" s="265"/>
      <c r="AH593" s="265"/>
      <c r="AI593" s="265"/>
      <c r="AJ593" s="265"/>
      <c r="AK593" s="265"/>
      <c r="AL593" s="265"/>
      <c r="AM593" s="265"/>
      <c r="AN593" s="265"/>
      <c r="AO593" s="265"/>
      <c r="AP593" s="265"/>
      <c r="AQ593" s="265"/>
    </row>
    <row r="594" spans="1:43" ht="12" customHeight="1">
      <c r="A594" s="265"/>
      <c r="B594" s="265"/>
      <c r="C594" s="265"/>
      <c r="D594" s="265"/>
      <c r="E594" s="266"/>
      <c r="F594" s="265"/>
      <c r="G594" s="265"/>
      <c r="H594" s="265"/>
      <c r="I594" s="265"/>
      <c r="J594" s="265"/>
      <c r="K594" s="265"/>
      <c r="L594" s="265"/>
      <c r="M594" s="265"/>
      <c r="N594" s="265"/>
      <c r="O594" s="265"/>
      <c r="P594" s="265"/>
      <c r="Q594" s="265"/>
      <c r="R594" s="267"/>
      <c r="S594" s="265"/>
      <c r="T594" s="265"/>
      <c r="U594" s="265"/>
      <c r="V594" s="265"/>
      <c r="W594" s="265"/>
      <c r="X594" s="265"/>
      <c r="Y594" s="265"/>
      <c r="Z594" s="265"/>
      <c r="AA594" s="265"/>
      <c r="AB594" s="265"/>
      <c r="AC594" s="265"/>
      <c r="AD594" s="265"/>
      <c r="AE594" s="265"/>
      <c r="AF594" s="265"/>
      <c r="AG594" s="265"/>
      <c r="AH594" s="265"/>
      <c r="AI594" s="265"/>
      <c r="AJ594" s="265"/>
      <c r="AK594" s="265"/>
      <c r="AL594" s="265"/>
      <c r="AM594" s="265"/>
      <c r="AN594" s="265"/>
      <c r="AO594" s="265"/>
      <c r="AP594" s="265"/>
      <c r="AQ594" s="265"/>
    </row>
    <row r="595" spans="1:43" ht="12" customHeight="1">
      <c r="A595" s="265"/>
      <c r="B595" s="265"/>
      <c r="C595" s="265"/>
      <c r="D595" s="265"/>
      <c r="E595" s="266"/>
      <c r="F595" s="265"/>
      <c r="G595" s="265"/>
      <c r="H595" s="265"/>
      <c r="I595" s="265"/>
      <c r="J595" s="265"/>
      <c r="K595" s="265"/>
      <c r="L595" s="265"/>
      <c r="M595" s="265"/>
      <c r="N595" s="265"/>
      <c r="O595" s="265"/>
      <c r="P595" s="265"/>
      <c r="Q595" s="265"/>
      <c r="R595" s="267"/>
      <c r="S595" s="265"/>
      <c r="T595" s="265"/>
      <c r="U595" s="265"/>
      <c r="V595" s="265"/>
      <c r="W595" s="265"/>
      <c r="X595" s="265"/>
      <c r="Y595" s="265"/>
      <c r="Z595" s="265"/>
      <c r="AA595" s="265"/>
      <c r="AB595" s="265"/>
      <c r="AC595" s="265"/>
      <c r="AD595" s="265"/>
      <c r="AE595" s="265"/>
      <c r="AF595" s="265"/>
      <c r="AG595" s="265"/>
      <c r="AH595" s="265"/>
      <c r="AI595" s="265"/>
      <c r="AJ595" s="265"/>
      <c r="AK595" s="265"/>
      <c r="AL595" s="265"/>
      <c r="AM595" s="265"/>
      <c r="AN595" s="265"/>
      <c r="AO595" s="265"/>
      <c r="AP595" s="265"/>
      <c r="AQ595" s="265"/>
    </row>
    <row r="596" spans="1:43" ht="12" customHeight="1">
      <c r="A596" s="265"/>
      <c r="B596" s="265"/>
      <c r="C596" s="265"/>
      <c r="D596" s="265"/>
      <c r="E596" s="266"/>
      <c r="F596" s="265"/>
      <c r="G596" s="265"/>
      <c r="H596" s="265"/>
      <c r="I596" s="265"/>
      <c r="J596" s="265"/>
      <c r="K596" s="265"/>
      <c r="L596" s="265"/>
      <c r="M596" s="265"/>
      <c r="N596" s="265"/>
      <c r="O596" s="265"/>
      <c r="P596" s="265"/>
      <c r="Q596" s="265"/>
      <c r="R596" s="267"/>
      <c r="S596" s="265"/>
      <c r="T596" s="265"/>
      <c r="U596" s="265"/>
      <c r="V596" s="265"/>
      <c r="W596" s="265"/>
      <c r="X596" s="265"/>
      <c r="Y596" s="265"/>
      <c r="Z596" s="265"/>
      <c r="AA596" s="265"/>
      <c r="AB596" s="265"/>
      <c r="AC596" s="265"/>
      <c r="AD596" s="265"/>
      <c r="AE596" s="265"/>
      <c r="AF596" s="265"/>
      <c r="AG596" s="265"/>
      <c r="AH596" s="265"/>
      <c r="AI596" s="265"/>
      <c r="AJ596" s="265"/>
      <c r="AK596" s="265"/>
      <c r="AL596" s="265"/>
      <c r="AM596" s="265"/>
      <c r="AN596" s="265"/>
      <c r="AO596" s="265"/>
      <c r="AP596" s="265"/>
      <c r="AQ596" s="265"/>
    </row>
    <row r="597" spans="1:43" ht="12" customHeight="1">
      <c r="A597" s="265"/>
      <c r="B597" s="265"/>
      <c r="C597" s="265"/>
      <c r="D597" s="265"/>
      <c r="E597" s="266"/>
      <c r="F597" s="265"/>
      <c r="G597" s="265"/>
      <c r="H597" s="265"/>
      <c r="I597" s="265"/>
      <c r="J597" s="265"/>
      <c r="K597" s="265"/>
      <c r="L597" s="265"/>
      <c r="M597" s="265"/>
      <c r="N597" s="265"/>
      <c r="O597" s="265"/>
      <c r="P597" s="265"/>
      <c r="Q597" s="265"/>
      <c r="R597" s="267"/>
      <c r="S597" s="265"/>
      <c r="T597" s="265"/>
      <c r="U597" s="265"/>
      <c r="V597" s="265"/>
      <c r="W597" s="265"/>
      <c r="X597" s="265"/>
      <c r="Y597" s="265"/>
      <c r="Z597" s="265"/>
      <c r="AA597" s="265"/>
      <c r="AB597" s="265"/>
      <c r="AC597" s="265"/>
      <c r="AD597" s="265"/>
      <c r="AE597" s="265"/>
      <c r="AF597" s="265"/>
      <c r="AG597" s="265"/>
      <c r="AH597" s="265"/>
      <c r="AI597" s="265"/>
      <c r="AJ597" s="265"/>
      <c r="AK597" s="265"/>
      <c r="AL597" s="265"/>
      <c r="AM597" s="265"/>
      <c r="AN597" s="265"/>
      <c r="AO597" s="265"/>
      <c r="AP597" s="265"/>
      <c r="AQ597" s="265"/>
    </row>
    <row r="598" spans="1:43" ht="12" customHeight="1">
      <c r="A598" s="265"/>
      <c r="B598" s="265"/>
      <c r="C598" s="265"/>
      <c r="D598" s="265"/>
      <c r="E598" s="266"/>
      <c r="F598" s="265"/>
      <c r="G598" s="265"/>
      <c r="H598" s="265"/>
      <c r="I598" s="265"/>
      <c r="J598" s="265"/>
      <c r="K598" s="265"/>
      <c r="L598" s="265"/>
      <c r="M598" s="265"/>
      <c r="N598" s="265"/>
      <c r="O598" s="265"/>
      <c r="P598" s="265"/>
      <c r="Q598" s="265"/>
      <c r="R598" s="267"/>
      <c r="S598" s="265"/>
      <c r="T598" s="265"/>
      <c r="U598" s="265"/>
      <c r="V598" s="265"/>
      <c r="W598" s="265"/>
      <c r="X598" s="265"/>
      <c r="Y598" s="265"/>
      <c r="Z598" s="265"/>
      <c r="AA598" s="265"/>
      <c r="AB598" s="265"/>
      <c r="AC598" s="265"/>
      <c r="AD598" s="265"/>
      <c r="AE598" s="265"/>
      <c r="AF598" s="265"/>
      <c r="AG598" s="265"/>
      <c r="AH598" s="265"/>
      <c r="AI598" s="265"/>
      <c r="AJ598" s="265"/>
      <c r="AK598" s="265"/>
      <c r="AL598" s="265"/>
      <c r="AM598" s="265"/>
      <c r="AN598" s="265"/>
      <c r="AO598" s="265"/>
      <c r="AP598" s="265"/>
      <c r="AQ598" s="265"/>
    </row>
    <row r="599" spans="1:43" ht="12" customHeight="1">
      <c r="A599" s="265"/>
      <c r="B599" s="265"/>
      <c r="C599" s="265"/>
      <c r="D599" s="265"/>
      <c r="E599" s="266"/>
      <c r="F599" s="265"/>
      <c r="G599" s="265"/>
      <c r="H599" s="265"/>
      <c r="I599" s="265"/>
      <c r="J599" s="265"/>
      <c r="K599" s="265"/>
      <c r="L599" s="265"/>
      <c r="M599" s="265"/>
      <c r="N599" s="265"/>
      <c r="O599" s="265"/>
      <c r="P599" s="265"/>
      <c r="Q599" s="265"/>
      <c r="R599" s="267"/>
      <c r="S599" s="265"/>
      <c r="T599" s="265"/>
      <c r="U599" s="265"/>
      <c r="V599" s="265"/>
      <c r="W599" s="265"/>
      <c r="X599" s="265"/>
      <c r="Y599" s="265"/>
      <c r="Z599" s="265"/>
      <c r="AA599" s="265"/>
      <c r="AB599" s="265"/>
      <c r="AC599" s="265"/>
      <c r="AD599" s="265"/>
      <c r="AE599" s="265"/>
      <c r="AF599" s="265"/>
      <c r="AG599" s="265"/>
      <c r="AH599" s="265"/>
      <c r="AI599" s="265"/>
      <c r="AJ599" s="265"/>
      <c r="AK599" s="265"/>
      <c r="AL599" s="265"/>
      <c r="AM599" s="265"/>
      <c r="AN599" s="265"/>
      <c r="AO599" s="265"/>
      <c r="AP599" s="265"/>
      <c r="AQ599" s="265"/>
    </row>
    <row r="600" spans="1:43" ht="12" customHeight="1">
      <c r="A600" s="265"/>
      <c r="B600" s="265"/>
      <c r="C600" s="265"/>
      <c r="D600" s="265"/>
      <c r="E600" s="266"/>
      <c r="F600" s="265"/>
      <c r="G600" s="265"/>
      <c r="H600" s="265"/>
      <c r="I600" s="265"/>
      <c r="J600" s="265"/>
      <c r="K600" s="265"/>
      <c r="L600" s="265"/>
      <c r="M600" s="265"/>
      <c r="N600" s="265"/>
      <c r="O600" s="265"/>
      <c r="P600" s="265"/>
      <c r="Q600" s="265"/>
      <c r="R600" s="267"/>
      <c r="S600" s="265"/>
      <c r="T600" s="265"/>
      <c r="U600" s="265"/>
      <c r="V600" s="265"/>
      <c r="W600" s="265"/>
      <c r="X600" s="265"/>
      <c r="Y600" s="265"/>
      <c r="Z600" s="265"/>
      <c r="AA600" s="265"/>
      <c r="AB600" s="265"/>
      <c r="AC600" s="265"/>
      <c r="AD600" s="265"/>
      <c r="AE600" s="265"/>
      <c r="AF600" s="265"/>
      <c r="AG600" s="265"/>
      <c r="AH600" s="265"/>
      <c r="AI600" s="265"/>
      <c r="AJ600" s="265"/>
      <c r="AK600" s="265"/>
      <c r="AL600" s="265"/>
      <c r="AM600" s="265"/>
      <c r="AN600" s="265"/>
      <c r="AO600" s="265"/>
      <c r="AP600" s="265"/>
      <c r="AQ600" s="265"/>
    </row>
    <row r="601" spans="1:43" ht="12" customHeight="1">
      <c r="A601" s="265"/>
      <c r="B601" s="265"/>
      <c r="C601" s="265"/>
      <c r="D601" s="265"/>
      <c r="E601" s="266"/>
      <c r="F601" s="265"/>
      <c r="G601" s="265"/>
      <c r="H601" s="265"/>
      <c r="I601" s="265"/>
      <c r="J601" s="265"/>
      <c r="K601" s="265"/>
      <c r="L601" s="265"/>
      <c r="M601" s="265"/>
      <c r="N601" s="265"/>
      <c r="O601" s="265"/>
      <c r="P601" s="265"/>
      <c r="Q601" s="265"/>
      <c r="R601" s="267"/>
      <c r="S601" s="265"/>
      <c r="T601" s="265"/>
      <c r="U601" s="265"/>
      <c r="V601" s="265"/>
      <c r="W601" s="265"/>
      <c r="X601" s="265"/>
      <c r="Y601" s="265"/>
      <c r="Z601" s="265"/>
      <c r="AA601" s="265"/>
      <c r="AB601" s="265"/>
      <c r="AC601" s="265"/>
      <c r="AD601" s="265"/>
      <c r="AE601" s="265"/>
      <c r="AF601" s="265"/>
      <c r="AG601" s="265"/>
      <c r="AH601" s="265"/>
      <c r="AI601" s="265"/>
      <c r="AJ601" s="265"/>
      <c r="AK601" s="265"/>
      <c r="AL601" s="265"/>
      <c r="AM601" s="265"/>
      <c r="AN601" s="265"/>
      <c r="AO601" s="265"/>
      <c r="AP601" s="265"/>
      <c r="AQ601" s="265"/>
    </row>
    <row r="602" spans="1:43" ht="12" customHeight="1">
      <c r="A602" s="265"/>
      <c r="B602" s="265"/>
      <c r="C602" s="265"/>
      <c r="D602" s="265"/>
      <c r="E602" s="266"/>
      <c r="F602" s="265"/>
      <c r="G602" s="265"/>
      <c r="H602" s="265"/>
      <c r="I602" s="265"/>
      <c r="J602" s="265"/>
      <c r="K602" s="265"/>
      <c r="L602" s="265"/>
      <c r="M602" s="265"/>
      <c r="N602" s="265"/>
      <c r="O602" s="265"/>
      <c r="P602" s="265"/>
      <c r="Q602" s="265"/>
      <c r="R602" s="267"/>
      <c r="S602" s="265"/>
      <c r="T602" s="265"/>
      <c r="U602" s="265"/>
      <c r="V602" s="265"/>
      <c r="W602" s="265"/>
      <c r="X602" s="265"/>
      <c r="Y602" s="265"/>
      <c r="Z602" s="265"/>
      <c r="AA602" s="265"/>
      <c r="AB602" s="265"/>
      <c r="AC602" s="265"/>
      <c r="AD602" s="265"/>
      <c r="AE602" s="265"/>
      <c r="AF602" s="265"/>
      <c r="AG602" s="265"/>
      <c r="AH602" s="265"/>
      <c r="AI602" s="265"/>
      <c r="AJ602" s="265"/>
      <c r="AK602" s="265"/>
      <c r="AL602" s="265"/>
      <c r="AM602" s="265"/>
      <c r="AN602" s="265"/>
      <c r="AO602" s="265"/>
      <c r="AP602" s="265"/>
      <c r="AQ602" s="265"/>
    </row>
    <row r="603" spans="1:43" ht="12" customHeight="1">
      <c r="A603" s="265"/>
      <c r="B603" s="265"/>
      <c r="C603" s="265"/>
      <c r="D603" s="265"/>
      <c r="E603" s="266"/>
      <c r="F603" s="265"/>
      <c r="G603" s="265"/>
      <c r="H603" s="265"/>
      <c r="I603" s="265"/>
      <c r="J603" s="265"/>
      <c r="K603" s="265"/>
      <c r="L603" s="265"/>
      <c r="M603" s="265"/>
      <c r="N603" s="265"/>
      <c r="O603" s="265"/>
      <c r="P603" s="265"/>
      <c r="Q603" s="265"/>
      <c r="R603" s="267"/>
      <c r="S603" s="265"/>
      <c r="T603" s="265"/>
      <c r="U603" s="265"/>
      <c r="V603" s="265"/>
      <c r="W603" s="265"/>
      <c r="X603" s="265"/>
      <c r="Y603" s="265"/>
      <c r="Z603" s="265"/>
      <c r="AA603" s="265"/>
      <c r="AB603" s="265"/>
      <c r="AC603" s="265"/>
      <c r="AD603" s="265"/>
      <c r="AE603" s="265"/>
      <c r="AF603" s="265"/>
      <c r="AG603" s="265"/>
      <c r="AH603" s="265"/>
      <c r="AI603" s="265"/>
      <c r="AJ603" s="265"/>
      <c r="AK603" s="265"/>
      <c r="AL603" s="265"/>
      <c r="AM603" s="265"/>
      <c r="AN603" s="265"/>
      <c r="AO603" s="265"/>
      <c r="AP603" s="265"/>
      <c r="AQ603" s="265"/>
    </row>
    <row r="604" spans="1:43" ht="12" customHeight="1">
      <c r="A604" s="265"/>
      <c r="B604" s="265"/>
      <c r="C604" s="265"/>
      <c r="D604" s="265"/>
      <c r="E604" s="266"/>
      <c r="F604" s="265"/>
      <c r="G604" s="265"/>
      <c r="H604" s="265"/>
      <c r="I604" s="265"/>
      <c r="J604" s="265"/>
      <c r="K604" s="265"/>
      <c r="L604" s="265"/>
      <c r="M604" s="265"/>
      <c r="N604" s="265"/>
      <c r="O604" s="265"/>
      <c r="P604" s="265"/>
      <c r="Q604" s="265"/>
      <c r="R604" s="267"/>
      <c r="S604" s="265"/>
      <c r="T604" s="265"/>
      <c r="U604" s="265"/>
      <c r="V604" s="265"/>
      <c r="W604" s="265"/>
      <c r="X604" s="265"/>
      <c r="Y604" s="265"/>
      <c r="Z604" s="265"/>
      <c r="AA604" s="265"/>
      <c r="AB604" s="265"/>
      <c r="AC604" s="265"/>
      <c r="AD604" s="265"/>
      <c r="AE604" s="265"/>
      <c r="AF604" s="265"/>
      <c r="AG604" s="265"/>
      <c r="AH604" s="265"/>
      <c r="AI604" s="265"/>
      <c r="AJ604" s="265"/>
      <c r="AK604" s="265"/>
      <c r="AL604" s="265"/>
      <c r="AM604" s="265"/>
      <c r="AN604" s="265"/>
      <c r="AO604" s="265"/>
      <c r="AP604" s="265"/>
      <c r="AQ604" s="265"/>
    </row>
    <row r="605" spans="1:43" ht="12" customHeight="1">
      <c r="A605" s="265"/>
      <c r="B605" s="265"/>
      <c r="C605" s="265"/>
      <c r="D605" s="265"/>
      <c r="E605" s="266"/>
      <c r="F605" s="265"/>
      <c r="G605" s="265"/>
      <c r="H605" s="265"/>
      <c r="I605" s="265"/>
      <c r="J605" s="265"/>
      <c r="K605" s="265"/>
      <c r="L605" s="265"/>
      <c r="M605" s="265"/>
      <c r="N605" s="265"/>
      <c r="O605" s="265"/>
      <c r="P605" s="265"/>
      <c r="Q605" s="265"/>
      <c r="R605" s="267"/>
      <c r="S605" s="265"/>
      <c r="T605" s="265"/>
      <c r="U605" s="265"/>
      <c r="V605" s="265"/>
      <c r="W605" s="265"/>
      <c r="X605" s="265"/>
      <c r="Y605" s="265"/>
      <c r="Z605" s="265"/>
      <c r="AA605" s="265"/>
      <c r="AB605" s="265"/>
      <c r="AC605" s="265"/>
      <c r="AD605" s="265"/>
      <c r="AE605" s="265"/>
      <c r="AF605" s="265"/>
      <c r="AG605" s="265"/>
      <c r="AH605" s="265"/>
      <c r="AI605" s="265"/>
      <c r="AJ605" s="265"/>
      <c r="AK605" s="265"/>
      <c r="AL605" s="265"/>
      <c r="AM605" s="265"/>
      <c r="AN605" s="265"/>
      <c r="AO605" s="265"/>
      <c r="AP605" s="265"/>
      <c r="AQ605" s="265"/>
    </row>
    <row r="606" spans="1:43" ht="12" customHeight="1">
      <c r="A606" s="265"/>
      <c r="B606" s="265"/>
      <c r="C606" s="265"/>
      <c r="D606" s="265"/>
      <c r="E606" s="266"/>
      <c r="F606" s="265"/>
      <c r="G606" s="265"/>
      <c r="H606" s="265"/>
      <c r="I606" s="265"/>
      <c r="J606" s="265"/>
      <c r="K606" s="265"/>
      <c r="L606" s="265"/>
      <c r="M606" s="265"/>
      <c r="N606" s="265"/>
      <c r="O606" s="265"/>
      <c r="P606" s="265"/>
      <c r="Q606" s="265"/>
      <c r="R606" s="267"/>
      <c r="S606" s="265"/>
      <c r="T606" s="265"/>
      <c r="U606" s="265"/>
      <c r="V606" s="265"/>
      <c r="W606" s="265"/>
      <c r="X606" s="265"/>
      <c r="Y606" s="265"/>
      <c r="Z606" s="265"/>
      <c r="AA606" s="265"/>
      <c r="AB606" s="265"/>
      <c r="AC606" s="265"/>
      <c r="AD606" s="265"/>
      <c r="AE606" s="265"/>
      <c r="AF606" s="265"/>
      <c r="AG606" s="265"/>
      <c r="AH606" s="265"/>
      <c r="AI606" s="265"/>
      <c r="AJ606" s="265"/>
      <c r="AK606" s="265"/>
      <c r="AL606" s="265"/>
      <c r="AM606" s="265"/>
      <c r="AN606" s="265"/>
      <c r="AO606" s="265"/>
      <c r="AP606" s="265"/>
      <c r="AQ606" s="265"/>
    </row>
    <row r="607" spans="1:43" ht="12" customHeight="1">
      <c r="A607" s="265"/>
      <c r="B607" s="265"/>
      <c r="C607" s="265"/>
      <c r="D607" s="265"/>
      <c r="E607" s="266"/>
      <c r="F607" s="265"/>
      <c r="G607" s="265"/>
      <c r="H607" s="265"/>
      <c r="I607" s="265"/>
      <c r="J607" s="265"/>
      <c r="K607" s="265"/>
      <c r="L607" s="265"/>
      <c r="M607" s="265"/>
      <c r="N607" s="265"/>
      <c r="O607" s="265"/>
      <c r="P607" s="265"/>
      <c r="Q607" s="265"/>
      <c r="R607" s="267"/>
      <c r="S607" s="265"/>
      <c r="T607" s="265"/>
      <c r="U607" s="265"/>
      <c r="V607" s="265"/>
      <c r="W607" s="265"/>
      <c r="X607" s="265"/>
      <c r="Y607" s="265"/>
      <c r="Z607" s="265"/>
      <c r="AA607" s="265"/>
      <c r="AB607" s="265"/>
      <c r="AC607" s="265"/>
      <c r="AD607" s="265"/>
      <c r="AE607" s="265"/>
      <c r="AF607" s="265"/>
      <c r="AG607" s="265"/>
      <c r="AH607" s="265"/>
      <c r="AI607" s="265"/>
      <c r="AJ607" s="265"/>
      <c r="AK607" s="265"/>
      <c r="AL607" s="265"/>
      <c r="AM607" s="265"/>
      <c r="AN607" s="265"/>
      <c r="AO607" s="265"/>
      <c r="AP607" s="265"/>
      <c r="AQ607" s="265"/>
    </row>
    <row r="608" spans="1:43" ht="12" customHeight="1">
      <c r="A608" s="265"/>
      <c r="B608" s="265"/>
      <c r="C608" s="265"/>
      <c r="D608" s="265"/>
      <c r="E608" s="266"/>
      <c r="F608" s="265"/>
      <c r="G608" s="265"/>
      <c r="H608" s="265"/>
      <c r="I608" s="265"/>
      <c r="J608" s="265"/>
      <c r="K608" s="265"/>
      <c r="L608" s="265"/>
      <c r="M608" s="265"/>
      <c r="N608" s="265"/>
      <c r="O608" s="265"/>
      <c r="P608" s="265"/>
      <c r="Q608" s="265"/>
      <c r="R608" s="267"/>
      <c r="S608" s="265"/>
      <c r="T608" s="265"/>
      <c r="U608" s="265"/>
      <c r="V608" s="265"/>
      <c r="W608" s="265"/>
      <c r="X608" s="265"/>
      <c r="Y608" s="265"/>
      <c r="Z608" s="265"/>
      <c r="AA608" s="265"/>
      <c r="AB608" s="265"/>
      <c r="AC608" s="265"/>
      <c r="AD608" s="265"/>
      <c r="AE608" s="265"/>
      <c r="AF608" s="265"/>
      <c r="AG608" s="265"/>
      <c r="AH608" s="265"/>
      <c r="AI608" s="265"/>
      <c r="AJ608" s="265"/>
      <c r="AK608" s="265"/>
      <c r="AL608" s="265"/>
      <c r="AM608" s="265"/>
      <c r="AN608" s="265"/>
      <c r="AO608" s="265"/>
      <c r="AP608" s="265"/>
      <c r="AQ608" s="265"/>
    </row>
    <row r="609" spans="1:43" ht="12" customHeight="1">
      <c r="A609" s="265"/>
      <c r="B609" s="265"/>
      <c r="C609" s="265"/>
      <c r="D609" s="265"/>
      <c r="E609" s="266"/>
      <c r="F609" s="265"/>
      <c r="G609" s="265"/>
      <c r="H609" s="265"/>
      <c r="I609" s="265"/>
      <c r="J609" s="265"/>
      <c r="K609" s="265"/>
      <c r="L609" s="265"/>
      <c r="M609" s="265"/>
      <c r="N609" s="265"/>
      <c r="O609" s="265"/>
      <c r="P609" s="265"/>
      <c r="Q609" s="265"/>
      <c r="R609" s="267"/>
      <c r="S609" s="265"/>
      <c r="T609" s="265"/>
      <c r="U609" s="265"/>
      <c r="V609" s="265"/>
      <c r="W609" s="265"/>
      <c r="X609" s="265"/>
      <c r="Y609" s="265"/>
      <c r="Z609" s="265"/>
      <c r="AA609" s="265"/>
      <c r="AB609" s="265"/>
      <c r="AC609" s="265"/>
      <c r="AD609" s="265"/>
      <c r="AE609" s="265"/>
      <c r="AF609" s="265"/>
      <c r="AG609" s="265"/>
      <c r="AH609" s="265"/>
      <c r="AI609" s="265"/>
      <c r="AJ609" s="265"/>
      <c r="AK609" s="265"/>
      <c r="AL609" s="265"/>
      <c r="AM609" s="265"/>
      <c r="AN609" s="265"/>
      <c r="AO609" s="265"/>
      <c r="AP609" s="265"/>
      <c r="AQ609" s="265"/>
    </row>
    <row r="610" spans="1:43" ht="12" customHeight="1">
      <c r="A610" s="265"/>
      <c r="B610" s="265"/>
      <c r="C610" s="265"/>
      <c r="D610" s="265"/>
      <c r="E610" s="266"/>
      <c r="F610" s="265"/>
      <c r="G610" s="265"/>
      <c r="H610" s="265"/>
      <c r="I610" s="265"/>
      <c r="J610" s="265"/>
      <c r="K610" s="265"/>
      <c r="L610" s="265"/>
      <c r="M610" s="265"/>
      <c r="N610" s="265"/>
      <c r="O610" s="265"/>
      <c r="P610" s="265"/>
      <c r="Q610" s="265"/>
      <c r="R610" s="267"/>
      <c r="S610" s="265"/>
      <c r="T610" s="265"/>
      <c r="U610" s="265"/>
      <c r="V610" s="265"/>
      <c r="W610" s="265"/>
      <c r="X610" s="265"/>
      <c r="Y610" s="265"/>
      <c r="Z610" s="265"/>
      <c r="AA610" s="265"/>
      <c r="AB610" s="265"/>
      <c r="AC610" s="265"/>
      <c r="AD610" s="265"/>
      <c r="AE610" s="265"/>
      <c r="AF610" s="265"/>
      <c r="AG610" s="265"/>
      <c r="AH610" s="265"/>
      <c r="AI610" s="265"/>
      <c r="AJ610" s="265"/>
      <c r="AK610" s="265"/>
      <c r="AL610" s="265"/>
      <c r="AM610" s="265"/>
      <c r="AN610" s="265"/>
      <c r="AO610" s="265"/>
      <c r="AP610" s="265"/>
      <c r="AQ610" s="265"/>
    </row>
    <row r="611" spans="1:43" ht="12" customHeight="1">
      <c r="A611" s="265"/>
      <c r="B611" s="265"/>
      <c r="C611" s="265"/>
      <c r="D611" s="265"/>
      <c r="E611" s="266"/>
      <c r="F611" s="265"/>
      <c r="G611" s="265"/>
      <c r="H611" s="265"/>
      <c r="I611" s="265"/>
      <c r="J611" s="265"/>
      <c r="K611" s="265"/>
      <c r="L611" s="265"/>
      <c r="M611" s="265"/>
      <c r="N611" s="265"/>
      <c r="O611" s="265"/>
      <c r="P611" s="265"/>
      <c r="Q611" s="265"/>
      <c r="R611" s="267"/>
      <c r="S611" s="265"/>
      <c r="T611" s="265"/>
      <c r="U611" s="265"/>
      <c r="V611" s="265"/>
      <c r="W611" s="265"/>
      <c r="X611" s="265"/>
      <c r="Y611" s="265"/>
      <c r="Z611" s="265"/>
      <c r="AA611" s="265"/>
      <c r="AB611" s="265"/>
      <c r="AC611" s="265"/>
      <c r="AD611" s="265"/>
      <c r="AE611" s="265"/>
      <c r="AF611" s="265"/>
      <c r="AG611" s="265"/>
      <c r="AH611" s="265"/>
      <c r="AI611" s="265"/>
      <c r="AJ611" s="265"/>
      <c r="AK611" s="265"/>
      <c r="AL611" s="265"/>
      <c r="AM611" s="265"/>
      <c r="AN611" s="265"/>
      <c r="AO611" s="265"/>
      <c r="AP611" s="265"/>
      <c r="AQ611" s="265"/>
    </row>
    <row r="612" spans="1:43" ht="12" customHeight="1">
      <c r="A612" s="265"/>
      <c r="B612" s="265"/>
      <c r="C612" s="265"/>
      <c r="D612" s="265"/>
      <c r="E612" s="266"/>
      <c r="F612" s="265"/>
      <c r="G612" s="265"/>
      <c r="H612" s="265"/>
      <c r="I612" s="265"/>
      <c r="J612" s="265"/>
      <c r="K612" s="265"/>
      <c r="L612" s="265"/>
      <c r="M612" s="265"/>
      <c r="N612" s="265"/>
      <c r="O612" s="265"/>
      <c r="P612" s="265"/>
      <c r="Q612" s="265"/>
      <c r="R612" s="267"/>
      <c r="S612" s="265"/>
      <c r="T612" s="265"/>
      <c r="U612" s="265"/>
      <c r="V612" s="265"/>
      <c r="W612" s="265"/>
      <c r="X612" s="265"/>
      <c r="Y612" s="265"/>
      <c r="Z612" s="265"/>
      <c r="AA612" s="265"/>
      <c r="AB612" s="265"/>
      <c r="AC612" s="265"/>
      <c r="AD612" s="265"/>
      <c r="AE612" s="265"/>
      <c r="AF612" s="265"/>
      <c r="AG612" s="265"/>
      <c r="AH612" s="265"/>
      <c r="AI612" s="265"/>
      <c r="AJ612" s="265"/>
      <c r="AK612" s="265"/>
      <c r="AL612" s="265"/>
      <c r="AM612" s="265"/>
      <c r="AN612" s="265"/>
      <c r="AO612" s="265"/>
      <c r="AP612" s="265"/>
      <c r="AQ612" s="265"/>
    </row>
    <row r="613" spans="1:43" ht="12" customHeight="1">
      <c r="A613" s="265"/>
      <c r="B613" s="265"/>
      <c r="C613" s="265"/>
      <c r="D613" s="265"/>
      <c r="E613" s="266"/>
      <c r="F613" s="265"/>
      <c r="G613" s="265"/>
      <c r="H613" s="265"/>
      <c r="I613" s="265"/>
      <c r="J613" s="265"/>
      <c r="K613" s="265"/>
      <c r="L613" s="265"/>
      <c r="M613" s="265"/>
      <c r="N613" s="265"/>
      <c r="O613" s="265"/>
      <c r="P613" s="265"/>
      <c r="Q613" s="265"/>
      <c r="R613" s="267"/>
      <c r="S613" s="265"/>
      <c r="T613" s="265"/>
      <c r="U613" s="265"/>
      <c r="V613" s="265"/>
      <c r="W613" s="265"/>
      <c r="X613" s="265"/>
      <c r="Y613" s="265"/>
      <c r="Z613" s="265"/>
      <c r="AA613" s="265"/>
      <c r="AB613" s="265"/>
      <c r="AC613" s="265"/>
      <c r="AD613" s="265"/>
      <c r="AE613" s="265"/>
      <c r="AF613" s="265"/>
      <c r="AG613" s="265"/>
      <c r="AH613" s="265"/>
      <c r="AI613" s="265"/>
      <c r="AJ613" s="265"/>
      <c r="AK613" s="265"/>
      <c r="AL613" s="265"/>
      <c r="AM613" s="265"/>
      <c r="AN613" s="265"/>
      <c r="AO613" s="265"/>
      <c r="AP613" s="265"/>
      <c r="AQ613" s="265"/>
    </row>
    <row r="614" spans="1:43" ht="12" customHeight="1">
      <c r="A614" s="265"/>
      <c r="B614" s="265"/>
      <c r="C614" s="265"/>
      <c r="D614" s="265"/>
      <c r="E614" s="266"/>
      <c r="F614" s="265"/>
      <c r="G614" s="265"/>
      <c r="H614" s="265"/>
      <c r="I614" s="265"/>
      <c r="J614" s="265"/>
      <c r="K614" s="265"/>
      <c r="L614" s="265"/>
      <c r="M614" s="265"/>
      <c r="N614" s="265"/>
      <c r="O614" s="265"/>
      <c r="P614" s="265"/>
      <c r="Q614" s="265"/>
      <c r="R614" s="267"/>
      <c r="S614" s="265"/>
      <c r="T614" s="265"/>
      <c r="U614" s="265"/>
      <c r="V614" s="265"/>
      <c r="W614" s="265"/>
      <c r="X614" s="265"/>
      <c r="Y614" s="265"/>
      <c r="Z614" s="265"/>
      <c r="AA614" s="265"/>
      <c r="AB614" s="265"/>
      <c r="AC614" s="265"/>
      <c r="AD614" s="265"/>
      <c r="AE614" s="265"/>
      <c r="AF614" s="265"/>
      <c r="AG614" s="265"/>
      <c r="AH614" s="265"/>
      <c r="AI614" s="265"/>
      <c r="AJ614" s="265"/>
      <c r="AK614" s="265"/>
      <c r="AL614" s="265"/>
      <c r="AM614" s="265"/>
      <c r="AN614" s="265"/>
      <c r="AO614" s="265"/>
      <c r="AP614" s="265"/>
      <c r="AQ614" s="265"/>
    </row>
    <row r="615" spans="1:43" ht="12" customHeight="1">
      <c r="A615" s="265"/>
      <c r="B615" s="265"/>
      <c r="C615" s="265"/>
      <c r="D615" s="265"/>
      <c r="E615" s="266"/>
      <c r="F615" s="265"/>
      <c r="G615" s="265"/>
      <c r="H615" s="265"/>
      <c r="I615" s="265"/>
      <c r="J615" s="265"/>
      <c r="K615" s="265"/>
      <c r="L615" s="265"/>
      <c r="M615" s="265"/>
      <c r="N615" s="265"/>
      <c r="O615" s="265"/>
      <c r="P615" s="265"/>
      <c r="Q615" s="265"/>
      <c r="R615" s="267"/>
      <c r="S615" s="265"/>
      <c r="T615" s="265"/>
      <c r="U615" s="265"/>
      <c r="V615" s="265"/>
      <c r="W615" s="265"/>
      <c r="X615" s="265"/>
      <c r="Y615" s="265"/>
      <c r="Z615" s="265"/>
      <c r="AA615" s="265"/>
      <c r="AB615" s="265"/>
      <c r="AC615" s="265"/>
      <c r="AD615" s="265"/>
      <c r="AE615" s="265"/>
      <c r="AF615" s="265"/>
      <c r="AG615" s="265"/>
      <c r="AH615" s="265"/>
      <c r="AI615" s="265"/>
      <c r="AJ615" s="265"/>
      <c r="AK615" s="265"/>
      <c r="AL615" s="265"/>
      <c r="AM615" s="265"/>
      <c r="AN615" s="265"/>
      <c r="AO615" s="265"/>
      <c r="AP615" s="265"/>
      <c r="AQ615" s="265"/>
    </row>
    <row r="616" spans="1:43" ht="12" customHeight="1">
      <c r="A616" s="265"/>
      <c r="B616" s="265"/>
      <c r="C616" s="265"/>
      <c r="D616" s="265"/>
      <c r="E616" s="266"/>
      <c r="F616" s="265"/>
      <c r="G616" s="265"/>
      <c r="H616" s="265"/>
      <c r="I616" s="265"/>
      <c r="J616" s="265"/>
      <c r="K616" s="265"/>
      <c r="L616" s="265"/>
      <c r="M616" s="265"/>
      <c r="N616" s="265"/>
      <c r="O616" s="265"/>
      <c r="P616" s="265"/>
      <c r="Q616" s="265"/>
      <c r="R616" s="267"/>
      <c r="S616" s="265"/>
      <c r="T616" s="265"/>
      <c r="U616" s="265"/>
      <c r="V616" s="265"/>
      <c r="W616" s="265"/>
      <c r="X616" s="265"/>
      <c r="Y616" s="265"/>
      <c r="Z616" s="265"/>
      <c r="AA616" s="265"/>
      <c r="AB616" s="265"/>
      <c r="AC616" s="265"/>
      <c r="AD616" s="265"/>
      <c r="AE616" s="265"/>
      <c r="AF616" s="265"/>
      <c r="AG616" s="265"/>
      <c r="AH616" s="265"/>
      <c r="AI616" s="265"/>
      <c r="AJ616" s="265"/>
      <c r="AK616" s="265"/>
      <c r="AL616" s="265"/>
      <c r="AM616" s="265"/>
      <c r="AN616" s="265"/>
      <c r="AO616" s="265"/>
      <c r="AP616" s="265"/>
      <c r="AQ616" s="265"/>
    </row>
    <row r="617" spans="1:43" ht="12" customHeight="1">
      <c r="A617" s="265"/>
      <c r="B617" s="265"/>
      <c r="C617" s="265"/>
      <c r="D617" s="265"/>
      <c r="E617" s="266"/>
      <c r="F617" s="265"/>
      <c r="G617" s="265"/>
      <c r="H617" s="265"/>
      <c r="I617" s="265"/>
      <c r="J617" s="265"/>
      <c r="K617" s="265"/>
      <c r="L617" s="265"/>
      <c r="M617" s="265"/>
      <c r="N617" s="265"/>
      <c r="O617" s="265"/>
      <c r="P617" s="265"/>
      <c r="Q617" s="265"/>
      <c r="R617" s="267"/>
      <c r="S617" s="265"/>
      <c r="T617" s="265"/>
      <c r="U617" s="265"/>
      <c r="V617" s="265"/>
      <c r="W617" s="265"/>
      <c r="X617" s="265"/>
      <c r="Y617" s="265"/>
      <c r="Z617" s="265"/>
      <c r="AA617" s="265"/>
      <c r="AB617" s="265"/>
      <c r="AC617" s="265"/>
      <c r="AD617" s="265"/>
      <c r="AE617" s="265"/>
      <c r="AF617" s="265"/>
      <c r="AG617" s="265"/>
      <c r="AH617" s="265"/>
      <c r="AI617" s="265"/>
      <c r="AJ617" s="265"/>
      <c r="AK617" s="265"/>
      <c r="AL617" s="265"/>
      <c r="AM617" s="265"/>
      <c r="AN617" s="265"/>
      <c r="AO617" s="265"/>
      <c r="AP617" s="265"/>
      <c r="AQ617" s="265"/>
    </row>
    <row r="618" spans="1:43" ht="12" customHeight="1">
      <c r="A618" s="265"/>
      <c r="B618" s="265"/>
      <c r="C618" s="265"/>
      <c r="D618" s="265"/>
      <c r="E618" s="266"/>
      <c r="F618" s="265"/>
      <c r="G618" s="265"/>
      <c r="H618" s="265"/>
      <c r="I618" s="265"/>
      <c r="J618" s="265"/>
      <c r="K618" s="265"/>
      <c r="L618" s="265"/>
      <c r="M618" s="265"/>
      <c r="N618" s="265"/>
      <c r="O618" s="265"/>
      <c r="P618" s="265"/>
      <c r="Q618" s="265"/>
      <c r="R618" s="267"/>
      <c r="S618" s="265"/>
      <c r="T618" s="265"/>
      <c r="U618" s="265"/>
      <c r="V618" s="265"/>
      <c r="W618" s="265"/>
      <c r="X618" s="265"/>
      <c r="Y618" s="265"/>
      <c r="Z618" s="265"/>
      <c r="AA618" s="265"/>
      <c r="AB618" s="265"/>
      <c r="AC618" s="265"/>
      <c r="AD618" s="265"/>
      <c r="AE618" s="265"/>
      <c r="AF618" s="265"/>
      <c r="AG618" s="265"/>
      <c r="AH618" s="265"/>
      <c r="AI618" s="265"/>
      <c r="AJ618" s="265"/>
      <c r="AK618" s="265"/>
      <c r="AL618" s="265"/>
      <c r="AM618" s="265"/>
      <c r="AN618" s="265"/>
      <c r="AO618" s="265"/>
      <c r="AP618" s="265"/>
      <c r="AQ618" s="265"/>
    </row>
    <row r="619" spans="1:43" ht="12" customHeight="1">
      <c r="A619" s="265"/>
      <c r="B619" s="265"/>
      <c r="C619" s="265"/>
      <c r="D619" s="265"/>
      <c r="E619" s="266"/>
      <c r="F619" s="265"/>
      <c r="G619" s="265"/>
      <c r="H619" s="265"/>
      <c r="I619" s="265"/>
      <c r="J619" s="265"/>
      <c r="K619" s="265"/>
      <c r="L619" s="265"/>
      <c r="M619" s="265"/>
      <c r="N619" s="265"/>
      <c r="O619" s="265"/>
      <c r="P619" s="265"/>
      <c r="Q619" s="265"/>
      <c r="R619" s="267"/>
      <c r="S619" s="265"/>
      <c r="T619" s="265"/>
      <c r="U619" s="265"/>
      <c r="V619" s="265"/>
      <c r="W619" s="265"/>
      <c r="X619" s="265"/>
      <c r="Y619" s="265"/>
      <c r="Z619" s="265"/>
      <c r="AA619" s="265"/>
      <c r="AB619" s="265"/>
      <c r="AC619" s="265"/>
      <c r="AD619" s="265"/>
      <c r="AE619" s="265"/>
      <c r="AF619" s="265"/>
      <c r="AG619" s="265"/>
      <c r="AH619" s="265"/>
      <c r="AI619" s="265"/>
      <c r="AJ619" s="265"/>
      <c r="AK619" s="265"/>
      <c r="AL619" s="265"/>
      <c r="AM619" s="265"/>
      <c r="AN619" s="265"/>
      <c r="AO619" s="265"/>
      <c r="AP619" s="265"/>
      <c r="AQ619" s="265"/>
    </row>
    <row r="620" spans="1:43" ht="12" customHeight="1">
      <c r="A620" s="265"/>
      <c r="B620" s="265"/>
      <c r="C620" s="265"/>
      <c r="D620" s="265"/>
      <c r="E620" s="266"/>
      <c r="F620" s="265"/>
      <c r="G620" s="265"/>
      <c r="H620" s="265"/>
      <c r="I620" s="265"/>
      <c r="J620" s="265"/>
      <c r="K620" s="265"/>
      <c r="L620" s="265"/>
      <c r="M620" s="265"/>
      <c r="N620" s="265"/>
      <c r="O620" s="265"/>
      <c r="P620" s="265"/>
      <c r="Q620" s="265"/>
      <c r="R620" s="267"/>
      <c r="S620" s="265"/>
      <c r="T620" s="265"/>
      <c r="U620" s="265"/>
      <c r="V620" s="265"/>
      <c r="W620" s="265"/>
      <c r="X620" s="265"/>
      <c r="Y620" s="265"/>
      <c r="Z620" s="265"/>
      <c r="AA620" s="265"/>
      <c r="AB620" s="265"/>
      <c r="AC620" s="265"/>
      <c r="AD620" s="265"/>
      <c r="AE620" s="265"/>
      <c r="AF620" s="265"/>
      <c r="AG620" s="265"/>
      <c r="AH620" s="265"/>
      <c r="AI620" s="265"/>
      <c r="AJ620" s="265"/>
      <c r="AK620" s="265"/>
      <c r="AL620" s="265"/>
      <c r="AM620" s="265"/>
      <c r="AN620" s="265"/>
      <c r="AO620" s="265"/>
      <c r="AP620" s="265"/>
      <c r="AQ620" s="265"/>
    </row>
    <row r="621" spans="1:43" ht="12" customHeight="1">
      <c r="A621" s="265"/>
      <c r="B621" s="265"/>
      <c r="C621" s="265"/>
      <c r="D621" s="265"/>
      <c r="E621" s="266"/>
      <c r="F621" s="265"/>
      <c r="G621" s="265"/>
      <c r="H621" s="265"/>
      <c r="I621" s="265"/>
      <c r="J621" s="265"/>
      <c r="K621" s="265"/>
      <c r="L621" s="265"/>
      <c r="M621" s="265"/>
      <c r="N621" s="265"/>
      <c r="O621" s="265"/>
      <c r="P621" s="265"/>
      <c r="Q621" s="265"/>
      <c r="R621" s="267"/>
      <c r="S621" s="265"/>
      <c r="T621" s="265"/>
      <c r="U621" s="265"/>
      <c r="V621" s="265"/>
      <c r="W621" s="265"/>
      <c r="X621" s="265"/>
      <c r="Y621" s="265"/>
      <c r="Z621" s="265"/>
      <c r="AA621" s="265"/>
      <c r="AB621" s="265"/>
      <c r="AC621" s="265"/>
      <c r="AD621" s="265"/>
      <c r="AE621" s="265"/>
      <c r="AF621" s="265"/>
      <c r="AG621" s="265"/>
      <c r="AH621" s="265"/>
      <c r="AI621" s="265"/>
      <c r="AJ621" s="265"/>
      <c r="AK621" s="265"/>
      <c r="AL621" s="265"/>
      <c r="AM621" s="265"/>
      <c r="AN621" s="265"/>
      <c r="AO621" s="265"/>
      <c r="AP621" s="265"/>
      <c r="AQ621" s="265"/>
    </row>
    <row r="622" spans="1:43" ht="12" customHeight="1">
      <c r="A622" s="265"/>
      <c r="B622" s="265"/>
      <c r="C622" s="265"/>
      <c r="D622" s="265"/>
      <c r="E622" s="266"/>
      <c r="F622" s="265"/>
      <c r="G622" s="265"/>
      <c r="H622" s="265"/>
      <c r="I622" s="265"/>
      <c r="J622" s="265"/>
      <c r="K622" s="265"/>
      <c r="L622" s="265"/>
      <c r="M622" s="265"/>
      <c r="N622" s="265"/>
      <c r="O622" s="265"/>
      <c r="P622" s="265"/>
      <c r="Q622" s="265"/>
      <c r="R622" s="267"/>
      <c r="S622" s="265"/>
      <c r="T622" s="265"/>
      <c r="U622" s="265"/>
      <c r="V622" s="265"/>
      <c r="W622" s="265"/>
      <c r="X622" s="265"/>
      <c r="Y622" s="265"/>
      <c r="Z622" s="265"/>
      <c r="AA622" s="265"/>
      <c r="AB622" s="265"/>
      <c r="AC622" s="265"/>
      <c r="AD622" s="265"/>
      <c r="AE622" s="265"/>
      <c r="AF622" s="265"/>
      <c r="AG622" s="265"/>
      <c r="AH622" s="265"/>
      <c r="AI622" s="265"/>
      <c r="AJ622" s="265"/>
      <c r="AK622" s="265"/>
      <c r="AL622" s="265"/>
      <c r="AM622" s="265"/>
      <c r="AN622" s="265"/>
      <c r="AO622" s="265"/>
      <c r="AP622" s="265"/>
      <c r="AQ622" s="265"/>
    </row>
    <row r="623" spans="1:43" ht="12" customHeight="1">
      <c r="A623" s="265"/>
      <c r="B623" s="265"/>
      <c r="C623" s="265"/>
      <c r="D623" s="265"/>
      <c r="E623" s="266"/>
      <c r="F623" s="265"/>
      <c r="G623" s="265"/>
      <c r="H623" s="265"/>
      <c r="I623" s="265"/>
      <c r="J623" s="265"/>
      <c r="K623" s="265"/>
      <c r="L623" s="265"/>
      <c r="M623" s="265"/>
      <c r="N623" s="265"/>
      <c r="O623" s="265"/>
      <c r="P623" s="265"/>
      <c r="Q623" s="265"/>
      <c r="R623" s="267"/>
      <c r="S623" s="265"/>
      <c r="T623" s="265"/>
      <c r="U623" s="265"/>
      <c r="V623" s="265"/>
      <c r="W623" s="265"/>
      <c r="X623" s="265"/>
      <c r="Y623" s="265"/>
      <c r="Z623" s="265"/>
      <c r="AA623" s="265"/>
      <c r="AB623" s="265"/>
      <c r="AC623" s="265"/>
      <c r="AD623" s="265"/>
      <c r="AE623" s="265"/>
      <c r="AF623" s="265"/>
      <c r="AG623" s="265"/>
      <c r="AH623" s="265"/>
      <c r="AI623" s="265"/>
      <c r="AJ623" s="265"/>
      <c r="AK623" s="265"/>
      <c r="AL623" s="265"/>
      <c r="AM623" s="265"/>
      <c r="AN623" s="265"/>
      <c r="AO623" s="265"/>
      <c r="AP623" s="265"/>
      <c r="AQ623" s="265"/>
    </row>
    <row r="624" spans="1:43" ht="12" customHeight="1">
      <c r="A624" s="265"/>
      <c r="B624" s="265"/>
      <c r="C624" s="265"/>
      <c r="D624" s="265"/>
      <c r="E624" s="266"/>
      <c r="F624" s="265"/>
      <c r="G624" s="265"/>
      <c r="H624" s="265"/>
      <c r="I624" s="265"/>
      <c r="J624" s="265"/>
      <c r="K624" s="265"/>
      <c r="L624" s="265"/>
      <c r="M624" s="265"/>
      <c r="N624" s="265"/>
      <c r="O624" s="265"/>
      <c r="P624" s="265"/>
      <c r="Q624" s="265"/>
      <c r="R624" s="267"/>
      <c r="S624" s="265"/>
      <c r="T624" s="265"/>
      <c r="U624" s="265"/>
      <c r="V624" s="265"/>
      <c r="W624" s="265"/>
      <c r="X624" s="265"/>
      <c r="Y624" s="265"/>
      <c r="Z624" s="265"/>
      <c r="AA624" s="265"/>
      <c r="AB624" s="265"/>
      <c r="AC624" s="265"/>
      <c r="AD624" s="265"/>
      <c r="AE624" s="265"/>
      <c r="AF624" s="265"/>
      <c r="AG624" s="265"/>
      <c r="AH624" s="265"/>
      <c r="AI624" s="265"/>
      <c r="AJ624" s="265"/>
      <c r="AK624" s="265"/>
      <c r="AL624" s="265"/>
      <c r="AM624" s="265"/>
      <c r="AN624" s="265"/>
      <c r="AO624" s="265"/>
      <c r="AP624" s="265"/>
      <c r="AQ624" s="265"/>
    </row>
    <row r="625" spans="1:43" ht="12" customHeight="1">
      <c r="A625" s="265"/>
      <c r="B625" s="265"/>
      <c r="C625" s="265"/>
      <c r="D625" s="265"/>
      <c r="E625" s="266"/>
      <c r="F625" s="265"/>
      <c r="G625" s="265"/>
      <c r="H625" s="265"/>
      <c r="I625" s="265"/>
      <c r="J625" s="265"/>
      <c r="K625" s="265"/>
      <c r="L625" s="265"/>
      <c r="M625" s="265"/>
      <c r="N625" s="265"/>
      <c r="O625" s="265"/>
      <c r="P625" s="265"/>
      <c r="Q625" s="265"/>
      <c r="R625" s="267"/>
      <c r="S625" s="265"/>
      <c r="T625" s="265"/>
      <c r="U625" s="265"/>
      <c r="V625" s="265"/>
      <c r="W625" s="265"/>
      <c r="X625" s="265"/>
      <c r="Y625" s="265"/>
      <c r="Z625" s="265"/>
      <c r="AA625" s="265"/>
      <c r="AB625" s="265"/>
      <c r="AC625" s="265"/>
      <c r="AD625" s="265"/>
      <c r="AE625" s="265"/>
      <c r="AF625" s="265"/>
      <c r="AG625" s="265"/>
      <c r="AH625" s="265"/>
      <c r="AI625" s="265"/>
      <c r="AJ625" s="265"/>
      <c r="AK625" s="265"/>
      <c r="AL625" s="265"/>
      <c r="AM625" s="265"/>
      <c r="AN625" s="265"/>
      <c r="AO625" s="265"/>
      <c r="AP625" s="265"/>
      <c r="AQ625" s="265"/>
    </row>
    <row r="626" spans="1:43" ht="12" customHeight="1">
      <c r="A626" s="265"/>
      <c r="B626" s="265"/>
      <c r="C626" s="265"/>
      <c r="D626" s="265"/>
      <c r="E626" s="266"/>
      <c r="F626" s="265"/>
      <c r="G626" s="265"/>
      <c r="H626" s="265"/>
      <c r="I626" s="265"/>
      <c r="J626" s="265"/>
      <c r="K626" s="265"/>
      <c r="L626" s="265"/>
      <c r="M626" s="265"/>
      <c r="N626" s="265"/>
      <c r="O626" s="265"/>
      <c r="P626" s="265"/>
      <c r="Q626" s="265"/>
      <c r="R626" s="267"/>
      <c r="S626" s="265"/>
      <c r="T626" s="265"/>
      <c r="U626" s="265"/>
      <c r="V626" s="265"/>
      <c r="W626" s="265"/>
      <c r="X626" s="265"/>
      <c r="Y626" s="265"/>
      <c r="Z626" s="265"/>
      <c r="AA626" s="265"/>
      <c r="AB626" s="265"/>
      <c r="AC626" s="265"/>
      <c r="AD626" s="265"/>
      <c r="AE626" s="265"/>
      <c r="AF626" s="265"/>
      <c r="AG626" s="265"/>
      <c r="AH626" s="265"/>
      <c r="AI626" s="265"/>
      <c r="AJ626" s="265"/>
      <c r="AK626" s="265"/>
      <c r="AL626" s="265"/>
      <c r="AM626" s="265"/>
      <c r="AN626" s="265"/>
      <c r="AO626" s="265"/>
      <c r="AP626" s="265"/>
      <c r="AQ626" s="265"/>
    </row>
    <row r="627" spans="1:43" ht="12" customHeight="1">
      <c r="A627" s="265"/>
      <c r="B627" s="265"/>
      <c r="C627" s="265"/>
      <c r="D627" s="265"/>
      <c r="E627" s="266"/>
      <c r="F627" s="265"/>
      <c r="G627" s="265"/>
      <c r="H627" s="265"/>
      <c r="I627" s="265"/>
      <c r="J627" s="265"/>
      <c r="K627" s="265"/>
      <c r="L627" s="265"/>
      <c r="M627" s="265"/>
      <c r="N627" s="265"/>
      <c r="O627" s="265"/>
      <c r="P627" s="265"/>
      <c r="Q627" s="265"/>
      <c r="R627" s="267"/>
      <c r="S627" s="265"/>
      <c r="T627" s="265"/>
      <c r="U627" s="265"/>
      <c r="V627" s="265"/>
      <c r="W627" s="265"/>
      <c r="X627" s="265"/>
      <c r="Y627" s="265"/>
      <c r="Z627" s="265"/>
      <c r="AA627" s="265"/>
      <c r="AB627" s="265"/>
      <c r="AC627" s="265"/>
      <c r="AD627" s="265"/>
      <c r="AE627" s="265"/>
      <c r="AF627" s="265"/>
      <c r="AG627" s="265"/>
      <c r="AH627" s="265"/>
      <c r="AI627" s="265"/>
      <c r="AJ627" s="265"/>
      <c r="AK627" s="265"/>
      <c r="AL627" s="265"/>
      <c r="AM627" s="265"/>
      <c r="AN627" s="265"/>
      <c r="AO627" s="265"/>
      <c r="AP627" s="265"/>
      <c r="AQ627" s="265"/>
    </row>
    <row r="628" spans="1:43" ht="12" customHeight="1">
      <c r="A628" s="265"/>
      <c r="B628" s="265"/>
      <c r="C628" s="265"/>
      <c r="D628" s="265"/>
      <c r="E628" s="266"/>
      <c r="F628" s="265"/>
      <c r="G628" s="265"/>
      <c r="H628" s="265"/>
      <c r="I628" s="265"/>
      <c r="J628" s="265"/>
      <c r="K628" s="265"/>
      <c r="L628" s="265"/>
      <c r="M628" s="265"/>
      <c r="N628" s="265"/>
      <c r="O628" s="265"/>
      <c r="P628" s="265"/>
      <c r="Q628" s="265"/>
      <c r="R628" s="267"/>
      <c r="S628" s="265"/>
      <c r="T628" s="265"/>
      <c r="U628" s="265"/>
      <c r="V628" s="265"/>
      <c r="W628" s="265"/>
      <c r="X628" s="265"/>
      <c r="Y628" s="265"/>
      <c r="Z628" s="265"/>
      <c r="AA628" s="265"/>
      <c r="AB628" s="265"/>
      <c r="AC628" s="265"/>
      <c r="AD628" s="265"/>
      <c r="AE628" s="265"/>
      <c r="AF628" s="265"/>
      <c r="AG628" s="265"/>
      <c r="AH628" s="265"/>
      <c r="AI628" s="265"/>
      <c r="AJ628" s="265"/>
      <c r="AK628" s="265"/>
      <c r="AL628" s="265"/>
      <c r="AM628" s="265"/>
      <c r="AN628" s="265"/>
      <c r="AO628" s="265"/>
      <c r="AP628" s="265"/>
      <c r="AQ628" s="265"/>
    </row>
    <row r="629" spans="1:43" ht="12" customHeight="1">
      <c r="A629" s="265"/>
      <c r="B629" s="265"/>
      <c r="C629" s="265"/>
      <c r="D629" s="265"/>
      <c r="E629" s="266"/>
      <c r="F629" s="265"/>
      <c r="G629" s="265"/>
      <c r="H629" s="265"/>
      <c r="I629" s="265"/>
      <c r="J629" s="265"/>
      <c r="K629" s="265"/>
      <c r="L629" s="265"/>
      <c r="M629" s="265"/>
      <c r="N629" s="265"/>
      <c r="O629" s="265"/>
      <c r="P629" s="265"/>
      <c r="Q629" s="265"/>
      <c r="R629" s="267"/>
      <c r="S629" s="265"/>
      <c r="T629" s="265"/>
      <c r="U629" s="265"/>
      <c r="V629" s="265"/>
      <c r="W629" s="265"/>
      <c r="X629" s="265"/>
      <c r="Y629" s="265"/>
      <c r="Z629" s="265"/>
      <c r="AA629" s="265"/>
      <c r="AB629" s="265"/>
      <c r="AC629" s="265"/>
      <c r="AD629" s="265"/>
      <c r="AE629" s="265"/>
      <c r="AF629" s="265"/>
      <c r="AG629" s="265"/>
      <c r="AH629" s="265"/>
      <c r="AI629" s="265"/>
      <c r="AJ629" s="265"/>
      <c r="AK629" s="265"/>
      <c r="AL629" s="265"/>
      <c r="AM629" s="265"/>
      <c r="AN629" s="265"/>
      <c r="AO629" s="265"/>
      <c r="AP629" s="265"/>
      <c r="AQ629" s="265"/>
    </row>
    <row r="630" spans="1:43" ht="12" customHeight="1">
      <c r="A630" s="265"/>
      <c r="B630" s="265"/>
      <c r="C630" s="265"/>
      <c r="D630" s="265"/>
      <c r="E630" s="266"/>
      <c r="F630" s="265"/>
      <c r="G630" s="265"/>
      <c r="H630" s="265"/>
      <c r="I630" s="265"/>
      <c r="J630" s="265"/>
      <c r="K630" s="265"/>
      <c r="L630" s="265"/>
      <c r="M630" s="265"/>
      <c r="N630" s="265"/>
      <c r="O630" s="265"/>
      <c r="P630" s="265"/>
      <c r="Q630" s="265"/>
      <c r="R630" s="267"/>
      <c r="S630" s="265"/>
      <c r="T630" s="265"/>
      <c r="U630" s="265"/>
      <c r="V630" s="265"/>
      <c r="W630" s="265"/>
      <c r="X630" s="265"/>
      <c r="Y630" s="265"/>
      <c r="Z630" s="265"/>
      <c r="AA630" s="265"/>
      <c r="AB630" s="265"/>
      <c r="AC630" s="265"/>
      <c r="AD630" s="265"/>
      <c r="AE630" s="265"/>
      <c r="AF630" s="265"/>
      <c r="AG630" s="265"/>
      <c r="AH630" s="265"/>
      <c r="AI630" s="265"/>
      <c r="AJ630" s="265"/>
      <c r="AK630" s="265"/>
      <c r="AL630" s="265"/>
      <c r="AM630" s="265"/>
      <c r="AN630" s="265"/>
      <c r="AO630" s="265"/>
      <c r="AP630" s="265"/>
      <c r="AQ630" s="265"/>
    </row>
    <row r="631" spans="1:43" ht="12" customHeight="1">
      <c r="A631" s="265"/>
      <c r="B631" s="265"/>
      <c r="C631" s="265"/>
      <c r="D631" s="265"/>
      <c r="E631" s="266"/>
      <c r="F631" s="265"/>
      <c r="G631" s="265"/>
      <c r="H631" s="265"/>
      <c r="I631" s="265"/>
      <c r="J631" s="265"/>
      <c r="K631" s="265"/>
      <c r="L631" s="265"/>
      <c r="M631" s="265"/>
      <c r="N631" s="265"/>
      <c r="O631" s="265"/>
      <c r="P631" s="265"/>
      <c r="Q631" s="265"/>
      <c r="R631" s="267"/>
      <c r="S631" s="265"/>
      <c r="T631" s="265"/>
      <c r="U631" s="265"/>
      <c r="V631" s="265"/>
      <c r="W631" s="265"/>
      <c r="X631" s="265"/>
      <c r="Y631" s="265"/>
      <c r="Z631" s="265"/>
      <c r="AA631" s="265"/>
      <c r="AB631" s="265"/>
      <c r="AC631" s="265"/>
      <c r="AD631" s="265"/>
      <c r="AE631" s="265"/>
      <c r="AF631" s="265"/>
      <c r="AG631" s="265"/>
      <c r="AH631" s="265"/>
      <c r="AI631" s="265"/>
      <c r="AJ631" s="265"/>
      <c r="AK631" s="265"/>
      <c r="AL631" s="265"/>
      <c r="AM631" s="265"/>
      <c r="AN631" s="265"/>
      <c r="AO631" s="265"/>
      <c r="AP631" s="265"/>
      <c r="AQ631" s="265"/>
    </row>
    <row r="632" spans="1:43" ht="12" customHeight="1">
      <c r="A632" s="265"/>
      <c r="B632" s="265"/>
      <c r="C632" s="265"/>
      <c r="D632" s="265"/>
      <c r="E632" s="266"/>
      <c r="F632" s="265"/>
      <c r="G632" s="265"/>
      <c r="H632" s="265"/>
      <c r="I632" s="265"/>
      <c r="J632" s="265"/>
      <c r="K632" s="265"/>
      <c r="L632" s="265"/>
      <c r="M632" s="265"/>
      <c r="N632" s="265"/>
      <c r="O632" s="265"/>
      <c r="P632" s="265"/>
      <c r="Q632" s="265"/>
      <c r="R632" s="267"/>
      <c r="S632" s="265"/>
      <c r="T632" s="265"/>
      <c r="U632" s="265"/>
      <c r="V632" s="265"/>
      <c r="W632" s="265"/>
      <c r="X632" s="265"/>
      <c r="Y632" s="265"/>
      <c r="Z632" s="265"/>
      <c r="AA632" s="265"/>
      <c r="AB632" s="265"/>
      <c r="AC632" s="265"/>
      <c r="AD632" s="265"/>
      <c r="AE632" s="265"/>
      <c r="AF632" s="265"/>
      <c r="AG632" s="265"/>
      <c r="AH632" s="265"/>
      <c r="AI632" s="265"/>
      <c r="AJ632" s="265"/>
      <c r="AK632" s="265"/>
      <c r="AL632" s="265"/>
      <c r="AM632" s="265"/>
      <c r="AN632" s="265"/>
      <c r="AO632" s="265"/>
      <c r="AP632" s="265"/>
      <c r="AQ632" s="265"/>
    </row>
    <row r="633" spans="1:43" ht="12" customHeight="1">
      <c r="A633" s="265"/>
      <c r="B633" s="265"/>
      <c r="C633" s="265"/>
      <c r="D633" s="265"/>
      <c r="E633" s="266"/>
      <c r="F633" s="265"/>
      <c r="G633" s="265"/>
      <c r="H633" s="265"/>
      <c r="I633" s="265"/>
      <c r="J633" s="265"/>
      <c r="K633" s="265"/>
      <c r="L633" s="265"/>
      <c r="M633" s="265"/>
      <c r="N633" s="265"/>
      <c r="O633" s="265"/>
      <c r="P633" s="265"/>
      <c r="Q633" s="265"/>
      <c r="R633" s="267"/>
      <c r="S633" s="265"/>
      <c r="T633" s="265"/>
      <c r="U633" s="265"/>
      <c r="V633" s="265"/>
      <c r="W633" s="265"/>
      <c r="X633" s="265"/>
      <c r="Y633" s="265"/>
      <c r="Z633" s="265"/>
      <c r="AA633" s="265"/>
      <c r="AB633" s="265"/>
      <c r="AC633" s="265"/>
      <c r="AD633" s="265"/>
      <c r="AE633" s="265"/>
      <c r="AF633" s="265"/>
      <c r="AG633" s="265"/>
      <c r="AH633" s="265"/>
      <c r="AI633" s="265"/>
      <c r="AJ633" s="265"/>
      <c r="AK633" s="265"/>
      <c r="AL633" s="265"/>
      <c r="AM633" s="265"/>
      <c r="AN633" s="265"/>
      <c r="AO633" s="265"/>
      <c r="AP633" s="265"/>
      <c r="AQ633" s="265"/>
    </row>
    <row r="634" spans="1:43" ht="12" customHeight="1">
      <c r="A634" s="265"/>
      <c r="B634" s="265"/>
      <c r="C634" s="265"/>
      <c r="D634" s="265"/>
      <c r="E634" s="266"/>
      <c r="F634" s="265"/>
      <c r="G634" s="265"/>
      <c r="H634" s="265"/>
      <c r="I634" s="265"/>
      <c r="J634" s="265"/>
      <c r="K634" s="265"/>
      <c r="L634" s="265"/>
      <c r="M634" s="265"/>
      <c r="N634" s="265"/>
      <c r="O634" s="265"/>
      <c r="P634" s="265"/>
      <c r="Q634" s="265"/>
      <c r="R634" s="267"/>
      <c r="S634" s="265"/>
      <c r="T634" s="265"/>
      <c r="U634" s="265"/>
      <c r="V634" s="265"/>
      <c r="W634" s="265"/>
      <c r="X634" s="265"/>
      <c r="Y634" s="265"/>
      <c r="Z634" s="265"/>
      <c r="AA634" s="265"/>
      <c r="AB634" s="265"/>
      <c r="AC634" s="265"/>
      <c r="AD634" s="265"/>
      <c r="AE634" s="265"/>
      <c r="AF634" s="265"/>
      <c r="AG634" s="265"/>
      <c r="AH634" s="265"/>
      <c r="AI634" s="265"/>
      <c r="AJ634" s="265"/>
      <c r="AK634" s="265"/>
      <c r="AL634" s="265"/>
      <c r="AM634" s="265"/>
      <c r="AN634" s="265"/>
      <c r="AO634" s="265"/>
      <c r="AP634" s="265"/>
      <c r="AQ634" s="265"/>
    </row>
    <row r="635" spans="1:43" ht="12" customHeight="1">
      <c r="A635" s="265"/>
      <c r="B635" s="265"/>
      <c r="C635" s="265"/>
      <c r="D635" s="265"/>
      <c r="E635" s="266"/>
      <c r="F635" s="265"/>
      <c r="G635" s="265"/>
      <c r="H635" s="265"/>
      <c r="I635" s="265"/>
      <c r="J635" s="265"/>
      <c r="K635" s="265"/>
      <c r="L635" s="265"/>
      <c r="M635" s="265"/>
      <c r="N635" s="265"/>
      <c r="O635" s="265"/>
      <c r="P635" s="265"/>
      <c r="Q635" s="265"/>
      <c r="R635" s="267"/>
      <c r="S635" s="265"/>
      <c r="T635" s="265"/>
      <c r="U635" s="265"/>
      <c r="V635" s="265"/>
      <c r="W635" s="265"/>
      <c r="X635" s="265"/>
      <c r="Y635" s="265"/>
      <c r="Z635" s="265"/>
      <c r="AA635" s="265"/>
      <c r="AB635" s="265"/>
      <c r="AC635" s="265"/>
      <c r="AD635" s="265"/>
      <c r="AE635" s="265"/>
      <c r="AF635" s="265"/>
      <c r="AG635" s="265"/>
      <c r="AH635" s="265"/>
      <c r="AI635" s="265"/>
      <c r="AJ635" s="265"/>
      <c r="AK635" s="265"/>
      <c r="AL635" s="265"/>
      <c r="AM635" s="265"/>
      <c r="AN635" s="265"/>
      <c r="AO635" s="265"/>
      <c r="AP635" s="265"/>
      <c r="AQ635" s="265"/>
    </row>
    <row r="636" spans="1:43" ht="12" customHeight="1">
      <c r="A636" s="265"/>
      <c r="B636" s="265"/>
      <c r="C636" s="265"/>
      <c r="D636" s="265"/>
      <c r="E636" s="266"/>
      <c r="F636" s="265"/>
      <c r="G636" s="265"/>
      <c r="H636" s="265"/>
      <c r="I636" s="265"/>
      <c r="J636" s="265"/>
      <c r="K636" s="265"/>
      <c r="L636" s="265"/>
      <c r="M636" s="265"/>
      <c r="N636" s="265"/>
      <c r="O636" s="265"/>
      <c r="P636" s="265"/>
      <c r="Q636" s="265"/>
      <c r="R636" s="267"/>
      <c r="S636" s="265"/>
      <c r="T636" s="265"/>
      <c r="U636" s="265"/>
      <c r="V636" s="265"/>
      <c r="W636" s="265"/>
      <c r="X636" s="265"/>
      <c r="Y636" s="265"/>
      <c r="Z636" s="265"/>
      <c r="AA636" s="265"/>
      <c r="AB636" s="265"/>
      <c r="AC636" s="265"/>
      <c r="AD636" s="265"/>
      <c r="AE636" s="265"/>
      <c r="AF636" s="265"/>
      <c r="AG636" s="265"/>
      <c r="AH636" s="265"/>
      <c r="AI636" s="265"/>
      <c r="AJ636" s="265"/>
      <c r="AK636" s="265"/>
      <c r="AL636" s="265"/>
      <c r="AM636" s="265"/>
      <c r="AN636" s="265"/>
      <c r="AO636" s="265"/>
      <c r="AP636" s="265"/>
      <c r="AQ636" s="265"/>
    </row>
    <row r="637" spans="1:43" ht="12" customHeight="1">
      <c r="A637" s="265"/>
      <c r="B637" s="265"/>
      <c r="C637" s="265"/>
      <c r="D637" s="265"/>
      <c r="E637" s="266"/>
      <c r="F637" s="265"/>
      <c r="G637" s="265"/>
      <c r="H637" s="265"/>
      <c r="I637" s="265"/>
      <c r="J637" s="265"/>
      <c r="K637" s="265"/>
      <c r="L637" s="265"/>
      <c r="M637" s="265"/>
      <c r="N637" s="265"/>
      <c r="O637" s="265"/>
      <c r="P637" s="265"/>
      <c r="Q637" s="265"/>
      <c r="R637" s="267"/>
      <c r="S637" s="265"/>
      <c r="T637" s="265"/>
      <c r="U637" s="265"/>
      <c r="V637" s="265"/>
      <c r="W637" s="265"/>
      <c r="X637" s="265"/>
      <c r="Y637" s="265"/>
      <c r="Z637" s="265"/>
      <c r="AA637" s="265"/>
      <c r="AB637" s="265"/>
      <c r="AC637" s="265"/>
      <c r="AD637" s="265"/>
      <c r="AE637" s="265"/>
      <c r="AF637" s="265"/>
      <c r="AG637" s="265"/>
      <c r="AH637" s="265"/>
      <c r="AI637" s="265"/>
      <c r="AJ637" s="265"/>
      <c r="AK637" s="265"/>
      <c r="AL637" s="265"/>
      <c r="AM637" s="265"/>
      <c r="AN637" s="265"/>
      <c r="AO637" s="265"/>
      <c r="AP637" s="265"/>
      <c r="AQ637" s="265"/>
    </row>
    <row r="638" spans="1:43" ht="12" customHeight="1">
      <c r="A638" s="265"/>
      <c r="B638" s="265"/>
      <c r="C638" s="265"/>
      <c r="D638" s="265"/>
      <c r="E638" s="266"/>
      <c r="F638" s="265"/>
      <c r="G638" s="265"/>
      <c r="H638" s="265"/>
      <c r="I638" s="265"/>
      <c r="J638" s="265"/>
      <c r="K638" s="265"/>
      <c r="L638" s="265"/>
      <c r="M638" s="265"/>
      <c r="N638" s="265"/>
      <c r="O638" s="265"/>
      <c r="P638" s="265"/>
      <c r="Q638" s="265"/>
      <c r="R638" s="267"/>
      <c r="S638" s="265"/>
      <c r="T638" s="265"/>
      <c r="U638" s="265"/>
      <c r="V638" s="265"/>
      <c r="W638" s="265"/>
      <c r="X638" s="265"/>
      <c r="Y638" s="265"/>
      <c r="Z638" s="265"/>
      <c r="AA638" s="265"/>
      <c r="AB638" s="265"/>
      <c r="AC638" s="265"/>
      <c r="AD638" s="265"/>
      <c r="AE638" s="265"/>
      <c r="AF638" s="265"/>
      <c r="AG638" s="265"/>
      <c r="AH638" s="265"/>
      <c r="AI638" s="265"/>
      <c r="AJ638" s="265"/>
      <c r="AK638" s="265"/>
      <c r="AL638" s="265"/>
      <c r="AM638" s="265"/>
      <c r="AN638" s="265"/>
      <c r="AO638" s="265"/>
      <c r="AP638" s="265"/>
      <c r="AQ638" s="265"/>
    </row>
    <row r="639" spans="1:43" ht="12" customHeight="1">
      <c r="A639" s="265"/>
      <c r="B639" s="265"/>
      <c r="C639" s="265"/>
      <c r="D639" s="265"/>
      <c r="E639" s="266"/>
      <c r="F639" s="265"/>
      <c r="G639" s="265"/>
      <c r="H639" s="265"/>
      <c r="I639" s="265"/>
      <c r="J639" s="265"/>
      <c r="K639" s="265"/>
      <c r="L639" s="265"/>
      <c r="M639" s="265"/>
      <c r="N639" s="265"/>
      <c r="O639" s="265"/>
      <c r="P639" s="265"/>
      <c r="Q639" s="265"/>
      <c r="R639" s="267"/>
      <c r="S639" s="265"/>
      <c r="T639" s="265"/>
      <c r="U639" s="265"/>
      <c r="V639" s="265"/>
      <c r="W639" s="265"/>
      <c r="X639" s="265"/>
      <c r="Y639" s="265"/>
      <c r="Z639" s="265"/>
      <c r="AA639" s="265"/>
      <c r="AB639" s="265"/>
      <c r="AC639" s="265"/>
      <c r="AD639" s="265"/>
      <c r="AE639" s="265"/>
      <c r="AF639" s="265"/>
      <c r="AG639" s="265"/>
      <c r="AH639" s="265"/>
      <c r="AI639" s="265"/>
      <c r="AJ639" s="265"/>
      <c r="AK639" s="265"/>
      <c r="AL639" s="265"/>
      <c r="AM639" s="265"/>
      <c r="AN639" s="265"/>
      <c r="AO639" s="265"/>
      <c r="AP639" s="265"/>
      <c r="AQ639" s="265"/>
    </row>
    <row r="640" spans="1:43" ht="12" customHeight="1">
      <c r="A640" s="265"/>
      <c r="B640" s="265"/>
      <c r="C640" s="265"/>
      <c r="D640" s="265"/>
      <c r="E640" s="266"/>
      <c r="F640" s="265"/>
      <c r="G640" s="265"/>
      <c r="H640" s="265"/>
      <c r="I640" s="265"/>
      <c r="J640" s="265"/>
      <c r="K640" s="265"/>
      <c r="L640" s="265"/>
      <c r="M640" s="265"/>
      <c r="N640" s="265"/>
      <c r="O640" s="265"/>
      <c r="P640" s="265"/>
      <c r="Q640" s="265"/>
      <c r="R640" s="267"/>
      <c r="S640" s="265"/>
      <c r="T640" s="265"/>
      <c r="U640" s="265"/>
      <c r="V640" s="265"/>
      <c r="W640" s="265"/>
      <c r="X640" s="265"/>
      <c r="Y640" s="265"/>
      <c r="Z640" s="265"/>
      <c r="AA640" s="265"/>
      <c r="AB640" s="265"/>
      <c r="AC640" s="265"/>
      <c r="AD640" s="265"/>
      <c r="AE640" s="265"/>
      <c r="AF640" s="265"/>
      <c r="AG640" s="265"/>
      <c r="AH640" s="265"/>
      <c r="AI640" s="265"/>
      <c r="AJ640" s="265"/>
      <c r="AK640" s="265"/>
      <c r="AL640" s="265"/>
      <c r="AM640" s="265"/>
      <c r="AN640" s="265"/>
      <c r="AO640" s="265"/>
      <c r="AP640" s="265"/>
      <c r="AQ640" s="265"/>
    </row>
    <row r="641" spans="1:43" ht="12" customHeight="1">
      <c r="A641" s="265"/>
      <c r="B641" s="265"/>
      <c r="C641" s="265"/>
      <c r="D641" s="265"/>
      <c r="E641" s="266"/>
      <c r="F641" s="265"/>
      <c r="G641" s="265"/>
      <c r="H641" s="265"/>
      <c r="I641" s="265"/>
      <c r="J641" s="265"/>
      <c r="K641" s="265"/>
      <c r="L641" s="265"/>
      <c r="M641" s="265"/>
      <c r="N641" s="265"/>
      <c r="O641" s="265"/>
      <c r="P641" s="265"/>
      <c r="Q641" s="265"/>
      <c r="R641" s="267"/>
      <c r="S641" s="265"/>
      <c r="T641" s="265"/>
      <c r="U641" s="265"/>
      <c r="V641" s="265"/>
      <c r="W641" s="265"/>
      <c r="X641" s="265"/>
      <c r="Y641" s="265"/>
      <c r="Z641" s="265"/>
      <c r="AA641" s="265"/>
      <c r="AB641" s="265"/>
      <c r="AC641" s="265"/>
      <c r="AD641" s="265"/>
      <c r="AE641" s="265"/>
      <c r="AF641" s="265"/>
      <c r="AG641" s="265"/>
      <c r="AH641" s="265"/>
      <c r="AI641" s="265"/>
      <c r="AJ641" s="265"/>
      <c r="AK641" s="265"/>
      <c r="AL641" s="265"/>
      <c r="AM641" s="265"/>
      <c r="AN641" s="265"/>
      <c r="AO641" s="265"/>
      <c r="AP641" s="265"/>
      <c r="AQ641" s="265"/>
    </row>
    <row r="642" spans="1:43" ht="12" customHeight="1">
      <c r="A642" s="265"/>
      <c r="B642" s="265"/>
      <c r="C642" s="265"/>
      <c r="D642" s="265"/>
      <c r="E642" s="266"/>
      <c r="F642" s="265"/>
      <c r="G642" s="265"/>
      <c r="H642" s="265"/>
      <c r="I642" s="265"/>
      <c r="J642" s="265"/>
      <c r="K642" s="265"/>
      <c r="L642" s="265"/>
      <c r="M642" s="265"/>
      <c r="N642" s="265"/>
      <c r="O642" s="265"/>
      <c r="P642" s="265"/>
      <c r="Q642" s="265"/>
      <c r="R642" s="267"/>
      <c r="S642" s="265"/>
      <c r="T642" s="265"/>
      <c r="U642" s="265"/>
      <c r="V642" s="265"/>
      <c r="W642" s="265"/>
      <c r="X642" s="265"/>
      <c r="Y642" s="265"/>
      <c r="Z642" s="265"/>
      <c r="AA642" s="265"/>
      <c r="AB642" s="265"/>
      <c r="AC642" s="265"/>
      <c r="AD642" s="265"/>
      <c r="AE642" s="265"/>
      <c r="AF642" s="265"/>
      <c r="AG642" s="265"/>
      <c r="AH642" s="265"/>
      <c r="AI642" s="265"/>
      <c r="AJ642" s="265"/>
      <c r="AK642" s="265"/>
      <c r="AL642" s="265"/>
      <c r="AM642" s="265"/>
      <c r="AN642" s="265"/>
      <c r="AO642" s="265"/>
      <c r="AP642" s="265"/>
      <c r="AQ642" s="265"/>
    </row>
    <row r="643" spans="1:43" ht="12" customHeight="1">
      <c r="A643" s="265"/>
      <c r="B643" s="265"/>
      <c r="C643" s="265"/>
      <c r="D643" s="265"/>
      <c r="E643" s="266"/>
      <c r="F643" s="265"/>
      <c r="G643" s="265"/>
      <c r="H643" s="265"/>
      <c r="I643" s="265"/>
      <c r="J643" s="265"/>
      <c r="K643" s="265"/>
      <c r="L643" s="265"/>
      <c r="M643" s="265"/>
      <c r="N643" s="265"/>
      <c r="O643" s="265"/>
      <c r="P643" s="265"/>
      <c r="Q643" s="265"/>
      <c r="R643" s="267"/>
      <c r="S643" s="265"/>
      <c r="T643" s="265"/>
      <c r="U643" s="265"/>
      <c r="V643" s="265"/>
      <c r="W643" s="265"/>
      <c r="X643" s="265"/>
      <c r="Y643" s="265"/>
      <c r="Z643" s="265"/>
      <c r="AA643" s="265"/>
      <c r="AB643" s="265"/>
      <c r="AC643" s="265"/>
      <c r="AD643" s="265"/>
      <c r="AE643" s="265"/>
      <c r="AF643" s="265"/>
      <c r="AG643" s="265"/>
      <c r="AH643" s="265"/>
      <c r="AI643" s="265"/>
      <c r="AJ643" s="265"/>
      <c r="AK643" s="265"/>
      <c r="AL643" s="265"/>
      <c r="AM643" s="265"/>
      <c r="AN643" s="265"/>
      <c r="AO643" s="265"/>
      <c r="AP643" s="265"/>
      <c r="AQ643" s="265"/>
    </row>
    <row r="644" spans="1:43" ht="12" customHeight="1">
      <c r="A644" s="265"/>
      <c r="B644" s="265"/>
      <c r="C644" s="265"/>
      <c r="D644" s="265"/>
      <c r="E644" s="266"/>
      <c r="F644" s="265"/>
      <c r="G644" s="265"/>
      <c r="H644" s="265"/>
      <c r="I644" s="265"/>
      <c r="J644" s="265"/>
      <c r="K644" s="265"/>
      <c r="L644" s="265"/>
      <c r="M644" s="265"/>
      <c r="N644" s="265"/>
      <c r="O644" s="265"/>
      <c r="P644" s="265"/>
      <c r="Q644" s="265"/>
      <c r="R644" s="267"/>
      <c r="S644" s="265"/>
      <c r="T644" s="265"/>
      <c r="U644" s="265"/>
      <c r="V644" s="265"/>
      <c r="W644" s="265"/>
      <c r="X644" s="265"/>
      <c r="Y644" s="265"/>
      <c r="Z644" s="265"/>
      <c r="AA644" s="265"/>
      <c r="AB644" s="265"/>
      <c r="AC644" s="265"/>
      <c r="AD644" s="265"/>
      <c r="AE644" s="265"/>
      <c r="AF644" s="265"/>
      <c r="AG644" s="265"/>
      <c r="AH644" s="265"/>
      <c r="AI644" s="265"/>
      <c r="AJ644" s="265"/>
      <c r="AK644" s="265"/>
      <c r="AL644" s="265"/>
      <c r="AM644" s="265"/>
      <c r="AN644" s="265"/>
      <c r="AO644" s="265"/>
      <c r="AP644" s="265"/>
      <c r="AQ644" s="265"/>
    </row>
    <row r="645" spans="1:43" ht="12" customHeight="1">
      <c r="A645" s="265"/>
      <c r="B645" s="265"/>
      <c r="C645" s="265"/>
      <c r="D645" s="265"/>
      <c r="E645" s="266"/>
      <c r="F645" s="265"/>
      <c r="G645" s="265"/>
      <c r="H645" s="265"/>
      <c r="I645" s="265"/>
      <c r="J645" s="265"/>
      <c r="K645" s="265"/>
      <c r="L645" s="265"/>
      <c r="M645" s="265"/>
      <c r="N645" s="265"/>
      <c r="O645" s="265"/>
      <c r="P645" s="265"/>
      <c r="Q645" s="265"/>
      <c r="R645" s="267"/>
      <c r="S645" s="265"/>
      <c r="T645" s="265"/>
      <c r="U645" s="265"/>
      <c r="V645" s="265"/>
      <c r="W645" s="265"/>
      <c r="X645" s="265"/>
      <c r="Y645" s="265"/>
      <c r="Z645" s="265"/>
      <c r="AA645" s="265"/>
      <c r="AB645" s="265"/>
      <c r="AC645" s="265"/>
      <c r="AD645" s="265"/>
      <c r="AE645" s="265"/>
      <c r="AF645" s="265"/>
      <c r="AG645" s="265"/>
      <c r="AH645" s="265"/>
      <c r="AI645" s="265"/>
      <c r="AJ645" s="265"/>
      <c r="AK645" s="265"/>
      <c r="AL645" s="265"/>
      <c r="AM645" s="265"/>
      <c r="AN645" s="265"/>
      <c r="AO645" s="265"/>
      <c r="AP645" s="265"/>
      <c r="AQ645" s="265"/>
    </row>
    <row r="646" spans="1:43" ht="12" customHeight="1">
      <c r="A646" s="265"/>
      <c r="B646" s="265"/>
      <c r="C646" s="265"/>
      <c r="D646" s="265"/>
      <c r="E646" s="266"/>
      <c r="F646" s="265"/>
      <c r="G646" s="265"/>
      <c r="H646" s="265"/>
      <c r="I646" s="265"/>
      <c r="J646" s="265"/>
      <c r="K646" s="265"/>
      <c r="L646" s="265"/>
      <c r="M646" s="265"/>
      <c r="N646" s="265"/>
      <c r="O646" s="265"/>
      <c r="P646" s="265"/>
      <c r="Q646" s="265"/>
      <c r="R646" s="267"/>
      <c r="S646" s="265"/>
      <c r="T646" s="265"/>
      <c r="U646" s="265"/>
      <c r="V646" s="265"/>
      <c r="W646" s="265"/>
      <c r="X646" s="265"/>
      <c r="Y646" s="265"/>
      <c r="Z646" s="265"/>
      <c r="AA646" s="265"/>
      <c r="AB646" s="265"/>
      <c r="AC646" s="265"/>
      <c r="AD646" s="265"/>
      <c r="AE646" s="265"/>
      <c r="AF646" s="265"/>
      <c r="AG646" s="265"/>
      <c r="AH646" s="265"/>
      <c r="AI646" s="265"/>
      <c r="AJ646" s="265"/>
      <c r="AK646" s="265"/>
      <c r="AL646" s="265"/>
      <c r="AM646" s="265"/>
      <c r="AN646" s="265"/>
      <c r="AO646" s="265"/>
      <c r="AP646" s="265"/>
      <c r="AQ646" s="265"/>
    </row>
    <row r="647" spans="1:43" ht="12" customHeight="1">
      <c r="A647" s="265"/>
      <c r="B647" s="265"/>
      <c r="C647" s="265"/>
      <c r="D647" s="265"/>
      <c r="E647" s="266"/>
      <c r="F647" s="265"/>
      <c r="G647" s="265"/>
      <c r="H647" s="265"/>
      <c r="I647" s="265"/>
      <c r="J647" s="265"/>
      <c r="K647" s="265"/>
      <c r="L647" s="265"/>
      <c r="M647" s="265"/>
      <c r="N647" s="265"/>
      <c r="O647" s="265"/>
      <c r="P647" s="265"/>
      <c r="Q647" s="265"/>
      <c r="R647" s="267"/>
      <c r="S647" s="265"/>
      <c r="T647" s="265"/>
      <c r="U647" s="265"/>
      <c r="V647" s="265"/>
      <c r="W647" s="265"/>
      <c r="X647" s="265"/>
      <c r="Y647" s="265"/>
      <c r="Z647" s="265"/>
      <c r="AA647" s="265"/>
      <c r="AB647" s="265"/>
      <c r="AC647" s="265"/>
      <c r="AD647" s="265"/>
      <c r="AE647" s="265"/>
      <c r="AF647" s="265"/>
      <c r="AG647" s="265"/>
      <c r="AH647" s="265"/>
      <c r="AI647" s="265"/>
      <c r="AJ647" s="265"/>
      <c r="AK647" s="265"/>
      <c r="AL647" s="265"/>
      <c r="AM647" s="265"/>
      <c r="AN647" s="265"/>
      <c r="AO647" s="265"/>
      <c r="AP647" s="265"/>
      <c r="AQ647" s="265"/>
    </row>
    <row r="648" spans="1:43" ht="12" customHeight="1">
      <c r="A648" s="265"/>
      <c r="B648" s="265"/>
      <c r="C648" s="265"/>
      <c r="D648" s="265"/>
      <c r="E648" s="266"/>
      <c r="F648" s="265"/>
      <c r="G648" s="265"/>
      <c r="H648" s="265"/>
      <c r="I648" s="265"/>
      <c r="J648" s="265"/>
      <c r="K648" s="265"/>
      <c r="L648" s="265"/>
      <c r="M648" s="265"/>
      <c r="N648" s="265"/>
      <c r="O648" s="265"/>
      <c r="P648" s="265"/>
      <c r="Q648" s="265"/>
      <c r="R648" s="267"/>
      <c r="S648" s="265"/>
      <c r="T648" s="265"/>
      <c r="U648" s="265"/>
      <c r="V648" s="265"/>
      <c r="W648" s="265"/>
      <c r="X648" s="265"/>
      <c r="Y648" s="265"/>
      <c r="Z648" s="265"/>
      <c r="AA648" s="265"/>
      <c r="AB648" s="265"/>
      <c r="AC648" s="265"/>
      <c r="AD648" s="265"/>
      <c r="AE648" s="265"/>
      <c r="AF648" s="265"/>
      <c r="AG648" s="265"/>
      <c r="AH648" s="265"/>
      <c r="AI648" s="265"/>
      <c r="AJ648" s="265"/>
      <c r="AK648" s="265"/>
      <c r="AL648" s="265"/>
      <c r="AM648" s="265"/>
      <c r="AN648" s="265"/>
      <c r="AO648" s="265"/>
      <c r="AP648" s="265"/>
      <c r="AQ648" s="265"/>
    </row>
    <row r="649" spans="1:43" ht="12" customHeight="1">
      <c r="A649" s="265"/>
      <c r="B649" s="265"/>
      <c r="C649" s="265"/>
      <c r="D649" s="265"/>
      <c r="E649" s="266"/>
      <c r="F649" s="265"/>
      <c r="G649" s="265"/>
      <c r="H649" s="265"/>
      <c r="I649" s="265"/>
      <c r="J649" s="265"/>
      <c r="K649" s="265"/>
      <c r="L649" s="265"/>
      <c r="M649" s="265"/>
      <c r="N649" s="265"/>
      <c r="O649" s="265"/>
      <c r="P649" s="265"/>
      <c r="Q649" s="265"/>
      <c r="R649" s="267"/>
      <c r="S649" s="265"/>
      <c r="T649" s="265"/>
      <c r="U649" s="265"/>
      <c r="V649" s="265"/>
      <c r="W649" s="265"/>
      <c r="X649" s="265"/>
      <c r="Y649" s="265"/>
      <c r="Z649" s="265"/>
      <c r="AA649" s="265"/>
      <c r="AB649" s="265"/>
      <c r="AC649" s="265"/>
      <c r="AD649" s="265"/>
      <c r="AE649" s="265"/>
      <c r="AF649" s="265"/>
      <c r="AG649" s="265"/>
      <c r="AH649" s="265"/>
      <c r="AI649" s="265"/>
      <c r="AJ649" s="265"/>
      <c r="AK649" s="265"/>
      <c r="AL649" s="265"/>
      <c r="AM649" s="265"/>
      <c r="AN649" s="265"/>
      <c r="AO649" s="265"/>
      <c r="AP649" s="265"/>
      <c r="AQ649" s="265"/>
    </row>
    <row r="650" spans="1:43" ht="12" customHeight="1">
      <c r="A650" s="265"/>
      <c r="B650" s="265"/>
      <c r="C650" s="265"/>
      <c r="D650" s="265"/>
      <c r="E650" s="266"/>
      <c r="F650" s="265"/>
      <c r="G650" s="265"/>
      <c r="H650" s="265"/>
      <c r="I650" s="265"/>
      <c r="J650" s="265"/>
      <c r="K650" s="265"/>
      <c r="L650" s="265"/>
      <c r="M650" s="265"/>
      <c r="N650" s="265"/>
      <c r="O650" s="265"/>
      <c r="P650" s="265"/>
      <c r="Q650" s="265"/>
      <c r="R650" s="267"/>
      <c r="S650" s="265"/>
      <c r="T650" s="265"/>
      <c r="U650" s="265"/>
      <c r="V650" s="265"/>
      <c r="W650" s="265"/>
      <c r="X650" s="265"/>
      <c r="Y650" s="265"/>
      <c r="Z650" s="265"/>
      <c r="AA650" s="265"/>
      <c r="AB650" s="265"/>
      <c r="AC650" s="265"/>
      <c r="AD650" s="265"/>
      <c r="AE650" s="265"/>
      <c r="AF650" s="265"/>
      <c r="AG650" s="265"/>
      <c r="AH650" s="265"/>
      <c r="AI650" s="265"/>
      <c r="AJ650" s="265"/>
      <c r="AK650" s="265"/>
      <c r="AL650" s="265"/>
      <c r="AM650" s="265"/>
      <c r="AN650" s="265"/>
      <c r="AO650" s="265"/>
      <c r="AP650" s="265"/>
      <c r="AQ650" s="265"/>
    </row>
    <row r="651" spans="1:43" ht="12" customHeight="1">
      <c r="A651" s="265"/>
      <c r="B651" s="265"/>
      <c r="C651" s="265"/>
      <c r="D651" s="265"/>
      <c r="E651" s="266"/>
      <c r="F651" s="265"/>
      <c r="G651" s="265"/>
      <c r="H651" s="265"/>
      <c r="I651" s="265"/>
      <c r="J651" s="265"/>
      <c r="K651" s="265"/>
      <c r="L651" s="265"/>
      <c r="M651" s="265"/>
      <c r="N651" s="265"/>
      <c r="O651" s="265"/>
      <c r="P651" s="265"/>
      <c r="Q651" s="265"/>
      <c r="R651" s="267"/>
      <c r="S651" s="265"/>
      <c r="T651" s="265"/>
      <c r="U651" s="265"/>
      <c r="V651" s="265"/>
      <c r="W651" s="265"/>
      <c r="X651" s="265"/>
      <c r="Y651" s="265"/>
      <c r="Z651" s="265"/>
      <c r="AA651" s="265"/>
      <c r="AB651" s="265"/>
      <c r="AC651" s="265"/>
      <c r="AD651" s="265"/>
      <c r="AE651" s="265"/>
      <c r="AF651" s="265"/>
      <c r="AG651" s="265"/>
      <c r="AH651" s="265"/>
      <c r="AI651" s="265"/>
      <c r="AJ651" s="265"/>
      <c r="AK651" s="265"/>
      <c r="AL651" s="265"/>
      <c r="AM651" s="265"/>
      <c r="AN651" s="265"/>
      <c r="AO651" s="265"/>
      <c r="AP651" s="265"/>
      <c r="AQ651" s="265"/>
    </row>
    <row r="652" spans="1:43" ht="12" customHeight="1">
      <c r="A652" s="265"/>
      <c r="B652" s="265"/>
      <c r="C652" s="265"/>
      <c r="D652" s="265"/>
      <c r="E652" s="266"/>
      <c r="F652" s="265"/>
      <c r="G652" s="265"/>
      <c r="H652" s="265"/>
      <c r="I652" s="265"/>
      <c r="J652" s="265"/>
      <c r="K652" s="265"/>
      <c r="L652" s="265"/>
      <c r="M652" s="265"/>
      <c r="N652" s="265"/>
      <c r="O652" s="265"/>
      <c r="P652" s="265"/>
      <c r="Q652" s="265"/>
      <c r="R652" s="267"/>
      <c r="S652" s="265"/>
      <c r="T652" s="265"/>
      <c r="U652" s="265"/>
      <c r="V652" s="265"/>
      <c r="W652" s="265"/>
      <c r="X652" s="265"/>
      <c r="Y652" s="265"/>
      <c r="Z652" s="265"/>
      <c r="AA652" s="265"/>
      <c r="AB652" s="265"/>
      <c r="AC652" s="265"/>
      <c r="AD652" s="265"/>
      <c r="AE652" s="265"/>
      <c r="AF652" s="265"/>
      <c r="AG652" s="265"/>
      <c r="AH652" s="265"/>
      <c r="AI652" s="265"/>
      <c r="AJ652" s="265"/>
      <c r="AK652" s="265"/>
      <c r="AL652" s="265"/>
      <c r="AM652" s="265"/>
      <c r="AN652" s="265"/>
      <c r="AO652" s="265"/>
      <c r="AP652" s="265"/>
      <c r="AQ652" s="265"/>
    </row>
    <row r="653" spans="1:43" ht="12" customHeight="1">
      <c r="A653" s="265"/>
      <c r="B653" s="265"/>
      <c r="C653" s="265"/>
      <c r="D653" s="265"/>
      <c r="E653" s="266"/>
      <c r="F653" s="265"/>
      <c r="G653" s="265"/>
      <c r="H653" s="265"/>
      <c r="I653" s="265"/>
      <c r="J653" s="265"/>
      <c r="K653" s="265"/>
      <c r="L653" s="265"/>
      <c r="M653" s="265"/>
      <c r="N653" s="265"/>
      <c r="O653" s="265"/>
      <c r="P653" s="265"/>
      <c r="Q653" s="265"/>
      <c r="R653" s="267"/>
      <c r="S653" s="265"/>
      <c r="T653" s="265"/>
      <c r="U653" s="265"/>
      <c r="V653" s="265"/>
      <c r="W653" s="265"/>
      <c r="X653" s="265"/>
      <c r="Y653" s="265"/>
      <c r="Z653" s="265"/>
      <c r="AA653" s="265"/>
      <c r="AB653" s="265"/>
      <c r="AC653" s="265"/>
      <c r="AD653" s="265"/>
      <c r="AE653" s="265"/>
      <c r="AF653" s="265"/>
      <c r="AG653" s="265"/>
      <c r="AH653" s="265"/>
      <c r="AI653" s="265"/>
      <c r="AJ653" s="265"/>
      <c r="AK653" s="265"/>
      <c r="AL653" s="265"/>
      <c r="AM653" s="265"/>
      <c r="AN653" s="265"/>
      <c r="AO653" s="265"/>
      <c r="AP653" s="265"/>
      <c r="AQ653" s="265"/>
    </row>
    <row r="654" spans="1:43" ht="12" customHeight="1">
      <c r="A654" s="265"/>
      <c r="B654" s="265"/>
      <c r="C654" s="265"/>
      <c r="D654" s="265"/>
      <c r="E654" s="266"/>
      <c r="F654" s="265"/>
      <c r="G654" s="265"/>
      <c r="H654" s="265"/>
      <c r="I654" s="265"/>
      <c r="J654" s="265"/>
      <c r="K654" s="265"/>
      <c r="L654" s="265"/>
      <c r="M654" s="265"/>
      <c r="N654" s="265"/>
      <c r="O654" s="265"/>
      <c r="P654" s="265"/>
      <c r="Q654" s="265"/>
      <c r="R654" s="267"/>
      <c r="S654" s="265"/>
      <c r="T654" s="265"/>
      <c r="U654" s="265"/>
      <c r="V654" s="265"/>
      <c r="W654" s="265"/>
      <c r="X654" s="265"/>
      <c r="Y654" s="265"/>
      <c r="Z654" s="265"/>
      <c r="AA654" s="265"/>
      <c r="AB654" s="265"/>
      <c r="AC654" s="265"/>
      <c r="AD654" s="265"/>
      <c r="AE654" s="265"/>
      <c r="AF654" s="265"/>
      <c r="AG654" s="265"/>
      <c r="AH654" s="265"/>
      <c r="AI654" s="265"/>
      <c r="AJ654" s="265"/>
      <c r="AK654" s="265"/>
      <c r="AL654" s="265"/>
      <c r="AM654" s="265"/>
      <c r="AN654" s="265"/>
      <c r="AO654" s="265"/>
      <c r="AP654" s="265"/>
      <c r="AQ654" s="265"/>
    </row>
    <row r="655" spans="1:43" ht="12" customHeight="1">
      <c r="A655" s="265"/>
      <c r="B655" s="265"/>
      <c r="C655" s="265"/>
      <c r="D655" s="265"/>
      <c r="E655" s="266"/>
      <c r="F655" s="265"/>
      <c r="G655" s="265"/>
      <c r="H655" s="265"/>
      <c r="I655" s="265"/>
      <c r="J655" s="265"/>
      <c r="K655" s="265"/>
      <c r="L655" s="265"/>
      <c r="M655" s="265"/>
      <c r="N655" s="265"/>
      <c r="O655" s="265"/>
      <c r="P655" s="265"/>
      <c r="Q655" s="265"/>
      <c r="R655" s="267"/>
      <c r="S655" s="265"/>
      <c r="T655" s="265"/>
      <c r="U655" s="265"/>
      <c r="V655" s="265"/>
      <c r="W655" s="265"/>
      <c r="X655" s="265"/>
      <c r="Y655" s="265"/>
      <c r="Z655" s="265"/>
      <c r="AA655" s="265"/>
      <c r="AB655" s="265"/>
      <c r="AC655" s="265"/>
      <c r="AD655" s="265"/>
      <c r="AE655" s="265"/>
      <c r="AF655" s="265"/>
      <c r="AG655" s="265"/>
      <c r="AH655" s="265"/>
      <c r="AI655" s="265"/>
      <c r="AJ655" s="265"/>
      <c r="AK655" s="265"/>
      <c r="AL655" s="265"/>
      <c r="AM655" s="265"/>
      <c r="AN655" s="265"/>
      <c r="AO655" s="265"/>
      <c r="AP655" s="265"/>
      <c r="AQ655" s="265"/>
    </row>
    <row r="656" spans="1:43" ht="12" customHeight="1">
      <c r="A656" s="265"/>
      <c r="B656" s="265"/>
      <c r="C656" s="265"/>
      <c r="D656" s="265"/>
      <c r="E656" s="266"/>
      <c r="F656" s="265"/>
      <c r="G656" s="265"/>
      <c r="H656" s="265"/>
      <c r="I656" s="265"/>
      <c r="J656" s="265"/>
      <c r="K656" s="265"/>
      <c r="L656" s="265"/>
      <c r="M656" s="265"/>
      <c r="N656" s="265"/>
      <c r="O656" s="265"/>
      <c r="P656" s="265"/>
      <c r="Q656" s="265"/>
      <c r="R656" s="267"/>
      <c r="S656" s="265"/>
      <c r="T656" s="265"/>
      <c r="U656" s="265"/>
      <c r="V656" s="265"/>
      <c r="W656" s="265"/>
      <c r="X656" s="265"/>
      <c r="Y656" s="265"/>
      <c r="Z656" s="265"/>
      <c r="AA656" s="265"/>
      <c r="AB656" s="265"/>
      <c r="AC656" s="265"/>
      <c r="AD656" s="265"/>
      <c r="AE656" s="265"/>
      <c r="AF656" s="265"/>
      <c r="AG656" s="265"/>
      <c r="AH656" s="265"/>
      <c r="AI656" s="265"/>
      <c r="AJ656" s="265"/>
      <c r="AK656" s="265"/>
      <c r="AL656" s="265"/>
      <c r="AM656" s="265"/>
      <c r="AN656" s="265"/>
      <c r="AO656" s="265"/>
      <c r="AP656" s="265"/>
      <c r="AQ656" s="265"/>
    </row>
    <row r="657" spans="1:43" ht="12" customHeight="1">
      <c r="A657" s="265"/>
      <c r="B657" s="265"/>
      <c r="C657" s="265"/>
      <c r="D657" s="265"/>
      <c r="E657" s="266"/>
      <c r="F657" s="265"/>
      <c r="G657" s="265"/>
      <c r="H657" s="265"/>
      <c r="I657" s="265"/>
      <c r="J657" s="265"/>
      <c r="K657" s="265"/>
      <c r="L657" s="265"/>
      <c r="M657" s="265"/>
      <c r="N657" s="265"/>
      <c r="O657" s="265"/>
      <c r="P657" s="265"/>
      <c r="Q657" s="265"/>
      <c r="R657" s="267"/>
      <c r="S657" s="265"/>
      <c r="T657" s="265"/>
      <c r="U657" s="265"/>
      <c r="V657" s="265"/>
      <c r="W657" s="265"/>
      <c r="X657" s="265"/>
      <c r="Y657" s="265"/>
      <c r="Z657" s="265"/>
      <c r="AA657" s="265"/>
      <c r="AB657" s="265"/>
      <c r="AC657" s="265"/>
      <c r="AD657" s="265"/>
      <c r="AE657" s="265"/>
      <c r="AF657" s="265"/>
      <c r="AG657" s="265"/>
      <c r="AH657" s="265"/>
      <c r="AI657" s="265"/>
      <c r="AJ657" s="265"/>
      <c r="AK657" s="265"/>
      <c r="AL657" s="265"/>
      <c r="AM657" s="265"/>
      <c r="AN657" s="265"/>
      <c r="AO657" s="265"/>
      <c r="AP657" s="265"/>
      <c r="AQ657" s="265"/>
    </row>
    <row r="658" spans="1:43" ht="12" customHeight="1">
      <c r="A658" s="265"/>
      <c r="B658" s="265"/>
      <c r="C658" s="265"/>
      <c r="D658" s="265"/>
      <c r="E658" s="266"/>
      <c r="F658" s="265"/>
      <c r="G658" s="265"/>
      <c r="H658" s="265"/>
      <c r="I658" s="265"/>
      <c r="J658" s="265"/>
      <c r="K658" s="265"/>
      <c r="L658" s="265"/>
      <c r="M658" s="265"/>
      <c r="N658" s="265"/>
      <c r="O658" s="265"/>
      <c r="P658" s="265"/>
      <c r="Q658" s="265"/>
      <c r="R658" s="267"/>
      <c r="S658" s="265"/>
      <c r="T658" s="265"/>
      <c r="U658" s="265"/>
      <c r="V658" s="265"/>
      <c r="W658" s="265"/>
      <c r="X658" s="265"/>
      <c r="Y658" s="265"/>
      <c r="Z658" s="265"/>
      <c r="AA658" s="265"/>
      <c r="AB658" s="265"/>
      <c r="AC658" s="265"/>
      <c r="AD658" s="265"/>
      <c r="AE658" s="265"/>
      <c r="AF658" s="265"/>
      <c r="AG658" s="265"/>
      <c r="AH658" s="265"/>
      <c r="AI658" s="265"/>
      <c r="AJ658" s="265"/>
      <c r="AK658" s="265"/>
      <c r="AL658" s="265"/>
      <c r="AM658" s="265"/>
      <c r="AN658" s="265"/>
      <c r="AO658" s="265"/>
      <c r="AP658" s="265"/>
      <c r="AQ658" s="265"/>
    </row>
    <row r="659" spans="1:43" ht="12" customHeight="1">
      <c r="A659" s="265"/>
      <c r="B659" s="265"/>
      <c r="C659" s="265"/>
      <c r="D659" s="265"/>
      <c r="E659" s="266"/>
      <c r="F659" s="265"/>
      <c r="G659" s="265"/>
      <c r="H659" s="265"/>
      <c r="I659" s="265"/>
      <c r="J659" s="265"/>
      <c r="K659" s="265"/>
      <c r="L659" s="265"/>
      <c r="M659" s="265"/>
      <c r="N659" s="265"/>
      <c r="O659" s="265"/>
      <c r="P659" s="265"/>
      <c r="Q659" s="265"/>
      <c r="R659" s="267"/>
      <c r="S659" s="265"/>
      <c r="T659" s="265"/>
      <c r="U659" s="265"/>
      <c r="V659" s="265"/>
      <c r="W659" s="265"/>
      <c r="X659" s="265"/>
      <c r="Y659" s="265"/>
      <c r="Z659" s="265"/>
      <c r="AA659" s="265"/>
      <c r="AB659" s="265"/>
      <c r="AC659" s="265"/>
      <c r="AD659" s="265"/>
      <c r="AE659" s="265"/>
      <c r="AF659" s="265"/>
      <c r="AG659" s="265"/>
      <c r="AH659" s="265"/>
      <c r="AI659" s="265"/>
      <c r="AJ659" s="265"/>
      <c r="AK659" s="265"/>
      <c r="AL659" s="265"/>
      <c r="AM659" s="265"/>
      <c r="AN659" s="265"/>
      <c r="AO659" s="265"/>
      <c r="AP659" s="265"/>
      <c r="AQ659" s="265"/>
    </row>
    <row r="660" spans="1:43" ht="12" customHeight="1">
      <c r="A660" s="265"/>
      <c r="B660" s="265"/>
      <c r="C660" s="265"/>
      <c r="D660" s="265"/>
      <c r="E660" s="266"/>
      <c r="F660" s="265"/>
      <c r="G660" s="265"/>
      <c r="H660" s="265"/>
      <c r="I660" s="265"/>
      <c r="J660" s="265"/>
      <c r="K660" s="265"/>
      <c r="L660" s="265"/>
      <c r="M660" s="265"/>
      <c r="N660" s="265"/>
      <c r="O660" s="265"/>
      <c r="P660" s="265"/>
      <c r="Q660" s="265"/>
      <c r="R660" s="267"/>
      <c r="S660" s="265"/>
      <c r="T660" s="265"/>
      <c r="U660" s="265"/>
      <c r="V660" s="265"/>
      <c r="W660" s="265"/>
      <c r="X660" s="265"/>
      <c r="Y660" s="265"/>
      <c r="Z660" s="265"/>
      <c r="AA660" s="265"/>
      <c r="AB660" s="265"/>
      <c r="AC660" s="265"/>
      <c r="AD660" s="265"/>
      <c r="AE660" s="265"/>
      <c r="AF660" s="265"/>
      <c r="AG660" s="265"/>
      <c r="AH660" s="265"/>
      <c r="AI660" s="265"/>
      <c r="AJ660" s="265"/>
      <c r="AK660" s="265"/>
      <c r="AL660" s="265"/>
      <c r="AM660" s="265"/>
      <c r="AN660" s="265"/>
      <c r="AO660" s="265"/>
      <c r="AP660" s="265"/>
      <c r="AQ660" s="265"/>
    </row>
    <row r="661" spans="1:43" ht="12" customHeight="1">
      <c r="A661" s="265"/>
      <c r="B661" s="265"/>
      <c r="C661" s="265"/>
      <c r="D661" s="265"/>
      <c r="E661" s="266"/>
      <c r="F661" s="265"/>
      <c r="G661" s="265"/>
      <c r="H661" s="265"/>
      <c r="I661" s="265"/>
      <c r="J661" s="265"/>
      <c r="K661" s="265"/>
      <c r="L661" s="265"/>
      <c r="M661" s="265"/>
      <c r="N661" s="265"/>
      <c r="O661" s="265"/>
      <c r="P661" s="265"/>
      <c r="Q661" s="265"/>
      <c r="R661" s="267"/>
      <c r="S661" s="265"/>
      <c r="T661" s="265"/>
      <c r="U661" s="265"/>
      <c r="V661" s="265"/>
      <c r="W661" s="265"/>
      <c r="X661" s="265"/>
      <c r="Y661" s="265"/>
      <c r="Z661" s="265"/>
      <c r="AA661" s="265"/>
      <c r="AB661" s="265"/>
      <c r="AC661" s="265"/>
      <c r="AD661" s="265"/>
      <c r="AE661" s="265"/>
      <c r="AF661" s="265"/>
      <c r="AG661" s="265"/>
      <c r="AH661" s="265"/>
      <c r="AI661" s="265"/>
      <c r="AJ661" s="265"/>
      <c r="AK661" s="265"/>
      <c r="AL661" s="265"/>
      <c r="AM661" s="265"/>
      <c r="AN661" s="265"/>
      <c r="AO661" s="265"/>
      <c r="AP661" s="265"/>
      <c r="AQ661" s="265"/>
    </row>
    <row r="662" spans="1:43" ht="12" customHeight="1">
      <c r="A662" s="265"/>
      <c r="B662" s="265"/>
      <c r="C662" s="265"/>
      <c r="D662" s="265"/>
      <c r="E662" s="266"/>
      <c r="F662" s="265"/>
      <c r="G662" s="265"/>
      <c r="H662" s="265"/>
      <c r="I662" s="265"/>
      <c r="J662" s="265"/>
      <c r="K662" s="265"/>
      <c r="L662" s="265"/>
      <c r="M662" s="265"/>
      <c r="N662" s="265"/>
      <c r="O662" s="265"/>
      <c r="P662" s="265"/>
      <c r="Q662" s="265"/>
      <c r="R662" s="267"/>
      <c r="S662" s="265"/>
      <c r="T662" s="265"/>
      <c r="U662" s="265"/>
      <c r="V662" s="265"/>
      <c r="W662" s="265"/>
      <c r="X662" s="265"/>
      <c r="Y662" s="265"/>
      <c r="Z662" s="265"/>
      <c r="AA662" s="265"/>
      <c r="AB662" s="265"/>
      <c r="AC662" s="265"/>
      <c r="AD662" s="265"/>
      <c r="AE662" s="265"/>
      <c r="AF662" s="265"/>
      <c r="AG662" s="265"/>
      <c r="AH662" s="265"/>
      <c r="AI662" s="265"/>
      <c r="AJ662" s="265"/>
      <c r="AK662" s="265"/>
      <c r="AL662" s="265"/>
      <c r="AM662" s="265"/>
      <c r="AN662" s="265"/>
      <c r="AO662" s="265"/>
      <c r="AP662" s="265"/>
      <c r="AQ662" s="265"/>
    </row>
    <row r="663" spans="1:43" ht="12" customHeight="1">
      <c r="A663" s="265"/>
      <c r="B663" s="265"/>
      <c r="C663" s="265"/>
      <c r="D663" s="265"/>
      <c r="E663" s="266"/>
      <c r="F663" s="265"/>
      <c r="G663" s="265"/>
      <c r="H663" s="265"/>
      <c r="I663" s="265"/>
      <c r="J663" s="265"/>
      <c r="K663" s="265"/>
      <c r="L663" s="265"/>
      <c r="M663" s="265"/>
      <c r="N663" s="265"/>
      <c r="O663" s="265"/>
      <c r="P663" s="265"/>
      <c r="Q663" s="265"/>
      <c r="R663" s="267"/>
      <c r="S663" s="265"/>
      <c r="T663" s="265"/>
      <c r="U663" s="265"/>
      <c r="V663" s="265"/>
      <c r="W663" s="265"/>
      <c r="X663" s="265"/>
      <c r="Y663" s="265"/>
      <c r="Z663" s="265"/>
      <c r="AA663" s="265"/>
      <c r="AB663" s="265"/>
      <c r="AC663" s="265"/>
      <c r="AD663" s="265"/>
      <c r="AE663" s="265"/>
      <c r="AF663" s="265"/>
      <c r="AG663" s="265"/>
      <c r="AH663" s="265"/>
      <c r="AI663" s="265"/>
      <c r="AJ663" s="265"/>
      <c r="AK663" s="265"/>
      <c r="AL663" s="265"/>
      <c r="AM663" s="265"/>
      <c r="AN663" s="265"/>
      <c r="AO663" s="265"/>
      <c r="AP663" s="265"/>
      <c r="AQ663" s="265"/>
    </row>
    <row r="664" spans="1:43" ht="12" customHeight="1">
      <c r="A664" s="265"/>
      <c r="B664" s="265"/>
      <c r="C664" s="265"/>
      <c r="D664" s="265"/>
      <c r="E664" s="266"/>
      <c r="F664" s="265"/>
      <c r="G664" s="265"/>
      <c r="H664" s="265"/>
      <c r="I664" s="265"/>
      <c r="J664" s="265"/>
      <c r="K664" s="265"/>
      <c r="L664" s="265"/>
      <c r="M664" s="265"/>
      <c r="N664" s="265"/>
      <c r="O664" s="265"/>
      <c r="P664" s="265"/>
      <c r="Q664" s="265"/>
      <c r="R664" s="267"/>
      <c r="S664" s="265"/>
      <c r="T664" s="265"/>
      <c r="U664" s="265"/>
      <c r="V664" s="265"/>
      <c r="W664" s="265"/>
      <c r="X664" s="265"/>
      <c r="Y664" s="265"/>
      <c r="Z664" s="265"/>
      <c r="AA664" s="265"/>
      <c r="AB664" s="265"/>
      <c r="AC664" s="265"/>
      <c r="AD664" s="265"/>
      <c r="AE664" s="265"/>
      <c r="AF664" s="265"/>
      <c r="AG664" s="265"/>
      <c r="AH664" s="265"/>
      <c r="AI664" s="265"/>
      <c r="AJ664" s="265"/>
      <c r="AK664" s="265"/>
      <c r="AL664" s="265"/>
      <c r="AM664" s="265"/>
      <c r="AN664" s="265"/>
      <c r="AO664" s="265"/>
      <c r="AP664" s="265"/>
      <c r="AQ664" s="265"/>
    </row>
    <row r="665" spans="1:43" ht="12" customHeight="1">
      <c r="A665" s="265"/>
      <c r="B665" s="265"/>
      <c r="C665" s="265"/>
      <c r="D665" s="265"/>
      <c r="E665" s="266"/>
      <c r="F665" s="265"/>
      <c r="G665" s="265"/>
      <c r="H665" s="265"/>
      <c r="I665" s="265"/>
      <c r="J665" s="265"/>
      <c r="K665" s="265"/>
      <c r="L665" s="265"/>
      <c r="M665" s="265"/>
      <c r="N665" s="265"/>
      <c r="O665" s="265"/>
      <c r="P665" s="265"/>
      <c r="Q665" s="265"/>
      <c r="R665" s="267"/>
      <c r="S665" s="265"/>
      <c r="T665" s="265"/>
      <c r="U665" s="265"/>
      <c r="V665" s="265"/>
      <c r="W665" s="265"/>
      <c r="X665" s="265"/>
      <c r="Y665" s="265"/>
      <c r="Z665" s="265"/>
      <c r="AA665" s="265"/>
      <c r="AB665" s="265"/>
      <c r="AC665" s="265"/>
      <c r="AD665" s="265"/>
      <c r="AE665" s="265"/>
      <c r="AF665" s="265"/>
      <c r="AG665" s="265"/>
      <c r="AH665" s="265"/>
      <c r="AI665" s="265"/>
      <c r="AJ665" s="265"/>
      <c r="AK665" s="265"/>
      <c r="AL665" s="265"/>
      <c r="AM665" s="265"/>
      <c r="AN665" s="265"/>
      <c r="AO665" s="265"/>
      <c r="AP665" s="265"/>
      <c r="AQ665" s="265"/>
    </row>
    <row r="666" spans="1:43" ht="12" customHeight="1">
      <c r="A666" s="265"/>
      <c r="B666" s="265"/>
      <c r="C666" s="265"/>
      <c r="D666" s="265"/>
      <c r="E666" s="266"/>
      <c r="F666" s="265"/>
      <c r="G666" s="265"/>
      <c r="H666" s="265"/>
      <c r="I666" s="265"/>
      <c r="J666" s="265"/>
      <c r="K666" s="265"/>
      <c r="L666" s="265"/>
      <c r="M666" s="265"/>
      <c r="N666" s="265"/>
      <c r="O666" s="265"/>
      <c r="P666" s="265"/>
      <c r="Q666" s="265"/>
      <c r="R666" s="267"/>
      <c r="S666" s="265"/>
      <c r="T666" s="265"/>
      <c r="U666" s="265"/>
      <c r="V666" s="265"/>
      <c r="W666" s="265"/>
      <c r="X666" s="265"/>
      <c r="Y666" s="265"/>
      <c r="Z666" s="265"/>
      <c r="AA666" s="265"/>
      <c r="AB666" s="265"/>
      <c r="AC666" s="265"/>
      <c r="AD666" s="265"/>
      <c r="AE666" s="265"/>
      <c r="AF666" s="265"/>
      <c r="AG666" s="265"/>
      <c r="AH666" s="265"/>
      <c r="AI666" s="265"/>
      <c r="AJ666" s="265"/>
      <c r="AK666" s="265"/>
      <c r="AL666" s="265"/>
      <c r="AM666" s="265"/>
      <c r="AN666" s="265"/>
      <c r="AO666" s="265"/>
      <c r="AP666" s="265"/>
      <c r="AQ666" s="265"/>
    </row>
    <row r="667" spans="1:43" ht="12" customHeight="1">
      <c r="A667" s="265"/>
      <c r="B667" s="265"/>
      <c r="C667" s="265"/>
      <c r="D667" s="265"/>
      <c r="E667" s="266"/>
      <c r="F667" s="265"/>
      <c r="G667" s="265"/>
      <c r="H667" s="265"/>
      <c r="I667" s="265"/>
      <c r="J667" s="265"/>
      <c r="K667" s="265"/>
      <c r="L667" s="265"/>
      <c r="M667" s="265"/>
      <c r="N667" s="265"/>
      <c r="O667" s="265"/>
      <c r="P667" s="265"/>
      <c r="Q667" s="265"/>
      <c r="R667" s="267"/>
      <c r="S667" s="265"/>
      <c r="T667" s="265"/>
      <c r="U667" s="265"/>
      <c r="V667" s="265"/>
      <c r="W667" s="265"/>
      <c r="X667" s="265"/>
      <c r="Y667" s="265"/>
      <c r="Z667" s="265"/>
      <c r="AA667" s="265"/>
      <c r="AB667" s="265"/>
      <c r="AC667" s="265"/>
      <c r="AD667" s="265"/>
      <c r="AE667" s="265"/>
      <c r="AF667" s="265"/>
      <c r="AG667" s="265"/>
      <c r="AH667" s="265"/>
      <c r="AI667" s="265"/>
      <c r="AJ667" s="265"/>
      <c r="AK667" s="265"/>
      <c r="AL667" s="265"/>
      <c r="AM667" s="265"/>
      <c r="AN667" s="265"/>
      <c r="AO667" s="265"/>
      <c r="AP667" s="265"/>
      <c r="AQ667" s="265"/>
    </row>
    <row r="668" spans="1:43" ht="12" customHeight="1">
      <c r="A668" s="265"/>
      <c r="B668" s="265"/>
      <c r="C668" s="265"/>
      <c r="D668" s="265"/>
      <c r="E668" s="266"/>
      <c r="F668" s="265"/>
      <c r="G668" s="265"/>
      <c r="H668" s="265"/>
      <c r="I668" s="265"/>
      <c r="J668" s="265"/>
      <c r="K668" s="265"/>
      <c r="L668" s="265"/>
      <c r="M668" s="265"/>
      <c r="N668" s="265"/>
      <c r="O668" s="265"/>
      <c r="P668" s="265"/>
      <c r="Q668" s="265"/>
      <c r="R668" s="267"/>
      <c r="S668" s="265"/>
      <c r="T668" s="265"/>
      <c r="U668" s="265"/>
      <c r="V668" s="265"/>
      <c r="W668" s="265"/>
      <c r="X668" s="265"/>
      <c r="Y668" s="265"/>
      <c r="Z668" s="265"/>
      <c r="AA668" s="265"/>
      <c r="AB668" s="265"/>
      <c r="AC668" s="265"/>
      <c r="AD668" s="265"/>
      <c r="AE668" s="265"/>
      <c r="AF668" s="265"/>
      <c r="AG668" s="265"/>
      <c r="AH668" s="265"/>
      <c r="AI668" s="265"/>
      <c r="AJ668" s="265"/>
      <c r="AK668" s="265"/>
      <c r="AL668" s="265"/>
      <c r="AM668" s="265"/>
      <c r="AN668" s="265"/>
      <c r="AO668" s="265"/>
      <c r="AP668" s="265"/>
      <c r="AQ668" s="265"/>
    </row>
    <row r="669" spans="1:43" ht="12" customHeight="1">
      <c r="A669" s="265"/>
      <c r="B669" s="265"/>
      <c r="C669" s="265"/>
      <c r="D669" s="265"/>
      <c r="E669" s="266"/>
      <c r="F669" s="265"/>
      <c r="G669" s="265"/>
      <c r="H669" s="265"/>
      <c r="I669" s="265"/>
      <c r="J669" s="265"/>
      <c r="K669" s="265"/>
      <c r="L669" s="265"/>
      <c r="M669" s="265"/>
      <c r="N669" s="265"/>
      <c r="O669" s="265"/>
      <c r="P669" s="265"/>
      <c r="Q669" s="265"/>
      <c r="R669" s="267"/>
      <c r="S669" s="265"/>
      <c r="T669" s="265"/>
      <c r="U669" s="265"/>
      <c r="V669" s="265"/>
      <c r="W669" s="265"/>
      <c r="X669" s="265"/>
      <c r="Y669" s="265"/>
      <c r="Z669" s="265"/>
      <c r="AA669" s="265"/>
      <c r="AB669" s="265"/>
      <c r="AC669" s="265"/>
      <c r="AD669" s="265"/>
      <c r="AE669" s="265"/>
      <c r="AF669" s="265"/>
      <c r="AG669" s="265"/>
      <c r="AH669" s="265"/>
      <c r="AI669" s="265"/>
      <c r="AJ669" s="265"/>
      <c r="AK669" s="265"/>
      <c r="AL669" s="265"/>
      <c r="AM669" s="265"/>
      <c r="AN669" s="265"/>
      <c r="AO669" s="265"/>
      <c r="AP669" s="265"/>
      <c r="AQ669" s="265"/>
    </row>
    <row r="670" spans="1:43" ht="12" customHeight="1">
      <c r="A670" s="265"/>
      <c r="B670" s="265"/>
      <c r="C670" s="265"/>
      <c r="D670" s="265"/>
      <c r="E670" s="266"/>
      <c r="F670" s="265"/>
      <c r="G670" s="265"/>
      <c r="H670" s="265"/>
      <c r="I670" s="265"/>
      <c r="J670" s="265"/>
      <c r="K670" s="265"/>
      <c r="L670" s="265"/>
      <c r="M670" s="265"/>
      <c r="N670" s="265"/>
      <c r="O670" s="265"/>
      <c r="P670" s="265"/>
      <c r="Q670" s="265"/>
      <c r="R670" s="267"/>
      <c r="S670" s="265"/>
      <c r="T670" s="265"/>
      <c r="U670" s="265"/>
      <c r="V670" s="265"/>
      <c r="W670" s="265"/>
      <c r="X670" s="265"/>
      <c r="Y670" s="265"/>
      <c r="Z670" s="265"/>
      <c r="AA670" s="265"/>
      <c r="AB670" s="265"/>
      <c r="AC670" s="265"/>
      <c r="AD670" s="265"/>
      <c r="AE670" s="265"/>
      <c r="AF670" s="265"/>
      <c r="AG670" s="265"/>
      <c r="AH670" s="265"/>
      <c r="AI670" s="265"/>
      <c r="AJ670" s="265"/>
      <c r="AK670" s="265"/>
      <c r="AL670" s="265"/>
      <c r="AM670" s="265"/>
      <c r="AN670" s="265"/>
      <c r="AO670" s="265"/>
      <c r="AP670" s="265"/>
      <c r="AQ670" s="265"/>
    </row>
    <row r="671" spans="1:43" ht="12" customHeight="1">
      <c r="A671" s="265"/>
      <c r="B671" s="265"/>
      <c r="C671" s="265"/>
      <c r="D671" s="265"/>
      <c r="E671" s="266"/>
      <c r="F671" s="265"/>
      <c r="G671" s="265"/>
      <c r="H671" s="265"/>
      <c r="I671" s="265"/>
      <c r="J671" s="265"/>
      <c r="K671" s="265"/>
      <c r="L671" s="265"/>
      <c r="M671" s="265"/>
      <c r="N671" s="265"/>
      <c r="O671" s="265"/>
      <c r="P671" s="265"/>
      <c r="Q671" s="265"/>
      <c r="R671" s="267"/>
      <c r="S671" s="265"/>
      <c r="T671" s="265"/>
      <c r="U671" s="265"/>
      <c r="V671" s="265"/>
      <c r="W671" s="265"/>
      <c r="X671" s="265"/>
      <c r="Y671" s="265"/>
      <c r="Z671" s="265"/>
      <c r="AA671" s="265"/>
      <c r="AB671" s="265"/>
      <c r="AC671" s="265"/>
      <c r="AD671" s="265"/>
      <c r="AE671" s="265"/>
      <c r="AF671" s="265"/>
      <c r="AG671" s="265"/>
      <c r="AH671" s="265"/>
      <c r="AI671" s="265"/>
      <c r="AJ671" s="265"/>
      <c r="AK671" s="265"/>
      <c r="AL671" s="265"/>
      <c r="AM671" s="265"/>
      <c r="AN671" s="265"/>
      <c r="AO671" s="265"/>
      <c r="AP671" s="265"/>
      <c r="AQ671" s="265"/>
    </row>
    <row r="672" spans="1:43" ht="12" customHeight="1">
      <c r="A672" s="265"/>
      <c r="B672" s="265"/>
      <c r="C672" s="265"/>
      <c r="D672" s="265"/>
      <c r="E672" s="266"/>
      <c r="F672" s="265"/>
      <c r="G672" s="265"/>
      <c r="H672" s="265"/>
      <c r="I672" s="265"/>
      <c r="J672" s="265"/>
      <c r="K672" s="265"/>
      <c r="L672" s="265"/>
      <c r="M672" s="265"/>
      <c r="N672" s="265"/>
      <c r="O672" s="265"/>
      <c r="P672" s="265"/>
      <c r="Q672" s="265"/>
      <c r="R672" s="267"/>
      <c r="S672" s="265"/>
      <c r="T672" s="265"/>
      <c r="U672" s="265"/>
      <c r="V672" s="265"/>
      <c r="W672" s="265"/>
      <c r="X672" s="265"/>
      <c r="Y672" s="265"/>
      <c r="Z672" s="265"/>
      <c r="AA672" s="265"/>
      <c r="AB672" s="265"/>
      <c r="AC672" s="265"/>
      <c r="AD672" s="265"/>
      <c r="AE672" s="265"/>
      <c r="AF672" s="265"/>
      <c r="AG672" s="265"/>
      <c r="AH672" s="265"/>
      <c r="AI672" s="265"/>
      <c r="AJ672" s="265"/>
      <c r="AK672" s="265"/>
      <c r="AL672" s="265"/>
      <c r="AM672" s="265"/>
      <c r="AN672" s="265"/>
      <c r="AO672" s="265"/>
      <c r="AP672" s="265"/>
      <c r="AQ672" s="265"/>
    </row>
    <row r="673" spans="1:43" ht="12" customHeight="1">
      <c r="A673" s="265"/>
      <c r="B673" s="265"/>
      <c r="C673" s="265"/>
      <c r="D673" s="265"/>
      <c r="E673" s="266"/>
      <c r="F673" s="265"/>
      <c r="G673" s="265"/>
      <c r="H673" s="265"/>
      <c r="I673" s="265"/>
      <c r="J673" s="265"/>
      <c r="K673" s="265"/>
      <c r="L673" s="265"/>
      <c r="M673" s="265"/>
      <c r="N673" s="265"/>
      <c r="O673" s="265"/>
      <c r="P673" s="265"/>
      <c r="Q673" s="265"/>
      <c r="R673" s="267"/>
      <c r="S673" s="265"/>
      <c r="T673" s="265"/>
      <c r="U673" s="265"/>
      <c r="V673" s="265"/>
      <c r="W673" s="265"/>
      <c r="X673" s="265"/>
      <c r="Y673" s="265"/>
      <c r="Z673" s="265"/>
      <c r="AA673" s="265"/>
      <c r="AB673" s="265"/>
      <c r="AC673" s="265"/>
      <c r="AD673" s="265"/>
      <c r="AE673" s="265"/>
      <c r="AF673" s="265"/>
      <c r="AG673" s="265"/>
      <c r="AH673" s="265"/>
      <c r="AI673" s="265"/>
      <c r="AJ673" s="265"/>
      <c r="AK673" s="265"/>
      <c r="AL673" s="265"/>
      <c r="AM673" s="265"/>
      <c r="AN673" s="265"/>
      <c r="AO673" s="265"/>
      <c r="AP673" s="265"/>
      <c r="AQ673" s="265"/>
    </row>
    <row r="674" spans="1:43" ht="12" customHeight="1">
      <c r="A674" s="265"/>
      <c r="B674" s="265"/>
      <c r="C674" s="265"/>
      <c r="D674" s="265"/>
      <c r="E674" s="266"/>
      <c r="F674" s="265"/>
      <c r="G674" s="265"/>
      <c r="H674" s="265"/>
      <c r="I674" s="265"/>
      <c r="J674" s="265"/>
      <c r="K674" s="265"/>
      <c r="L674" s="265"/>
      <c r="M674" s="265"/>
      <c r="N674" s="265"/>
      <c r="O674" s="265"/>
      <c r="P674" s="265"/>
      <c r="Q674" s="265"/>
      <c r="R674" s="267"/>
      <c r="S674" s="265"/>
      <c r="T674" s="265"/>
      <c r="U674" s="265"/>
      <c r="V674" s="265"/>
      <c r="W674" s="265"/>
      <c r="X674" s="265"/>
      <c r="Y674" s="265"/>
      <c r="Z674" s="265"/>
      <c r="AA674" s="265"/>
      <c r="AB674" s="265"/>
      <c r="AC674" s="265"/>
      <c r="AD674" s="265"/>
      <c r="AE674" s="265"/>
      <c r="AF674" s="265"/>
      <c r="AG674" s="265"/>
      <c r="AH674" s="265"/>
      <c r="AI674" s="265"/>
      <c r="AJ674" s="265"/>
      <c r="AK674" s="265"/>
      <c r="AL674" s="265"/>
      <c r="AM674" s="265"/>
      <c r="AN674" s="265"/>
      <c r="AO674" s="265"/>
      <c r="AP674" s="265"/>
      <c r="AQ674" s="265"/>
    </row>
    <row r="675" spans="1:43" ht="12" customHeight="1">
      <c r="A675" s="265"/>
      <c r="B675" s="265"/>
      <c r="C675" s="265"/>
      <c r="D675" s="265"/>
      <c r="E675" s="266"/>
      <c r="F675" s="265"/>
      <c r="G675" s="265"/>
      <c r="H675" s="265"/>
      <c r="I675" s="265"/>
      <c r="J675" s="265"/>
      <c r="K675" s="265"/>
      <c r="L675" s="265"/>
      <c r="M675" s="265"/>
      <c r="N675" s="265"/>
      <c r="O675" s="265"/>
      <c r="P675" s="265"/>
      <c r="Q675" s="265"/>
      <c r="R675" s="267"/>
      <c r="S675" s="265"/>
      <c r="T675" s="265"/>
      <c r="U675" s="265"/>
      <c r="V675" s="265"/>
      <c r="W675" s="265"/>
      <c r="X675" s="265"/>
      <c r="Y675" s="265"/>
      <c r="Z675" s="265"/>
      <c r="AA675" s="265"/>
      <c r="AB675" s="265"/>
      <c r="AC675" s="265"/>
      <c r="AD675" s="265"/>
      <c r="AE675" s="265"/>
      <c r="AF675" s="265"/>
      <c r="AG675" s="265"/>
      <c r="AH675" s="265"/>
      <c r="AI675" s="265"/>
      <c r="AJ675" s="265"/>
      <c r="AK675" s="265"/>
      <c r="AL675" s="265"/>
      <c r="AM675" s="265"/>
      <c r="AN675" s="265"/>
      <c r="AO675" s="265"/>
      <c r="AP675" s="265"/>
      <c r="AQ675" s="265"/>
    </row>
    <row r="676" spans="1:43" ht="12" customHeight="1">
      <c r="A676" s="265"/>
      <c r="B676" s="265"/>
      <c r="C676" s="265"/>
      <c r="D676" s="265"/>
      <c r="E676" s="266"/>
      <c r="F676" s="265"/>
      <c r="G676" s="265"/>
      <c r="H676" s="265"/>
      <c r="I676" s="265"/>
      <c r="J676" s="265"/>
      <c r="K676" s="265"/>
      <c r="L676" s="265"/>
      <c r="M676" s="265"/>
      <c r="N676" s="265"/>
      <c r="O676" s="265"/>
      <c r="P676" s="265"/>
      <c r="Q676" s="265"/>
      <c r="R676" s="267"/>
      <c r="S676" s="265"/>
      <c r="T676" s="265"/>
      <c r="U676" s="265"/>
      <c r="V676" s="265"/>
      <c r="W676" s="265"/>
      <c r="X676" s="265"/>
      <c r="Y676" s="265"/>
      <c r="Z676" s="265"/>
      <c r="AA676" s="265"/>
      <c r="AB676" s="265"/>
      <c r="AC676" s="265"/>
      <c r="AD676" s="265"/>
      <c r="AE676" s="265"/>
      <c r="AF676" s="265"/>
      <c r="AG676" s="265"/>
      <c r="AH676" s="265"/>
      <c r="AI676" s="265"/>
      <c r="AJ676" s="265"/>
      <c r="AK676" s="265"/>
      <c r="AL676" s="265"/>
      <c r="AM676" s="265"/>
      <c r="AN676" s="265"/>
      <c r="AO676" s="265"/>
      <c r="AP676" s="265"/>
      <c r="AQ676" s="265"/>
    </row>
    <row r="677" spans="1:43" ht="12" customHeight="1">
      <c r="A677" s="265"/>
      <c r="B677" s="265"/>
      <c r="C677" s="265"/>
      <c r="D677" s="265"/>
      <c r="E677" s="266"/>
      <c r="F677" s="265"/>
      <c r="G677" s="265"/>
      <c r="H677" s="265"/>
      <c r="I677" s="265"/>
      <c r="J677" s="265"/>
      <c r="K677" s="265"/>
      <c r="L677" s="265"/>
      <c r="M677" s="265"/>
      <c r="N677" s="265"/>
      <c r="O677" s="265"/>
      <c r="P677" s="265"/>
      <c r="Q677" s="265"/>
      <c r="R677" s="267"/>
      <c r="S677" s="265"/>
      <c r="T677" s="265"/>
      <c r="U677" s="265"/>
      <c r="V677" s="265"/>
      <c r="W677" s="265"/>
      <c r="X677" s="265"/>
      <c r="Y677" s="265"/>
      <c r="Z677" s="265"/>
      <c r="AA677" s="265"/>
      <c r="AB677" s="265"/>
      <c r="AC677" s="265"/>
      <c r="AD677" s="265"/>
      <c r="AE677" s="265"/>
      <c r="AF677" s="265"/>
      <c r="AG677" s="265"/>
      <c r="AH677" s="265"/>
      <c r="AI677" s="265"/>
      <c r="AJ677" s="265"/>
      <c r="AK677" s="265"/>
      <c r="AL677" s="265"/>
      <c r="AM677" s="265"/>
      <c r="AN677" s="265"/>
      <c r="AO677" s="265"/>
      <c r="AP677" s="265"/>
      <c r="AQ677" s="265"/>
    </row>
    <row r="678" spans="1:43" ht="12" customHeight="1">
      <c r="A678" s="265"/>
      <c r="B678" s="265"/>
      <c r="C678" s="265"/>
      <c r="D678" s="265"/>
      <c r="E678" s="266"/>
      <c r="F678" s="265"/>
      <c r="G678" s="265"/>
      <c r="H678" s="265"/>
      <c r="I678" s="265"/>
      <c r="J678" s="265"/>
      <c r="K678" s="265"/>
      <c r="L678" s="265"/>
      <c r="M678" s="265"/>
      <c r="N678" s="265"/>
      <c r="O678" s="265"/>
      <c r="P678" s="265"/>
      <c r="Q678" s="265"/>
      <c r="R678" s="267"/>
      <c r="S678" s="265"/>
      <c r="T678" s="265"/>
      <c r="U678" s="265"/>
      <c r="V678" s="265"/>
      <c r="W678" s="265"/>
      <c r="X678" s="265"/>
      <c r="Y678" s="265"/>
      <c r="Z678" s="265"/>
      <c r="AA678" s="265"/>
      <c r="AB678" s="265"/>
      <c r="AC678" s="265"/>
      <c r="AD678" s="265"/>
      <c r="AE678" s="265"/>
      <c r="AF678" s="265"/>
      <c r="AG678" s="265"/>
      <c r="AH678" s="265"/>
      <c r="AI678" s="265"/>
      <c r="AJ678" s="265"/>
      <c r="AK678" s="265"/>
      <c r="AL678" s="265"/>
      <c r="AM678" s="265"/>
      <c r="AN678" s="265"/>
      <c r="AO678" s="265"/>
      <c r="AP678" s="265"/>
      <c r="AQ678" s="265"/>
    </row>
    <row r="679" spans="1:43" ht="12" customHeight="1">
      <c r="A679" s="265"/>
      <c r="B679" s="265"/>
      <c r="C679" s="265"/>
      <c r="D679" s="265"/>
      <c r="E679" s="266"/>
      <c r="F679" s="265"/>
      <c r="G679" s="265"/>
      <c r="H679" s="265"/>
      <c r="I679" s="265"/>
      <c r="J679" s="265"/>
      <c r="K679" s="265"/>
      <c r="L679" s="265"/>
      <c r="M679" s="265"/>
      <c r="N679" s="265"/>
      <c r="O679" s="265"/>
      <c r="P679" s="265"/>
      <c r="Q679" s="265"/>
      <c r="R679" s="267"/>
      <c r="S679" s="265"/>
      <c r="T679" s="265"/>
      <c r="U679" s="265"/>
      <c r="V679" s="265"/>
      <c r="W679" s="265"/>
      <c r="X679" s="265"/>
      <c r="Y679" s="265"/>
      <c r="Z679" s="265"/>
      <c r="AA679" s="265"/>
      <c r="AB679" s="265"/>
      <c r="AC679" s="265"/>
      <c r="AD679" s="265"/>
      <c r="AE679" s="265"/>
      <c r="AF679" s="265"/>
      <c r="AG679" s="265"/>
      <c r="AH679" s="265"/>
      <c r="AI679" s="265"/>
      <c r="AJ679" s="265"/>
      <c r="AK679" s="265"/>
      <c r="AL679" s="265"/>
      <c r="AM679" s="265"/>
      <c r="AN679" s="265"/>
      <c r="AO679" s="265"/>
      <c r="AP679" s="265"/>
      <c r="AQ679" s="265"/>
    </row>
    <row r="680" spans="1:43" ht="12" customHeight="1">
      <c r="A680" s="265"/>
      <c r="B680" s="265"/>
      <c r="C680" s="265"/>
      <c r="D680" s="265"/>
      <c r="E680" s="266"/>
      <c r="F680" s="265"/>
      <c r="G680" s="265"/>
      <c r="H680" s="265"/>
      <c r="I680" s="265"/>
      <c r="J680" s="265"/>
      <c r="K680" s="265"/>
      <c r="L680" s="265"/>
      <c r="M680" s="265"/>
      <c r="N680" s="265"/>
      <c r="O680" s="265"/>
      <c r="P680" s="265"/>
      <c r="Q680" s="265"/>
      <c r="R680" s="267"/>
      <c r="S680" s="265"/>
      <c r="T680" s="265"/>
      <c r="U680" s="265"/>
      <c r="V680" s="265"/>
      <c r="W680" s="265"/>
      <c r="X680" s="265"/>
      <c r="Y680" s="265"/>
      <c r="Z680" s="265"/>
      <c r="AA680" s="265"/>
      <c r="AB680" s="265"/>
      <c r="AC680" s="265"/>
      <c r="AD680" s="265"/>
      <c r="AE680" s="265"/>
      <c r="AF680" s="265"/>
      <c r="AG680" s="265"/>
      <c r="AH680" s="265"/>
      <c r="AI680" s="265"/>
      <c r="AJ680" s="265"/>
      <c r="AK680" s="265"/>
      <c r="AL680" s="265"/>
      <c r="AM680" s="265"/>
      <c r="AN680" s="265"/>
      <c r="AO680" s="265"/>
      <c r="AP680" s="265"/>
      <c r="AQ680" s="265"/>
    </row>
    <row r="681" spans="1:43" ht="12" customHeight="1">
      <c r="A681" s="265"/>
      <c r="B681" s="265"/>
      <c r="C681" s="265"/>
      <c r="D681" s="265"/>
      <c r="E681" s="266"/>
      <c r="F681" s="265"/>
      <c r="G681" s="265"/>
      <c r="H681" s="265"/>
      <c r="I681" s="265"/>
      <c r="J681" s="265"/>
      <c r="K681" s="265"/>
      <c r="L681" s="265"/>
      <c r="M681" s="265"/>
      <c r="N681" s="265"/>
      <c r="O681" s="265"/>
      <c r="P681" s="265"/>
      <c r="Q681" s="265"/>
      <c r="R681" s="267"/>
      <c r="S681" s="265"/>
      <c r="T681" s="265"/>
      <c r="U681" s="265"/>
      <c r="V681" s="265"/>
      <c r="W681" s="265"/>
      <c r="X681" s="265"/>
      <c r="Y681" s="265"/>
      <c r="Z681" s="265"/>
      <c r="AA681" s="265"/>
      <c r="AB681" s="265"/>
      <c r="AC681" s="265"/>
      <c r="AD681" s="265"/>
      <c r="AE681" s="265"/>
      <c r="AF681" s="265"/>
      <c r="AG681" s="265"/>
      <c r="AH681" s="265"/>
      <c r="AI681" s="265"/>
      <c r="AJ681" s="265"/>
      <c r="AK681" s="265"/>
      <c r="AL681" s="265"/>
      <c r="AM681" s="265"/>
      <c r="AN681" s="265"/>
      <c r="AO681" s="265"/>
      <c r="AP681" s="265"/>
      <c r="AQ681" s="265"/>
    </row>
    <row r="682" spans="1:43" ht="12" customHeight="1">
      <c r="A682" s="265"/>
      <c r="B682" s="265"/>
      <c r="C682" s="265"/>
      <c r="D682" s="265"/>
      <c r="E682" s="266"/>
      <c r="F682" s="265"/>
      <c r="G682" s="265"/>
      <c r="H682" s="265"/>
      <c r="I682" s="265"/>
      <c r="J682" s="265"/>
      <c r="K682" s="265"/>
      <c r="L682" s="265"/>
      <c r="M682" s="265"/>
      <c r="N682" s="265"/>
      <c r="O682" s="265"/>
      <c r="P682" s="265"/>
      <c r="Q682" s="265"/>
      <c r="R682" s="267"/>
      <c r="S682" s="265"/>
      <c r="T682" s="265"/>
      <c r="U682" s="265"/>
      <c r="V682" s="265"/>
      <c r="W682" s="265"/>
      <c r="X682" s="265"/>
      <c r="Y682" s="265"/>
      <c r="Z682" s="265"/>
      <c r="AA682" s="265"/>
      <c r="AB682" s="265"/>
      <c r="AC682" s="265"/>
      <c r="AD682" s="265"/>
      <c r="AE682" s="265"/>
      <c r="AF682" s="265"/>
      <c r="AG682" s="265"/>
      <c r="AH682" s="265"/>
      <c r="AI682" s="265"/>
      <c r="AJ682" s="265"/>
      <c r="AK682" s="265"/>
      <c r="AL682" s="265"/>
      <c r="AM682" s="265"/>
      <c r="AN682" s="265"/>
      <c r="AO682" s="265"/>
      <c r="AP682" s="265"/>
      <c r="AQ682" s="265"/>
    </row>
    <row r="683" spans="1:43" ht="12" customHeight="1">
      <c r="A683" s="265"/>
      <c r="B683" s="265"/>
      <c r="C683" s="265"/>
      <c r="D683" s="265"/>
      <c r="E683" s="266"/>
      <c r="F683" s="265"/>
      <c r="G683" s="265"/>
      <c r="H683" s="265"/>
      <c r="I683" s="265"/>
      <c r="J683" s="265"/>
      <c r="K683" s="265"/>
      <c r="L683" s="265"/>
      <c r="M683" s="265"/>
      <c r="N683" s="265"/>
      <c r="O683" s="265"/>
      <c r="P683" s="265"/>
      <c r="Q683" s="265"/>
      <c r="R683" s="267"/>
      <c r="S683" s="265"/>
      <c r="T683" s="265"/>
      <c r="U683" s="265"/>
      <c r="V683" s="265"/>
      <c r="W683" s="265"/>
      <c r="X683" s="265"/>
      <c r="Y683" s="265"/>
      <c r="Z683" s="265"/>
      <c r="AA683" s="265"/>
      <c r="AB683" s="265"/>
      <c r="AC683" s="265"/>
      <c r="AD683" s="265"/>
      <c r="AE683" s="265"/>
      <c r="AF683" s="265"/>
      <c r="AG683" s="265"/>
      <c r="AH683" s="265"/>
      <c r="AI683" s="265"/>
      <c r="AJ683" s="265"/>
      <c r="AK683" s="265"/>
      <c r="AL683" s="265"/>
      <c r="AM683" s="265"/>
      <c r="AN683" s="265"/>
      <c r="AO683" s="265"/>
      <c r="AP683" s="265"/>
      <c r="AQ683" s="265"/>
    </row>
    <row r="684" spans="1:43" ht="12" customHeight="1">
      <c r="A684" s="265"/>
      <c r="B684" s="265"/>
      <c r="C684" s="265"/>
      <c r="D684" s="265"/>
      <c r="E684" s="266"/>
      <c r="F684" s="265"/>
      <c r="G684" s="265"/>
      <c r="H684" s="265"/>
      <c r="I684" s="265"/>
      <c r="J684" s="265"/>
      <c r="K684" s="265"/>
      <c r="L684" s="265"/>
      <c r="M684" s="265"/>
      <c r="N684" s="265"/>
      <c r="O684" s="265"/>
      <c r="P684" s="265"/>
      <c r="Q684" s="265"/>
      <c r="R684" s="267"/>
      <c r="S684" s="265"/>
      <c r="T684" s="265"/>
      <c r="U684" s="265"/>
      <c r="V684" s="265"/>
      <c r="W684" s="265"/>
      <c r="X684" s="265"/>
      <c r="Y684" s="265"/>
      <c r="Z684" s="265"/>
      <c r="AA684" s="265"/>
      <c r="AB684" s="265"/>
      <c r="AC684" s="265"/>
      <c r="AD684" s="265"/>
      <c r="AE684" s="265"/>
      <c r="AF684" s="265"/>
      <c r="AG684" s="265"/>
      <c r="AH684" s="265"/>
      <c r="AI684" s="265"/>
      <c r="AJ684" s="265"/>
      <c r="AK684" s="265"/>
      <c r="AL684" s="265"/>
      <c r="AM684" s="265"/>
      <c r="AN684" s="265"/>
      <c r="AO684" s="265"/>
      <c r="AP684" s="265"/>
      <c r="AQ684" s="265"/>
    </row>
    <row r="685" spans="1:43" ht="12" customHeight="1">
      <c r="A685" s="265"/>
      <c r="B685" s="265"/>
      <c r="C685" s="265"/>
      <c r="D685" s="265"/>
      <c r="E685" s="266"/>
      <c r="F685" s="265"/>
      <c r="G685" s="265"/>
      <c r="H685" s="265"/>
      <c r="I685" s="265"/>
      <c r="J685" s="265"/>
      <c r="K685" s="265"/>
      <c r="L685" s="265"/>
      <c r="M685" s="265"/>
      <c r="N685" s="265"/>
      <c r="O685" s="265"/>
      <c r="P685" s="265"/>
      <c r="Q685" s="265"/>
      <c r="R685" s="267"/>
      <c r="S685" s="265"/>
      <c r="T685" s="265"/>
      <c r="U685" s="265"/>
      <c r="V685" s="265"/>
      <c r="W685" s="265"/>
      <c r="X685" s="265"/>
      <c r="Y685" s="265"/>
      <c r="Z685" s="265"/>
      <c r="AA685" s="265"/>
      <c r="AB685" s="265"/>
      <c r="AC685" s="265"/>
      <c r="AD685" s="265"/>
      <c r="AE685" s="265"/>
      <c r="AF685" s="265"/>
      <c r="AG685" s="265"/>
      <c r="AH685" s="265"/>
      <c r="AI685" s="265"/>
      <c r="AJ685" s="265"/>
      <c r="AK685" s="265"/>
      <c r="AL685" s="265"/>
      <c r="AM685" s="265"/>
      <c r="AN685" s="265"/>
      <c r="AO685" s="265"/>
      <c r="AP685" s="265"/>
      <c r="AQ685" s="265"/>
    </row>
    <row r="686" spans="1:43" ht="12" customHeight="1">
      <c r="A686" s="265"/>
      <c r="B686" s="265"/>
      <c r="C686" s="265"/>
      <c r="D686" s="265"/>
      <c r="E686" s="266"/>
      <c r="F686" s="265"/>
      <c r="G686" s="265"/>
      <c r="H686" s="265"/>
      <c r="I686" s="265"/>
      <c r="J686" s="265"/>
      <c r="K686" s="265"/>
      <c r="L686" s="265"/>
      <c r="M686" s="265"/>
      <c r="N686" s="265"/>
      <c r="O686" s="265"/>
      <c r="P686" s="265"/>
      <c r="Q686" s="265"/>
      <c r="R686" s="267"/>
      <c r="S686" s="265"/>
      <c r="T686" s="265"/>
      <c r="U686" s="265"/>
      <c r="V686" s="265"/>
      <c r="W686" s="265"/>
      <c r="X686" s="265"/>
      <c r="Y686" s="265"/>
      <c r="Z686" s="265"/>
      <c r="AA686" s="265"/>
      <c r="AB686" s="265"/>
      <c r="AC686" s="265"/>
      <c r="AD686" s="265"/>
      <c r="AE686" s="265"/>
      <c r="AF686" s="265"/>
      <c r="AG686" s="265"/>
      <c r="AH686" s="265"/>
      <c r="AI686" s="265"/>
      <c r="AJ686" s="265"/>
      <c r="AK686" s="265"/>
      <c r="AL686" s="265"/>
      <c r="AM686" s="265"/>
      <c r="AN686" s="265"/>
      <c r="AO686" s="265"/>
      <c r="AP686" s="265"/>
      <c r="AQ686" s="265"/>
    </row>
    <row r="687" spans="1:43" ht="12" customHeight="1">
      <c r="A687" s="265"/>
      <c r="B687" s="265"/>
      <c r="C687" s="265"/>
      <c r="D687" s="265"/>
      <c r="E687" s="266"/>
      <c r="F687" s="265"/>
      <c r="G687" s="265"/>
      <c r="H687" s="265"/>
      <c r="I687" s="265"/>
      <c r="J687" s="265"/>
      <c r="K687" s="265"/>
      <c r="L687" s="265"/>
      <c r="M687" s="265"/>
      <c r="N687" s="265"/>
      <c r="O687" s="265"/>
      <c r="P687" s="265"/>
      <c r="Q687" s="265"/>
      <c r="R687" s="267"/>
      <c r="S687" s="265"/>
      <c r="T687" s="265"/>
      <c r="U687" s="265"/>
      <c r="V687" s="265"/>
      <c r="W687" s="265"/>
      <c r="X687" s="265"/>
      <c r="Y687" s="265"/>
      <c r="Z687" s="265"/>
      <c r="AA687" s="265"/>
      <c r="AB687" s="265"/>
      <c r="AC687" s="265"/>
      <c r="AD687" s="265"/>
      <c r="AE687" s="265"/>
      <c r="AF687" s="265"/>
      <c r="AG687" s="265"/>
      <c r="AH687" s="265"/>
      <c r="AI687" s="265"/>
      <c r="AJ687" s="265"/>
      <c r="AK687" s="265"/>
      <c r="AL687" s="265"/>
      <c r="AM687" s="265"/>
      <c r="AN687" s="265"/>
      <c r="AO687" s="265"/>
      <c r="AP687" s="265"/>
      <c r="AQ687" s="265"/>
    </row>
    <row r="688" spans="1:43" ht="12" customHeight="1">
      <c r="A688" s="265"/>
      <c r="B688" s="265"/>
      <c r="C688" s="265"/>
      <c r="D688" s="265"/>
      <c r="E688" s="266"/>
      <c r="F688" s="265"/>
      <c r="G688" s="265"/>
      <c r="H688" s="265"/>
      <c r="I688" s="265"/>
      <c r="J688" s="265"/>
      <c r="K688" s="265"/>
      <c r="L688" s="265"/>
      <c r="M688" s="265"/>
      <c r="N688" s="265"/>
      <c r="O688" s="265"/>
      <c r="P688" s="265"/>
      <c r="Q688" s="265"/>
      <c r="R688" s="267"/>
      <c r="S688" s="265"/>
      <c r="T688" s="265"/>
      <c r="U688" s="265"/>
      <c r="V688" s="265"/>
      <c r="W688" s="265"/>
      <c r="X688" s="265"/>
      <c r="Y688" s="265"/>
      <c r="Z688" s="265"/>
      <c r="AA688" s="265"/>
      <c r="AB688" s="265"/>
      <c r="AC688" s="265"/>
      <c r="AD688" s="265"/>
      <c r="AE688" s="265"/>
      <c r="AF688" s="265"/>
      <c r="AG688" s="265"/>
      <c r="AH688" s="265"/>
      <c r="AI688" s="265"/>
      <c r="AJ688" s="265"/>
      <c r="AK688" s="265"/>
      <c r="AL688" s="265"/>
      <c r="AM688" s="265"/>
      <c r="AN688" s="265"/>
      <c r="AO688" s="265"/>
      <c r="AP688" s="265"/>
      <c r="AQ688" s="265"/>
    </row>
    <row r="689" spans="1:43" ht="12" customHeight="1">
      <c r="A689" s="265"/>
      <c r="B689" s="265"/>
      <c r="C689" s="265"/>
      <c r="D689" s="265"/>
      <c r="E689" s="266"/>
      <c r="F689" s="265"/>
      <c r="G689" s="265"/>
      <c r="H689" s="265"/>
      <c r="I689" s="265"/>
      <c r="J689" s="265"/>
      <c r="K689" s="265"/>
      <c r="L689" s="265"/>
      <c r="M689" s="265"/>
      <c r="N689" s="265"/>
      <c r="O689" s="265"/>
      <c r="P689" s="265"/>
      <c r="Q689" s="265"/>
      <c r="R689" s="267"/>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row>
    <row r="690" spans="1:43" ht="12" customHeight="1">
      <c r="A690" s="265"/>
      <c r="B690" s="265"/>
      <c r="C690" s="265"/>
      <c r="D690" s="265"/>
      <c r="E690" s="266"/>
      <c r="F690" s="265"/>
      <c r="G690" s="265"/>
      <c r="H690" s="265"/>
      <c r="I690" s="265"/>
      <c r="J690" s="265"/>
      <c r="K690" s="265"/>
      <c r="L690" s="265"/>
      <c r="M690" s="265"/>
      <c r="N690" s="265"/>
      <c r="O690" s="265"/>
      <c r="P690" s="265"/>
      <c r="Q690" s="265"/>
      <c r="R690" s="267"/>
      <c r="S690" s="265"/>
      <c r="T690" s="265"/>
      <c r="U690" s="265"/>
      <c r="V690" s="265"/>
      <c r="W690" s="265"/>
      <c r="X690" s="265"/>
      <c r="Y690" s="265"/>
      <c r="Z690" s="265"/>
      <c r="AA690" s="265"/>
      <c r="AB690" s="265"/>
      <c r="AC690" s="265"/>
      <c r="AD690" s="265"/>
      <c r="AE690" s="265"/>
      <c r="AF690" s="265"/>
      <c r="AG690" s="265"/>
      <c r="AH690" s="265"/>
      <c r="AI690" s="265"/>
      <c r="AJ690" s="265"/>
      <c r="AK690" s="265"/>
      <c r="AL690" s="265"/>
      <c r="AM690" s="265"/>
      <c r="AN690" s="265"/>
      <c r="AO690" s="265"/>
      <c r="AP690" s="265"/>
      <c r="AQ690" s="265"/>
    </row>
    <row r="691" spans="1:43" ht="12" customHeight="1">
      <c r="A691" s="265"/>
      <c r="B691" s="265"/>
      <c r="C691" s="265"/>
      <c r="D691" s="265"/>
      <c r="E691" s="266"/>
      <c r="F691" s="265"/>
      <c r="G691" s="265"/>
      <c r="H691" s="265"/>
      <c r="I691" s="265"/>
      <c r="J691" s="265"/>
      <c r="K691" s="265"/>
      <c r="L691" s="265"/>
      <c r="M691" s="265"/>
      <c r="N691" s="265"/>
      <c r="O691" s="265"/>
      <c r="P691" s="265"/>
      <c r="Q691" s="265"/>
      <c r="R691" s="267"/>
      <c r="S691" s="265"/>
      <c r="T691" s="265"/>
      <c r="U691" s="265"/>
      <c r="V691" s="265"/>
      <c r="W691" s="265"/>
      <c r="X691" s="265"/>
      <c r="Y691" s="265"/>
      <c r="Z691" s="265"/>
      <c r="AA691" s="265"/>
      <c r="AB691" s="265"/>
      <c r="AC691" s="265"/>
      <c r="AD691" s="265"/>
      <c r="AE691" s="265"/>
      <c r="AF691" s="265"/>
      <c r="AG691" s="265"/>
      <c r="AH691" s="265"/>
      <c r="AI691" s="265"/>
      <c r="AJ691" s="265"/>
      <c r="AK691" s="265"/>
      <c r="AL691" s="265"/>
      <c r="AM691" s="265"/>
      <c r="AN691" s="265"/>
      <c r="AO691" s="265"/>
      <c r="AP691" s="265"/>
      <c r="AQ691" s="265"/>
    </row>
    <row r="692" spans="1:43" ht="12" customHeight="1">
      <c r="A692" s="265"/>
      <c r="B692" s="265"/>
      <c r="C692" s="265"/>
      <c r="D692" s="265"/>
      <c r="E692" s="266"/>
      <c r="F692" s="265"/>
      <c r="G692" s="265"/>
      <c r="H692" s="265"/>
      <c r="I692" s="265"/>
      <c r="J692" s="265"/>
      <c r="K692" s="265"/>
      <c r="L692" s="265"/>
      <c r="M692" s="265"/>
      <c r="N692" s="265"/>
      <c r="O692" s="265"/>
      <c r="P692" s="265"/>
      <c r="Q692" s="265"/>
      <c r="R692" s="267"/>
      <c r="S692" s="265"/>
      <c r="T692" s="265"/>
      <c r="U692" s="265"/>
      <c r="V692" s="265"/>
      <c r="W692" s="265"/>
      <c r="X692" s="265"/>
      <c r="Y692" s="265"/>
      <c r="Z692" s="265"/>
      <c r="AA692" s="265"/>
      <c r="AB692" s="265"/>
      <c r="AC692" s="265"/>
      <c r="AD692" s="265"/>
      <c r="AE692" s="265"/>
      <c r="AF692" s="265"/>
      <c r="AG692" s="265"/>
      <c r="AH692" s="265"/>
      <c r="AI692" s="265"/>
      <c r="AJ692" s="265"/>
      <c r="AK692" s="265"/>
      <c r="AL692" s="265"/>
      <c r="AM692" s="265"/>
      <c r="AN692" s="265"/>
      <c r="AO692" s="265"/>
      <c r="AP692" s="265"/>
      <c r="AQ692" s="265"/>
    </row>
    <row r="693" spans="1:43" ht="12" customHeight="1">
      <c r="A693" s="265"/>
      <c r="B693" s="265"/>
      <c r="C693" s="265"/>
      <c r="D693" s="265"/>
      <c r="E693" s="266"/>
      <c r="F693" s="265"/>
      <c r="G693" s="265"/>
      <c r="H693" s="265"/>
      <c r="I693" s="265"/>
      <c r="J693" s="265"/>
      <c r="K693" s="265"/>
      <c r="L693" s="265"/>
      <c r="M693" s="265"/>
      <c r="N693" s="265"/>
      <c r="O693" s="265"/>
      <c r="P693" s="265"/>
      <c r="Q693" s="265"/>
      <c r="R693" s="267"/>
      <c r="S693" s="265"/>
      <c r="T693" s="265"/>
      <c r="U693" s="265"/>
      <c r="V693" s="265"/>
      <c r="W693" s="265"/>
      <c r="X693" s="265"/>
      <c r="Y693" s="265"/>
      <c r="Z693" s="265"/>
      <c r="AA693" s="265"/>
      <c r="AB693" s="265"/>
      <c r="AC693" s="265"/>
      <c r="AD693" s="265"/>
      <c r="AE693" s="265"/>
      <c r="AF693" s="265"/>
      <c r="AG693" s="265"/>
      <c r="AH693" s="265"/>
      <c r="AI693" s="265"/>
      <c r="AJ693" s="265"/>
      <c r="AK693" s="265"/>
      <c r="AL693" s="265"/>
      <c r="AM693" s="265"/>
      <c r="AN693" s="265"/>
      <c r="AO693" s="265"/>
      <c r="AP693" s="265"/>
      <c r="AQ693" s="265"/>
    </row>
    <row r="694" spans="1:43" ht="12" customHeight="1">
      <c r="A694" s="265"/>
      <c r="B694" s="265"/>
      <c r="C694" s="265"/>
      <c r="D694" s="265"/>
      <c r="E694" s="266"/>
      <c r="F694" s="265"/>
      <c r="G694" s="265"/>
      <c r="H694" s="265"/>
      <c r="I694" s="265"/>
      <c r="J694" s="265"/>
      <c r="K694" s="265"/>
      <c r="L694" s="265"/>
      <c r="M694" s="265"/>
      <c r="N694" s="265"/>
      <c r="O694" s="265"/>
      <c r="P694" s="265"/>
      <c r="Q694" s="265"/>
      <c r="R694" s="267"/>
      <c r="S694" s="265"/>
      <c r="T694" s="265"/>
      <c r="U694" s="265"/>
      <c r="V694" s="265"/>
      <c r="W694" s="265"/>
      <c r="X694" s="265"/>
      <c r="Y694" s="265"/>
      <c r="Z694" s="265"/>
      <c r="AA694" s="265"/>
      <c r="AB694" s="265"/>
      <c r="AC694" s="265"/>
      <c r="AD694" s="265"/>
      <c r="AE694" s="265"/>
      <c r="AF694" s="265"/>
      <c r="AG694" s="265"/>
      <c r="AH694" s="265"/>
      <c r="AI694" s="265"/>
      <c r="AJ694" s="265"/>
      <c r="AK694" s="265"/>
      <c r="AL694" s="265"/>
      <c r="AM694" s="265"/>
      <c r="AN694" s="265"/>
      <c r="AO694" s="265"/>
      <c r="AP694" s="265"/>
      <c r="AQ694" s="265"/>
    </row>
    <row r="695" spans="1:43" ht="12" customHeight="1">
      <c r="A695" s="265"/>
      <c r="B695" s="265"/>
      <c r="C695" s="265"/>
      <c r="D695" s="265"/>
      <c r="E695" s="266"/>
      <c r="F695" s="265"/>
      <c r="G695" s="265"/>
      <c r="H695" s="265"/>
      <c r="I695" s="265"/>
      <c r="J695" s="265"/>
      <c r="K695" s="265"/>
      <c r="L695" s="265"/>
      <c r="M695" s="265"/>
      <c r="N695" s="265"/>
      <c r="O695" s="265"/>
      <c r="P695" s="265"/>
      <c r="Q695" s="265"/>
      <c r="R695" s="267"/>
      <c r="S695" s="265"/>
      <c r="T695" s="265"/>
      <c r="U695" s="265"/>
      <c r="V695" s="265"/>
      <c r="W695" s="265"/>
      <c r="X695" s="265"/>
      <c r="Y695" s="265"/>
      <c r="Z695" s="265"/>
      <c r="AA695" s="265"/>
      <c r="AB695" s="265"/>
      <c r="AC695" s="265"/>
      <c r="AD695" s="265"/>
      <c r="AE695" s="265"/>
      <c r="AF695" s="265"/>
      <c r="AG695" s="265"/>
      <c r="AH695" s="265"/>
      <c r="AI695" s="265"/>
      <c r="AJ695" s="265"/>
      <c r="AK695" s="265"/>
      <c r="AL695" s="265"/>
      <c r="AM695" s="265"/>
      <c r="AN695" s="265"/>
      <c r="AO695" s="265"/>
      <c r="AP695" s="265"/>
      <c r="AQ695" s="265"/>
    </row>
    <row r="696" spans="1:43" ht="12" customHeight="1">
      <c r="A696" s="265"/>
      <c r="B696" s="265"/>
      <c r="C696" s="265"/>
      <c r="D696" s="265"/>
      <c r="E696" s="266"/>
      <c r="F696" s="265"/>
      <c r="G696" s="265"/>
      <c r="H696" s="265"/>
      <c r="I696" s="265"/>
      <c r="J696" s="265"/>
      <c r="K696" s="265"/>
      <c r="L696" s="265"/>
      <c r="M696" s="265"/>
      <c r="N696" s="265"/>
      <c r="O696" s="265"/>
      <c r="P696" s="265"/>
      <c r="Q696" s="265"/>
      <c r="R696" s="267"/>
      <c r="S696" s="265"/>
      <c r="T696" s="265"/>
      <c r="U696" s="265"/>
      <c r="V696" s="265"/>
      <c r="W696" s="265"/>
      <c r="X696" s="265"/>
      <c r="Y696" s="265"/>
      <c r="Z696" s="265"/>
      <c r="AA696" s="265"/>
      <c r="AB696" s="265"/>
      <c r="AC696" s="265"/>
      <c r="AD696" s="265"/>
      <c r="AE696" s="265"/>
      <c r="AF696" s="265"/>
      <c r="AG696" s="265"/>
      <c r="AH696" s="265"/>
      <c r="AI696" s="265"/>
      <c r="AJ696" s="265"/>
      <c r="AK696" s="265"/>
      <c r="AL696" s="265"/>
      <c r="AM696" s="265"/>
      <c r="AN696" s="265"/>
      <c r="AO696" s="265"/>
      <c r="AP696" s="265"/>
      <c r="AQ696" s="265"/>
    </row>
    <row r="697" spans="1:43" ht="12" customHeight="1">
      <c r="A697" s="265"/>
      <c r="B697" s="265"/>
      <c r="C697" s="265"/>
      <c r="D697" s="265"/>
      <c r="E697" s="266"/>
      <c r="F697" s="265"/>
      <c r="G697" s="265"/>
      <c r="H697" s="265"/>
      <c r="I697" s="265"/>
      <c r="J697" s="265"/>
      <c r="K697" s="265"/>
      <c r="L697" s="265"/>
      <c r="M697" s="265"/>
      <c r="N697" s="265"/>
      <c r="O697" s="265"/>
      <c r="P697" s="265"/>
      <c r="Q697" s="265"/>
      <c r="R697" s="267"/>
      <c r="S697" s="265"/>
      <c r="T697" s="265"/>
      <c r="U697" s="265"/>
      <c r="V697" s="265"/>
      <c r="W697" s="265"/>
      <c r="X697" s="265"/>
      <c r="Y697" s="265"/>
      <c r="Z697" s="265"/>
      <c r="AA697" s="265"/>
      <c r="AB697" s="265"/>
      <c r="AC697" s="265"/>
      <c r="AD697" s="265"/>
      <c r="AE697" s="265"/>
      <c r="AF697" s="265"/>
      <c r="AG697" s="265"/>
      <c r="AH697" s="265"/>
      <c r="AI697" s="265"/>
      <c r="AJ697" s="265"/>
      <c r="AK697" s="265"/>
      <c r="AL697" s="265"/>
      <c r="AM697" s="265"/>
      <c r="AN697" s="265"/>
      <c r="AO697" s="265"/>
      <c r="AP697" s="265"/>
      <c r="AQ697" s="265"/>
    </row>
    <row r="698" spans="1:43" ht="12" customHeight="1">
      <c r="A698" s="265"/>
      <c r="B698" s="265"/>
      <c r="C698" s="265"/>
      <c r="D698" s="265"/>
      <c r="E698" s="266"/>
      <c r="F698" s="265"/>
      <c r="G698" s="265"/>
      <c r="H698" s="265"/>
      <c r="I698" s="265"/>
      <c r="J698" s="265"/>
      <c r="K698" s="265"/>
      <c r="L698" s="265"/>
      <c r="M698" s="265"/>
      <c r="N698" s="265"/>
      <c r="O698" s="265"/>
      <c r="P698" s="265"/>
      <c r="Q698" s="265"/>
      <c r="R698" s="267"/>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5"/>
      <c r="AN698" s="265"/>
      <c r="AO698" s="265"/>
      <c r="AP698" s="265"/>
      <c r="AQ698" s="265"/>
    </row>
    <row r="699" spans="1:43" ht="12" customHeight="1">
      <c r="A699" s="265"/>
      <c r="B699" s="265"/>
      <c r="C699" s="265"/>
      <c r="D699" s="265"/>
      <c r="E699" s="266"/>
      <c r="F699" s="265"/>
      <c r="G699" s="265"/>
      <c r="H699" s="265"/>
      <c r="I699" s="265"/>
      <c r="J699" s="265"/>
      <c r="K699" s="265"/>
      <c r="L699" s="265"/>
      <c r="M699" s="265"/>
      <c r="N699" s="265"/>
      <c r="O699" s="265"/>
      <c r="P699" s="265"/>
      <c r="Q699" s="265"/>
      <c r="R699" s="267"/>
      <c r="S699" s="265"/>
      <c r="T699" s="265"/>
      <c r="U699" s="265"/>
      <c r="V699" s="265"/>
      <c r="W699" s="265"/>
      <c r="X699" s="265"/>
      <c r="Y699" s="265"/>
      <c r="Z699" s="265"/>
      <c r="AA699" s="265"/>
      <c r="AB699" s="265"/>
      <c r="AC699" s="265"/>
      <c r="AD699" s="265"/>
      <c r="AE699" s="265"/>
      <c r="AF699" s="265"/>
      <c r="AG699" s="265"/>
      <c r="AH699" s="265"/>
      <c r="AI699" s="265"/>
      <c r="AJ699" s="265"/>
      <c r="AK699" s="265"/>
      <c r="AL699" s="265"/>
      <c r="AM699" s="265"/>
      <c r="AN699" s="265"/>
      <c r="AO699" s="265"/>
      <c r="AP699" s="265"/>
      <c r="AQ699" s="265"/>
    </row>
    <row r="700" spans="1:43" ht="12" customHeight="1">
      <c r="A700" s="265"/>
      <c r="B700" s="265"/>
      <c r="C700" s="265"/>
      <c r="D700" s="265"/>
      <c r="E700" s="266"/>
      <c r="F700" s="265"/>
      <c r="G700" s="265"/>
      <c r="H700" s="265"/>
      <c r="I700" s="265"/>
      <c r="J700" s="265"/>
      <c r="K700" s="265"/>
      <c r="L700" s="265"/>
      <c r="M700" s="265"/>
      <c r="N700" s="265"/>
      <c r="O700" s="265"/>
      <c r="P700" s="265"/>
      <c r="Q700" s="265"/>
      <c r="R700" s="267"/>
      <c r="S700" s="265"/>
      <c r="T700" s="265"/>
      <c r="U700" s="265"/>
      <c r="V700" s="265"/>
      <c r="W700" s="265"/>
      <c r="X700" s="265"/>
      <c r="Y700" s="265"/>
      <c r="Z700" s="265"/>
      <c r="AA700" s="265"/>
      <c r="AB700" s="265"/>
      <c r="AC700" s="265"/>
      <c r="AD700" s="265"/>
      <c r="AE700" s="265"/>
      <c r="AF700" s="265"/>
      <c r="AG700" s="265"/>
      <c r="AH700" s="265"/>
      <c r="AI700" s="265"/>
      <c r="AJ700" s="265"/>
      <c r="AK700" s="265"/>
      <c r="AL700" s="265"/>
      <c r="AM700" s="265"/>
      <c r="AN700" s="265"/>
      <c r="AO700" s="265"/>
      <c r="AP700" s="265"/>
      <c r="AQ700" s="265"/>
    </row>
    <row r="701" spans="1:43" ht="12" customHeight="1">
      <c r="A701" s="265"/>
      <c r="B701" s="265"/>
      <c r="C701" s="265"/>
      <c r="D701" s="265"/>
      <c r="E701" s="266"/>
      <c r="F701" s="265"/>
      <c r="G701" s="265"/>
      <c r="H701" s="265"/>
      <c r="I701" s="265"/>
      <c r="J701" s="265"/>
      <c r="K701" s="265"/>
      <c r="L701" s="265"/>
      <c r="M701" s="265"/>
      <c r="N701" s="265"/>
      <c r="O701" s="265"/>
      <c r="P701" s="265"/>
      <c r="Q701" s="265"/>
      <c r="R701" s="267"/>
      <c r="S701" s="265"/>
      <c r="T701" s="265"/>
      <c r="U701" s="265"/>
      <c r="V701" s="265"/>
      <c r="W701" s="265"/>
      <c r="X701" s="265"/>
      <c r="Y701" s="265"/>
      <c r="Z701" s="265"/>
      <c r="AA701" s="265"/>
      <c r="AB701" s="265"/>
      <c r="AC701" s="265"/>
      <c r="AD701" s="265"/>
      <c r="AE701" s="265"/>
      <c r="AF701" s="265"/>
      <c r="AG701" s="265"/>
      <c r="AH701" s="265"/>
      <c r="AI701" s="265"/>
      <c r="AJ701" s="265"/>
      <c r="AK701" s="265"/>
      <c r="AL701" s="265"/>
      <c r="AM701" s="265"/>
      <c r="AN701" s="265"/>
      <c r="AO701" s="265"/>
      <c r="AP701" s="265"/>
      <c r="AQ701" s="265"/>
    </row>
    <row r="702" spans="1:43" ht="12" customHeight="1">
      <c r="A702" s="265"/>
      <c r="B702" s="265"/>
      <c r="C702" s="265"/>
      <c r="D702" s="265"/>
      <c r="E702" s="266"/>
      <c r="F702" s="265"/>
      <c r="G702" s="265"/>
      <c r="H702" s="265"/>
      <c r="I702" s="265"/>
      <c r="J702" s="265"/>
      <c r="K702" s="265"/>
      <c r="L702" s="265"/>
      <c r="M702" s="265"/>
      <c r="N702" s="265"/>
      <c r="O702" s="265"/>
      <c r="P702" s="265"/>
      <c r="Q702" s="265"/>
      <c r="R702" s="267"/>
      <c r="S702" s="265"/>
      <c r="T702" s="265"/>
      <c r="U702" s="265"/>
      <c r="V702" s="265"/>
      <c r="W702" s="265"/>
      <c r="X702" s="265"/>
      <c r="Y702" s="265"/>
      <c r="Z702" s="265"/>
      <c r="AA702" s="265"/>
      <c r="AB702" s="265"/>
      <c r="AC702" s="265"/>
      <c r="AD702" s="265"/>
      <c r="AE702" s="265"/>
      <c r="AF702" s="265"/>
      <c r="AG702" s="265"/>
      <c r="AH702" s="265"/>
      <c r="AI702" s="265"/>
      <c r="AJ702" s="265"/>
      <c r="AK702" s="265"/>
      <c r="AL702" s="265"/>
      <c r="AM702" s="265"/>
      <c r="AN702" s="265"/>
      <c r="AO702" s="265"/>
      <c r="AP702" s="265"/>
      <c r="AQ702" s="265"/>
    </row>
    <row r="703" spans="1:43" ht="12" customHeight="1">
      <c r="A703" s="265"/>
      <c r="B703" s="265"/>
      <c r="C703" s="265"/>
      <c r="D703" s="265"/>
      <c r="E703" s="266"/>
      <c r="F703" s="265"/>
      <c r="G703" s="265"/>
      <c r="H703" s="265"/>
      <c r="I703" s="265"/>
      <c r="J703" s="265"/>
      <c r="K703" s="265"/>
      <c r="L703" s="265"/>
      <c r="M703" s="265"/>
      <c r="N703" s="265"/>
      <c r="O703" s="265"/>
      <c r="P703" s="265"/>
      <c r="Q703" s="265"/>
      <c r="R703" s="267"/>
      <c r="S703" s="265"/>
      <c r="T703" s="265"/>
      <c r="U703" s="265"/>
      <c r="V703" s="265"/>
      <c r="W703" s="265"/>
      <c r="X703" s="265"/>
      <c r="Y703" s="265"/>
      <c r="Z703" s="265"/>
      <c r="AA703" s="265"/>
      <c r="AB703" s="265"/>
      <c r="AC703" s="265"/>
      <c r="AD703" s="265"/>
      <c r="AE703" s="265"/>
      <c r="AF703" s="265"/>
      <c r="AG703" s="265"/>
      <c r="AH703" s="265"/>
      <c r="AI703" s="265"/>
      <c r="AJ703" s="265"/>
      <c r="AK703" s="265"/>
      <c r="AL703" s="265"/>
      <c r="AM703" s="265"/>
      <c r="AN703" s="265"/>
      <c r="AO703" s="265"/>
      <c r="AP703" s="265"/>
      <c r="AQ703" s="265"/>
    </row>
    <row r="704" spans="1:43" ht="12" customHeight="1">
      <c r="A704" s="265"/>
      <c r="B704" s="265"/>
      <c r="C704" s="265"/>
      <c r="D704" s="265"/>
      <c r="E704" s="266"/>
      <c r="F704" s="265"/>
      <c r="G704" s="265"/>
      <c r="H704" s="265"/>
      <c r="I704" s="265"/>
      <c r="J704" s="265"/>
      <c r="K704" s="265"/>
      <c r="L704" s="265"/>
      <c r="M704" s="265"/>
      <c r="N704" s="265"/>
      <c r="O704" s="265"/>
      <c r="P704" s="265"/>
      <c r="Q704" s="265"/>
      <c r="R704" s="267"/>
      <c r="S704" s="265"/>
      <c r="T704" s="265"/>
      <c r="U704" s="265"/>
      <c r="V704" s="265"/>
      <c r="W704" s="265"/>
      <c r="X704" s="265"/>
      <c r="Y704" s="265"/>
      <c r="Z704" s="265"/>
      <c r="AA704" s="265"/>
      <c r="AB704" s="265"/>
      <c r="AC704" s="265"/>
      <c r="AD704" s="265"/>
      <c r="AE704" s="265"/>
      <c r="AF704" s="265"/>
      <c r="AG704" s="265"/>
      <c r="AH704" s="265"/>
      <c r="AI704" s="265"/>
      <c r="AJ704" s="265"/>
      <c r="AK704" s="265"/>
      <c r="AL704" s="265"/>
      <c r="AM704" s="265"/>
      <c r="AN704" s="265"/>
      <c r="AO704" s="265"/>
      <c r="AP704" s="265"/>
      <c r="AQ704" s="265"/>
    </row>
    <row r="705" spans="1:43" ht="12" customHeight="1">
      <c r="A705" s="265"/>
      <c r="B705" s="265"/>
      <c r="C705" s="265"/>
      <c r="D705" s="265"/>
      <c r="E705" s="266"/>
      <c r="F705" s="265"/>
      <c r="G705" s="265"/>
      <c r="H705" s="265"/>
      <c r="I705" s="265"/>
      <c r="J705" s="265"/>
      <c r="K705" s="265"/>
      <c r="L705" s="265"/>
      <c r="M705" s="265"/>
      <c r="N705" s="265"/>
      <c r="O705" s="265"/>
      <c r="P705" s="265"/>
      <c r="Q705" s="265"/>
      <c r="R705" s="267"/>
      <c r="S705" s="265"/>
      <c r="T705" s="265"/>
      <c r="U705" s="265"/>
      <c r="V705" s="265"/>
      <c r="W705" s="265"/>
      <c r="X705" s="265"/>
      <c r="Y705" s="265"/>
      <c r="Z705" s="265"/>
      <c r="AA705" s="265"/>
      <c r="AB705" s="265"/>
      <c r="AC705" s="265"/>
      <c r="AD705" s="265"/>
      <c r="AE705" s="265"/>
      <c r="AF705" s="265"/>
      <c r="AG705" s="265"/>
      <c r="AH705" s="265"/>
      <c r="AI705" s="265"/>
      <c r="AJ705" s="265"/>
      <c r="AK705" s="265"/>
      <c r="AL705" s="265"/>
      <c r="AM705" s="265"/>
      <c r="AN705" s="265"/>
      <c r="AO705" s="265"/>
      <c r="AP705" s="265"/>
      <c r="AQ705" s="265"/>
    </row>
    <row r="706" spans="1:43" ht="12" customHeight="1">
      <c r="A706" s="265"/>
      <c r="B706" s="265"/>
      <c r="C706" s="265"/>
      <c r="D706" s="265"/>
      <c r="E706" s="266"/>
      <c r="F706" s="265"/>
      <c r="G706" s="265"/>
      <c r="H706" s="265"/>
      <c r="I706" s="265"/>
      <c r="J706" s="265"/>
      <c r="K706" s="265"/>
      <c r="L706" s="265"/>
      <c r="M706" s="265"/>
      <c r="N706" s="265"/>
      <c r="O706" s="265"/>
      <c r="P706" s="265"/>
      <c r="Q706" s="265"/>
      <c r="R706" s="267"/>
      <c r="S706" s="265"/>
      <c r="T706" s="265"/>
      <c r="U706" s="265"/>
      <c r="V706" s="265"/>
      <c r="W706" s="265"/>
      <c r="X706" s="265"/>
      <c r="Y706" s="265"/>
      <c r="Z706" s="265"/>
      <c r="AA706" s="265"/>
      <c r="AB706" s="265"/>
      <c r="AC706" s="265"/>
      <c r="AD706" s="265"/>
      <c r="AE706" s="265"/>
      <c r="AF706" s="265"/>
      <c r="AG706" s="265"/>
      <c r="AH706" s="265"/>
      <c r="AI706" s="265"/>
      <c r="AJ706" s="265"/>
      <c r="AK706" s="265"/>
      <c r="AL706" s="265"/>
      <c r="AM706" s="265"/>
      <c r="AN706" s="265"/>
      <c r="AO706" s="265"/>
      <c r="AP706" s="265"/>
      <c r="AQ706" s="265"/>
    </row>
    <row r="707" spans="1:43" ht="12" customHeight="1">
      <c r="A707" s="265"/>
      <c r="B707" s="265"/>
      <c r="C707" s="265"/>
      <c r="D707" s="265"/>
      <c r="E707" s="266"/>
      <c r="F707" s="265"/>
      <c r="G707" s="265"/>
      <c r="H707" s="265"/>
      <c r="I707" s="265"/>
      <c r="J707" s="265"/>
      <c r="K707" s="265"/>
      <c r="L707" s="265"/>
      <c r="M707" s="265"/>
      <c r="N707" s="265"/>
      <c r="O707" s="265"/>
      <c r="P707" s="265"/>
      <c r="Q707" s="265"/>
      <c r="R707" s="267"/>
      <c r="S707" s="265"/>
      <c r="T707" s="265"/>
      <c r="U707" s="265"/>
      <c r="V707" s="265"/>
      <c r="W707" s="265"/>
      <c r="X707" s="265"/>
      <c r="Y707" s="265"/>
      <c r="Z707" s="265"/>
      <c r="AA707" s="265"/>
      <c r="AB707" s="265"/>
      <c r="AC707" s="265"/>
      <c r="AD707" s="265"/>
      <c r="AE707" s="265"/>
      <c r="AF707" s="265"/>
      <c r="AG707" s="265"/>
      <c r="AH707" s="265"/>
      <c r="AI707" s="265"/>
      <c r="AJ707" s="265"/>
      <c r="AK707" s="265"/>
      <c r="AL707" s="265"/>
      <c r="AM707" s="265"/>
      <c r="AN707" s="265"/>
      <c r="AO707" s="265"/>
      <c r="AP707" s="265"/>
      <c r="AQ707" s="265"/>
    </row>
    <row r="708" spans="1:43" ht="12" customHeight="1">
      <c r="A708" s="265"/>
      <c r="B708" s="265"/>
      <c r="C708" s="265"/>
      <c r="D708" s="265"/>
      <c r="E708" s="266"/>
      <c r="F708" s="265"/>
      <c r="G708" s="265"/>
      <c r="H708" s="265"/>
      <c r="I708" s="265"/>
      <c r="J708" s="265"/>
      <c r="K708" s="265"/>
      <c r="L708" s="265"/>
      <c r="M708" s="265"/>
      <c r="N708" s="265"/>
      <c r="O708" s="265"/>
      <c r="P708" s="265"/>
      <c r="Q708" s="265"/>
      <c r="R708" s="267"/>
      <c r="S708" s="265"/>
      <c r="T708" s="265"/>
      <c r="U708" s="265"/>
      <c r="V708" s="265"/>
      <c r="W708" s="265"/>
      <c r="X708" s="265"/>
      <c r="Y708" s="265"/>
      <c r="Z708" s="265"/>
      <c r="AA708" s="265"/>
      <c r="AB708" s="265"/>
      <c r="AC708" s="265"/>
      <c r="AD708" s="265"/>
      <c r="AE708" s="265"/>
      <c r="AF708" s="265"/>
      <c r="AG708" s="265"/>
      <c r="AH708" s="265"/>
      <c r="AI708" s="265"/>
      <c r="AJ708" s="265"/>
      <c r="AK708" s="265"/>
      <c r="AL708" s="265"/>
      <c r="AM708" s="265"/>
      <c r="AN708" s="265"/>
      <c r="AO708" s="265"/>
      <c r="AP708" s="265"/>
      <c r="AQ708" s="265"/>
    </row>
    <row r="709" spans="1:43" ht="12" customHeight="1">
      <c r="A709" s="265"/>
      <c r="B709" s="265"/>
      <c r="C709" s="265"/>
      <c r="D709" s="265"/>
      <c r="E709" s="266"/>
      <c r="F709" s="265"/>
      <c r="G709" s="265"/>
      <c r="H709" s="265"/>
      <c r="I709" s="265"/>
      <c r="J709" s="265"/>
      <c r="K709" s="265"/>
      <c r="L709" s="265"/>
      <c r="M709" s="265"/>
      <c r="N709" s="265"/>
      <c r="O709" s="265"/>
      <c r="P709" s="265"/>
      <c r="Q709" s="265"/>
      <c r="R709" s="267"/>
      <c r="S709" s="265"/>
      <c r="T709" s="265"/>
      <c r="U709" s="265"/>
      <c r="V709" s="265"/>
      <c r="W709" s="265"/>
      <c r="X709" s="265"/>
      <c r="Y709" s="265"/>
      <c r="Z709" s="265"/>
      <c r="AA709" s="265"/>
      <c r="AB709" s="265"/>
      <c r="AC709" s="265"/>
      <c r="AD709" s="265"/>
      <c r="AE709" s="265"/>
      <c r="AF709" s="265"/>
      <c r="AG709" s="265"/>
      <c r="AH709" s="265"/>
      <c r="AI709" s="265"/>
      <c r="AJ709" s="265"/>
      <c r="AK709" s="265"/>
      <c r="AL709" s="265"/>
      <c r="AM709" s="265"/>
      <c r="AN709" s="265"/>
      <c r="AO709" s="265"/>
      <c r="AP709" s="265"/>
      <c r="AQ709" s="265"/>
    </row>
    <row r="710" spans="1:43" ht="12" customHeight="1">
      <c r="A710" s="265"/>
      <c r="B710" s="265"/>
      <c r="C710" s="265"/>
      <c r="D710" s="265"/>
      <c r="E710" s="266"/>
      <c r="F710" s="265"/>
      <c r="G710" s="265"/>
      <c r="H710" s="265"/>
      <c r="I710" s="265"/>
      <c r="J710" s="265"/>
      <c r="K710" s="265"/>
      <c r="L710" s="265"/>
      <c r="M710" s="265"/>
      <c r="N710" s="265"/>
      <c r="O710" s="265"/>
      <c r="P710" s="265"/>
      <c r="Q710" s="265"/>
      <c r="R710" s="267"/>
      <c r="S710" s="265"/>
      <c r="T710" s="265"/>
      <c r="U710" s="265"/>
      <c r="V710" s="265"/>
      <c r="W710" s="265"/>
      <c r="X710" s="265"/>
      <c r="Y710" s="265"/>
      <c r="Z710" s="265"/>
      <c r="AA710" s="265"/>
      <c r="AB710" s="265"/>
      <c r="AC710" s="265"/>
      <c r="AD710" s="265"/>
      <c r="AE710" s="265"/>
      <c r="AF710" s="265"/>
      <c r="AG710" s="265"/>
      <c r="AH710" s="265"/>
      <c r="AI710" s="265"/>
      <c r="AJ710" s="265"/>
      <c r="AK710" s="265"/>
      <c r="AL710" s="265"/>
      <c r="AM710" s="265"/>
      <c r="AN710" s="265"/>
      <c r="AO710" s="265"/>
      <c r="AP710" s="265"/>
      <c r="AQ710" s="265"/>
    </row>
    <row r="711" spans="1:43" ht="12" customHeight="1">
      <c r="A711" s="265"/>
      <c r="B711" s="265"/>
      <c r="C711" s="265"/>
      <c r="D711" s="265"/>
      <c r="E711" s="266"/>
      <c r="F711" s="265"/>
      <c r="G711" s="265"/>
      <c r="H711" s="265"/>
      <c r="I711" s="265"/>
      <c r="J711" s="265"/>
      <c r="K711" s="265"/>
      <c r="L711" s="265"/>
      <c r="M711" s="265"/>
      <c r="N711" s="265"/>
      <c r="O711" s="265"/>
      <c r="P711" s="265"/>
      <c r="Q711" s="265"/>
      <c r="R711" s="267"/>
      <c r="S711" s="265"/>
      <c r="T711" s="265"/>
      <c r="U711" s="265"/>
      <c r="V711" s="265"/>
      <c r="W711" s="265"/>
      <c r="X711" s="265"/>
      <c r="Y711" s="265"/>
      <c r="Z711" s="265"/>
      <c r="AA711" s="265"/>
      <c r="AB711" s="265"/>
      <c r="AC711" s="265"/>
      <c r="AD711" s="265"/>
      <c r="AE711" s="265"/>
      <c r="AF711" s="265"/>
      <c r="AG711" s="265"/>
      <c r="AH711" s="265"/>
      <c r="AI711" s="265"/>
      <c r="AJ711" s="265"/>
      <c r="AK711" s="265"/>
      <c r="AL711" s="265"/>
      <c r="AM711" s="265"/>
      <c r="AN711" s="265"/>
      <c r="AO711" s="265"/>
      <c r="AP711" s="265"/>
      <c r="AQ711" s="265"/>
    </row>
    <row r="712" spans="1:43" ht="12" customHeight="1">
      <c r="A712" s="265"/>
      <c r="B712" s="265"/>
      <c r="C712" s="265"/>
      <c r="D712" s="265"/>
      <c r="E712" s="266"/>
      <c r="F712" s="265"/>
      <c r="G712" s="265"/>
      <c r="H712" s="265"/>
      <c r="I712" s="265"/>
      <c r="J712" s="265"/>
      <c r="K712" s="265"/>
      <c r="L712" s="265"/>
      <c r="M712" s="265"/>
      <c r="N712" s="265"/>
      <c r="O712" s="265"/>
      <c r="P712" s="265"/>
      <c r="Q712" s="265"/>
      <c r="R712" s="267"/>
      <c r="S712" s="265"/>
      <c r="T712" s="265"/>
      <c r="U712" s="265"/>
      <c r="V712" s="265"/>
      <c r="W712" s="265"/>
      <c r="X712" s="265"/>
      <c r="Y712" s="265"/>
      <c r="Z712" s="265"/>
      <c r="AA712" s="265"/>
      <c r="AB712" s="265"/>
      <c r="AC712" s="265"/>
      <c r="AD712" s="265"/>
      <c r="AE712" s="265"/>
      <c r="AF712" s="265"/>
      <c r="AG712" s="265"/>
      <c r="AH712" s="265"/>
      <c r="AI712" s="265"/>
      <c r="AJ712" s="265"/>
      <c r="AK712" s="265"/>
      <c r="AL712" s="265"/>
      <c r="AM712" s="265"/>
      <c r="AN712" s="265"/>
      <c r="AO712" s="265"/>
      <c r="AP712" s="265"/>
      <c r="AQ712" s="265"/>
    </row>
    <row r="713" spans="1:43" ht="12" customHeight="1">
      <c r="A713" s="265"/>
      <c r="B713" s="265"/>
      <c r="C713" s="265"/>
      <c r="D713" s="265"/>
      <c r="E713" s="266"/>
      <c r="F713" s="265"/>
      <c r="G713" s="265"/>
      <c r="H713" s="265"/>
      <c r="I713" s="265"/>
      <c r="J713" s="265"/>
      <c r="K713" s="265"/>
      <c r="L713" s="265"/>
      <c r="M713" s="265"/>
      <c r="N713" s="265"/>
      <c r="O713" s="265"/>
      <c r="P713" s="265"/>
      <c r="Q713" s="265"/>
      <c r="R713" s="267"/>
      <c r="S713" s="265"/>
      <c r="T713" s="265"/>
      <c r="U713" s="265"/>
      <c r="V713" s="265"/>
      <c r="W713" s="265"/>
      <c r="X713" s="265"/>
      <c r="Y713" s="265"/>
      <c r="Z713" s="265"/>
      <c r="AA713" s="265"/>
      <c r="AB713" s="265"/>
      <c r="AC713" s="265"/>
      <c r="AD713" s="265"/>
      <c r="AE713" s="265"/>
      <c r="AF713" s="265"/>
      <c r="AG713" s="265"/>
      <c r="AH713" s="265"/>
      <c r="AI713" s="265"/>
      <c r="AJ713" s="265"/>
      <c r="AK713" s="265"/>
      <c r="AL713" s="265"/>
      <c r="AM713" s="265"/>
      <c r="AN713" s="265"/>
      <c r="AO713" s="265"/>
      <c r="AP713" s="265"/>
      <c r="AQ713" s="265"/>
    </row>
    <row r="714" spans="1:43" ht="12" customHeight="1">
      <c r="A714" s="265"/>
      <c r="B714" s="265"/>
      <c r="C714" s="265"/>
      <c r="D714" s="265"/>
      <c r="E714" s="266"/>
      <c r="F714" s="265"/>
      <c r="G714" s="265"/>
      <c r="H714" s="265"/>
      <c r="I714" s="265"/>
      <c r="J714" s="265"/>
      <c r="K714" s="265"/>
      <c r="L714" s="265"/>
      <c r="M714" s="265"/>
      <c r="N714" s="265"/>
      <c r="O714" s="265"/>
      <c r="P714" s="265"/>
      <c r="Q714" s="265"/>
      <c r="R714" s="267"/>
      <c r="S714" s="265"/>
      <c r="T714" s="265"/>
      <c r="U714" s="265"/>
      <c r="V714" s="265"/>
      <c r="W714" s="265"/>
      <c r="X714" s="265"/>
      <c r="Y714" s="265"/>
      <c r="Z714" s="265"/>
      <c r="AA714" s="265"/>
      <c r="AB714" s="265"/>
      <c r="AC714" s="265"/>
      <c r="AD714" s="265"/>
      <c r="AE714" s="265"/>
      <c r="AF714" s="265"/>
      <c r="AG714" s="265"/>
      <c r="AH714" s="265"/>
      <c r="AI714" s="265"/>
      <c r="AJ714" s="265"/>
      <c r="AK714" s="265"/>
      <c r="AL714" s="265"/>
      <c r="AM714" s="265"/>
      <c r="AN714" s="265"/>
      <c r="AO714" s="265"/>
      <c r="AP714" s="265"/>
      <c r="AQ714" s="265"/>
    </row>
    <row r="715" spans="1:43" ht="12" customHeight="1">
      <c r="A715" s="265"/>
      <c r="B715" s="265"/>
      <c r="C715" s="265"/>
      <c r="D715" s="265"/>
      <c r="E715" s="266"/>
      <c r="F715" s="265"/>
      <c r="G715" s="265"/>
      <c r="H715" s="265"/>
      <c r="I715" s="265"/>
      <c r="J715" s="265"/>
      <c r="K715" s="265"/>
      <c r="L715" s="265"/>
      <c r="M715" s="265"/>
      <c r="N715" s="265"/>
      <c r="O715" s="265"/>
      <c r="P715" s="265"/>
      <c r="Q715" s="265"/>
      <c r="R715" s="267"/>
      <c r="S715" s="265"/>
      <c r="T715" s="265"/>
      <c r="U715" s="265"/>
      <c r="V715" s="265"/>
      <c r="W715" s="265"/>
      <c r="X715" s="265"/>
      <c r="Y715" s="265"/>
      <c r="Z715" s="265"/>
      <c r="AA715" s="265"/>
      <c r="AB715" s="265"/>
      <c r="AC715" s="265"/>
      <c r="AD715" s="265"/>
      <c r="AE715" s="265"/>
      <c r="AF715" s="265"/>
      <c r="AG715" s="265"/>
      <c r="AH715" s="265"/>
      <c r="AI715" s="265"/>
      <c r="AJ715" s="265"/>
      <c r="AK715" s="265"/>
      <c r="AL715" s="265"/>
      <c r="AM715" s="265"/>
      <c r="AN715" s="265"/>
      <c r="AO715" s="265"/>
      <c r="AP715" s="265"/>
      <c r="AQ715" s="265"/>
    </row>
    <row r="716" spans="1:43" ht="12" customHeight="1">
      <c r="A716" s="265"/>
      <c r="B716" s="265"/>
      <c r="C716" s="265"/>
      <c r="D716" s="265"/>
      <c r="E716" s="266"/>
      <c r="F716" s="265"/>
      <c r="G716" s="265"/>
      <c r="H716" s="265"/>
      <c r="I716" s="265"/>
      <c r="J716" s="265"/>
      <c r="K716" s="265"/>
      <c r="L716" s="265"/>
      <c r="M716" s="265"/>
      <c r="N716" s="265"/>
      <c r="O716" s="265"/>
      <c r="P716" s="265"/>
      <c r="Q716" s="265"/>
      <c r="R716" s="267"/>
      <c r="S716" s="265"/>
      <c r="T716" s="265"/>
      <c r="U716" s="265"/>
      <c r="V716" s="265"/>
      <c r="W716" s="265"/>
      <c r="X716" s="265"/>
      <c r="Y716" s="265"/>
      <c r="Z716" s="265"/>
      <c r="AA716" s="265"/>
      <c r="AB716" s="265"/>
      <c r="AC716" s="265"/>
      <c r="AD716" s="265"/>
      <c r="AE716" s="265"/>
      <c r="AF716" s="265"/>
      <c r="AG716" s="265"/>
      <c r="AH716" s="265"/>
      <c r="AI716" s="265"/>
      <c r="AJ716" s="265"/>
      <c r="AK716" s="265"/>
      <c r="AL716" s="265"/>
      <c r="AM716" s="265"/>
      <c r="AN716" s="265"/>
      <c r="AO716" s="265"/>
      <c r="AP716" s="265"/>
      <c r="AQ716" s="265"/>
    </row>
    <row r="717" spans="1:43" ht="12" customHeight="1">
      <c r="A717" s="265"/>
      <c r="B717" s="265"/>
      <c r="C717" s="265"/>
      <c r="D717" s="265"/>
      <c r="E717" s="266"/>
      <c r="F717" s="265"/>
      <c r="G717" s="265"/>
      <c r="H717" s="265"/>
      <c r="I717" s="265"/>
      <c r="J717" s="265"/>
      <c r="K717" s="265"/>
      <c r="L717" s="265"/>
      <c r="M717" s="265"/>
      <c r="N717" s="265"/>
      <c r="O717" s="265"/>
      <c r="P717" s="265"/>
      <c r="Q717" s="265"/>
      <c r="R717" s="267"/>
      <c r="S717" s="265"/>
      <c r="T717" s="265"/>
      <c r="U717" s="265"/>
      <c r="V717" s="265"/>
      <c r="W717" s="265"/>
      <c r="X717" s="265"/>
      <c r="Y717" s="265"/>
      <c r="Z717" s="265"/>
      <c r="AA717" s="265"/>
      <c r="AB717" s="265"/>
      <c r="AC717" s="265"/>
      <c r="AD717" s="265"/>
      <c r="AE717" s="265"/>
      <c r="AF717" s="265"/>
      <c r="AG717" s="265"/>
      <c r="AH717" s="265"/>
      <c r="AI717" s="265"/>
      <c r="AJ717" s="265"/>
      <c r="AK717" s="265"/>
      <c r="AL717" s="265"/>
      <c r="AM717" s="265"/>
      <c r="AN717" s="265"/>
      <c r="AO717" s="265"/>
      <c r="AP717" s="265"/>
      <c r="AQ717" s="265"/>
    </row>
    <row r="718" spans="1:43" ht="12" customHeight="1">
      <c r="A718" s="265"/>
      <c r="B718" s="265"/>
      <c r="C718" s="265"/>
      <c r="D718" s="265"/>
      <c r="E718" s="266"/>
      <c r="F718" s="265"/>
      <c r="G718" s="265"/>
      <c r="H718" s="265"/>
      <c r="I718" s="265"/>
      <c r="J718" s="265"/>
      <c r="K718" s="265"/>
      <c r="L718" s="265"/>
      <c r="M718" s="265"/>
      <c r="N718" s="265"/>
      <c r="O718" s="265"/>
      <c r="P718" s="265"/>
      <c r="Q718" s="265"/>
      <c r="R718" s="267"/>
      <c r="S718" s="265"/>
      <c r="T718" s="265"/>
      <c r="U718" s="265"/>
      <c r="V718" s="265"/>
      <c r="W718" s="265"/>
      <c r="X718" s="265"/>
      <c r="Y718" s="265"/>
      <c r="Z718" s="265"/>
      <c r="AA718" s="265"/>
      <c r="AB718" s="265"/>
      <c r="AC718" s="265"/>
      <c r="AD718" s="265"/>
      <c r="AE718" s="265"/>
      <c r="AF718" s="265"/>
      <c r="AG718" s="265"/>
      <c r="AH718" s="265"/>
      <c r="AI718" s="265"/>
      <c r="AJ718" s="265"/>
      <c r="AK718" s="265"/>
      <c r="AL718" s="265"/>
      <c r="AM718" s="265"/>
      <c r="AN718" s="265"/>
      <c r="AO718" s="265"/>
      <c r="AP718" s="265"/>
      <c r="AQ718" s="265"/>
    </row>
    <row r="719" spans="1:43" ht="12" customHeight="1">
      <c r="A719" s="265"/>
      <c r="B719" s="265"/>
      <c r="C719" s="265"/>
      <c r="D719" s="265"/>
      <c r="E719" s="266"/>
      <c r="F719" s="265"/>
      <c r="G719" s="265"/>
      <c r="H719" s="265"/>
      <c r="I719" s="265"/>
      <c r="J719" s="265"/>
      <c r="K719" s="265"/>
      <c r="L719" s="265"/>
      <c r="M719" s="265"/>
      <c r="N719" s="265"/>
      <c r="O719" s="265"/>
      <c r="P719" s="265"/>
      <c r="Q719" s="265"/>
      <c r="R719" s="267"/>
      <c r="S719" s="265"/>
      <c r="T719" s="265"/>
      <c r="U719" s="265"/>
      <c r="V719" s="265"/>
      <c r="W719" s="265"/>
      <c r="X719" s="265"/>
      <c r="Y719" s="265"/>
      <c r="Z719" s="265"/>
      <c r="AA719" s="265"/>
      <c r="AB719" s="265"/>
      <c r="AC719" s="265"/>
      <c r="AD719" s="265"/>
      <c r="AE719" s="265"/>
      <c r="AF719" s="265"/>
      <c r="AG719" s="265"/>
      <c r="AH719" s="265"/>
      <c r="AI719" s="265"/>
      <c r="AJ719" s="265"/>
      <c r="AK719" s="265"/>
      <c r="AL719" s="265"/>
      <c r="AM719" s="265"/>
      <c r="AN719" s="265"/>
      <c r="AO719" s="265"/>
      <c r="AP719" s="265"/>
      <c r="AQ719" s="265"/>
    </row>
    <row r="720" spans="1:43" ht="12" customHeight="1">
      <c r="A720" s="265"/>
      <c r="B720" s="265"/>
      <c r="C720" s="265"/>
      <c r="D720" s="265"/>
      <c r="E720" s="266"/>
      <c r="F720" s="265"/>
      <c r="G720" s="265"/>
      <c r="H720" s="265"/>
      <c r="I720" s="265"/>
      <c r="J720" s="265"/>
      <c r="K720" s="265"/>
      <c r="L720" s="265"/>
      <c r="M720" s="265"/>
      <c r="N720" s="265"/>
      <c r="O720" s="265"/>
      <c r="P720" s="265"/>
      <c r="Q720" s="265"/>
      <c r="R720" s="267"/>
      <c r="S720" s="265"/>
      <c r="T720" s="265"/>
      <c r="U720" s="265"/>
      <c r="V720" s="265"/>
      <c r="W720" s="265"/>
      <c r="X720" s="265"/>
      <c r="Y720" s="265"/>
      <c r="Z720" s="265"/>
      <c r="AA720" s="265"/>
      <c r="AB720" s="265"/>
      <c r="AC720" s="265"/>
      <c r="AD720" s="265"/>
      <c r="AE720" s="265"/>
      <c r="AF720" s="265"/>
      <c r="AG720" s="265"/>
      <c r="AH720" s="265"/>
      <c r="AI720" s="265"/>
      <c r="AJ720" s="265"/>
      <c r="AK720" s="265"/>
      <c r="AL720" s="265"/>
      <c r="AM720" s="265"/>
      <c r="AN720" s="265"/>
      <c r="AO720" s="265"/>
      <c r="AP720" s="265"/>
      <c r="AQ720" s="265"/>
    </row>
    <row r="721" spans="1:43" ht="12" customHeight="1">
      <c r="A721" s="265"/>
      <c r="B721" s="265"/>
      <c r="C721" s="265"/>
      <c r="D721" s="265"/>
      <c r="E721" s="266"/>
      <c r="F721" s="265"/>
      <c r="G721" s="265"/>
      <c r="H721" s="265"/>
      <c r="I721" s="265"/>
      <c r="J721" s="265"/>
      <c r="K721" s="265"/>
      <c r="L721" s="265"/>
      <c r="M721" s="265"/>
      <c r="N721" s="265"/>
      <c r="O721" s="265"/>
      <c r="P721" s="265"/>
      <c r="Q721" s="265"/>
      <c r="R721" s="267"/>
      <c r="S721" s="265"/>
      <c r="T721" s="265"/>
      <c r="U721" s="265"/>
      <c r="V721" s="265"/>
      <c r="W721" s="265"/>
      <c r="X721" s="265"/>
      <c r="Y721" s="265"/>
      <c r="Z721" s="265"/>
      <c r="AA721" s="265"/>
      <c r="AB721" s="265"/>
      <c r="AC721" s="265"/>
      <c r="AD721" s="265"/>
      <c r="AE721" s="265"/>
      <c r="AF721" s="265"/>
      <c r="AG721" s="265"/>
      <c r="AH721" s="265"/>
      <c r="AI721" s="265"/>
      <c r="AJ721" s="265"/>
      <c r="AK721" s="265"/>
      <c r="AL721" s="265"/>
      <c r="AM721" s="265"/>
      <c r="AN721" s="265"/>
      <c r="AO721" s="265"/>
      <c r="AP721" s="265"/>
      <c r="AQ721" s="265"/>
    </row>
    <row r="722" spans="1:43" ht="12" customHeight="1">
      <c r="A722" s="265"/>
      <c r="B722" s="265"/>
      <c r="C722" s="265"/>
      <c r="D722" s="265"/>
      <c r="E722" s="266"/>
      <c r="F722" s="265"/>
      <c r="G722" s="265"/>
      <c r="H722" s="265"/>
      <c r="I722" s="265"/>
      <c r="J722" s="265"/>
      <c r="K722" s="265"/>
      <c r="L722" s="265"/>
      <c r="M722" s="265"/>
      <c r="N722" s="265"/>
      <c r="O722" s="265"/>
      <c r="P722" s="265"/>
      <c r="Q722" s="265"/>
      <c r="R722" s="267"/>
      <c r="S722" s="265"/>
      <c r="T722" s="265"/>
      <c r="U722" s="265"/>
      <c r="V722" s="265"/>
      <c r="W722" s="265"/>
      <c r="X722" s="265"/>
      <c r="Y722" s="265"/>
      <c r="Z722" s="265"/>
      <c r="AA722" s="265"/>
      <c r="AB722" s="265"/>
      <c r="AC722" s="265"/>
      <c r="AD722" s="265"/>
      <c r="AE722" s="265"/>
      <c r="AF722" s="265"/>
      <c r="AG722" s="265"/>
      <c r="AH722" s="265"/>
      <c r="AI722" s="265"/>
      <c r="AJ722" s="265"/>
      <c r="AK722" s="265"/>
      <c r="AL722" s="265"/>
      <c r="AM722" s="265"/>
      <c r="AN722" s="265"/>
      <c r="AO722" s="265"/>
      <c r="AP722" s="265"/>
      <c r="AQ722" s="265"/>
    </row>
    <row r="723" spans="1:43" ht="12" customHeight="1">
      <c r="A723" s="265"/>
      <c r="B723" s="265"/>
      <c r="C723" s="265"/>
      <c r="D723" s="265"/>
      <c r="E723" s="266"/>
      <c r="F723" s="265"/>
      <c r="G723" s="265"/>
      <c r="H723" s="265"/>
      <c r="I723" s="265"/>
      <c r="J723" s="265"/>
      <c r="K723" s="265"/>
      <c r="L723" s="265"/>
      <c r="M723" s="265"/>
      <c r="N723" s="265"/>
      <c r="O723" s="265"/>
      <c r="P723" s="265"/>
      <c r="Q723" s="265"/>
      <c r="R723" s="267"/>
      <c r="S723" s="265"/>
      <c r="T723" s="265"/>
      <c r="U723" s="265"/>
      <c r="V723" s="265"/>
      <c r="W723" s="265"/>
      <c r="X723" s="265"/>
      <c r="Y723" s="265"/>
      <c r="Z723" s="265"/>
      <c r="AA723" s="265"/>
      <c r="AB723" s="265"/>
      <c r="AC723" s="265"/>
      <c r="AD723" s="265"/>
      <c r="AE723" s="265"/>
      <c r="AF723" s="265"/>
      <c r="AG723" s="265"/>
      <c r="AH723" s="265"/>
      <c r="AI723" s="265"/>
      <c r="AJ723" s="265"/>
      <c r="AK723" s="265"/>
      <c r="AL723" s="265"/>
      <c r="AM723" s="265"/>
      <c r="AN723" s="265"/>
      <c r="AO723" s="265"/>
      <c r="AP723" s="265"/>
      <c r="AQ723" s="265"/>
    </row>
    <row r="724" spans="1:43" ht="12" customHeight="1">
      <c r="A724" s="265"/>
      <c r="B724" s="265"/>
      <c r="C724" s="265"/>
      <c r="D724" s="265"/>
      <c r="E724" s="266"/>
      <c r="F724" s="265"/>
      <c r="G724" s="265"/>
      <c r="H724" s="265"/>
      <c r="I724" s="265"/>
      <c r="J724" s="265"/>
      <c r="K724" s="265"/>
      <c r="L724" s="265"/>
      <c r="M724" s="265"/>
      <c r="N724" s="265"/>
      <c r="O724" s="265"/>
      <c r="P724" s="265"/>
      <c r="Q724" s="265"/>
      <c r="R724" s="267"/>
      <c r="S724" s="265"/>
      <c r="T724" s="265"/>
      <c r="U724" s="265"/>
      <c r="V724" s="265"/>
      <c r="W724" s="265"/>
      <c r="X724" s="265"/>
      <c r="Y724" s="265"/>
      <c r="Z724" s="265"/>
      <c r="AA724" s="265"/>
      <c r="AB724" s="265"/>
      <c r="AC724" s="265"/>
      <c r="AD724" s="265"/>
      <c r="AE724" s="265"/>
      <c r="AF724" s="265"/>
      <c r="AG724" s="265"/>
      <c r="AH724" s="265"/>
      <c r="AI724" s="265"/>
      <c r="AJ724" s="265"/>
      <c r="AK724" s="265"/>
      <c r="AL724" s="265"/>
      <c r="AM724" s="265"/>
      <c r="AN724" s="265"/>
      <c r="AO724" s="265"/>
      <c r="AP724" s="265"/>
      <c r="AQ724" s="265"/>
    </row>
    <row r="725" spans="1:43" ht="12" customHeight="1">
      <c r="A725" s="265"/>
      <c r="B725" s="265"/>
      <c r="C725" s="265"/>
      <c r="D725" s="265"/>
      <c r="E725" s="266"/>
      <c r="F725" s="265"/>
      <c r="G725" s="265"/>
      <c r="H725" s="265"/>
      <c r="I725" s="265"/>
      <c r="J725" s="265"/>
      <c r="K725" s="265"/>
      <c r="L725" s="265"/>
      <c r="M725" s="265"/>
      <c r="N725" s="265"/>
      <c r="O725" s="265"/>
      <c r="P725" s="265"/>
      <c r="Q725" s="265"/>
      <c r="R725" s="267"/>
      <c r="S725" s="265"/>
      <c r="T725" s="265"/>
      <c r="U725" s="265"/>
      <c r="V725" s="265"/>
      <c r="W725" s="265"/>
      <c r="X725" s="265"/>
      <c r="Y725" s="265"/>
      <c r="Z725" s="265"/>
      <c r="AA725" s="265"/>
      <c r="AB725" s="265"/>
      <c r="AC725" s="265"/>
      <c r="AD725" s="265"/>
      <c r="AE725" s="265"/>
      <c r="AF725" s="265"/>
      <c r="AG725" s="265"/>
      <c r="AH725" s="265"/>
      <c r="AI725" s="265"/>
      <c r="AJ725" s="265"/>
      <c r="AK725" s="265"/>
      <c r="AL725" s="265"/>
      <c r="AM725" s="265"/>
      <c r="AN725" s="265"/>
      <c r="AO725" s="265"/>
      <c r="AP725" s="265"/>
      <c r="AQ725" s="265"/>
    </row>
    <row r="726" spans="1:43" ht="12" customHeight="1">
      <c r="A726" s="265"/>
      <c r="B726" s="265"/>
      <c r="C726" s="265"/>
      <c r="D726" s="265"/>
      <c r="E726" s="266"/>
      <c r="F726" s="265"/>
      <c r="G726" s="265"/>
      <c r="H726" s="265"/>
      <c r="I726" s="265"/>
      <c r="J726" s="265"/>
      <c r="K726" s="265"/>
      <c r="L726" s="265"/>
      <c r="M726" s="265"/>
      <c r="N726" s="265"/>
      <c r="O726" s="265"/>
      <c r="P726" s="265"/>
      <c r="Q726" s="265"/>
      <c r="R726" s="267"/>
      <c r="S726" s="265"/>
      <c r="T726" s="265"/>
      <c r="U726" s="265"/>
      <c r="V726" s="265"/>
      <c r="W726" s="265"/>
      <c r="X726" s="265"/>
      <c r="Y726" s="265"/>
      <c r="Z726" s="265"/>
      <c r="AA726" s="265"/>
      <c r="AB726" s="265"/>
      <c r="AC726" s="265"/>
      <c r="AD726" s="265"/>
      <c r="AE726" s="265"/>
      <c r="AF726" s="265"/>
      <c r="AG726" s="265"/>
      <c r="AH726" s="265"/>
      <c r="AI726" s="265"/>
      <c r="AJ726" s="265"/>
      <c r="AK726" s="265"/>
      <c r="AL726" s="265"/>
      <c r="AM726" s="265"/>
      <c r="AN726" s="265"/>
      <c r="AO726" s="265"/>
      <c r="AP726" s="265"/>
      <c r="AQ726" s="265"/>
    </row>
    <row r="727" spans="1:43" ht="12" customHeight="1">
      <c r="A727" s="265"/>
      <c r="B727" s="265"/>
      <c r="C727" s="265"/>
      <c r="D727" s="265"/>
      <c r="E727" s="266"/>
      <c r="F727" s="265"/>
      <c r="G727" s="265"/>
      <c r="H727" s="265"/>
      <c r="I727" s="265"/>
      <c r="J727" s="265"/>
      <c r="K727" s="265"/>
      <c r="L727" s="265"/>
      <c r="M727" s="265"/>
      <c r="N727" s="265"/>
      <c r="O727" s="265"/>
      <c r="P727" s="265"/>
      <c r="Q727" s="265"/>
      <c r="R727" s="267"/>
      <c r="S727" s="265"/>
      <c r="T727" s="265"/>
      <c r="U727" s="265"/>
      <c r="V727" s="265"/>
      <c r="W727" s="265"/>
      <c r="X727" s="265"/>
      <c r="Y727" s="265"/>
      <c r="Z727" s="265"/>
      <c r="AA727" s="265"/>
      <c r="AB727" s="265"/>
      <c r="AC727" s="265"/>
      <c r="AD727" s="265"/>
      <c r="AE727" s="265"/>
      <c r="AF727" s="265"/>
      <c r="AG727" s="265"/>
      <c r="AH727" s="265"/>
      <c r="AI727" s="265"/>
      <c r="AJ727" s="265"/>
      <c r="AK727" s="265"/>
      <c r="AL727" s="265"/>
      <c r="AM727" s="265"/>
      <c r="AN727" s="265"/>
      <c r="AO727" s="265"/>
      <c r="AP727" s="265"/>
      <c r="AQ727" s="265"/>
    </row>
    <row r="728" spans="1:43" ht="12" customHeight="1">
      <c r="A728" s="265"/>
      <c r="B728" s="265"/>
      <c r="C728" s="265"/>
      <c r="D728" s="265"/>
      <c r="E728" s="266"/>
      <c r="F728" s="265"/>
      <c r="G728" s="265"/>
      <c r="H728" s="265"/>
      <c r="I728" s="265"/>
      <c r="J728" s="265"/>
      <c r="K728" s="265"/>
      <c r="L728" s="265"/>
      <c r="M728" s="265"/>
      <c r="N728" s="265"/>
      <c r="O728" s="265"/>
      <c r="P728" s="265"/>
      <c r="Q728" s="265"/>
      <c r="R728" s="267"/>
      <c r="S728" s="265"/>
      <c r="T728" s="265"/>
      <c r="U728" s="265"/>
      <c r="V728" s="265"/>
      <c r="W728" s="265"/>
      <c r="X728" s="265"/>
      <c r="Y728" s="265"/>
      <c r="Z728" s="265"/>
      <c r="AA728" s="265"/>
      <c r="AB728" s="265"/>
      <c r="AC728" s="265"/>
      <c r="AD728" s="265"/>
      <c r="AE728" s="265"/>
      <c r="AF728" s="265"/>
      <c r="AG728" s="265"/>
      <c r="AH728" s="265"/>
      <c r="AI728" s="265"/>
      <c r="AJ728" s="265"/>
      <c r="AK728" s="265"/>
      <c r="AL728" s="265"/>
      <c r="AM728" s="265"/>
      <c r="AN728" s="265"/>
      <c r="AO728" s="265"/>
      <c r="AP728" s="265"/>
      <c r="AQ728" s="265"/>
    </row>
    <row r="729" spans="1:43" ht="12" customHeight="1">
      <c r="A729" s="265"/>
      <c r="B729" s="265"/>
      <c r="C729" s="265"/>
      <c r="D729" s="265"/>
      <c r="E729" s="266"/>
      <c r="F729" s="265"/>
      <c r="G729" s="265"/>
      <c r="H729" s="265"/>
      <c r="I729" s="265"/>
      <c r="J729" s="265"/>
      <c r="K729" s="265"/>
      <c r="L729" s="265"/>
      <c r="M729" s="265"/>
      <c r="N729" s="265"/>
      <c r="O729" s="265"/>
      <c r="P729" s="265"/>
      <c r="Q729" s="265"/>
      <c r="R729" s="267"/>
      <c r="S729" s="265"/>
      <c r="T729" s="265"/>
      <c r="U729" s="265"/>
      <c r="V729" s="265"/>
      <c r="W729" s="265"/>
      <c r="X729" s="265"/>
      <c r="Y729" s="265"/>
      <c r="Z729" s="265"/>
      <c r="AA729" s="265"/>
      <c r="AB729" s="265"/>
      <c r="AC729" s="265"/>
      <c r="AD729" s="265"/>
      <c r="AE729" s="265"/>
      <c r="AF729" s="265"/>
      <c r="AG729" s="265"/>
      <c r="AH729" s="265"/>
      <c r="AI729" s="265"/>
      <c r="AJ729" s="265"/>
      <c r="AK729" s="265"/>
      <c r="AL729" s="265"/>
      <c r="AM729" s="265"/>
      <c r="AN729" s="265"/>
      <c r="AO729" s="265"/>
      <c r="AP729" s="265"/>
      <c r="AQ729" s="265"/>
    </row>
    <row r="730" spans="1:43" ht="12" customHeight="1">
      <c r="A730" s="265"/>
      <c r="B730" s="265"/>
      <c r="C730" s="265"/>
      <c r="D730" s="265"/>
      <c r="E730" s="266"/>
      <c r="F730" s="265"/>
      <c r="G730" s="265"/>
      <c r="H730" s="265"/>
      <c r="I730" s="265"/>
      <c r="J730" s="265"/>
      <c r="K730" s="265"/>
      <c r="L730" s="265"/>
      <c r="M730" s="265"/>
      <c r="N730" s="265"/>
      <c r="O730" s="265"/>
      <c r="P730" s="265"/>
      <c r="Q730" s="265"/>
      <c r="R730" s="267"/>
      <c r="S730" s="265"/>
      <c r="T730" s="265"/>
      <c r="U730" s="265"/>
      <c r="V730" s="265"/>
      <c r="W730" s="265"/>
      <c r="X730" s="265"/>
      <c r="Y730" s="265"/>
      <c r="Z730" s="265"/>
      <c r="AA730" s="265"/>
      <c r="AB730" s="265"/>
      <c r="AC730" s="265"/>
      <c r="AD730" s="265"/>
      <c r="AE730" s="265"/>
      <c r="AF730" s="265"/>
      <c r="AG730" s="265"/>
      <c r="AH730" s="265"/>
      <c r="AI730" s="265"/>
      <c r="AJ730" s="265"/>
      <c r="AK730" s="265"/>
      <c r="AL730" s="265"/>
      <c r="AM730" s="265"/>
      <c r="AN730" s="265"/>
      <c r="AO730" s="265"/>
      <c r="AP730" s="265"/>
      <c r="AQ730" s="265"/>
    </row>
    <row r="731" spans="1:43" ht="12" customHeight="1">
      <c r="A731" s="265"/>
      <c r="B731" s="265"/>
      <c r="C731" s="265"/>
      <c r="D731" s="265"/>
      <c r="E731" s="266"/>
      <c r="F731" s="265"/>
      <c r="G731" s="265"/>
      <c r="H731" s="265"/>
      <c r="I731" s="265"/>
      <c r="J731" s="265"/>
      <c r="K731" s="265"/>
      <c r="L731" s="265"/>
      <c r="M731" s="265"/>
      <c r="N731" s="265"/>
      <c r="O731" s="265"/>
      <c r="P731" s="265"/>
      <c r="Q731" s="265"/>
      <c r="R731" s="267"/>
      <c r="S731" s="265"/>
      <c r="T731" s="265"/>
      <c r="U731" s="265"/>
      <c r="V731" s="265"/>
      <c r="W731" s="265"/>
      <c r="X731" s="265"/>
      <c r="Y731" s="265"/>
      <c r="Z731" s="265"/>
      <c r="AA731" s="265"/>
      <c r="AB731" s="265"/>
      <c r="AC731" s="265"/>
      <c r="AD731" s="265"/>
      <c r="AE731" s="265"/>
      <c r="AF731" s="265"/>
      <c r="AG731" s="265"/>
      <c r="AH731" s="265"/>
      <c r="AI731" s="265"/>
      <c r="AJ731" s="265"/>
      <c r="AK731" s="265"/>
      <c r="AL731" s="265"/>
      <c r="AM731" s="265"/>
      <c r="AN731" s="265"/>
      <c r="AO731" s="265"/>
      <c r="AP731" s="265"/>
      <c r="AQ731" s="265"/>
    </row>
    <row r="732" spans="1:43" ht="12" customHeight="1">
      <c r="A732" s="265"/>
      <c r="B732" s="265"/>
      <c r="C732" s="265"/>
      <c r="D732" s="265"/>
      <c r="E732" s="266"/>
      <c r="F732" s="265"/>
      <c r="G732" s="265"/>
      <c r="H732" s="265"/>
      <c r="I732" s="265"/>
      <c r="J732" s="265"/>
      <c r="K732" s="265"/>
      <c r="L732" s="265"/>
      <c r="M732" s="265"/>
      <c r="N732" s="265"/>
      <c r="O732" s="265"/>
      <c r="P732" s="265"/>
      <c r="Q732" s="265"/>
      <c r="R732" s="267"/>
      <c r="S732" s="265"/>
      <c r="T732" s="265"/>
      <c r="U732" s="265"/>
      <c r="V732" s="265"/>
      <c r="W732" s="265"/>
      <c r="X732" s="265"/>
      <c r="Y732" s="265"/>
      <c r="Z732" s="265"/>
      <c r="AA732" s="265"/>
      <c r="AB732" s="265"/>
      <c r="AC732" s="265"/>
      <c r="AD732" s="265"/>
      <c r="AE732" s="265"/>
      <c r="AF732" s="265"/>
      <c r="AG732" s="265"/>
      <c r="AH732" s="265"/>
      <c r="AI732" s="265"/>
      <c r="AJ732" s="265"/>
      <c r="AK732" s="265"/>
      <c r="AL732" s="265"/>
      <c r="AM732" s="265"/>
      <c r="AN732" s="265"/>
      <c r="AO732" s="265"/>
      <c r="AP732" s="265"/>
      <c r="AQ732" s="265"/>
    </row>
    <row r="733" spans="1:43" ht="12" customHeight="1">
      <c r="A733" s="265"/>
      <c r="B733" s="265"/>
      <c r="C733" s="265"/>
      <c r="D733" s="265"/>
      <c r="E733" s="266"/>
      <c r="F733" s="265"/>
      <c r="G733" s="265"/>
      <c r="H733" s="265"/>
      <c r="I733" s="265"/>
      <c r="J733" s="265"/>
      <c r="K733" s="265"/>
      <c r="L733" s="265"/>
      <c r="M733" s="265"/>
      <c r="N733" s="265"/>
      <c r="O733" s="265"/>
      <c r="P733" s="265"/>
      <c r="Q733" s="265"/>
      <c r="R733" s="267"/>
      <c r="S733" s="265"/>
      <c r="T733" s="265"/>
      <c r="U733" s="265"/>
      <c r="V733" s="265"/>
      <c r="W733" s="265"/>
      <c r="X733" s="265"/>
      <c r="Y733" s="265"/>
      <c r="Z733" s="265"/>
      <c r="AA733" s="265"/>
      <c r="AB733" s="265"/>
      <c r="AC733" s="265"/>
      <c r="AD733" s="265"/>
      <c r="AE733" s="265"/>
      <c r="AF733" s="265"/>
      <c r="AG733" s="265"/>
      <c r="AH733" s="265"/>
      <c r="AI733" s="265"/>
      <c r="AJ733" s="265"/>
      <c r="AK733" s="265"/>
      <c r="AL733" s="265"/>
      <c r="AM733" s="265"/>
      <c r="AN733" s="265"/>
      <c r="AO733" s="265"/>
      <c r="AP733" s="265"/>
      <c r="AQ733" s="265"/>
    </row>
    <row r="734" spans="1:43" ht="12" customHeight="1">
      <c r="A734" s="265"/>
      <c r="B734" s="265"/>
      <c r="C734" s="265"/>
      <c r="D734" s="265"/>
      <c r="E734" s="266"/>
      <c r="F734" s="265"/>
      <c r="G734" s="265"/>
      <c r="H734" s="265"/>
      <c r="I734" s="265"/>
      <c r="J734" s="265"/>
      <c r="K734" s="265"/>
      <c r="L734" s="265"/>
      <c r="M734" s="265"/>
      <c r="N734" s="265"/>
      <c r="O734" s="265"/>
      <c r="P734" s="265"/>
      <c r="Q734" s="265"/>
      <c r="R734" s="267"/>
      <c r="S734" s="265"/>
      <c r="T734" s="265"/>
      <c r="U734" s="265"/>
      <c r="V734" s="265"/>
      <c r="W734" s="265"/>
      <c r="X734" s="265"/>
      <c r="Y734" s="265"/>
      <c r="Z734" s="265"/>
      <c r="AA734" s="265"/>
      <c r="AB734" s="265"/>
      <c r="AC734" s="265"/>
      <c r="AD734" s="265"/>
      <c r="AE734" s="265"/>
      <c r="AF734" s="265"/>
      <c r="AG734" s="265"/>
      <c r="AH734" s="265"/>
      <c r="AI734" s="265"/>
      <c r="AJ734" s="265"/>
      <c r="AK734" s="265"/>
      <c r="AL734" s="265"/>
      <c r="AM734" s="265"/>
      <c r="AN734" s="265"/>
      <c r="AO734" s="265"/>
      <c r="AP734" s="265"/>
      <c r="AQ734" s="265"/>
    </row>
    <row r="735" spans="1:43" ht="12" customHeight="1">
      <c r="A735" s="265"/>
      <c r="B735" s="265"/>
      <c r="C735" s="265"/>
      <c r="D735" s="265"/>
      <c r="E735" s="266"/>
      <c r="F735" s="265"/>
      <c r="G735" s="265"/>
      <c r="H735" s="265"/>
      <c r="I735" s="265"/>
      <c r="J735" s="265"/>
      <c r="K735" s="265"/>
      <c r="L735" s="265"/>
      <c r="M735" s="265"/>
      <c r="N735" s="265"/>
      <c r="O735" s="265"/>
      <c r="P735" s="265"/>
      <c r="Q735" s="265"/>
      <c r="R735" s="267"/>
      <c r="S735" s="265"/>
      <c r="T735" s="265"/>
      <c r="U735" s="265"/>
      <c r="V735" s="265"/>
      <c r="W735" s="265"/>
      <c r="X735" s="265"/>
      <c r="Y735" s="265"/>
      <c r="Z735" s="265"/>
      <c r="AA735" s="265"/>
      <c r="AB735" s="265"/>
      <c r="AC735" s="265"/>
      <c r="AD735" s="265"/>
      <c r="AE735" s="265"/>
      <c r="AF735" s="265"/>
      <c r="AG735" s="265"/>
      <c r="AH735" s="265"/>
      <c r="AI735" s="265"/>
      <c r="AJ735" s="265"/>
      <c r="AK735" s="265"/>
      <c r="AL735" s="265"/>
      <c r="AM735" s="265"/>
      <c r="AN735" s="265"/>
      <c r="AO735" s="265"/>
      <c r="AP735" s="265"/>
      <c r="AQ735" s="265"/>
    </row>
    <row r="736" spans="1:43" ht="12" customHeight="1">
      <c r="A736" s="265"/>
      <c r="B736" s="265"/>
      <c r="C736" s="265"/>
      <c r="D736" s="265"/>
      <c r="E736" s="266"/>
      <c r="F736" s="265"/>
      <c r="G736" s="265"/>
      <c r="H736" s="265"/>
      <c r="I736" s="265"/>
      <c r="J736" s="265"/>
      <c r="K736" s="265"/>
      <c r="L736" s="265"/>
      <c r="M736" s="265"/>
      <c r="N736" s="265"/>
      <c r="O736" s="265"/>
      <c r="P736" s="265"/>
      <c r="Q736" s="265"/>
      <c r="R736" s="267"/>
      <c r="S736" s="265"/>
      <c r="T736" s="265"/>
      <c r="U736" s="265"/>
      <c r="V736" s="265"/>
      <c r="W736" s="265"/>
      <c r="X736" s="265"/>
      <c r="Y736" s="265"/>
      <c r="Z736" s="265"/>
      <c r="AA736" s="265"/>
      <c r="AB736" s="265"/>
      <c r="AC736" s="265"/>
      <c r="AD736" s="265"/>
      <c r="AE736" s="265"/>
      <c r="AF736" s="265"/>
      <c r="AG736" s="265"/>
      <c r="AH736" s="265"/>
      <c r="AI736" s="265"/>
      <c r="AJ736" s="265"/>
      <c r="AK736" s="265"/>
      <c r="AL736" s="265"/>
      <c r="AM736" s="265"/>
      <c r="AN736" s="265"/>
      <c r="AO736" s="265"/>
      <c r="AP736" s="265"/>
      <c r="AQ736" s="265"/>
    </row>
    <row r="737" spans="1:43" ht="12" customHeight="1">
      <c r="A737" s="265"/>
      <c r="B737" s="265"/>
      <c r="C737" s="265"/>
      <c r="D737" s="265"/>
      <c r="E737" s="266"/>
      <c r="F737" s="265"/>
      <c r="G737" s="265"/>
      <c r="H737" s="265"/>
      <c r="I737" s="265"/>
      <c r="J737" s="265"/>
      <c r="K737" s="265"/>
      <c r="L737" s="265"/>
      <c r="M737" s="265"/>
      <c r="N737" s="265"/>
      <c r="O737" s="265"/>
      <c r="P737" s="265"/>
      <c r="Q737" s="265"/>
      <c r="R737" s="267"/>
      <c r="S737" s="265"/>
      <c r="T737" s="265"/>
      <c r="U737" s="265"/>
      <c r="V737" s="265"/>
      <c r="W737" s="265"/>
      <c r="X737" s="265"/>
      <c r="Y737" s="265"/>
      <c r="Z737" s="265"/>
      <c r="AA737" s="265"/>
      <c r="AB737" s="265"/>
      <c r="AC737" s="265"/>
      <c r="AD737" s="265"/>
      <c r="AE737" s="265"/>
      <c r="AF737" s="265"/>
      <c r="AG737" s="265"/>
      <c r="AH737" s="265"/>
      <c r="AI737" s="265"/>
      <c r="AJ737" s="265"/>
      <c r="AK737" s="265"/>
      <c r="AL737" s="265"/>
      <c r="AM737" s="265"/>
      <c r="AN737" s="265"/>
      <c r="AO737" s="265"/>
      <c r="AP737" s="265"/>
      <c r="AQ737" s="265"/>
    </row>
    <row r="738" spans="1:43" ht="12" customHeight="1">
      <c r="A738" s="265"/>
      <c r="B738" s="265"/>
      <c r="C738" s="265"/>
      <c r="D738" s="265"/>
      <c r="E738" s="266"/>
      <c r="F738" s="265"/>
      <c r="G738" s="265"/>
      <c r="H738" s="265"/>
      <c r="I738" s="265"/>
      <c r="J738" s="265"/>
      <c r="K738" s="265"/>
      <c r="L738" s="265"/>
      <c r="M738" s="265"/>
      <c r="N738" s="265"/>
      <c r="O738" s="265"/>
      <c r="P738" s="265"/>
      <c r="Q738" s="265"/>
      <c r="R738" s="267"/>
      <c r="S738" s="265"/>
      <c r="T738" s="265"/>
      <c r="U738" s="265"/>
      <c r="V738" s="265"/>
      <c r="W738" s="265"/>
      <c r="X738" s="265"/>
      <c r="Y738" s="265"/>
      <c r="Z738" s="265"/>
      <c r="AA738" s="265"/>
      <c r="AB738" s="265"/>
      <c r="AC738" s="265"/>
      <c r="AD738" s="265"/>
      <c r="AE738" s="265"/>
      <c r="AF738" s="265"/>
      <c r="AG738" s="265"/>
      <c r="AH738" s="265"/>
      <c r="AI738" s="265"/>
      <c r="AJ738" s="265"/>
      <c r="AK738" s="265"/>
      <c r="AL738" s="265"/>
      <c r="AM738" s="265"/>
      <c r="AN738" s="265"/>
      <c r="AO738" s="265"/>
      <c r="AP738" s="265"/>
      <c r="AQ738" s="265"/>
    </row>
    <row r="739" spans="1:43" ht="12" customHeight="1">
      <c r="A739" s="265"/>
      <c r="B739" s="265"/>
      <c r="C739" s="265"/>
      <c r="D739" s="265"/>
      <c r="E739" s="266"/>
      <c r="F739" s="265"/>
      <c r="G739" s="265"/>
      <c r="H739" s="265"/>
      <c r="I739" s="265"/>
      <c r="J739" s="265"/>
      <c r="K739" s="265"/>
      <c r="L739" s="265"/>
      <c r="M739" s="265"/>
      <c r="N739" s="265"/>
      <c r="O739" s="265"/>
      <c r="P739" s="265"/>
      <c r="Q739" s="265"/>
      <c r="R739" s="267"/>
      <c r="S739" s="265"/>
      <c r="T739" s="265"/>
      <c r="U739" s="265"/>
      <c r="V739" s="265"/>
      <c r="W739" s="265"/>
      <c r="X739" s="265"/>
      <c r="Y739" s="265"/>
      <c r="Z739" s="265"/>
      <c r="AA739" s="265"/>
      <c r="AB739" s="265"/>
      <c r="AC739" s="265"/>
      <c r="AD739" s="265"/>
      <c r="AE739" s="265"/>
      <c r="AF739" s="265"/>
      <c r="AG739" s="265"/>
      <c r="AH739" s="265"/>
      <c r="AI739" s="265"/>
      <c r="AJ739" s="265"/>
      <c r="AK739" s="265"/>
      <c r="AL739" s="265"/>
      <c r="AM739" s="265"/>
      <c r="AN739" s="265"/>
      <c r="AO739" s="265"/>
      <c r="AP739" s="265"/>
      <c r="AQ739" s="265"/>
    </row>
    <row r="740" spans="1:43" ht="12" customHeight="1">
      <c r="A740" s="265"/>
      <c r="B740" s="265"/>
      <c r="C740" s="265"/>
      <c r="D740" s="265"/>
      <c r="E740" s="266"/>
      <c r="F740" s="265"/>
      <c r="G740" s="265"/>
      <c r="H740" s="265"/>
      <c r="I740" s="265"/>
      <c r="J740" s="265"/>
      <c r="K740" s="265"/>
      <c r="L740" s="265"/>
      <c r="M740" s="265"/>
      <c r="N740" s="265"/>
      <c r="O740" s="265"/>
      <c r="P740" s="265"/>
      <c r="Q740" s="265"/>
      <c r="R740" s="267"/>
      <c r="S740" s="265"/>
      <c r="T740" s="265"/>
      <c r="U740" s="265"/>
      <c r="V740" s="265"/>
      <c r="W740" s="265"/>
      <c r="X740" s="265"/>
      <c r="Y740" s="265"/>
      <c r="Z740" s="265"/>
      <c r="AA740" s="265"/>
      <c r="AB740" s="265"/>
      <c r="AC740" s="265"/>
      <c r="AD740" s="265"/>
      <c r="AE740" s="265"/>
      <c r="AF740" s="265"/>
      <c r="AG740" s="265"/>
      <c r="AH740" s="265"/>
      <c r="AI740" s="265"/>
      <c r="AJ740" s="265"/>
      <c r="AK740" s="265"/>
      <c r="AL740" s="265"/>
      <c r="AM740" s="265"/>
      <c r="AN740" s="265"/>
      <c r="AO740" s="265"/>
      <c r="AP740" s="265"/>
      <c r="AQ740" s="265"/>
    </row>
    <row r="741" spans="1:43" ht="12" customHeight="1">
      <c r="A741" s="265"/>
      <c r="B741" s="265"/>
      <c r="C741" s="265"/>
      <c r="D741" s="265"/>
      <c r="E741" s="266"/>
      <c r="F741" s="265"/>
      <c r="G741" s="265"/>
      <c r="H741" s="265"/>
      <c r="I741" s="265"/>
      <c r="J741" s="265"/>
      <c r="K741" s="265"/>
      <c r="L741" s="265"/>
      <c r="M741" s="265"/>
      <c r="N741" s="265"/>
      <c r="O741" s="265"/>
      <c r="P741" s="265"/>
      <c r="Q741" s="265"/>
      <c r="R741" s="267"/>
      <c r="S741" s="265"/>
      <c r="T741" s="265"/>
      <c r="U741" s="265"/>
      <c r="V741" s="265"/>
      <c r="W741" s="265"/>
      <c r="X741" s="265"/>
      <c r="Y741" s="265"/>
      <c r="Z741" s="265"/>
      <c r="AA741" s="265"/>
      <c r="AB741" s="265"/>
      <c r="AC741" s="265"/>
      <c r="AD741" s="265"/>
      <c r="AE741" s="265"/>
      <c r="AF741" s="265"/>
      <c r="AG741" s="265"/>
      <c r="AH741" s="265"/>
      <c r="AI741" s="265"/>
      <c r="AJ741" s="265"/>
      <c r="AK741" s="265"/>
      <c r="AL741" s="265"/>
      <c r="AM741" s="265"/>
      <c r="AN741" s="265"/>
      <c r="AO741" s="265"/>
      <c r="AP741" s="265"/>
      <c r="AQ741" s="265"/>
    </row>
    <row r="742" spans="1:43" ht="12" customHeight="1">
      <c r="A742" s="265"/>
      <c r="B742" s="265"/>
      <c r="C742" s="265"/>
      <c r="D742" s="265"/>
      <c r="E742" s="266"/>
      <c r="F742" s="265"/>
      <c r="G742" s="265"/>
      <c r="H742" s="265"/>
      <c r="I742" s="265"/>
      <c r="J742" s="265"/>
      <c r="K742" s="265"/>
      <c r="L742" s="265"/>
      <c r="M742" s="265"/>
      <c r="N742" s="265"/>
      <c r="O742" s="265"/>
      <c r="P742" s="265"/>
      <c r="Q742" s="265"/>
      <c r="R742" s="267"/>
      <c r="S742" s="265"/>
      <c r="T742" s="265"/>
      <c r="U742" s="265"/>
      <c r="V742" s="265"/>
      <c r="W742" s="265"/>
      <c r="X742" s="265"/>
      <c r="Y742" s="265"/>
      <c r="Z742" s="265"/>
      <c r="AA742" s="265"/>
      <c r="AB742" s="265"/>
      <c r="AC742" s="265"/>
      <c r="AD742" s="265"/>
      <c r="AE742" s="265"/>
      <c r="AF742" s="265"/>
      <c r="AG742" s="265"/>
      <c r="AH742" s="265"/>
      <c r="AI742" s="265"/>
      <c r="AJ742" s="265"/>
      <c r="AK742" s="265"/>
      <c r="AL742" s="265"/>
      <c r="AM742" s="265"/>
      <c r="AN742" s="265"/>
      <c r="AO742" s="265"/>
      <c r="AP742" s="265"/>
      <c r="AQ742" s="265"/>
    </row>
    <row r="743" spans="1:43" ht="12" customHeight="1">
      <c r="A743" s="265"/>
      <c r="B743" s="265"/>
      <c r="C743" s="265"/>
      <c r="D743" s="265"/>
      <c r="E743" s="266"/>
      <c r="F743" s="265"/>
      <c r="G743" s="265"/>
      <c r="H743" s="265"/>
      <c r="I743" s="265"/>
      <c r="J743" s="265"/>
      <c r="K743" s="265"/>
      <c r="L743" s="265"/>
      <c r="M743" s="265"/>
      <c r="N743" s="265"/>
      <c r="O743" s="265"/>
      <c r="P743" s="265"/>
      <c r="Q743" s="265"/>
      <c r="R743" s="267"/>
      <c r="S743" s="265"/>
      <c r="T743" s="265"/>
      <c r="U743" s="265"/>
      <c r="V743" s="265"/>
      <c r="W743" s="265"/>
      <c r="X743" s="265"/>
      <c r="Y743" s="265"/>
      <c r="Z743" s="265"/>
      <c r="AA743" s="265"/>
      <c r="AB743" s="265"/>
      <c r="AC743" s="265"/>
      <c r="AD743" s="265"/>
      <c r="AE743" s="265"/>
      <c r="AF743" s="265"/>
      <c r="AG743" s="265"/>
      <c r="AH743" s="265"/>
      <c r="AI743" s="265"/>
      <c r="AJ743" s="265"/>
      <c r="AK743" s="265"/>
      <c r="AL743" s="265"/>
      <c r="AM743" s="265"/>
      <c r="AN743" s="265"/>
      <c r="AO743" s="265"/>
      <c r="AP743" s="265"/>
      <c r="AQ743" s="265"/>
    </row>
    <row r="744" spans="1:43" ht="12" customHeight="1">
      <c r="A744" s="265"/>
      <c r="B744" s="265"/>
      <c r="C744" s="265"/>
      <c r="D744" s="265"/>
      <c r="E744" s="266"/>
      <c r="F744" s="265"/>
      <c r="G744" s="265"/>
      <c r="H744" s="265"/>
      <c r="I744" s="265"/>
      <c r="J744" s="265"/>
      <c r="K744" s="265"/>
      <c r="L744" s="265"/>
      <c r="M744" s="265"/>
      <c r="N744" s="265"/>
      <c r="O744" s="265"/>
      <c r="P744" s="265"/>
      <c r="Q744" s="265"/>
      <c r="R744" s="267"/>
      <c r="S744" s="265"/>
      <c r="T744" s="265"/>
      <c r="U744" s="265"/>
      <c r="V744" s="265"/>
      <c r="W744" s="265"/>
      <c r="X744" s="265"/>
      <c r="Y744" s="265"/>
      <c r="Z744" s="265"/>
      <c r="AA744" s="265"/>
      <c r="AB744" s="265"/>
      <c r="AC744" s="265"/>
      <c r="AD744" s="265"/>
      <c r="AE744" s="265"/>
      <c r="AF744" s="265"/>
      <c r="AG744" s="265"/>
      <c r="AH744" s="265"/>
      <c r="AI744" s="265"/>
      <c r="AJ744" s="265"/>
      <c r="AK744" s="265"/>
      <c r="AL744" s="265"/>
      <c r="AM744" s="265"/>
      <c r="AN744" s="265"/>
      <c r="AO744" s="265"/>
      <c r="AP744" s="265"/>
      <c r="AQ744" s="265"/>
    </row>
    <row r="745" spans="1:43" ht="12" customHeight="1">
      <c r="A745" s="265"/>
      <c r="B745" s="265"/>
      <c r="C745" s="265"/>
      <c r="D745" s="265"/>
      <c r="E745" s="266"/>
      <c r="F745" s="265"/>
      <c r="G745" s="265"/>
      <c r="H745" s="265"/>
      <c r="I745" s="265"/>
      <c r="J745" s="265"/>
      <c r="K745" s="265"/>
      <c r="L745" s="265"/>
      <c r="M745" s="265"/>
      <c r="N745" s="265"/>
      <c r="O745" s="265"/>
      <c r="P745" s="265"/>
      <c r="Q745" s="265"/>
      <c r="R745" s="267"/>
      <c r="S745" s="265"/>
      <c r="T745" s="265"/>
      <c r="U745" s="265"/>
      <c r="V745" s="265"/>
      <c r="W745" s="265"/>
      <c r="X745" s="265"/>
      <c r="Y745" s="265"/>
      <c r="Z745" s="265"/>
      <c r="AA745" s="265"/>
      <c r="AB745" s="265"/>
      <c r="AC745" s="265"/>
      <c r="AD745" s="265"/>
      <c r="AE745" s="265"/>
      <c r="AF745" s="265"/>
      <c r="AG745" s="265"/>
      <c r="AH745" s="265"/>
      <c r="AI745" s="265"/>
      <c r="AJ745" s="265"/>
      <c r="AK745" s="265"/>
      <c r="AL745" s="265"/>
      <c r="AM745" s="265"/>
      <c r="AN745" s="265"/>
      <c r="AO745" s="265"/>
      <c r="AP745" s="265"/>
      <c r="AQ745" s="265"/>
    </row>
    <row r="746" spans="1:43" ht="12" customHeight="1">
      <c r="A746" s="265"/>
      <c r="B746" s="265"/>
      <c r="C746" s="265"/>
      <c r="D746" s="265"/>
      <c r="E746" s="266"/>
      <c r="F746" s="265"/>
      <c r="G746" s="265"/>
      <c r="H746" s="265"/>
      <c r="I746" s="265"/>
      <c r="J746" s="265"/>
      <c r="K746" s="265"/>
      <c r="L746" s="265"/>
      <c r="M746" s="265"/>
      <c r="N746" s="265"/>
      <c r="O746" s="265"/>
      <c r="P746" s="265"/>
      <c r="Q746" s="265"/>
      <c r="R746" s="267"/>
      <c r="S746" s="265"/>
      <c r="T746" s="265"/>
      <c r="U746" s="265"/>
      <c r="V746" s="265"/>
      <c r="W746" s="265"/>
      <c r="X746" s="265"/>
      <c r="Y746" s="265"/>
      <c r="Z746" s="265"/>
      <c r="AA746" s="265"/>
      <c r="AB746" s="265"/>
      <c r="AC746" s="265"/>
      <c r="AD746" s="265"/>
      <c r="AE746" s="265"/>
      <c r="AF746" s="265"/>
      <c r="AG746" s="265"/>
      <c r="AH746" s="265"/>
      <c r="AI746" s="265"/>
      <c r="AJ746" s="265"/>
      <c r="AK746" s="265"/>
      <c r="AL746" s="265"/>
      <c r="AM746" s="265"/>
      <c r="AN746" s="265"/>
      <c r="AO746" s="265"/>
      <c r="AP746" s="265"/>
      <c r="AQ746" s="265"/>
    </row>
    <row r="747" spans="1:43" ht="12" customHeight="1">
      <c r="A747" s="265"/>
      <c r="B747" s="265"/>
      <c r="C747" s="265"/>
      <c r="D747" s="265"/>
      <c r="E747" s="266"/>
      <c r="F747" s="265"/>
      <c r="G747" s="265"/>
      <c r="H747" s="265"/>
      <c r="I747" s="265"/>
      <c r="J747" s="265"/>
      <c r="K747" s="265"/>
      <c r="L747" s="265"/>
      <c r="M747" s="265"/>
      <c r="N747" s="265"/>
      <c r="O747" s="265"/>
      <c r="P747" s="265"/>
      <c r="Q747" s="265"/>
      <c r="R747" s="267"/>
      <c r="S747" s="265"/>
      <c r="T747" s="265"/>
      <c r="U747" s="265"/>
      <c r="V747" s="265"/>
      <c r="W747" s="265"/>
      <c r="X747" s="265"/>
      <c r="Y747" s="265"/>
      <c r="Z747" s="265"/>
      <c r="AA747" s="265"/>
      <c r="AB747" s="265"/>
      <c r="AC747" s="265"/>
      <c r="AD747" s="265"/>
      <c r="AE747" s="265"/>
      <c r="AF747" s="265"/>
      <c r="AG747" s="265"/>
      <c r="AH747" s="265"/>
      <c r="AI747" s="265"/>
      <c r="AJ747" s="265"/>
      <c r="AK747" s="265"/>
      <c r="AL747" s="265"/>
      <c r="AM747" s="265"/>
      <c r="AN747" s="265"/>
      <c r="AO747" s="265"/>
      <c r="AP747" s="265"/>
      <c r="AQ747" s="265"/>
    </row>
    <row r="748" spans="1:43" ht="12" customHeight="1">
      <c r="A748" s="265"/>
      <c r="B748" s="265"/>
      <c r="C748" s="265"/>
      <c r="D748" s="265"/>
      <c r="E748" s="266"/>
      <c r="F748" s="265"/>
      <c r="G748" s="265"/>
      <c r="H748" s="265"/>
      <c r="I748" s="265"/>
      <c r="J748" s="265"/>
      <c r="K748" s="265"/>
      <c r="L748" s="265"/>
      <c r="M748" s="265"/>
      <c r="N748" s="265"/>
      <c r="O748" s="265"/>
      <c r="P748" s="265"/>
      <c r="Q748" s="265"/>
      <c r="R748" s="267"/>
      <c r="S748" s="265"/>
      <c r="T748" s="265"/>
      <c r="U748" s="265"/>
      <c r="V748" s="265"/>
      <c r="W748" s="265"/>
      <c r="X748" s="265"/>
      <c r="Y748" s="265"/>
      <c r="Z748" s="265"/>
      <c r="AA748" s="265"/>
      <c r="AB748" s="265"/>
      <c r="AC748" s="265"/>
      <c r="AD748" s="265"/>
      <c r="AE748" s="265"/>
      <c r="AF748" s="265"/>
      <c r="AG748" s="265"/>
      <c r="AH748" s="265"/>
      <c r="AI748" s="265"/>
      <c r="AJ748" s="265"/>
      <c r="AK748" s="265"/>
      <c r="AL748" s="265"/>
      <c r="AM748" s="265"/>
      <c r="AN748" s="265"/>
      <c r="AO748" s="265"/>
      <c r="AP748" s="265"/>
      <c r="AQ748" s="265"/>
    </row>
    <row r="749" spans="1:43" ht="12" customHeight="1">
      <c r="A749" s="265"/>
      <c r="B749" s="265"/>
      <c r="C749" s="265"/>
      <c r="D749" s="265"/>
      <c r="E749" s="266"/>
      <c r="F749" s="265"/>
      <c r="G749" s="265"/>
      <c r="H749" s="265"/>
      <c r="I749" s="265"/>
      <c r="J749" s="265"/>
      <c r="K749" s="265"/>
      <c r="L749" s="265"/>
      <c r="M749" s="265"/>
      <c r="N749" s="265"/>
      <c r="O749" s="265"/>
      <c r="P749" s="265"/>
      <c r="Q749" s="265"/>
      <c r="R749" s="267"/>
      <c r="S749" s="265"/>
      <c r="T749" s="265"/>
      <c r="U749" s="265"/>
      <c r="V749" s="265"/>
      <c r="W749" s="265"/>
      <c r="X749" s="265"/>
      <c r="Y749" s="265"/>
      <c r="Z749" s="265"/>
      <c r="AA749" s="265"/>
      <c r="AB749" s="265"/>
      <c r="AC749" s="265"/>
      <c r="AD749" s="265"/>
      <c r="AE749" s="265"/>
      <c r="AF749" s="265"/>
      <c r="AG749" s="265"/>
      <c r="AH749" s="265"/>
      <c r="AI749" s="265"/>
      <c r="AJ749" s="265"/>
      <c r="AK749" s="265"/>
      <c r="AL749" s="265"/>
      <c r="AM749" s="265"/>
      <c r="AN749" s="265"/>
      <c r="AO749" s="265"/>
      <c r="AP749" s="265"/>
      <c r="AQ749" s="265"/>
    </row>
    <row r="750" spans="1:43" ht="12" customHeight="1">
      <c r="A750" s="265"/>
      <c r="B750" s="265"/>
      <c r="C750" s="265"/>
      <c r="D750" s="265"/>
      <c r="E750" s="266"/>
      <c r="F750" s="265"/>
      <c r="G750" s="265"/>
      <c r="H750" s="265"/>
      <c r="I750" s="265"/>
      <c r="J750" s="265"/>
      <c r="K750" s="265"/>
      <c r="L750" s="265"/>
      <c r="M750" s="265"/>
      <c r="N750" s="265"/>
      <c r="O750" s="265"/>
      <c r="P750" s="265"/>
      <c r="Q750" s="265"/>
      <c r="R750" s="267"/>
      <c r="S750" s="265"/>
      <c r="T750" s="265"/>
      <c r="U750" s="265"/>
      <c r="V750" s="265"/>
      <c r="W750" s="265"/>
      <c r="X750" s="265"/>
      <c r="Y750" s="265"/>
      <c r="Z750" s="265"/>
      <c r="AA750" s="265"/>
      <c r="AB750" s="265"/>
      <c r="AC750" s="265"/>
      <c r="AD750" s="265"/>
      <c r="AE750" s="265"/>
      <c r="AF750" s="265"/>
      <c r="AG750" s="265"/>
      <c r="AH750" s="265"/>
      <c r="AI750" s="265"/>
      <c r="AJ750" s="265"/>
      <c r="AK750" s="265"/>
      <c r="AL750" s="265"/>
      <c r="AM750" s="265"/>
      <c r="AN750" s="265"/>
      <c r="AO750" s="265"/>
      <c r="AP750" s="265"/>
      <c r="AQ750" s="265"/>
    </row>
    <row r="751" spans="1:43" ht="12" customHeight="1">
      <c r="A751" s="265"/>
      <c r="B751" s="265"/>
      <c r="C751" s="265"/>
      <c r="D751" s="265"/>
      <c r="E751" s="266"/>
      <c r="F751" s="265"/>
      <c r="G751" s="265"/>
      <c r="H751" s="265"/>
      <c r="I751" s="265"/>
      <c r="J751" s="265"/>
      <c r="K751" s="265"/>
      <c r="L751" s="265"/>
      <c r="M751" s="265"/>
      <c r="N751" s="265"/>
      <c r="O751" s="265"/>
      <c r="P751" s="265"/>
      <c r="Q751" s="265"/>
      <c r="R751" s="267"/>
      <c r="S751" s="265"/>
      <c r="T751" s="265"/>
      <c r="U751" s="265"/>
      <c r="V751" s="265"/>
      <c r="W751" s="265"/>
      <c r="X751" s="265"/>
      <c r="Y751" s="265"/>
      <c r="Z751" s="265"/>
      <c r="AA751" s="265"/>
      <c r="AB751" s="265"/>
      <c r="AC751" s="265"/>
      <c r="AD751" s="265"/>
      <c r="AE751" s="265"/>
      <c r="AF751" s="265"/>
      <c r="AG751" s="265"/>
      <c r="AH751" s="265"/>
      <c r="AI751" s="265"/>
      <c r="AJ751" s="265"/>
      <c r="AK751" s="265"/>
      <c r="AL751" s="265"/>
      <c r="AM751" s="265"/>
      <c r="AN751" s="265"/>
      <c r="AO751" s="265"/>
      <c r="AP751" s="265"/>
      <c r="AQ751" s="265"/>
    </row>
    <row r="752" spans="1:43" ht="12" customHeight="1">
      <c r="A752" s="265"/>
      <c r="B752" s="265"/>
      <c r="C752" s="265"/>
      <c r="D752" s="265"/>
      <c r="E752" s="266"/>
      <c r="F752" s="265"/>
      <c r="G752" s="265"/>
      <c r="H752" s="265"/>
      <c r="I752" s="265"/>
      <c r="J752" s="265"/>
      <c r="K752" s="265"/>
      <c r="L752" s="265"/>
      <c r="M752" s="265"/>
      <c r="N752" s="265"/>
      <c r="O752" s="265"/>
      <c r="P752" s="265"/>
      <c r="Q752" s="265"/>
      <c r="R752" s="267"/>
      <c r="S752" s="265"/>
      <c r="T752" s="265"/>
      <c r="U752" s="265"/>
      <c r="V752" s="265"/>
      <c r="W752" s="265"/>
      <c r="X752" s="265"/>
      <c r="Y752" s="265"/>
      <c r="Z752" s="265"/>
      <c r="AA752" s="265"/>
      <c r="AB752" s="265"/>
      <c r="AC752" s="265"/>
      <c r="AD752" s="265"/>
      <c r="AE752" s="265"/>
      <c r="AF752" s="265"/>
      <c r="AG752" s="265"/>
      <c r="AH752" s="265"/>
      <c r="AI752" s="265"/>
      <c r="AJ752" s="265"/>
      <c r="AK752" s="265"/>
      <c r="AL752" s="265"/>
      <c r="AM752" s="265"/>
      <c r="AN752" s="265"/>
      <c r="AO752" s="265"/>
      <c r="AP752" s="265"/>
      <c r="AQ752" s="265"/>
    </row>
    <row r="753" spans="1:43" ht="12" customHeight="1">
      <c r="A753" s="265"/>
      <c r="B753" s="265"/>
      <c r="C753" s="265"/>
      <c r="D753" s="265"/>
      <c r="E753" s="266"/>
      <c r="F753" s="265"/>
      <c r="G753" s="265"/>
      <c r="H753" s="265"/>
      <c r="I753" s="265"/>
      <c r="J753" s="265"/>
      <c r="K753" s="265"/>
      <c r="L753" s="265"/>
      <c r="M753" s="265"/>
      <c r="N753" s="265"/>
      <c r="O753" s="265"/>
      <c r="P753" s="265"/>
      <c r="Q753" s="265"/>
      <c r="R753" s="267"/>
      <c r="S753" s="265"/>
      <c r="T753" s="265"/>
      <c r="U753" s="265"/>
      <c r="V753" s="265"/>
      <c r="W753" s="265"/>
      <c r="X753" s="265"/>
      <c r="Y753" s="265"/>
      <c r="Z753" s="265"/>
      <c r="AA753" s="265"/>
      <c r="AB753" s="265"/>
      <c r="AC753" s="265"/>
      <c r="AD753" s="265"/>
      <c r="AE753" s="265"/>
      <c r="AF753" s="265"/>
      <c r="AG753" s="265"/>
      <c r="AH753" s="265"/>
      <c r="AI753" s="265"/>
      <c r="AJ753" s="265"/>
      <c r="AK753" s="265"/>
      <c r="AL753" s="265"/>
      <c r="AM753" s="265"/>
      <c r="AN753" s="265"/>
      <c r="AO753" s="265"/>
      <c r="AP753" s="265"/>
      <c r="AQ753" s="265"/>
    </row>
    <row r="754" spans="1:43" ht="12" customHeight="1">
      <c r="A754" s="265"/>
      <c r="B754" s="265"/>
      <c r="C754" s="265"/>
      <c r="D754" s="265"/>
      <c r="E754" s="266"/>
      <c r="F754" s="265"/>
      <c r="G754" s="265"/>
      <c r="H754" s="265"/>
      <c r="I754" s="265"/>
      <c r="J754" s="265"/>
      <c r="K754" s="265"/>
      <c r="L754" s="265"/>
      <c r="M754" s="265"/>
      <c r="N754" s="265"/>
      <c r="O754" s="265"/>
      <c r="P754" s="265"/>
      <c r="Q754" s="265"/>
      <c r="R754" s="267"/>
      <c r="S754" s="265"/>
      <c r="T754" s="265"/>
      <c r="U754" s="265"/>
      <c r="V754" s="265"/>
      <c r="W754" s="265"/>
      <c r="X754" s="265"/>
      <c r="Y754" s="265"/>
      <c r="Z754" s="265"/>
      <c r="AA754" s="265"/>
      <c r="AB754" s="265"/>
      <c r="AC754" s="265"/>
      <c r="AD754" s="265"/>
      <c r="AE754" s="265"/>
      <c r="AF754" s="265"/>
      <c r="AG754" s="265"/>
      <c r="AH754" s="265"/>
      <c r="AI754" s="265"/>
      <c r="AJ754" s="265"/>
      <c r="AK754" s="265"/>
      <c r="AL754" s="265"/>
      <c r="AM754" s="265"/>
      <c r="AN754" s="265"/>
      <c r="AO754" s="265"/>
      <c r="AP754" s="265"/>
      <c r="AQ754" s="265"/>
    </row>
    <row r="755" spans="1:43" ht="12" customHeight="1">
      <c r="A755" s="265"/>
      <c r="B755" s="265"/>
      <c r="C755" s="265"/>
      <c r="D755" s="265"/>
      <c r="E755" s="266"/>
      <c r="F755" s="265"/>
      <c r="G755" s="265"/>
      <c r="H755" s="265"/>
      <c r="I755" s="265"/>
      <c r="J755" s="265"/>
      <c r="K755" s="265"/>
      <c r="L755" s="265"/>
      <c r="M755" s="265"/>
      <c r="N755" s="265"/>
      <c r="O755" s="265"/>
      <c r="P755" s="265"/>
      <c r="Q755" s="265"/>
      <c r="R755" s="267"/>
      <c r="S755" s="265"/>
      <c r="T755" s="265"/>
      <c r="U755" s="265"/>
      <c r="V755" s="265"/>
      <c r="W755" s="265"/>
      <c r="X755" s="265"/>
      <c r="Y755" s="265"/>
      <c r="Z755" s="265"/>
      <c r="AA755" s="265"/>
      <c r="AB755" s="265"/>
      <c r="AC755" s="265"/>
      <c r="AD755" s="265"/>
      <c r="AE755" s="265"/>
      <c r="AF755" s="265"/>
      <c r="AG755" s="265"/>
      <c r="AH755" s="265"/>
      <c r="AI755" s="265"/>
      <c r="AJ755" s="265"/>
      <c r="AK755" s="265"/>
      <c r="AL755" s="265"/>
      <c r="AM755" s="265"/>
      <c r="AN755" s="265"/>
      <c r="AO755" s="265"/>
      <c r="AP755" s="265"/>
      <c r="AQ755" s="265"/>
    </row>
    <row r="756" spans="1:43" ht="12" customHeight="1">
      <c r="A756" s="265"/>
      <c r="B756" s="265"/>
      <c r="C756" s="265"/>
      <c r="D756" s="265"/>
      <c r="E756" s="266"/>
      <c r="F756" s="265"/>
      <c r="G756" s="265"/>
      <c r="H756" s="265"/>
      <c r="I756" s="265"/>
      <c r="J756" s="265"/>
      <c r="K756" s="265"/>
      <c r="L756" s="265"/>
      <c r="M756" s="265"/>
      <c r="N756" s="265"/>
      <c r="O756" s="265"/>
      <c r="P756" s="265"/>
      <c r="Q756" s="265"/>
      <c r="R756" s="267"/>
      <c r="S756" s="265"/>
      <c r="T756" s="265"/>
      <c r="U756" s="265"/>
      <c r="V756" s="265"/>
      <c r="W756" s="265"/>
      <c r="X756" s="265"/>
      <c r="Y756" s="265"/>
      <c r="Z756" s="265"/>
      <c r="AA756" s="265"/>
      <c r="AB756" s="265"/>
      <c r="AC756" s="265"/>
      <c r="AD756" s="265"/>
      <c r="AE756" s="265"/>
      <c r="AF756" s="265"/>
      <c r="AG756" s="265"/>
      <c r="AH756" s="265"/>
      <c r="AI756" s="265"/>
      <c r="AJ756" s="265"/>
      <c r="AK756" s="265"/>
      <c r="AL756" s="265"/>
      <c r="AM756" s="265"/>
      <c r="AN756" s="265"/>
      <c r="AO756" s="265"/>
      <c r="AP756" s="265"/>
      <c r="AQ756" s="265"/>
    </row>
    <row r="757" spans="1:43" ht="12" customHeight="1">
      <c r="A757" s="265"/>
      <c r="B757" s="265"/>
      <c r="C757" s="265"/>
      <c r="D757" s="265"/>
      <c r="E757" s="266"/>
      <c r="F757" s="265"/>
      <c r="G757" s="265"/>
      <c r="H757" s="265"/>
      <c r="I757" s="265"/>
      <c r="J757" s="265"/>
      <c r="K757" s="265"/>
      <c r="L757" s="265"/>
      <c r="M757" s="265"/>
      <c r="N757" s="265"/>
      <c r="O757" s="265"/>
      <c r="P757" s="265"/>
      <c r="Q757" s="265"/>
      <c r="R757" s="267"/>
      <c r="S757" s="265"/>
      <c r="T757" s="265"/>
      <c r="U757" s="265"/>
      <c r="V757" s="265"/>
      <c r="W757" s="265"/>
      <c r="X757" s="265"/>
      <c r="Y757" s="265"/>
      <c r="Z757" s="265"/>
      <c r="AA757" s="265"/>
      <c r="AB757" s="265"/>
      <c r="AC757" s="265"/>
      <c r="AD757" s="265"/>
      <c r="AE757" s="265"/>
      <c r="AF757" s="265"/>
      <c r="AG757" s="265"/>
      <c r="AH757" s="265"/>
      <c r="AI757" s="265"/>
      <c r="AJ757" s="265"/>
      <c r="AK757" s="265"/>
      <c r="AL757" s="265"/>
      <c r="AM757" s="265"/>
      <c r="AN757" s="265"/>
      <c r="AO757" s="265"/>
      <c r="AP757" s="265"/>
      <c r="AQ757" s="265"/>
    </row>
    <row r="758" spans="1:43" ht="12" customHeight="1">
      <c r="A758" s="265"/>
      <c r="B758" s="265"/>
      <c r="C758" s="265"/>
      <c r="D758" s="265"/>
      <c r="E758" s="266"/>
      <c r="F758" s="265"/>
      <c r="G758" s="265"/>
      <c r="H758" s="265"/>
      <c r="I758" s="265"/>
      <c r="J758" s="265"/>
      <c r="K758" s="265"/>
      <c r="L758" s="265"/>
      <c r="M758" s="265"/>
      <c r="N758" s="265"/>
      <c r="O758" s="265"/>
      <c r="P758" s="265"/>
      <c r="Q758" s="265"/>
      <c r="R758" s="267"/>
      <c r="S758" s="265"/>
      <c r="T758" s="265"/>
      <c r="U758" s="265"/>
      <c r="V758" s="265"/>
      <c r="W758" s="265"/>
      <c r="X758" s="265"/>
      <c r="Y758" s="265"/>
      <c r="Z758" s="265"/>
      <c r="AA758" s="265"/>
      <c r="AB758" s="265"/>
      <c r="AC758" s="265"/>
      <c r="AD758" s="265"/>
      <c r="AE758" s="265"/>
      <c r="AF758" s="265"/>
      <c r="AG758" s="265"/>
      <c r="AH758" s="265"/>
      <c r="AI758" s="265"/>
      <c r="AJ758" s="265"/>
      <c r="AK758" s="265"/>
      <c r="AL758" s="265"/>
      <c r="AM758" s="265"/>
      <c r="AN758" s="265"/>
      <c r="AO758" s="265"/>
      <c r="AP758" s="265"/>
      <c r="AQ758" s="265"/>
    </row>
    <row r="759" spans="1:43" ht="12" customHeight="1">
      <c r="A759" s="265"/>
      <c r="B759" s="265"/>
      <c r="C759" s="265"/>
      <c r="D759" s="265"/>
      <c r="E759" s="266"/>
      <c r="F759" s="265"/>
      <c r="G759" s="265"/>
      <c r="H759" s="265"/>
      <c r="I759" s="265"/>
      <c r="J759" s="265"/>
      <c r="K759" s="265"/>
      <c r="L759" s="265"/>
      <c r="M759" s="265"/>
      <c r="N759" s="265"/>
      <c r="O759" s="265"/>
      <c r="P759" s="265"/>
      <c r="Q759" s="265"/>
      <c r="R759" s="267"/>
      <c r="S759" s="265"/>
      <c r="T759" s="265"/>
      <c r="U759" s="265"/>
      <c r="V759" s="265"/>
      <c r="W759" s="265"/>
      <c r="X759" s="265"/>
      <c r="Y759" s="265"/>
      <c r="Z759" s="265"/>
      <c r="AA759" s="265"/>
      <c r="AB759" s="265"/>
      <c r="AC759" s="265"/>
      <c r="AD759" s="265"/>
      <c r="AE759" s="265"/>
      <c r="AF759" s="265"/>
      <c r="AG759" s="265"/>
      <c r="AH759" s="265"/>
      <c r="AI759" s="265"/>
      <c r="AJ759" s="265"/>
      <c r="AK759" s="265"/>
      <c r="AL759" s="265"/>
      <c r="AM759" s="265"/>
      <c r="AN759" s="265"/>
      <c r="AO759" s="265"/>
      <c r="AP759" s="265"/>
      <c r="AQ759" s="265"/>
    </row>
    <row r="760" spans="1:43" ht="12" customHeight="1">
      <c r="A760" s="265"/>
      <c r="B760" s="265"/>
      <c r="C760" s="265"/>
      <c r="D760" s="265"/>
      <c r="E760" s="266"/>
      <c r="F760" s="265"/>
      <c r="G760" s="265"/>
      <c r="H760" s="265"/>
      <c r="I760" s="265"/>
      <c r="J760" s="265"/>
      <c r="K760" s="265"/>
      <c r="L760" s="265"/>
      <c r="M760" s="265"/>
      <c r="N760" s="265"/>
      <c r="O760" s="265"/>
      <c r="P760" s="265"/>
      <c r="Q760" s="265"/>
      <c r="R760" s="267"/>
      <c r="S760" s="265"/>
      <c r="T760" s="265"/>
      <c r="U760" s="265"/>
      <c r="V760" s="265"/>
      <c r="W760" s="265"/>
      <c r="X760" s="265"/>
      <c r="Y760" s="265"/>
      <c r="Z760" s="265"/>
      <c r="AA760" s="265"/>
      <c r="AB760" s="265"/>
      <c r="AC760" s="265"/>
      <c r="AD760" s="265"/>
      <c r="AE760" s="265"/>
      <c r="AF760" s="265"/>
      <c r="AG760" s="265"/>
      <c r="AH760" s="265"/>
      <c r="AI760" s="265"/>
      <c r="AJ760" s="265"/>
      <c r="AK760" s="265"/>
      <c r="AL760" s="265"/>
      <c r="AM760" s="265"/>
      <c r="AN760" s="265"/>
      <c r="AO760" s="265"/>
      <c r="AP760" s="265"/>
      <c r="AQ760" s="265"/>
    </row>
    <row r="761" spans="1:43" ht="12" customHeight="1">
      <c r="A761" s="265"/>
      <c r="B761" s="265"/>
      <c r="C761" s="265"/>
      <c r="D761" s="265"/>
      <c r="E761" s="266"/>
      <c r="F761" s="265"/>
      <c r="G761" s="265"/>
      <c r="H761" s="265"/>
      <c r="I761" s="265"/>
      <c r="J761" s="265"/>
      <c r="K761" s="265"/>
      <c r="L761" s="265"/>
      <c r="M761" s="265"/>
      <c r="N761" s="265"/>
      <c r="O761" s="265"/>
      <c r="P761" s="265"/>
      <c r="Q761" s="265"/>
      <c r="R761" s="267"/>
      <c r="S761" s="265"/>
      <c r="T761" s="265"/>
      <c r="U761" s="265"/>
      <c r="V761" s="265"/>
      <c r="W761" s="265"/>
      <c r="X761" s="265"/>
      <c r="Y761" s="265"/>
      <c r="Z761" s="265"/>
      <c r="AA761" s="265"/>
      <c r="AB761" s="265"/>
      <c r="AC761" s="265"/>
      <c r="AD761" s="265"/>
      <c r="AE761" s="265"/>
      <c r="AF761" s="265"/>
      <c r="AG761" s="265"/>
      <c r="AH761" s="265"/>
      <c r="AI761" s="265"/>
      <c r="AJ761" s="265"/>
      <c r="AK761" s="265"/>
      <c r="AL761" s="265"/>
      <c r="AM761" s="265"/>
      <c r="AN761" s="265"/>
      <c r="AO761" s="265"/>
      <c r="AP761" s="265"/>
      <c r="AQ761" s="265"/>
    </row>
    <row r="762" spans="1:43" ht="12" customHeight="1">
      <c r="A762" s="265"/>
      <c r="B762" s="265"/>
      <c r="C762" s="265"/>
      <c r="D762" s="265"/>
      <c r="E762" s="266"/>
      <c r="F762" s="265"/>
      <c r="G762" s="265"/>
      <c r="H762" s="265"/>
      <c r="I762" s="265"/>
      <c r="J762" s="265"/>
      <c r="K762" s="265"/>
      <c r="L762" s="265"/>
      <c r="M762" s="265"/>
      <c r="N762" s="265"/>
      <c r="O762" s="265"/>
      <c r="P762" s="265"/>
      <c r="Q762" s="265"/>
      <c r="R762" s="267"/>
      <c r="S762" s="265"/>
      <c r="T762" s="265"/>
      <c r="U762" s="265"/>
      <c r="V762" s="265"/>
      <c r="W762" s="265"/>
      <c r="X762" s="265"/>
      <c r="Y762" s="265"/>
      <c r="Z762" s="265"/>
      <c r="AA762" s="265"/>
      <c r="AB762" s="265"/>
      <c r="AC762" s="265"/>
      <c r="AD762" s="265"/>
      <c r="AE762" s="265"/>
      <c r="AF762" s="265"/>
      <c r="AG762" s="265"/>
      <c r="AH762" s="265"/>
      <c r="AI762" s="265"/>
      <c r="AJ762" s="265"/>
      <c r="AK762" s="265"/>
      <c r="AL762" s="265"/>
      <c r="AM762" s="265"/>
      <c r="AN762" s="265"/>
      <c r="AO762" s="265"/>
      <c r="AP762" s="265"/>
      <c r="AQ762" s="265"/>
    </row>
    <row r="763" spans="1:43" ht="12" customHeight="1">
      <c r="A763" s="265"/>
      <c r="B763" s="265"/>
      <c r="C763" s="265"/>
      <c r="D763" s="265"/>
      <c r="E763" s="266"/>
      <c r="F763" s="265"/>
      <c r="G763" s="265"/>
      <c r="H763" s="265"/>
      <c r="I763" s="265"/>
      <c r="J763" s="265"/>
      <c r="K763" s="265"/>
      <c r="L763" s="265"/>
      <c r="M763" s="265"/>
      <c r="N763" s="265"/>
      <c r="O763" s="265"/>
      <c r="P763" s="265"/>
      <c r="Q763" s="265"/>
      <c r="R763" s="267"/>
      <c r="S763" s="265"/>
      <c r="T763" s="265"/>
      <c r="U763" s="265"/>
      <c r="V763" s="265"/>
      <c r="W763" s="265"/>
      <c r="X763" s="265"/>
      <c r="Y763" s="265"/>
      <c r="Z763" s="265"/>
      <c r="AA763" s="265"/>
      <c r="AB763" s="265"/>
      <c r="AC763" s="265"/>
      <c r="AD763" s="265"/>
      <c r="AE763" s="265"/>
      <c r="AF763" s="265"/>
      <c r="AG763" s="265"/>
      <c r="AH763" s="265"/>
      <c r="AI763" s="265"/>
      <c r="AJ763" s="265"/>
      <c r="AK763" s="265"/>
      <c r="AL763" s="265"/>
      <c r="AM763" s="265"/>
      <c r="AN763" s="265"/>
      <c r="AO763" s="265"/>
      <c r="AP763" s="265"/>
      <c r="AQ763" s="265"/>
    </row>
    <row r="764" spans="1:43" ht="12" customHeight="1">
      <c r="A764" s="265"/>
      <c r="B764" s="265"/>
      <c r="C764" s="265"/>
      <c r="D764" s="265"/>
      <c r="E764" s="266"/>
      <c r="F764" s="265"/>
      <c r="G764" s="265"/>
      <c r="H764" s="265"/>
      <c r="I764" s="265"/>
      <c r="J764" s="265"/>
      <c r="K764" s="265"/>
      <c r="L764" s="265"/>
      <c r="M764" s="265"/>
      <c r="N764" s="265"/>
      <c r="O764" s="265"/>
      <c r="P764" s="265"/>
      <c r="Q764" s="265"/>
      <c r="R764" s="267"/>
      <c r="S764" s="265"/>
      <c r="T764" s="265"/>
      <c r="U764" s="265"/>
      <c r="V764" s="265"/>
      <c r="W764" s="265"/>
      <c r="X764" s="265"/>
      <c r="Y764" s="265"/>
      <c r="Z764" s="265"/>
      <c r="AA764" s="265"/>
      <c r="AB764" s="265"/>
      <c r="AC764" s="265"/>
      <c r="AD764" s="265"/>
      <c r="AE764" s="265"/>
      <c r="AF764" s="265"/>
      <c r="AG764" s="265"/>
      <c r="AH764" s="265"/>
      <c r="AI764" s="265"/>
      <c r="AJ764" s="265"/>
      <c r="AK764" s="265"/>
      <c r="AL764" s="265"/>
      <c r="AM764" s="265"/>
      <c r="AN764" s="265"/>
      <c r="AO764" s="265"/>
      <c r="AP764" s="265"/>
      <c r="AQ764" s="265"/>
    </row>
    <row r="765" spans="1:43" ht="12" customHeight="1">
      <c r="A765" s="265"/>
      <c r="B765" s="265"/>
      <c r="C765" s="265"/>
      <c r="D765" s="265"/>
      <c r="E765" s="266"/>
      <c r="F765" s="265"/>
      <c r="G765" s="265"/>
      <c r="H765" s="265"/>
      <c r="I765" s="265"/>
      <c r="J765" s="265"/>
      <c r="K765" s="265"/>
      <c r="L765" s="265"/>
      <c r="M765" s="265"/>
      <c r="N765" s="265"/>
      <c r="O765" s="265"/>
      <c r="P765" s="265"/>
      <c r="Q765" s="265"/>
      <c r="R765" s="267"/>
      <c r="S765" s="265"/>
      <c r="T765" s="265"/>
      <c r="U765" s="265"/>
      <c r="V765" s="265"/>
      <c r="W765" s="265"/>
      <c r="X765" s="265"/>
      <c r="Y765" s="265"/>
      <c r="Z765" s="265"/>
      <c r="AA765" s="265"/>
      <c r="AB765" s="265"/>
      <c r="AC765" s="265"/>
      <c r="AD765" s="265"/>
      <c r="AE765" s="265"/>
      <c r="AF765" s="265"/>
      <c r="AG765" s="265"/>
      <c r="AH765" s="265"/>
      <c r="AI765" s="265"/>
      <c r="AJ765" s="265"/>
      <c r="AK765" s="265"/>
      <c r="AL765" s="265"/>
      <c r="AM765" s="265"/>
      <c r="AN765" s="265"/>
      <c r="AO765" s="265"/>
      <c r="AP765" s="265"/>
      <c r="AQ765" s="265"/>
    </row>
    <row r="766" spans="1:43" ht="12" customHeight="1">
      <c r="A766" s="265"/>
      <c r="B766" s="265"/>
      <c r="C766" s="265"/>
      <c r="D766" s="265"/>
      <c r="E766" s="266"/>
      <c r="F766" s="265"/>
      <c r="G766" s="265"/>
      <c r="H766" s="265"/>
      <c r="I766" s="265"/>
      <c r="J766" s="265"/>
      <c r="K766" s="265"/>
      <c r="L766" s="265"/>
      <c r="M766" s="265"/>
      <c r="N766" s="265"/>
      <c r="O766" s="265"/>
      <c r="P766" s="265"/>
      <c r="Q766" s="265"/>
      <c r="R766" s="267"/>
      <c r="S766" s="265"/>
      <c r="T766" s="265"/>
      <c r="U766" s="265"/>
      <c r="V766" s="265"/>
      <c r="W766" s="265"/>
      <c r="X766" s="265"/>
      <c r="Y766" s="265"/>
      <c r="Z766" s="265"/>
      <c r="AA766" s="265"/>
      <c r="AB766" s="265"/>
      <c r="AC766" s="265"/>
      <c r="AD766" s="265"/>
      <c r="AE766" s="265"/>
      <c r="AF766" s="265"/>
      <c r="AG766" s="265"/>
      <c r="AH766" s="265"/>
      <c r="AI766" s="265"/>
      <c r="AJ766" s="265"/>
      <c r="AK766" s="265"/>
      <c r="AL766" s="265"/>
      <c r="AM766" s="265"/>
      <c r="AN766" s="265"/>
      <c r="AO766" s="265"/>
      <c r="AP766" s="265"/>
      <c r="AQ766" s="265"/>
    </row>
    <row r="767" spans="1:43" ht="12" customHeight="1">
      <c r="A767" s="265"/>
      <c r="B767" s="265"/>
      <c r="C767" s="265"/>
      <c r="D767" s="265"/>
      <c r="E767" s="266"/>
      <c r="F767" s="265"/>
      <c r="G767" s="265"/>
      <c r="H767" s="265"/>
      <c r="I767" s="265"/>
      <c r="J767" s="265"/>
      <c r="K767" s="265"/>
      <c r="L767" s="265"/>
      <c r="M767" s="265"/>
      <c r="N767" s="265"/>
      <c r="O767" s="265"/>
      <c r="P767" s="265"/>
      <c r="Q767" s="265"/>
      <c r="R767" s="267"/>
      <c r="S767" s="265"/>
      <c r="T767" s="265"/>
      <c r="U767" s="265"/>
      <c r="V767" s="265"/>
      <c r="W767" s="265"/>
      <c r="X767" s="265"/>
      <c r="Y767" s="265"/>
      <c r="Z767" s="265"/>
      <c r="AA767" s="265"/>
      <c r="AB767" s="265"/>
      <c r="AC767" s="265"/>
      <c r="AD767" s="265"/>
      <c r="AE767" s="265"/>
      <c r="AF767" s="265"/>
      <c r="AG767" s="265"/>
      <c r="AH767" s="265"/>
      <c r="AI767" s="265"/>
      <c r="AJ767" s="265"/>
      <c r="AK767" s="265"/>
      <c r="AL767" s="265"/>
      <c r="AM767" s="265"/>
      <c r="AN767" s="265"/>
      <c r="AO767" s="265"/>
      <c r="AP767" s="265"/>
      <c r="AQ767" s="265"/>
    </row>
    <row r="768" spans="1:43" ht="12" customHeight="1">
      <c r="A768" s="265"/>
      <c r="B768" s="265"/>
      <c r="C768" s="265"/>
      <c r="D768" s="265"/>
      <c r="E768" s="266"/>
      <c r="F768" s="265"/>
      <c r="G768" s="265"/>
      <c r="H768" s="265"/>
      <c r="I768" s="265"/>
      <c r="J768" s="265"/>
      <c r="K768" s="265"/>
      <c r="L768" s="265"/>
      <c r="M768" s="265"/>
      <c r="N768" s="265"/>
      <c r="O768" s="265"/>
      <c r="P768" s="265"/>
      <c r="Q768" s="265"/>
      <c r="R768" s="267"/>
      <c r="S768" s="265"/>
      <c r="T768" s="265"/>
      <c r="U768" s="265"/>
      <c r="V768" s="265"/>
      <c r="W768" s="265"/>
      <c r="X768" s="265"/>
      <c r="Y768" s="265"/>
      <c r="Z768" s="265"/>
      <c r="AA768" s="265"/>
      <c r="AB768" s="265"/>
      <c r="AC768" s="265"/>
      <c r="AD768" s="265"/>
      <c r="AE768" s="265"/>
      <c r="AF768" s="265"/>
      <c r="AG768" s="265"/>
      <c r="AH768" s="265"/>
      <c r="AI768" s="265"/>
      <c r="AJ768" s="265"/>
      <c r="AK768" s="265"/>
      <c r="AL768" s="265"/>
      <c r="AM768" s="265"/>
      <c r="AN768" s="265"/>
      <c r="AO768" s="265"/>
      <c r="AP768" s="265"/>
      <c r="AQ768" s="265"/>
    </row>
    <row r="769" spans="1:43" ht="12" customHeight="1">
      <c r="A769" s="265"/>
      <c r="B769" s="265"/>
      <c r="C769" s="265"/>
      <c r="D769" s="265"/>
      <c r="E769" s="266"/>
      <c r="F769" s="265"/>
      <c r="G769" s="265"/>
      <c r="H769" s="265"/>
      <c r="I769" s="265"/>
      <c r="J769" s="265"/>
      <c r="K769" s="265"/>
      <c r="L769" s="265"/>
      <c r="M769" s="265"/>
      <c r="N769" s="265"/>
      <c r="O769" s="265"/>
      <c r="P769" s="265"/>
      <c r="Q769" s="265"/>
      <c r="R769" s="267"/>
      <c r="S769" s="265"/>
      <c r="T769" s="265"/>
      <c r="U769" s="265"/>
      <c r="V769" s="265"/>
      <c r="W769" s="265"/>
      <c r="X769" s="265"/>
      <c r="Y769" s="265"/>
      <c r="Z769" s="265"/>
      <c r="AA769" s="265"/>
      <c r="AB769" s="265"/>
      <c r="AC769" s="265"/>
      <c r="AD769" s="265"/>
      <c r="AE769" s="265"/>
      <c r="AF769" s="265"/>
      <c r="AG769" s="265"/>
      <c r="AH769" s="265"/>
      <c r="AI769" s="265"/>
      <c r="AJ769" s="265"/>
      <c r="AK769" s="265"/>
      <c r="AL769" s="265"/>
      <c r="AM769" s="265"/>
      <c r="AN769" s="265"/>
      <c r="AO769" s="265"/>
      <c r="AP769" s="265"/>
      <c r="AQ769" s="265"/>
    </row>
    <row r="770" spans="1:43" ht="12" customHeight="1">
      <c r="A770" s="265"/>
      <c r="B770" s="265"/>
      <c r="C770" s="265"/>
      <c r="D770" s="265"/>
      <c r="E770" s="266"/>
      <c r="F770" s="265"/>
      <c r="G770" s="265"/>
      <c r="H770" s="265"/>
      <c r="I770" s="265"/>
      <c r="J770" s="265"/>
      <c r="K770" s="265"/>
      <c r="L770" s="265"/>
      <c r="M770" s="265"/>
      <c r="N770" s="265"/>
      <c r="O770" s="265"/>
      <c r="P770" s="265"/>
      <c r="Q770" s="265"/>
      <c r="R770" s="267"/>
      <c r="S770" s="265"/>
      <c r="T770" s="265"/>
      <c r="U770" s="265"/>
      <c r="V770" s="265"/>
      <c r="W770" s="265"/>
      <c r="X770" s="265"/>
      <c r="Y770" s="265"/>
      <c r="Z770" s="265"/>
      <c r="AA770" s="265"/>
      <c r="AB770" s="265"/>
      <c r="AC770" s="265"/>
      <c r="AD770" s="265"/>
      <c r="AE770" s="265"/>
      <c r="AF770" s="265"/>
      <c r="AG770" s="265"/>
      <c r="AH770" s="265"/>
      <c r="AI770" s="265"/>
      <c r="AJ770" s="265"/>
      <c r="AK770" s="265"/>
      <c r="AL770" s="265"/>
      <c r="AM770" s="265"/>
      <c r="AN770" s="265"/>
      <c r="AO770" s="265"/>
      <c r="AP770" s="265"/>
      <c r="AQ770" s="265"/>
    </row>
    <row r="771" spans="1:43" ht="12" customHeight="1">
      <c r="A771" s="265"/>
      <c r="B771" s="265"/>
      <c r="C771" s="265"/>
      <c r="D771" s="265"/>
      <c r="E771" s="266"/>
      <c r="F771" s="265"/>
      <c r="G771" s="265"/>
      <c r="H771" s="265"/>
      <c r="I771" s="265"/>
      <c r="J771" s="265"/>
      <c r="K771" s="265"/>
      <c r="L771" s="265"/>
      <c r="M771" s="265"/>
      <c r="N771" s="265"/>
      <c r="O771" s="265"/>
      <c r="P771" s="265"/>
      <c r="Q771" s="265"/>
      <c r="R771" s="267"/>
      <c r="S771" s="265"/>
      <c r="T771" s="265"/>
      <c r="U771" s="265"/>
      <c r="V771" s="265"/>
      <c r="W771" s="265"/>
      <c r="X771" s="265"/>
      <c r="Y771" s="265"/>
      <c r="Z771" s="265"/>
      <c r="AA771" s="265"/>
      <c r="AB771" s="265"/>
      <c r="AC771" s="265"/>
      <c r="AD771" s="265"/>
      <c r="AE771" s="265"/>
      <c r="AF771" s="265"/>
      <c r="AG771" s="265"/>
      <c r="AH771" s="265"/>
      <c r="AI771" s="265"/>
      <c r="AJ771" s="265"/>
      <c r="AK771" s="265"/>
      <c r="AL771" s="265"/>
      <c r="AM771" s="265"/>
      <c r="AN771" s="265"/>
      <c r="AO771" s="265"/>
      <c r="AP771" s="265"/>
      <c r="AQ771" s="265"/>
    </row>
    <row r="772" spans="1:43" ht="12" customHeight="1">
      <c r="A772" s="265"/>
      <c r="B772" s="265"/>
      <c r="C772" s="265"/>
      <c r="D772" s="265"/>
      <c r="E772" s="266"/>
      <c r="F772" s="265"/>
      <c r="G772" s="265"/>
      <c r="H772" s="265"/>
      <c r="I772" s="265"/>
      <c r="J772" s="265"/>
      <c r="K772" s="265"/>
      <c r="L772" s="265"/>
      <c r="M772" s="265"/>
      <c r="N772" s="265"/>
      <c r="O772" s="265"/>
      <c r="P772" s="265"/>
      <c r="Q772" s="265"/>
      <c r="R772" s="267"/>
      <c r="S772" s="265"/>
      <c r="T772" s="265"/>
      <c r="U772" s="265"/>
      <c r="V772" s="265"/>
      <c r="W772" s="265"/>
      <c r="X772" s="265"/>
      <c r="Y772" s="265"/>
      <c r="Z772" s="265"/>
      <c r="AA772" s="265"/>
      <c r="AB772" s="265"/>
      <c r="AC772" s="265"/>
      <c r="AD772" s="265"/>
      <c r="AE772" s="265"/>
      <c r="AF772" s="265"/>
      <c r="AG772" s="265"/>
      <c r="AH772" s="265"/>
      <c r="AI772" s="265"/>
      <c r="AJ772" s="265"/>
      <c r="AK772" s="265"/>
      <c r="AL772" s="265"/>
      <c r="AM772" s="265"/>
      <c r="AN772" s="265"/>
      <c r="AO772" s="265"/>
      <c r="AP772" s="265"/>
      <c r="AQ772" s="265"/>
    </row>
    <row r="773" spans="1:43" ht="12" customHeight="1">
      <c r="A773" s="265"/>
      <c r="B773" s="265"/>
      <c r="C773" s="265"/>
      <c r="D773" s="265"/>
      <c r="E773" s="266"/>
      <c r="F773" s="265"/>
      <c r="G773" s="265"/>
      <c r="H773" s="265"/>
      <c r="I773" s="265"/>
      <c r="J773" s="265"/>
      <c r="K773" s="265"/>
      <c r="L773" s="265"/>
      <c r="M773" s="265"/>
      <c r="N773" s="265"/>
      <c r="O773" s="265"/>
      <c r="P773" s="265"/>
      <c r="Q773" s="265"/>
      <c r="R773" s="267"/>
      <c r="S773" s="265"/>
      <c r="T773" s="265"/>
      <c r="U773" s="265"/>
      <c r="V773" s="265"/>
      <c r="W773" s="265"/>
      <c r="X773" s="265"/>
      <c r="Y773" s="265"/>
      <c r="Z773" s="265"/>
      <c r="AA773" s="265"/>
      <c r="AB773" s="265"/>
      <c r="AC773" s="265"/>
      <c r="AD773" s="265"/>
      <c r="AE773" s="265"/>
      <c r="AF773" s="265"/>
      <c r="AG773" s="265"/>
      <c r="AH773" s="265"/>
      <c r="AI773" s="265"/>
      <c r="AJ773" s="265"/>
      <c r="AK773" s="265"/>
      <c r="AL773" s="265"/>
      <c r="AM773" s="265"/>
      <c r="AN773" s="265"/>
      <c r="AO773" s="265"/>
      <c r="AP773" s="265"/>
      <c r="AQ773" s="265"/>
    </row>
    <row r="774" spans="1:43" ht="12" customHeight="1">
      <c r="A774" s="265"/>
      <c r="B774" s="265"/>
      <c r="C774" s="265"/>
      <c r="D774" s="265"/>
      <c r="E774" s="266"/>
      <c r="F774" s="265"/>
      <c r="G774" s="265"/>
      <c r="H774" s="265"/>
      <c r="I774" s="265"/>
      <c r="J774" s="265"/>
      <c r="K774" s="265"/>
      <c r="L774" s="265"/>
      <c r="M774" s="265"/>
      <c r="N774" s="265"/>
      <c r="O774" s="265"/>
      <c r="P774" s="265"/>
      <c r="Q774" s="265"/>
      <c r="R774" s="267"/>
      <c r="S774" s="265"/>
      <c r="T774" s="265"/>
      <c r="U774" s="265"/>
      <c r="V774" s="265"/>
      <c r="W774" s="265"/>
      <c r="X774" s="265"/>
      <c r="Y774" s="265"/>
      <c r="Z774" s="265"/>
      <c r="AA774" s="265"/>
      <c r="AB774" s="265"/>
      <c r="AC774" s="265"/>
      <c r="AD774" s="265"/>
      <c r="AE774" s="265"/>
      <c r="AF774" s="265"/>
      <c r="AG774" s="265"/>
      <c r="AH774" s="265"/>
      <c r="AI774" s="265"/>
      <c r="AJ774" s="265"/>
      <c r="AK774" s="265"/>
      <c r="AL774" s="265"/>
      <c r="AM774" s="265"/>
      <c r="AN774" s="265"/>
      <c r="AO774" s="265"/>
      <c r="AP774" s="265"/>
      <c r="AQ774" s="265"/>
    </row>
    <row r="775" spans="1:43" ht="12" customHeight="1">
      <c r="A775" s="265"/>
      <c r="B775" s="265"/>
      <c r="C775" s="265"/>
      <c r="D775" s="265"/>
      <c r="E775" s="266"/>
      <c r="F775" s="265"/>
      <c r="G775" s="265"/>
      <c r="H775" s="265"/>
      <c r="I775" s="265"/>
      <c r="J775" s="265"/>
      <c r="K775" s="265"/>
      <c r="L775" s="265"/>
      <c r="M775" s="265"/>
      <c r="N775" s="265"/>
      <c r="O775" s="265"/>
      <c r="P775" s="265"/>
      <c r="Q775" s="265"/>
      <c r="R775" s="267"/>
      <c r="S775" s="265"/>
      <c r="T775" s="265"/>
      <c r="U775" s="265"/>
      <c r="V775" s="265"/>
      <c r="W775" s="265"/>
      <c r="X775" s="265"/>
      <c r="Y775" s="265"/>
      <c r="Z775" s="265"/>
      <c r="AA775" s="265"/>
      <c r="AB775" s="265"/>
      <c r="AC775" s="265"/>
      <c r="AD775" s="265"/>
      <c r="AE775" s="265"/>
      <c r="AF775" s="265"/>
      <c r="AG775" s="265"/>
      <c r="AH775" s="265"/>
      <c r="AI775" s="265"/>
      <c r="AJ775" s="265"/>
      <c r="AK775" s="265"/>
      <c r="AL775" s="265"/>
      <c r="AM775" s="265"/>
      <c r="AN775" s="265"/>
      <c r="AO775" s="265"/>
      <c r="AP775" s="265"/>
      <c r="AQ775" s="265"/>
    </row>
    <row r="776" spans="1:43" ht="12" customHeight="1">
      <c r="A776" s="265"/>
      <c r="B776" s="265"/>
      <c r="C776" s="265"/>
      <c r="D776" s="265"/>
      <c r="E776" s="266"/>
      <c r="F776" s="265"/>
      <c r="G776" s="265"/>
      <c r="H776" s="265"/>
      <c r="I776" s="265"/>
      <c r="J776" s="265"/>
      <c r="K776" s="265"/>
      <c r="L776" s="265"/>
      <c r="M776" s="265"/>
      <c r="N776" s="265"/>
      <c r="O776" s="265"/>
      <c r="P776" s="265"/>
      <c r="Q776" s="265"/>
      <c r="R776" s="267"/>
      <c r="S776" s="265"/>
      <c r="T776" s="265"/>
      <c r="U776" s="265"/>
      <c r="V776" s="265"/>
      <c r="W776" s="265"/>
      <c r="X776" s="265"/>
      <c r="Y776" s="265"/>
      <c r="Z776" s="265"/>
      <c r="AA776" s="265"/>
      <c r="AB776" s="265"/>
      <c r="AC776" s="265"/>
      <c r="AD776" s="265"/>
      <c r="AE776" s="265"/>
      <c r="AF776" s="265"/>
      <c r="AG776" s="265"/>
      <c r="AH776" s="265"/>
      <c r="AI776" s="265"/>
      <c r="AJ776" s="265"/>
      <c r="AK776" s="265"/>
      <c r="AL776" s="265"/>
      <c r="AM776" s="265"/>
      <c r="AN776" s="265"/>
      <c r="AO776" s="265"/>
      <c r="AP776" s="265"/>
      <c r="AQ776" s="265"/>
    </row>
    <row r="777" spans="1:43" ht="12" customHeight="1">
      <c r="A777" s="265"/>
      <c r="B777" s="265"/>
      <c r="C777" s="265"/>
      <c r="D777" s="265"/>
      <c r="E777" s="266"/>
      <c r="F777" s="265"/>
      <c r="G777" s="265"/>
      <c r="H777" s="265"/>
      <c r="I777" s="265"/>
      <c r="J777" s="265"/>
      <c r="K777" s="265"/>
      <c r="L777" s="265"/>
      <c r="M777" s="265"/>
      <c r="N777" s="265"/>
      <c r="O777" s="265"/>
      <c r="P777" s="265"/>
      <c r="Q777" s="265"/>
      <c r="R777" s="267"/>
      <c r="S777" s="265"/>
      <c r="T777" s="265"/>
      <c r="U777" s="265"/>
      <c r="V777" s="265"/>
      <c r="W777" s="265"/>
      <c r="X777" s="265"/>
      <c r="Y777" s="265"/>
      <c r="Z777" s="265"/>
      <c r="AA777" s="265"/>
      <c r="AB777" s="265"/>
      <c r="AC777" s="265"/>
      <c r="AD777" s="265"/>
      <c r="AE777" s="265"/>
      <c r="AF777" s="265"/>
      <c r="AG777" s="265"/>
      <c r="AH777" s="265"/>
      <c r="AI777" s="265"/>
      <c r="AJ777" s="265"/>
      <c r="AK777" s="265"/>
      <c r="AL777" s="265"/>
      <c r="AM777" s="265"/>
      <c r="AN777" s="265"/>
      <c r="AO777" s="265"/>
      <c r="AP777" s="265"/>
      <c r="AQ777" s="265"/>
    </row>
    <row r="778" spans="1:43" ht="12" customHeight="1">
      <c r="A778" s="265"/>
      <c r="B778" s="265"/>
      <c r="C778" s="265"/>
      <c r="D778" s="265"/>
      <c r="E778" s="266"/>
      <c r="F778" s="265"/>
      <c r="G778" s="265"/>
      <c r="H778" s="265"/>
      <c r="I778" s="265"/>
      <c r="J778" s="265"/>
      <c r="K778" s="265"/>
      <c r="L778" s="265"/>
      <c r="M778" s="265"/>
      <c r="N778" s="265"/>
      <c r="O778" s="265"/>
      <c r="P778" s="265"/>
      <c r="Q778" s="265"/>
      <c r="R778" s="267"/>
      <c r="S778" s="265"/>
      <c r="T778" s="265"/>
      <c r="U778" s="265"/>
      <c r="V778" s="265"/>
      <c r="W778" s="265"/>
      <c r="X778" s="265"/>
      <c r="Y778" s="265"/>
      <c r="Z778" s="265"/>
      <c r="AA778" s="265"/>
      <c r="AB778" s="265"/>
      <c r="AC778" s="265"/>
      <c r="AD778" s="265"/>
      <c r="AE778" s="265"/>
      <c r="AF778" s="265"/>
      <c r="AG778" s="265"/>
      <c r="AH778" s="265"/>
      <c r="AI778" s="265"/>
      <c r="AJ778" s="265"/>
      <c r="AK778" s="265"/>
      <c r="AL778" s="265"/>
      <c r="AM778" s="265"/>
      <c r="AN778" s="265"/>
      <c r="AO778" s="265"/>
      <c r="AP778" s="265"/>
      <c r="AQ778" s="265"/>
    </row>
    <row r="779" spans="1:43" ht="12" customHeight="1">
      <c r="A779" s="265"/>
      <c r="B779" s="265"/>
      <c r="C779" s="265"/>
      <c r="D779" s="265"/>
      <c r="E779" s="266"/>
      <c r="F779" s="265"/>
      <c r="G779" s="265"/>
      <c r="H779" s="265"/>
      <c r="I779" s="265"/>
      <c r="J779" s="265"/>
      <c r="K779" s="265"/>
      <c r="L779" s="265"/>
      <c r="M779" s="265"/>
      <c r="N779" s="265"/>
      <c r="O779" s="265"/>
      <c r="P779" s="265"/>
      <c r="Q779" s="265"/>
      <c r="R779" s="267"/>
      <c r="S779" s="265"/>
      <c r="T779" s="265"/>
      <c r="U779" s="265"/>
      <c r="V779" s="265"/>
      <c r="W779" s="265"/>
      <c r="X779" s="265"/>
      <c r="Y779" s="265"/>
      <c r="Z779" s="265"/>
      <c r="AA779" s="265"/>
      <c r="AB779" s="265"/>
      <c r="AC779" s="265"/>
      <c r="AD779" s="265"/>
      <c r="AE779" s="265"/>
      <c r="AF779" s="265"/>
      <c r="AG779" s="265"/>
      <c r="AH779" s="265"/>
      <c r="AI779" s="265"/>
      <c r="AJ779" s="265"/>
      <c r="AK779" s="265"/>
      <c r="AL779" s="265"/>
      <c r="AM779" s="265"/>
      <c r="AN779" s="265"/>
      <c r="AO779" s="265"/>
      <c r="AP779" s="265"/>
      <c r="AQ779" s="265"/>
    </row>
    <row r="780" spans="1:43" ht="12" customHeight="1">
      <c r="A780" s="265"/>
      <c r="B780" s="265"/>
      <c r="C780" s="265"/>
      <c r="D780" s="265"/>
      <c r="E780" s="266"/>
      <c r="F780" s="265"/>
      <c r="G780" s="265"/>
      <c r="H780" s="265"/>
      <c r="I780" s="265"/>
      <c r="J780" s="265"/>
      <c r="K780" s="265"/>
      <c r="L780" s="265"/>
      <c r="M780" s="265"/>
      <c r="N780" s="265"/>
      <c r="O780" s="265"/>
      <c r="P780" s="265"/>
      <c r="Q780" s="265"/>
      <c r="R780" s="267"/>
      <c r="S780" s="265"/>
      <c r="T780" s="265"/>
      <c r="U780" s="265"/>
      <c r="V780" s="265"/>
      <c r="W780" s="265"/>
      <c r="X780" s="265"/>
      <c r="Y780" s="265"/>
      <c r="Z780" s="265"/>
      <c r="AA780" s="265"/>
      <c r="AB780" s="265"/>
      <c r="AC780" s="265"/>
      <c r="AD780" s="265"/>
      <c r="AE780" s="265"/>
      <c r="AF780" s="265"/>
      <c r="AG780" s="265"/>
      <c r="AH780" s="265"/>
      <c r="AI780" s="265"/>
      <c r="AJ780" s="265"/>
      <c r="AK780" s="265"/>
      <c r="AL780" s="265"/>
      <c r="AM780" s="265"/>
      <c r="AN780" s="265"/>
      <c r="AO780" s="265"/>
      <c r="AP780" s="265"/>
      <c r="AQ780" s="265"/>
    </row>
    <row r="781" spans="1:43" ht="12" customHeight="1">
      <c r="A781" s="265"/>
      <c r="B781" s="265"/>
      <c r="C781" s="265"/>
      <c r="D781" s="265"/>
      <c r="E781" s="266"/>
      <c r="F781" s="265"/>
      <c r="G781" s="265"/>
      <c r="H781" s="265"/>
      <c r="I781" s="265"/>
      <c r="J781" s="265"/>
      <c r="K781" s="265"/>
      <c r="L781" s="265"/>
      <c r="M781" s="265"/>
      <c r="N781" s="265"/>
      <c r="O781" s="265"/>
      <c r="P781" s="265"/>
      <c r="Q781" s="265"/>
      <c r="R781" s="267"/>
      <c r="S781" s="265"/>
      <c r="T781" s="265"/>
      <c r="U781" s="265"/>
      <c r="V781" s="265"/>
      <c r="W781" s="265"/>
      <c r="X781" s="265"/>
      <c r="Y781" s="265"/>
      <c r="Z781" s="265"/>
      <c r="AA781" s="265"/>
      <c r="AB781" s="265"/>
      <c r="AC781" s="265"/>
      <c r="AD781" s="265"/>
      <c r="AE781" s="265"/>
      <c r="AF781" s="265"/>
      <c r="AG781" s="265"/>
      <c r="AH781" s="265"/>
      <c r="AI781" s="265"/>
      <c r="AJ781" s="265"/>
      <c r="AK781" s="265"/>
      <c r="AL781" s="265"/>
      <c r="AM781" s="265"/>
      <c r="AN781" s="265"/>
      <c r="AO781" s="265"/>
      <c r="AP781" s="265"/>
      <c r="AQ781" s="265"/>
    </row>
    <row r="782" spans="1:43" ht="12" customHeight="1">
      <c r="A782" s="265"/>
      <c r="B782" s="265"/>
      <c r="C782" s="265"/>
      <c r="D782" s="265"/>
      <c r="E782" s="266"/>
      <c r="F782" s="265"/>
      <c r="G782" s="265"/>
      <c r="H782" s="265"/>
      <c r="I782" s="265"/>
      <c r="J782" s="265"/>
      <c r="K782" s="265"/>
      <c r="L782" s="265"/>
      <c r="M782" s="265"/>
      <c r="N782" s="265"/>
      <c r="O782" s="265"/>
      <c r="P782" s="265"/>
      <c r="Q782" s="265"/>
      <c r="R782" s="267"/>
      <c r="S782" s="265"/>
      <c r="T782" s="265"/>
      <c r="U782" s="265"/>
      <c r="V782" s="265"/>
      <c r="W782" s="265"/>
      <c r="X782" s="265"/>
      <c r="Y782" s="265"/>
      <c r="Z782" s="265"/>
      <c r="AA782" s="265"/>
      <c r="AB782" s="265"/>
      <c r="AC782" s="265"/>
      <c r="AD782" s="265"/>
      <c r="AE782" s="265"/>
      <c r="AF782" s="265"/>
      <c r="AG782" s="265"/>
      <c r="AH782" s="265"/>
      <c r="AI782" s="265"/>
      <c r="AJ782" s="265"/>
      <c r="AK782" s="265"/>
      <c r="AL782" s="265"/>
      <c r="AM782" s="265"/>
      <c r="AN782" s="265"/>
      <c r="AO782" s="265"/>
      <c r="AP782" s="265"/>
      <c r="AQ782" s="265"/>
    </row>
    <row r="783" spans="1:43" ht="12" customHeight="1">
      <c r="A783" s="265"/>
      <c r="B783" s="265"/>
      <c r="C783" s="265"/>
      <c r="D783" s="265"/>
      <c r="E783" s="266"/>
      <c r="F783" s="265"/>
      <c r="G783" s="265"/>
      <c r="H783" s="265"/>
      <c r="I783" s="265"/>
      <c r="J783" s="265"/>
      <c r="K783" s="265"/>
      <c r="L783" s="265"/>
      <c r="M783" s="265"/>
      <c r="N783" s="265"/>
      <c r="O783" s="265"/>
      <c r="P783" s="265"/>
      <c r="Q783" s="265"/>
      <c r="R783" s="267"/>
      <c r="S783" s="265"/>
      <c r="T783" s="265"/>
      <c r="U783" s="265"/>
      <c r="V783" s="265"/>
      <c r="W783" s="265"/>
      <c r="X783" s="265"/>
      <c r="Y783" s="265"/>
      <c r="Z783" s="265"/>
      <c r="AA783" s="265"/>
      <c r="AB783" s="265"/>
      <c r="AC783" s="265"/>
      <c r="AD783" s="265"/>
      <c r="AE783" s="265"/>
      <c r="AF783" s="265"/>
      <c r="AG783" s="265"/>
      <c r="AH783" s="265"/>
      <c r="AI783" s="265"/>
      <c r="AJ783" s="265"/>
      <c r="AK783" s="265"/>
      <c r="AL783" s="265"/>
      <c r="AM783" s="265"/>
      <c r="AN783" s="265"/>
      <c r="AO783" s="265"/>
      <c r="AP783" s="265"/>
      <c r="AQ783" s="265"/>
    </row>
    <row r="784" spans="1:43" ht="12" customHeight="1">
      <c r="A784" s="265"/>
      <c r="B784" s="265"/>
      <c r="C784" s="265"/>
      <c r="D784" s="265"/>
      <c r="E784" s="266"/>
      <c r="F784" s="265"/>
      <c r="G784" s="265"/>
      <c r="H784" s="265"/>
      <c r="I784" s="265"/>
      <c r="J784" s="265"/>
      <c r="K784" s="265"/>
      <c r="L784" s="265"/>
      <c r="M784" s="265"/>
      <c r="N784" s="265"/>
      <c r="O784" s="265"/>
      <c r="P784" s="265"/>
      <c r="Q784" s="265"/>
      <c r="R784" s="267"/>
      <c r="S784" s="265"/>
      <c r="T784" s="265"/>
      <c r="U784" s="265"/>
      <c r="V784" s="265"/>
      <c r="W784" s="265"/>
      <c r="X784" s="265"/>
      <c r="Y784" s="265"/>
      <c r="Z784" s="265"/>
      <c r="AA784" s="265"/>
      <c r="AB784" s="265"/>
      <c r="AC784" s="265"/>
      <c r="AD784" s="265"/>
      <c r="AE784" s="265"/>
      <c r="AF784" s="265"/>
      <c r="AG784" s="265"/>
      <c r="AH784" s="265"/>
      <c r="AI784" s="265"/>
      <c r="AJ784" s="265"/>
      <c r="AK784" s="265"/>
      <c r="AL784" s="265"/>
      <c r="AM784" s="265"/>
      <c r="AN784" s="265"/>
      <c r="AO784" s="265"/>
      <c r="AP784" s="265"/>
      <c r="AQ784" s="265"/>
    </row>
    <row r="785" spans="1:43" ht="12" customHeight="1">
      <c r="A785" s="265"/>
      <c r="B785" s="265"/>
      <c r="C785" s="265"/>
      <c r="D785" s="265"/>
      <c r="E785" s="266"/>
      <c r="F785" s="265"/>
      <c r="G785" s="265"/>
      <c r="H785" s="265"/>
      <c r="I785" s="265"/>
      <c r="J785" s="265"/>
      <c r="K785" s="265"/>
      <c r="L785" s="265"/>
      <c r="M785" s="265"/>
      <c r="N785" s="265"/>
      <c r="O785" s="265"/>
      <c r="P785" s="265"/>
      <c r="Q785" s="265"/>
      <c r="R785" s="267"/>
      <c r="S785" s="265"/>
      <c r="T785" s="265"/>
      <c r="U785" s="265"/>
      <c r="V785" s="265"/>
      <c r="W785" s="265"/>
      <c r="X785" s="265"/>
      <c r="Y785" s="265"/>
      <c r="Z785" s="265"/>
      <c r="AA785" s="265"/>
      <c r="AB785" s="265"/>
      <c r="AC785" s="265"/>
      <c r="AD785" s="265"/>
      <c r="AE785" s="265"/>
      <c r="AF785" s="265"/>
      <c r="AG785" s="265"/>
      <c r="AH785" s="265"/>
      <c r="AI785" s="265"/>
      <c r="AJ785" s="265"/>
      <c r="AK785" s="265"/>
      <c r="AL785" s="265"/>
      <c r="AM785" s="265"/>
      <c r="AN785" s="265"/>
      <c r="AO785" s="265"/>
      <c r="AP785" s="265"/>
      <c r="AQ785" s="265"/>
    </row>
    <row r="786" spans="1:43" ht="12" customHeight="1">
      <c r="A786" s="265"/>
      <c r="B786" s="265"/>
      <c r="C786" s="265"/>
      <c r="D786" s="265"/>
      <c r="E786" s="266"/>
      <c r="F786" s="265"/>
      <c r="G786" s="265"/>
      <c r="H786" s="265"/>
      <c r="I786" s="265"/>
      <c r="J786" s="265"/>
      <c r="K786" s="265"/>
      <c r="L786" s="265"/>
      <c r="M786" s="265"/>
      <c r="N786" s="265"/>
      <c r="O786" s="265"/>
      <c r="P786" s="265"/>
      <c r="Q786" s="265"/>
      <c r="R786" s="267"/>
      <c r="S786" s="265"/>
      <c r="T786" s="265"/>
      <c r="U786" s="265"/>
      <c r="V786" s="265"/>
      <c r="W786" s="265"/>
      <c r="X786" s="265"/>
      <c r="Y786" s="265"/>
      <c r="Z786" s="265"/>
      <c r="AA786" s="265"/>
      <c r="AB786" s="265"/>
      <c r="AC786" s="265"/>
      <c r="AD786" s="265"/>
      <c r="AE786" s="265"/>
      <c r="AF786" s="265"/>
      <c r="AG786" s="265"/>
      <c r="AH786" s="265"/>
      <c r="AI786" s="265"/>
      <c r="AJ786" s="265"/>
      <c r="AK786" s="265"/>
      <c r="AL786" s="265"/>
      <c r="AM786" s="265"/>
      <c r="AN786" s="265"/>
      <c r="AO786" s="265"/>
      <c r="AP786" s="265"/>
      <c r="AQ786" s="265"/>
    </row>
    <row r="787" spans="1:43" ht="12" customHeight="1">
      <c r="A787" s="265"/>
      <c r="B787" s="265"/>
      <c r="C787" s="265"/>
      <c r="D787" s="265"/>
      <c r="E787" s="266"/>
      <c r="F787" s="265"/>
      <c r="G787" s="265"/>
      <c r="H787" s="265"/>
      <c r="I787" s="265"/>
      <c r="J787" s="265"/>
      <c r="K787" s="265"/>
      <c r="L787" s="265"/>
      <c r="M787" s="265"/>
      <c r="N787" s="265"/>
      <c r="O787" s="265"/>
      <c r="P787" s="265"/>
      <c r="Q787" s="265"/>
      <c r="R787" s="267"/>
      <c r="S787" s="265"/>
      <c r="T787" s="265"/>
      <c r="U787" s="265"/>
      <c r="V787" s="265"/>
      <c r="W787" s="265"/>
      <c r="X787" s="265"/>
      <c r="Y787" s="265"/>
      <c r="Z787" s="265"/>
      <c r="AA787" s="265"/>
      <c r="AB787" s="265"/>
      <c r="AC787" s="265"/>
      <c r="AD787" s="265"/>
      <c r="AE787" s="265"/>
      <c r="AF787" s="265"/>
      <c r="AG787" s="265"/>
      <c r="AH787" s="265"/>
      <c r="AI787" s="265"/>
      <c r="AJ787" s="265"/>
      <c r="AK787" s="265"/>
      <c r="AL787" s="265"/>
      <c r="AM787" s="265"/>
      <c r="AN787" s="265"/>
      <c r="AO787" s="265"/>
      <c r="AP787" s="265"/>
      <c r="AQ787" s="265"/>
    </row>
    <row r="788" spans="1:43" ht="12" customHeight="1">
      <c r="A788" s="265"/>
      <c r="B788" s="265"/>
      <c r="C788" s="265"/>
      <c r="D788" s="265"/>
      <c r="E788" s="266"/>
      <c r="F788" s="265"/>
      <c r="G788" s="265"/>
      <c r="H788" s="265"/>
      <c r="I788" s="265"/>
      <c r="J788" s="265"/>
      <c r="K788" s="265"/>
      <c r="L788" s="265"/>
      <c r="M788" s="265"/>
      <c r="N788" s="265"/>
      <c r="O788" s="265"/>
      <c r="P788" s="265"/>
      <c r="Q788" s="265"/>
      <c r="R788" s="267"/>
      <c r="S788" s="265"/>
      <c r="T788" s="265"/>
      <c r="U788" s="265"/>
      <c r="V788" s="265"/>
      <c r="W788" s="265"/>
      <c r="X788" s="265"/>
      <c r="Y788" s="265"/>
      <c r="Z788" s="265"/>
      <c r="AA788" s="265"/>
      <c r="AB788" s="265"/>
      <c r="AC788" s="265"/>
      <c r="AD788" s="265"/>
      <c r="AE788" s="265"/>
      <c r="AF788" s="265"/>
      <c r="AG788" s="265"/>
      <c r="AH788" s="265"/>
      <c r="AI788" s="265"/>
      <c r="AJ788" s="265"/>
      <c r="AK788" s="265"/>
      <c r="AL788" s="265"/>
      <c r="AM788" s="265"/>
      <c r="AN788" s="265"/>
      <c r="AO788" s="265"/>
      <c r="AP788" s="265"/>
      <c r="AQ788" s="265"/>
    </row>
    <row r="789" spans="1:43" ht="12" customHeight="1">
      <c r="A789" s="265"/>
      <c r="B789" s="265"/>
      <c r="C789" s="265"/>
      <c r="D789" s="265"/>
      <c r="E789" s="266"/>
      <c r="F789" s="265"/>
      <c r="G789" s="265"/>
      <c r="H789" s="265"/>
      <c r="I789" s="265"/>
      <c r="J789" s="265"/>
      <c r="K789" s="265"/>
      <c r="L789" s="265"/>
      <c r="M789" s="265"/>
      <c r="N789" s="265"/>
      <c r="O789" s="265"/>
      <c r="P789" s="265"/>
      <c r="Q789" s="265"/>
      <c r="R789" s="267"/>
      <c r="S789" s="265"/>
      <c r="T789" s="265"/>
      <c r="U789" s="265"/>
      <c r="V789" s="265"/>
      <c r="W789" s="265"/>
      <c r="X789" s="265"/>
      <c r="Y789" s="265"/>
      <c r="Z789" s="265"/>
      <c r="AA789" s="265"/>
      <c r="AB789" s="265"/>
      <c r="AC789" s="265"/>
      <c r="AD789" s="265"/>
      <c r="AE789" s="265"/>
      <c r="AF789" s="265"/>
      <c r="AG789" s="265"/>
      <c r="AH789" s="265"/>
      <c r="AI789" s="265"/>
      <c r="AJ789" s="265"/>
      <c r="AK789" s="265"/>
      <c r="AL789" s="265"/>
      <c r="AM789" s="265"/>
      <c r="AN789" s="265"/>
      <c r="AO789" s="265"/>
      <c r="AP789" s="265"/>
      <c r="AQ789" s="265"/>
    </row>
    <row r="790" spans="1:43" ht="12" customHeight="1">
      <c r="A790" s="265"/>
      <c r="B790" s="265"/>
      <c r="C790" s="265"/>
      <c r="D790" s="265"/>
      <c r="E790" s="266"/>
      <c r="F790" s="265"/>
      <c r="G790" s="265"/>
      <c r="H790" s="265"/>
      <c r="I790" s="265"/>
      <c r="J790" s="265"/>
      <c r="K790" s="265"/>
      <c r="L790" s="265"/>
      <c r="M790" s="265"/>
      <c r="N790" s="265"/>
      <c r="O790" s="265"/>
      <c r="P790" s="265"/>
      <c r="Q790" s="265"/>
      <c r="R790" s="267"/>
      <c r="S790" s="265"/>
      <c r="T790" s="265"/>
      <c r="U790" s="265"/>
      <c r="V790" s="265"/>
      <c r="W790" s="265"/>
      <c r="X790" s="265"/>
      <c r="Y790" s="265"/>
      <c r="Z790" s="265"/>
      <c r="AA790" s="265"/>
      <c r="AB790" s="265"/>
      <c r="AC790" s="265"/>
      <c r="AD790" s="265"/>
      <c r="AE790" s="265"/>
      <c r="AF790" s="265"/>
      <c r="AG790" s="265"/>
      <c r="AH790" s="265"/>
      <c r="AI790" s="265"/>
      <c r="AJ790" s="265"/>
      <c r="AK790" s="265"/>
      <c r="AL790" s="265"/>
      <c r="AM790" s="265"/>
      <c r="AN790" s="265"/>
      <c r="AO790" s="265"/>
      <c r="AP790" s="265"/>
      <c r="AQ790" s="265"/>
    </row>
    <row r="791" spans="1:43" ht="12" customHeight="1">
      <c r="A791" s="265"/>
      <c r="B791" s="265"/>
      <c r="C791" s="265"/>
      <c r="D791" s="265"/>
      <c r="E791" s="266"/>
      <c r="F791" s="265"/>
      <c r="G791" s="265"/>
      <c r="H791" s="265"/>
      <c r="I791" s="265"/>
      <c r="J791" s="265"/>
      <c r="K791" s="265"/>
      <c r="L791" s="265"/>
      <c r="M791" s="265"/>
      <c r="N791" s="265"/>
      <c r="O791" s="265"/>
      <c r="P791" s="265"/>
      <c r="Q791" s="265"/>
      <c r="R791" s="267"/>
      <c r="S791" s="265"/>
      <c r="T791" s="265"/>
      <c r="U791" s="265"/>
      <c r="V791" s="265"/>
      <c r="W791" s="265"/>
      <c r="X791" s="265"/>
      <c r="Y791" s="265"/>
      <c r="Z791" s="265"/>
      <c r="AA791" s="265"/>
      <c r="AB791" s="265"/>
      <c r="AC791" s="265"/>
      <c r="AD791" s="265"/>
      <c r="AE791" s="265"/>
      <c r="AF791" s="265"/>
      <c r="AG791" s="265"/>
      <c r="AH791" s="265"/>
      <c r="AI791" s="265"/>
      <c r="AJ791" s="265"/>
      <c r="AK791" s="265"/>
      <c r="AL791" s="265"/>
      <c r="AM791" s="265"/>
      <c r="AN791" s="265"/>
      <c r="AO791" s="265"/>
      <c r="AP791" s="265"/>
      <c r="AQ791" s="265"/>
    </row>
    <row r="792" spans="1:43" ht="12" customHeight="1">
      <c r="A792" s="265"/>
      <c r="B792" s="265"/>
      <c r="C792" s="265"/>
      <c r="D792" s="265"/>
      <c r="E792" s="266"/>
      <c r="F792" s="265"/>
      <c r="G792" s="265"/>
      <c r="H792" s="265"/>
      <c r="I792" s="265"/>
      <c r="J792" s="265"/>
      <c r="K792" s="265"/>
      <c r="L792" s="265"/>
      <c r="M792" s="265"/>
      <c r="N792" s="265"/>
      <c r="O792" s="265"/>
      <c r="P792" s="265"/>
      <c r="Q792" s="265"/>
      <c r="R792" s="267"/>
      <c r="S792" s="265"/>
      <c r="T792" s="265"/>
      <c r="U792" s="265"/>
      <c r="V792" s="265"/>
      <c r="W792" s="265"/>
      <c r="X792" s="265"/>
      <c r="Y792" s="265"/>
      <c r="Z792" s="265"/>
      <c r="AA792" s="265"/>
      <c r="AB792" s="265"/>
      <c r="AC792" s="265"/>
      <c r="AD792" s="265"/>
      <c r="AE792" s="265"/>
      <c r="AF792" s="265"/>
      <c r="AG792" s="265"/>
      <c r="AH792" s="265"/>
      <c r="AI792" s="265"/>
      <c r="AJ792" s="265"/>
      <c r="AK792" s="265"/>
      <c r="AL792" s="265"/>
      <c r="AM792" s="265"/>
      <c r="AN792" s="265"/>
      <c r="AO792" s="265"/>
      <c r="AP792" s="265"/>
      <c r="AQ792" s="265"/>
    </row>
    <row r="793" spans="1:43" ht="12" customHeight="1">
      <c r="A793" s="265"/>
      <c r="B793" s="265"/>
      <c r="C793" s="265"/>
      <c r="D793" s="265"/>
      <c r="E793" s="266"/>
      <c r="F793" s="265"/>
      <c r="G793" s="265"/>
      <c r="H793" s="265"/>
      <c r="I793" s="265"/>
      <c r="J793" s="265"/>
      <c r="K793" s="265"/>
      <c r="L793" s="265"/>
      <c r="M793" s="265"/>
      <c r="N793" s="265"/>
      <c r="O793" s="265"/>
      <c r="P793" s="265"/>
      <c r="Q793" s="265"/>
      <c r="R793" s="267"/>
      <c r="S793" s="265"/>
      <c r="T793" s="265"/>
      <c r="U793" s="265"/>
      <c r="V793" s="265"/>
      <c r="W793" s="265"/>
      <c r="X793" s="265"/>
      <c r="Y793" s="265"/>
      <c r="Z793" s="265"/>
      <c r="AA793" s="265"/>
      <c r="AB793" s="265"/>
      <c r="AC793" s="265"/>
      <c r="AD793" s="265"/>
      <c r="AE793" s="265"/>
      <c r="AF793" s="265"/>
      <c r="AG793" s="265"/>
      <c r="AH793" s="265"/>
      <c r="AI793" s="265"/>
      <c r="AJ793" s="265"/>
      <c r="AK793" s="265"/>
      <c r="AL793" s="265"/>
      <c r="AM793" s="265"/>
      <c r="AN793" s="265"/>
      <c r="AO793" s="265"/>
      <c r="AP793" s="265"/>
      <c r="AQ793" s="265"/>
    </row>
    <row r="794" spans="1:43" ht="12" customHeight="1">
      <c r="A794" s="265"/>
      <c r="B794" s="265"/>
      <c r="C794" s="265"/>
      <c r="D794" s="265"/>
      <c r="E794" s="266"/>
      <c r="F794" s="265"/>
      <c r="G794" s="265"/>
      <c r="H794" s="265"/>
      <c r="I794" s="265"/>
      <c r="J794" s="265"/>
      <c r="K794" s="265"/>
      <c r="L794" s="265"/>
      <c r="M794" s="265"/>
      <c r="N794" s="265"/>
      <c r="O794" s="265"/>
      <c r="P794" s="265"/>
      <c r="Q794" s="265"/>
      <c r="R794" s="267"/>
      <c r="S794" s="265"/>
      <c r="T794" s="265"/>
      <c r="U794" s="265"/>
      <c r="V794" s="265"/>
      <c r="W794" s="265"/>
      <c r="X794" s="265"/>
      <c r="Y794" s="265"/>
      <c r="Z794" s="265"/>
      <c r="AA794" s="265"/>
      <c r="AB794" s="265"/>
      <c r="AC794" s="265"/>
      <c r="AD794" s="265"/>
      <c r="AE794" s="265"/>
      <c r="AF794" s="265"/>
      <c r="AG794" s="265"/>
      <c r="AH794" s="265"/>
      <c r="AI794" s="265"/>
      <c r="AJ794" s="265"/>
      <c r="AK794" s="265"/>
      <c r="AL794" s="265"/>
      <c r="AM794" s="265"/>
      <c r="AN794" s="265"/>
      <c r="AO794" s="265"/>
      <c r="AP794" s="265"/>
      <c r="AQ794" s="265"/>
    </row>
    <row r="795" spans="1:43" ht="12" customHeight="1">
      <c r="A795" s="265"/>
      <c r="B795" s="265"/>
      <c r="C795" s="265"/>
      <c r="D795" s="265"/>
      <c r="E795" s="266"/>
      <c r="F795" s="265"/>
      <c r="G795" s="265"/>
      <c r="H795" s="265"/>
      <c r="I795" s="265"/>
      <c r="J795" s="265"/>
      <c r="K795" s="265"/>
      <c r="L795" s="265"/>
      <c r="M795" s="265"/>
      <c r="N795" s="265"/>
      <c r="O795" s="265"/>
      <c r="P795" s="265"/>
      <c r="Q795" s="265"/>
      <c r="R795" s="267"/>
      <c r="S795" s="265"/>
      <c r="T795" s="265"/>
      <c r="U795" s="265"/>
      <c r="V795" s="265"/>
      <c r="W795" s="265"/>
      <c r="X795" s="265"/>
      <c r="Y795" s="265"/>
      <c r="Z795" s="265"/>
      <c r="AA795" s="265"/>
      <c r="AB795" s="265"/>
      <c r="AC795" s="265"/>
      <c r="AD795" s="265"/>
      <c r="AE795" s="265"/>
      <c r="AF795" s="265"/>
      <c r="AG795" s="265"/>
      <c r="AH795" s="265"/>
      <c r="AI795" s="265"/>
      <c r="AJ795" s="265"/>
      <c r="AK795" s="265"/>
      <c r="AL795" s="265"/>
      <c r="AM795" s="265"/>
      <c r="AN795" s="265"/>
      <c r="AO795" s="265"/>
      <c r="AP795" s="265"/>
      <c r="AQ795" s="265"/>
    </row>
    <row r="796" spans="1:43" ht="12" customHeight="1">
      <c r="A796" s="265"/>
      <c r="B796" s="265"/>
      <c r="C796" s="265"/>
      <c r="D796" s="265"/>
      <c r="E796" s="266"/>
      <c r="F796" s="265"/>
      <c r="G796" s="265"/>
      <c r="H796" s="265"/>
      <c r="I796" s="265"/>
      <c r="J796" s="265"/>
      <c r="K796" s="265"/>
      <c r="L796" s="265"/>
      <c r="M796" s="265"/>
      <c r="N796" s="265"/>
      <c r="O796" s="265"/>
      <c r="P796" s="265"/>
      <c r="Q796" s="265"/>
      <c r="R796" s="267"/>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row>
    <row r="797" spans="1:43" ht="12" customHeight="1">
      <c r="A797" s="265"/>
      <c r="B797" s="265"/>
      <c r="C797" s="265"/>
      <c r="D797" s="265"/>
      <c r="E797" s="266"/>
      <c r="F797" s="265"/>
      <c r="G797" s="265"/>
      <c r="H797" s="265"/>
      <c r="I797" s="265"/>
      <c r="J797" s="265"/>
      <c r="K797" s="265"/>
      <c r="L797" s="265"/>
      <c r="M797" s="265"/>
      <c r="N797" s="265"/>
      <c r="O797" s="265"/>
      <c r="P797" s="265"/>
      <c r="Q797" s="265"/>
      <c r="R797" s="267"/>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row>
    <row r="798" spans="1:43" ht="12" customHeight="1">
      <c r="A798" s="265"/>
      <c r="B798" s="265"/>
      <c r="C798" s="265"/>
      <c r="D798" s="265"/>
      <c r="E798" s="266"/>
      <c r="F798" s="265"/>
      <c r="G798" s="265"/>
      <c r="H798" s="265"/>
      <c r="I798" s="265"/>
      <c r="J798" s="265"/>
      <c r="K798" s="265"/>
      <c r="L798" s="265"/>
      <c r="M798" s="265"/>
      <c r="N798" s="265"/>
      <c r="O798" s="265"/>
      <c r="P798" s="265"/>
      <c r="Q798" s="265"/>
      <c r="R798" s="267"/>
      <c r="S798" s="265"/>
      <c r="T798" s="265"/>
      <c r="U798" s="265"/>
      <c r="V798" s="265"/>
      <c r="W798" s="265"/>
      <c r="X798" s="265"/>
      <c r="Y798" s="265"/>
      <c r="Z798" s="265"/>
      <c r="AA798" s="265"/>
      <c r="AB798" s="265"/>
      <c r="AC798" s="265"/>
      <c r="AD798" s="265"/>
      <c r="AE798" s="265"/>
      <c r="AF798" s="265"/>
      <c r="AG798" s="265"/>
      <c r="AH798" s="265"/>
      <c r="AI798" s="265"/>
      <c r="AJ798" s="265"/>
      <c r="AK798" s="265"/>
      <c r="AL798" s="265"/>
      <c r="AM798" s="265"/>
      <c r="AN798" s="265"/>
      <c r="AO798" s="265"/>
      <c r="AP798" s="265"/>
      <c r="AQ798" s="265"/>
    </row>
    <row r="799" spans="1:43" ht="12" customHeight="1">
      <c r="A799" s="265"/>
      <c r="B799" s="265"/>
      <c r="C799" s="265"/>
      <c r="D799" s="265"/>
      <c r="E799" s="266"/>
      <c r="F799" s="265"/>
      <c r="G799" s="265"/>
      <c r="H799" s="265"/>
      <c r="I799" s="265"/>
      <c r="J799" s="265"/>
      <c r="K799" s="265"/>
      <c r="L799" s="265"/>
      <c r="M799" s="265"/>
      <c r="N799" s="265"/>
      <c r="O799" s="265"/>
      <c r="P799" s="265"/>
      <c r="Q799" s="265"/>
      <c r="R799" s="267"/>
      <c r="S799" s="265"/>
      <c r="T799" s="265"/>
      <c r="U799" s="265"/>
      <c r="V799" s="265"/>
      <c r="W799" s="265"/>
      <c r="X799" s="265"/>
      <c r="Y799" s="265"/>
      <c r="Z799" s="265"/>
      <c r="AA799" s="265"/>
      <c r="AB799" s="265"/>
      <c r="AC799" s="265"/>
      <c r="AD799" s="265"/>
      <c r="AE799" s="265"/>
      <c r="AF799" s="265"/>
      <c r="AG799" s="265"/>
      <c r="AH799" s="265"/>
      <c r="AI799" s="265"/>
      <c r="AJ799" s="265"/>
      <c r="AK799" s="265"/>
      <c r="AL799" s="265"/>
      <c r="AM799" s="265"/>
      <c r="AN799" s="265"/>
      <c r="AO799" s="265"/>
      <c r="AP799" s="265"/>
      <c r="AQ799" s="265"/>
    </row>
    <row r="800" spans="1:43" ht="12" customHeight="1">
      <c r="A800" s="265"/>
      <c r="B800" s="265"/>
      <c r="C800" s="265"/>
      <c r="D800" s="265"/>
      <c r="E800" s="266"/>
      <c r="F800" s="265"/>
      <c r="G800" s="265"/>
      <c r="H800" s="265"/>
      <c r="I800" s="265"/>
      <c r="J800" s="265"/>
      <c r="K800" s="265"/>
      <c r="L800" s="265"/>
      <c r="M800" s="265"/>
      <c r="N800" s="265"/>
      <c r="O800" s="265"/>
      <c r="P800" s="265"/>
      <c r="Q800" s="265"/>
      <c r="R800" s="267"/>
      <c r="S800" s="265"/>
      <c r="T800" s="265"/>
      <c r="U800" s="265"/>
      <c r="V800" s="265"/>
      <c r="W800" s="265"/>
      <c r="X800" s="265"/>
      <c r="Y800" s="265"/>
      <c r="Z800" s="265"/>
      <c r="AA800" s="265"/>
      <c r="AB800" s="265"/>
      <c r="AC800" s="265"/>
      <c r="AD800" s="265"/>
      <c r="AE800" s="265"/>
      <c r="AF800" s="265"/>
      <c r="AG800" s="265"/>
      <c r="AH800" s="265"/>
      <c r="AI800" s="265"/>
      <c r="AJ800" s="265"/>
      <c r="AK800" s="265"/>
      <c r="AL800" s="265"/>
      <c r="AM800" s="265"/>
      <c r="AN800" s="265"/>
      <c r="AO800" s="265"/>
      <c r="AP800" s="265"/>
      <c r="AQ800" s="265"/>
    </row>
    <row r="801" spans="1:43" ht="12" customHeight="1">
      <c r="A801" s="265"/>
      <c r="B801" s="265"/>
      <c r="C801" s="265"/>
      <c r="D801" s="265"/>
      <c r="E801" s="266"/>
      <c r="F801" s="265"/>
      <c r="G801" s="265"/>
      <c r="H801" s="265"/>
      <c r="I801" s="265"/>
      <c r="J801" s="265"/>
      <c r="K801" s="265"/>
      <c r="L801" s="265"/>
      <c r="M801" s="265"/>
      <c r="N801" s="265"/>
      <c r="O801" s="265"/>
      <c r="P801" s="265"/>
      <c r="Q801" s="265"/>
      <c r="R801" s="267"/>
      <c r="S801" s="265"/>
      <c r="T801" s="265"/>
      <c r="U801" s="265"/>
      <c r="V801" s="265"/>
      <c r="W801" s="265"/>
      <c r="X801" s="265"/>
      <c r="Y801" s="265"/>
      <c r="Z801" s="265"/>
      <c r="AA801" s="265"/>
      <c r="AB801" s="265"/>
      <c r="AC801" s="265"/>
      <c r="AD801" s="265"/>
      <c r="AE801" s="265"/>
      <c r="AF801" s="265"/>
      <c r="AG801" s="265"/>
      <c r="AH801" s="265"/>
      <c r="AI801" s="265"/>
      <c r="AJ801" s="265"/>
      <c r="AK801" s="265"/>
      <c r="AL801" s="265"/>
      <c r="AM801" s="265"/>
      <c r="AN801" s="265"/>
      <c r="AO801" s="265"/>
      <c r="AP801" s="265"/>
      <c r="AQ801" s="265"/>
    </row>
    <row r="802" spans="1:43" ht="12" customHeight="1">
      <c r="A802" s="265"/>
      <c r="B802" s="265"/>
      <c r="C802" s="265"/>
      <c r="D802" s="265"/>
      <c r="E802" s="266"/>
      <c r="F802" s="265"/>
      <c r="G802" s="265"/>
      <c r="H802" s="265"/>
      <c r="I802" s="265"/>
      <c r="J802" s="265"/>
      <c r="K802" s="265"/>
      <c r="L802" s="265"/>
      <c r="M802" s="265"/>
      <c r="N802" s="265"/>
      <c r="O802" s="265"/>
      <c r="P802" s="265"/>
      <c r="Q802" s="265"/>
      <c r="R802" s="267"/>
      <c r="S802" s="265"/>
      <c r="T802" s="265"/>
      <c r="U802" s="265"/>
      <c r="V802" s="265"/>
      <c r="W802" s="265"/>
      <c r="X802" s="265"/>
      <c r="Y802" s="265"/>
      <c r="Z802" s="265"/>
      <c r="AA802" s="265"/>
      <c r="AB802" s="265"/>
      <c r="AC802" s="265"/>
      <c r="AD802" s="265"/>
      <c r="AE802" s="265"/>
      <c r="AF802" s="265"/>
      <c r="AG802" s="265"/>
      <c r="AH802" s="265"/>
      <c r="AI802" s="265"/>
      <c r="AJ802" s="265"/>
      <c r="AK802" s="265"/>
      <c r="AL802" s="265"/>
      <c r="AM802" s="265"/>
      <c r="AN802" s="265"/>
      <c r="AO802" s="265"/>
      <c r="AP802" s="265"/>
      <c r="AQ802" s="265"/>
    </row>
    <row r="803" spans="1:43" ht="12" customHeight="1">
      <c r="A803" s="265"/>
      <c r="B803" s="265"/>
      <c r="C803" s="265"/>
      <c r="D803" s="265"/>
      <c r="E803" s="266"/>
      <c r="F803" s="265"/>
      <c r="G803" s="265"/>
      <c r="H803" s="265"/>
      <c r="I803" s="265"/>
      <c r="J803" s="265"/>
      <c r="K803" s="265"/>
      <c r="L803" s="265"/>
      <c r="M803" s="265"/>
      <c r="N803" s="265"/>
      <c r="O803" s="265"/>
      <c r="P803" s="265"/>
      <c r="Q803" s="265"/>
      <c r="R803" s="267"/>
      <c r="S803" s="265"/>
      <c r="T803" s="265"/>
      <c r="U803" s="265"/>
      <c r="V803" s="265"/>
      <c r="W803" s="265"/>
      <c r="X803" s="265"/>
      <c r="Y803" s="265"/>
      <c r="Z803" s="265"/>
      <c r="AA803" s="265"/>
      <c r="AB803" s="265"/>
      <c r="AC803" s="265"/>
      <c r="AD803" s="265"/>
      <c r="AE803" s="265"/>
      <c r="AF803" s="265"/>
      <c r="AG803" s="265"/>
      <c r="AH803" s="265"/>
      <c r="AI803" s="265"/>
      <c r="AJ803" s="265"/>
      <c r="AK803" s="265"/>
      <c r="AL803" s="265"/>
      <c r="AM803" s="265"/>
      <c r="AN803" s="265"/>
      <c r="AO803" s="265"/>
      <c r="AP803" s="265"/>
      <c r="AQ803" s="265"/>
    </row>
    <row r="804" spans="1:43" ht="12" customHeight="1">
      <c r="A804" s="265"/>
      <c r="B804" s="265"/>
      <c r="C804" s="265"/>
      <c r="D804" s="265"/>
      <c r="E804" s="266"/>
      <c r="F804" s="265"/>
      <c r="G804" s="265"/>
      <c r="H804" s="265"/>
      <c r="I804" s="265"/>
      <c r="J804" s="265"/>
      <c r="K804" s="265"/>
      <c r="L804" s="265"/>
      <c r="M804" s="265"/>
      <c r="N804" s="265"/>
      <c r="O804" s="265"/>
      <c r="P804" s="265"/>
      <c r="Q804" s="265"/>
      <c r="R804" s="267"/>
      <c r="S804" s="265"/>
      <c r="T804" s="265"/>
      <c r="U804" s="265"/>
      <c r="V804" s="265"/>
      <c r="W804" s="265"/>
      <c r="X804" s="265"/>
      <c r="Y804" s="265"/>
      <c r="Z804" s="265"/>
      <c r="AA804" s="265"/>
      <c r="AB804" s="265"/>
      <c r="AC804" s="265"/>
      <c r="AD804" s="265"/>
      <c r="AE804" s="265"/>
      <c r="AF804" s="265"/>
      <c r="AG804" s="265"/>
      <c r="AH804" s="265"/>
      <c r="AI804" s="265"/>
      <c r="AJ804" s="265"/>
      <c r="AK804" s="265"/>
      <c r="AL804" s="265"/>
      <c r="AM804" s="265"/>
      <c r="AN804" s="265"/>
      <c r="AO804" s="265"/>
      <c r="AP804" s="265"/>
      <c r="AQ804" s="265"/>
    </row>
    <row r="805" spans="1:43" ht="12" customHeight="1">
      <c r="A805" s="265"/>
      <c r="B805" s="265"/>
      <c r="C805" s="265"/>
      <c r="D805" s="265"/>
      <c r="E805" s="266"/>
      <c r="F805" s="265"/>
      <c r="G805" s="265"/>
      <c r="H805" s="265"/>
      <c r="I805" s="265"/>
      <c r="J805" s="265"/>
      <c r="K805" s="265"/>
      <c r="L805" s="265"/>
      <c r="M805" s="265"/>
      <c r="N805" s="265"/>
      <c r="O805" s="265"/>
      <c r="P805" s="265"/>
      <c r="Q805" s="265"/>
      <c r="R805" s="267"/>
      <c r="S805" s="265"/>
      <c r="T805" s="265"/>
      <c r="U805" s="265"/>
      <c r="V805" s="265"/>
      <c r="W805" s="265"/>
      <c r="X805" s="265"/>
      <c r="Y805" s="265"/>
      <c r="Z805" s="265"/>
      <c r="AA805" s="265"/>
      <c r="AB805" s="265"/>
      <c r="AC805" s="265"/>
      <c r="AD805" s="265"/>
      <c r="AE805" s="265"/>
      <c r="AF805" s="265"/>
      <c r="AG805" s="265"/>
      <c r="AH805" s="265"/>
      <c r="AI805" s="265"/>
      <c r="AJ805" s="265"/>
      <c r="AK805" s="265"/>
      <c r="AL805" s="265"/>
      <c r="AM805" s="265"/>
      <c r="AN805" s="265"/>
      <c r="AO805" s="265"/>
      <c r="AP805" s="265"/>
      <c r="AQ805" s="265"/>
    </row>
    <row r="806" spans="1:43" ht="12" customHeight="1">
      <c r="A806" s="265"/>
      <c r="B806" s="265"/>
      <c r="C806" s="265"/>
      <c r="D806" s="265"/>
      <c r="E806" s="266"/>
      <c r="F806" s="265"/>
      <c r="G806" s="265"/>
      <c r="H806" s="265"/>
      <c r="I806" s="265"/>
      <c r="J806" s="265"/>
      <c r="K806" s="265"/>
      <c r="L806" s="265"/>
      <c r="M806" s="265"/>
      <c r="N806" s="265"/>
      <c r="O806" s="265"/>
      <c r="P806" s="265"/>
      <c r="Q806" s="265"/>
      <c r="R806" s="267"/>
      <c r="S806" s="265"/>
      <c r="T806" s="265"/>
      <c r="U806" s="265"/>
      <c r="V806" s="265"/>
      <c r="W806" s="265"/>
      <c r="X806" s="265"/>
      <c r="Y806" s="265"/>
      <c r="Z806" s="265"/>
      <c r="AA806" s="265"/>
      <c r="AB806" s="265"/>
      <c r="AC806" s="265"/>
      <c r="AD806" s="265"/>
      <c r="AE806" s="265"/>
      <c r="AF806" s="265"/>
      <c r="AG806" s="265"/>
      <c r="AH806" s="265"/>
      <c r="AI806" s="265"/>
      <c r="AJ806" s="265"/>
      <c r="AK806" s="265"/>
      <c r="AL806" s="265"/>
      <c r="AM806" s="265"/>
      <c r="AN806" s="265"/>
      <c r="AO806" s="265"/>
      <c r="AP806" s="265"/>
      <c r="AQ806" s="265"/>
    </row>
    <row r="807" spans="1:43" ht="12" customHeight="1">
      <c r="A807" s="265"/>
      <c r="B807" s="265"/>
      <c r="C807" s="265"/>
      <c r="D807" s="265"/>
      <c r="E807" s="266"/>
      <c r="F807" s="265"/>
      <c r="G807" s="265"/>
      <c r="H807" s="265"/>
      <c r="I807" s="265"/>
      <c r="J807" s="265"/>
      <c r="K807" s="265"/>
      <c r="L807" s="265"/>
      <c r="M807" s="265"/>
      <c r="N807" s="265"/>
      <c r="O807" s="265"/>
      <c r="P807" s="265"/>
      <c r="Q807" s="265"/>
      <c r="R807" s="267"/>
      <c r="S807" s="265"/>
      <c r="T807" s="265"/>
      <c r="U807" s="265"/>
      <c r="V807" s="265"/>
      <c r="W807" s="265"/>
      <c r="X807" s="265"/>
      <c r="Y807" s="265"/>
      <c r="Z807" s="265"/>
      <c r="AA807" s="265"/>
      <c r="AB807" s="265"/>
      <c r="AC807" s="265"/>
      <c r="AD807" s="265"/>
      <c r="AE807" s="265"/>
      <c r="AF807" s="265"/>
      <c r="AG807" s="265"/>
      <c r="AH807" s="265"/>
      <c r="AI807" s="265"/>
      <c r="AJ807" s="265"/>
      <c r="AK807" s="265"/>
      <c r="AL807" s="265"/>
      <c r="AM807" s="265"/>
      <c r="AN807" s="265"/>
      <c r="AO807" s="265"/>
      <c r="AP807" s="265"/>
      <c r="AQ807" s="265"/>
    </row>
    <row r="808" spans="1:43" ht="12" customHeight="1">
      <c r="A808" s="265"/>
      <c r="B808" s="265"/>
      <c r="C808" s="265"/>
      <c r="D808" s="265"/>
      <c r="E808" s="266"/>
      <c r="F808" s="265"/>
      <c r="G808" s="265"/>
      <c r="H808" s="265"/>
      <c r="I808" s="265"/>
      <c r="J808" s="265"/>
      <c r="K808" s="265"/>
      <c r="L808" s="265"/>
      <c r="M808" s="265"/>
      <c r="N808" s="265"/>
      <c r="O808" s="265"/>
      <c r="P808" s="265"/>
      <c r="Q808" s="265"/>
      <c r="R808" s="267"/>
      <c r="S808" s="265"/>
      <c r="T808" s="265"/>
      <c r="U808" s="265"/>
      <c r="V808" s="265"/>
      <c r="W808" s="265"/>
      <c r="X808" s="265"/>
      <c r="Y808" s="265"/>
      <c r="Z808" s="265"/>
      <c r="AA808" s="265"/>
      <c r="AB808" s="265"/>
      <c r="AC808" s="265"/>
      <c r="AD808" s="265"/>
      <c r="AE808" s="265"/>
      <c r="AF808" s="265"/>
      <c r="AG808" s="265"/>
      <c r="AH808" s="265"/>
      <c r="AI808" s="265"/>
      <c r="AJ808" s="265"/>
      <c r="AK808" s="265"/>
      <c r="AL808" s="265"/>
      <c r="AM808" s="265"/>
      <c r="AN808" s="265"/>
      <c r="AO808" s="265"/>
      <c r="AP808" s="265"/>
      <c r="AQ808" s="265"/>
    </row>
    <row r="809" spans="1:43" ht="12" customHeight="1">
      <c r="A809" s="265"/>
      <c r="B809" s="265"/>
      <c r="C809" s="265"/>
      <c r="D809" s="265"/>
      <c r="E809" s="266"/>
      <c r="F809" s="265"/>
      <c r="G809" s="265"/>
      <c r="H809" s="265"/>
      <c r="I809" s="265"/>
      <c r="J809" s="265"/>
      <c r="K809" s="265"/>
      <c r="L809" s="265"/>
      <c r="M809" s="265"/>
      <c r="N809" s="265"/>
      <c r="O809" s="265"/>
      <c r="P809" s="265"/>
      <c r="Q809" s="265"/>
      <c r="R809" s="267"/>
      <c r="S809" s="265"/>
      <c r="T809" s="265"/>
      <c r="U809" s="265"/>
      <c r="V809" s="265"/>
      <c r="W809" s="265"/>
      <c r="X809" s="265"/>
      <c r="Y809" s="265"/>
      <c r="Z809" s="265"/>
      <c r="AA809" s="265"/>
      <c r="AB809" s="265"/>
      <c r="AC809" s="265"/>
      <c r="AD809" s="265"/>
      <c r="AE809" s="265"/>
      <c r="AF809" s="265"/>
      <c r="AG809" s="265"/>
      <c r="AH809" s="265"/>
      <c r="AI809" s="265"/>
      <c r="AJ809" s="265"/>
      <c r="AK809" s="265"/>
      <c r="AL809" s="265"/>
      <c r="AM809" s="265"/>
      <c r="AN809" s="265"/>
      <c r="AO809" s="265"/>
      <c r="AP809" s="265"/>
      <c r="AQ809" s="265"/>
    </row>
    <row r="810" spans="1:43" ht="12" customHeight="1">
      <c r="A810" s="265"/>
      <c r="B810" s="265"/>
      <c r="C810" s="265"/>
      <c r="D810" s="265"/>
      <c r="E810" s="266"/>
      <c r="F810" s="265"/>
      <c r="G810" s="265"/>
      <c r="H810" s="265"/>
      <c r="I810" s="265"/>
      <c r="J810" s="265"/>
      <c r="K810" s="265"/>
      <c r="L810" s="265"/>
      <c r="M810" s="265"/>
      <c r="N810" s="265"/>
      <c r="O810" s="265"/>
      <c r="P810" s="265"/>
      <c r="Q810" s="265"/>
      <c r="R810" s="267"/>
      <c r="S810" s="265"/>
      <c r="T810" s="265"/>
      <c r="U810" s="265"/>
      <c r="V810" s="265"/>
      <c r="W810" s="265"/>
      <c r="X810" s="265"/>
      <c r="Y810" s="265"/>
      <c r="Z810" s="265"/>
      <c r="AA810" s="265"/>
      <c r="AB810" s="265"/>
      <c r="AC810" s="265"/>
      <c r="AD810" s="265"/>
      <c r="AE810" s="265"/>
      <c r="AF810" s="265"/>
      <c r="AG810" s="265"/>
      <c r="AH810" s="265"/>
      <c r="AI810" s="265"/>
      <c r="AJ810" s="265"/>
      <c r="AK810" s="265"/>
      <c r="AL810" s="265"/>
      <c r="AM810" s="265"/>
      <c r="AN810" s="265"/>
      <c r="AO810" s="265"/>
      <c r="AP810" s="265"/>
      <c r="AQ810" s="265"/>
    </row>
    <row r="811" spans="1:43" ht="12" customHeight="1">
      <c r="A811" s="265"/>
      <c r="B811" s="265"/>
      <c r="C811" s="265"/>
      <c r="D811" s="265"/>
      <c r="E811" s="266"/>
      <c r="F811" s="265"/>
      <c r="G811" s="265"/>
      <c r="H811" s="265"/>
      <c r="I811" s="265"/>
      <c r="J811" s="265"/>
      <c r="K811" s="265"/>
      <c r="L811" s="265"/>
      <c r="M811" s="265"/>
      <c r="N811" s="265"/>
      <c r="O811" s="265"/>
      <c r="P811" s="265"/>
      <c r="Q811" s="265"/>
      <c r="R811" s="267"/>
      <c r="S811" s="265"/>
      <c r="T811" s="265"/>
      <c r="U811" s="265"/>
      <c r="V811" s="265"/>
      <c r="W811" s="265"/>
      <c r="X811" s="265"/>
      <c r="Y811" s="265"/>
      <c r="Z811" s="265"/>
      <c r="AA811" s="265"/>
      <c r="AB811" s="265"/>
      <c r="AC811" s="265"/>
      <c r="AD811" s="265"/>
      <c r="AE811" s="265"/>
      <c r="AF811" s="265"/>
      <c r="AG811" s="265"/>
      <c r="AH811" s="265"/>
      <c r="AI811" s="265"/>
      <c r="AJ811" s="265"/>
      <c r="AK811" s="265"/>
      <c r="AL811" s="265"/>
      <c r="AM811" s="265"/>
      <c r="AN811" s="265"/>
      <c r="AO811" s="265"/>
      <c r="AP811" s="265"/>
      <c r="AQ811" s="265"/>
    </row>
    <row r="812" spans="1:43" ht="12" customHeight="1">
      <c r="A812" s="265"/>
      <c r="B812" s="265"/>
      <c r="C812" s="265"/>
      <c r="D812" s="265"/>
      <c r="E812" s="266"/>
      <c r="F812" s="265"/>
      <c r="G812" s="265"/>
      <c r="H812" s="265"/>
      <c r="I812" s="265"/>
      <c r="J812" s="265"/>
      <c r="K812" s="265"/>
      <c r="L812" s="265"/>
      <c r="M812" s="265"/>
      <c r="N812" s="265"/>
      <c r="O812" s="265"/>
      <c r="P812" s="265"/>
      <c r="Q812" s="265"/>
      <c r="R812" s="267"/>
      <c r="S812" s="265"/>
      <c r="T812" s="265"/>
      <c r="U812" s="265"/>
      <c r="V812" s="265"/>
      <c r="W812" s="265"/>
      <c r="X812" s="265"/>
      <c r="Y812" s="265"/>
      <c r="Z812" s="265"/>
      <c r="AA812" s="265"/>
      <c r="AB812" s="265"/>
      <c r="AC812" s="265"/>
      <c r="AD812" s="265"/>
      <c r="AE812" s="265"/>
      <c r="AF812" s="265"/>
      <c r="AG812" s="265"/>
      <c r="AH812" s="265"/>
      <c r="AI812" s="265"/>
      <c r="AJ812" s="265"/>
      <c r="AK812" s="265"/>
      <c r="AL812" s="265"/>
      <c r="AM812" s="265"/>
      <c r="AN812" s="265"/>
      <c r="AO812" s="265"/>
      <c r="AP812" s="265"/>
      <c r="AQ812" s="265"/>
    </row>
    <row r="813" spans="1:43" ht="12" customHeight="1">
      <c r="A813" s="265"/>
      <c r="B813" s="265"/>
      <c r="C813" s="265"/>
      <c r="D813" s="265"/>
      <c r="E813" s="266"/>
      <c r="F813" s="265"/>
      <c r="G813" s="265"/>
      <c r="H813" s="265"/>
      <c r="I813" s="265"/>
      <c r="J813" s="265"/>
      <c r="K813" s="265"/>
      <c r="L813" s="265"/>
      <c r="M813" s="265"/>
      <c r="N813" s="265"/>
      <c r="O813" s="265"/>
      <c r="P813" s="265"/>
      <c r="Q813" s="265"/>
      <c r="R813" s="267"/>
      <c r="S813" s="265"/>
      <c r="T813" s="265"/>
      <c r="U813" s="265"/>
      <c r="V813" s="265"/>
      <c r="W813" s="265"/>
      <c r="X813" s="265"/>
      <c r="Y813" s="265"/>
      <c r="Z813" s="265"/>
      <c r="AA813" s="265"/>
      <c r="AB813" s="265"/>
      <c r="AC813" s="265"/>
      <c r="AD813" s="265"/>
      <c r="AE813" s="265"/>
      <c r="AF813" s="265"/>
      <c r="AG813" s="265"/>
      <c r="AH813" s="265"/>
      <c r="AI813" s="265"/>
      <c r="AJ813" s="265"/>
      <c r="AK813" s="265"/>
      <c r="AL813" s="265"/>
      <c r="AM813" s="265"/>
      <c r="AN813" s="265"/>
      <c r="AO813" s="265"/>
      <c r="AP813" s="265"/>
      <c r="AQ813" s="265"/>
    </row>
    <row r="814" spans="1:43" ht="12" customHeight="1">
      <c r="A814" s="265"/>
      <c r="B814" s="265"/>
      <c r="C814" s="265"/>
      <c r="D814" s="265"/>
      <c r="E814" s="266"/>
      <c r="F814" s="265"/>
      <c r="G814" s="265"/>
      <c r="H814" s="265"/>
      <c r="I814" s="265"/>
      <c r="J814" s="265"/>
      <c r="K814" s="265"/>
      <c r="L814" s="265"/>
      <c r="M814" s="265"/>
      <c r="N814" s="265"/>
      <c r="O814" s="265"/>
      <c r="P814" s="265"/>
      <c r="Q814" s="265"/>
      <c r="R814" s="267"/>
      <c r="S814" s="265"/>
      <c r="T814" s="265"/>
      <c r="U814" s="265"/>
      <c r="V814" s="265"/>
      <c r="W814" s="265"/>
      <c r="X814" s="265"/>
      <c r="Y814" s="265"/>
      <c r="Z814" s="265"/>
      <c r="AA814" s="265"/>
      <c r="AB814" s="265"/>
      <c r="AC814" s="265"/>
      <c r="AD814" s="265"/>
      <c r="AE814" s="265"/>
      <c r="AF814" s="265"/>
      <c r="AG814" s="265"/>
      <c r="AH814" s="265"/>
      <c r="AI814" s="265"/>
      <c r="AJ814" s="265"/>
      <c r="AK814" s="265"/>
      <c r="AL814" s="265"/>
      <c r="AM814" s="265"/>
      <c r="AN814" s="265"/>
      <c r="AO814" s="265"/>
      <c r="AP814" s="265"/>
      <c r="AQ814" s="265"/>
    </row>
    <row r="815" spans="1:43" ht="12" customHeight="1">
      <c r="A815" s="265"/>
      <c r="B815" s="265"/>
      <c r="C815" s="265"/>
      <c r="D815" s="265"/>
      <c r="E815" s="266"/>
      <c r="F815" s="265"/>
      <c r="G815" s="265"/>
      <c r="H815" s="265"/>
      <c r="I815" s="265"/>
      <c r="J815" s="265"/>
      <c r="K815" s="265"/>
      <c r="L815" s="265"/>
      <c r="M815" s="265"/>
      <c r="N815" s="265"/>
      <c r="O815" s="265"/>
      <c r="P815" s="265"/>
      <c r="Q815" s="265"/>
      <c r="R815" s="267"/>
      <c r="S815" s="265"/>
      <c r="T815" s="265"/>
      <c r="U815" s="265"/>
      <c r="V815" s="265"/>
      <c r="W815" s="265"/>
      <c r="X815" s="265"/>
      <c r="Y815" s="265"/>
      <c r="Z815" s="265"/>
      <c r="AA815" s="265"/>
      <c r="AB815" s="265"/>
      <c r="AC815" s="265"/>
      <c r="AD815" s="265"/>
      <c r="AE815" s="265"/>
      <c r="AF815" s="265"/>
      <c r="AG815" s="265"/>
      <c r="AH815" s="265"/>
      <c r="AI815" s="265"/>
      <c r="AJ815" s="265"/>
      <c r="AK815" s="265"/>
      <c r="AL815" s="265"/>
      <c r="AM815" s="265"/>
      <c r="AN815" s="265"/>
      <c r="AO815" s="265"/>
      <c r="AP815" s="265"/>
      <c r="AQ815" s="265"/>
    </row>
    <row r="816" spans="1:43" ht="12" customHeight="1">
      <c r="A816" s="265"/>
      <c r="B816" s="265"/>
      <c r="C816" s="265"/>
      <c r="D816" s="265"/>
      <c r="E816" s="266"/>
      <c r="F816" s="265"/>
      <c r="G816" s="265"/>
      <c r="H816" s="265"/>
      <c r="I816" s="265"/>
      <c r="J816" s="265"/>
      <c r="K816" s="265"/>
      <c r="L816" s="265"/>
      <c r="M816" s="265"/>
      <c r="N816" s="265"/>
      <c r="O816" s="265"/>
      <c r="P816" s="265"/>
      <c r="Q816" s="265"/>
      <c r="R816" s="267"/>
      <c r="S816" s="265"/>
      <c r="T816" s="265"/>
      <c r="U816" s="265"/>
      <c r="V816" s="265"/>
      <c r="W816" s="265"/>
      <c r="X816" s="265"/>
      <c r="Y816" s="265"/>
      <c r="Z816" s="265"/>
      <c r="AA816" s="265"/>
      <c r="AB816" s="265"/>
      <c r="AC816" s="265"/>
      <c r="AD816" s="265"/>
      <c r="AE816" s="265"/>
      <c r="AF816" s="265"/>
      <c r="AG816" s="265"/>
      <c r="AH816" s="265"/>
      <c r="AI816" s="265"/>
      <c r="AJ816" s="265"/>
      <c r="AK816" s="265"/>
      <c r="AL816" s="265"/>
      <c r="AM816" s="265"/>
      <c r="AN816" s="265"/>
      <c r="AO816" s="265"/>
      <c r="AP816" s="265"/>
      <c r="AQ816" s="265"/>
    </row>
    <row r="817" spans="1:43" ht="12" customHeight="1">
      <c r="A817" s="265"/>
      <c r="B817" s="265"/>
      <c r="C817" s="265"/>
      <c r="D817" s="265"/>
      <c r="E817" s="266"/>
      <c r="F817" s="265"/>
      <c r="G817" s="265"/>
      <c r="H817" s="265"/>
      <c r="I817" s="265"/>
      <c r="J817" s="265"/>
      <c r="K817" s="265"/>
      <c r="L817" s="265"/>
      <c r="M817" s="265"/>
      <c r="N817" s="265"/>
      <c r="O817" s="265"/>
      <c r="P817" s="265"/>
      <c r="Q817" s="265"/>
      <c r="R817" s="267"/>
      <c r="S817" s="265"/>
      <c r="T817" s="265"/>
      <c r="U817" s="265"/>
      <c r="V817" s="265"/>
      <c r="W817" s="265"/>
      <c r="X817" s="265"/>
      <c r="Y817" s="265"/>
      <c r="Z817" s="265"/>
      <c r="AA817" s="265"/>
      <c r="AB817" s="265"/>
      <c r="AC817" s="265"/>
      <c r="AD817" s="265"/>
      <c r="AE817" s="265"/>
      <c r="AF817" s="265"/>
      <c r="AG817" s="265"/>
      <c r="AH817" s="265"/>
      <c r="AI817" s="265"/>
      <c r="AJ817" s="265"/>
      <c r="AK817" s="265"/>
      <c r="AL817" s="265"/>
      <c r="AM817" s="265"/>
      <c r="AN817" s="265"/>
      <c r="AO817" s="265"/>
      <c r="AP817" s="265"/>
      <c r="AQ817" s="265"/>
    </row>
    <row r="818" spans="1:43" ht="12" customHeight="1">
      <c r="A818" s="265"/>
      <c r="B818" s="265"/>
      <c r="C818" s="265"/>
      <c r="D818" s="265"/>
      <c r="E818" s="266"/>
      <c r="F818" s="265"/>
      <c r="G818" s="265"/>
      <c r="H818" s="265"/>
      <c r="I818" s="265"/>
      <c r="J818" s="265"/>
      <c r="K818" s="265"/>
      <c r="L818" s="265"/>
      <c r="M818" s="265"/>
      <c r="N818" s="265"/>
      <c r="O818" s="265"/>
      <c r="P818" s="265"/>
      <c r="Q818" s="265"/>
      <c r="R818" s="267"/>
      <c r="S818" s="265"/>
      <c r="T818" s="265"/>
      <c r="U818" s="265"/>
      <c r="V818" s="265"/>
      <c r="W818" s="265"/>
      <c r="X818" s="265"/>
      <c r="Y818" s="265"/>
      <c r="Z818" s="265"/>
      <c r="AA818" s="265"/>
      <c r="AB818" s="265"/>
      <c r="AC818" s="265"/>
      <c r="AD818" s="265"/>
      <c r="AE818" s="265"/>
      <c r="AF818" s="265"/>
      <c r="AG818" s="265"/>
      <c r="AH818" s="265"/>
      <c r="AI818" s="265"/>
      <c r="AJ818" s="265"/>
      <c r="AK818" s="265"/>
      <c r="AL818" s="265"/>
      <c r="AM818" s="265"/>
      <c r="AN818" s="265"/>
      <c r="AO818" s="265"/>
      <c r="AP818" s="265"/>
      <c r="AQ818" s="265"/>
    </row>
    <row r="819" spans="1:43" ht="12" customHeight="1">
      <c r="A819" s="265"/>
      <c r="B819" s="265"/>
      <c r="C819" s="265"/>
      <c r="D819" s="265"/>
      <c r="E819" s="266"/>
      <c r="F819" s="265"/>
      <c r="G819" s="265"/>
      <c r="H819" s="265"/>
      <c r="I819" s="265"/>
      <c r="J819" s="265"/>
      <c r="K819" s="265"/>
      <c r="L819" s="265"/>
      <c r="M819" s="265"/>
      <c r="N819" s="265"/>
      <c r="O819" s="265"/>
      <c r="P819" s="265"/>
      <c r="Q819" s="265"/>
      <c r="R819" s="267"/>
      <c r="S819" s="265"/>
      <c r="T819" s="265"/>
      <c r="U819" s="265"/>
      <c r="V819" s="265"/>
      <c r="W819" s="265"/>
      <c r="X819" s="265"/>
      <c r="Y819" s="265"/>
      <c r="Z819" s="265"/>
      <c r="AA819" s="265"/>
      <c r="AB819" s="265"/>
      <c r="AC819" s="265"/>
      <c r="AD819" s="265"/>
      <c r="AE819" s="265"/>
      <c r="AF819" s="265"/>
      <c r="AG819" s="265"/>
      <c r="AH819" s="265"/>
      <c r="AI819" s="265"/>
      <c r="AJ819" s="265"/>
      <c r="AK819" s="265"/>
      <c r="AL819" s="265"/>
      <c r="AM819" s="265"/>
      <c r="AN819" s="265"/>
      <c r="AO819" s="265"/>
      <c r="AP819" s="265"/>
      <c r="AQ819" s="265"/>
    </row>
    <row r="820" spans="1:43" ht="12" customHeight="1">
      <c r="A820" s="265"/>
      <c r="B820" s="265"/>
      <c r="C820" s="265"/>
      <c r="D820" s="265"/>
      <c r="E820" s="266"/>
      <c r="F820" s="265"/>
      <c r="G820" s="265"/>
      <c r="H820" s="265"/>
      <c r="I820" s="265"/>
      <c r="J820" s="265"/>
      <c r="K820" s="265"/>
      <c r="L820" s="265"/>
      <c r="M820" s="265"/>
      <c r="N820" s="265"/>
      <c r="O820" s="265"/>
      <c r="P820" s="265"/>
      <c r="Q820" s="265"/>
      <c r="R820" s="267"/>
      <c r="S820" s="265"/>
      <c r="T820" s="265"/>
      <c r="U820" s="265"/>
      <c r="V820" s="265"/>
      <c r="W820" s="265"/>
      <c r="X820" s="265"/>
      <c r="Y820" s="265"/>
      <c r="Z820" s="265"/>
      <c r="AA820" s="265"/>
      <c r="AB820" s="265"/>
      <c r="AC820" s="265"/>
      <c r="AD820" s="265"/>
      <c r="AE820" s="265"/>
      <c r="AF820" s="265"/>
      <c r="AG820" s="265"/>
      <c r="AH820" s="265"/>
      <c r="AI820" s="265"/>
      <c r="AJ820" s="265"/>
      <c r="AK820" s="265"/>
      <c r="AL820" s="265"/>
      <c r="AM820" s="265"/>
      <c r="AN820" s="265"/>
      <c r="AO820" s="265"/>
      <c r="AP820" s="265"/>
      <c r="AQ820" s="265"/>
    </row>
    <row r="821" spans="1:43" ht="12" customHeight="1">
      <c r="A821" s="265"/>
      <c r="B821" s="265"/>
      <c r="C821" s="265"/>
      <c r="D821" s="265"/>
      <c r="E821" s="266"/>
      <c r="F821" s="265"/>
      <c r="G821" s="265"/>
      <c r="H821" s="265"/>
      <c r="I821" s="265"/>
      <c r="J821" s="265"/>
      <c r="K821" s="265"/>
      <c r="L821" s="265"/>
      <c r="M821" s="265"/>
      <c r="N821" s="265"/>
      <c r="O821" s="265"/>
      <c r="P821" s="265"/>
      <c r="Q821" s="265"/>
      <c r="R821" s="267"/>
      <c r="S821" s="265"/>
      <c r="T821" s="265"/>
      <c r="U821" s="265"/>
      <c r="V821" s="265"/>
      <c r="W821" s="265"/>
      <c r="X821" s="265"/>
      <c r="Y821" s="265"/>
      <c r="Z821" s="265"/>
      <c r="AA821" s="265"/>
      <c r="AB821" s="265"/>
      <c r="AC821" s="265"/>
      <c r="AD821" s="265"/>
      <c r="AE821" s="265"/>
      <c r="AF821" s="265"/>
      <c r="AG821" s="265"/>
      <c r="AH821" s="265"/>
      <c r="AI821" s="265"/>
      <c r="AJ821" s="265"/>
      <c r="AK821" s="265"/>
      <c r="AL821" s="265"/>
      <c r="AM821" s="265"/>
      <c r="AN821" s="265"/>
      <c r="AO821" s="265"/>
      <c r="AP821" s="265"/>
      <c r="AQ821" s="265"/>
    </row>
    <row r="822" spans="1:43" ht="12" customHeight="1">
      <c r="A822" s="265"/>
      <c r="B822" s="265"/>
      <c r="C822" s="265"/>
      <c r="D822" s="265"/>
      <c r="E822" s="266"/>
      <c r="F822" s="265"/>
      <c r="G822" s="265"/>
      <c r="H822" s="265"/>
      <c r="I822" s="265"/>
      <c r="J822" s="265"/>
      <c r="K822" s="265"/>
      <c r="L822" s="265"/>
      <c r="M822" s="265"/>
      <c r="N822" s="265"/>
      <c r="O822" s="265"/>
      <c r="P822" s="265"/>
      <c r="Q822" s="265"/>
      <c r="R822" s="267"/>
      <c r="S822" s="265"/>
      <c r="T822" s="265"/>
      <c r="U822" s="265"/>
      <c r="V822" s="265"/>
      <c r="W822" s="265"/>
      <c r="X822" s="265"/>
      <c r="Y822" s="265"/>
      <c r="Z822" s="265"/>
      <c r="AA822" s="265"/>
      <c r="AB822" s="265"/>
      <c r="AC822" s="265"/>
      <c r="AD822" s="265"/>
      <c r="AE822" s="265"/>
      <c r="AF822" s="265"/>
      <c r="AG822" s="265"/>
      <c r="AH822" s="265"/>
      <c r="AI822" s="265"/>
      <c r="AJ822" s="265"/>
      <c r="AK822" s="265"/>
      <c r="AL822" s="265"/>
      <c r="AM822" s="265"/>
      <c r="AN822" s="265"/>
      <c r="AO822" s="265"/>
      <c r="AP822" s="265"/>
      <c r="AQ822" s="265"/>
    </row>
    <row r="823" spans="1:43" ht="12" customHeight="1">
      <c r="A823" s="265"/>
      <c r="B823" s="265"/>
      <c r="C823" s="265"/>
      <c r="D823" s="265"/>
      <c r="E823" s="266"/>
      <c r="F823" s="265"/>
      <c r="G823" s="265"/>
      <c r="H823" s="265"/>
      <c r="I823" s="265"/>
      <c r="J823" s="265"/>
      <c r="K823" s="265"/>
      <c r="L823" s="265"/>
      <c r="M823" s="265"/>
      <c r="N823" s="265"/>
      <c r="O823" s="265"/>
      <c r="P823" s="265"/>
      <c r="Q823" s="265"/>
      <c r="R823" s="267"/>
      <c r="S823" s="265"/>
      <c r="T823" s="265"/>
      <c r="U823" s="265"/>
      <c r="V823" s="265"/>
      <c r="W823" s="265"/>
      <c r="X823" s="265"/>
      <c r="Y823" s="265"/>
      <c r="Z823" s="265"/>
      <c r="AA823" s="265"/>
      <c r="AB823" s="265"/>
      <c r="AC823" s="265"/>
      <c r="AD823" s="265"/>
      <c r="AE823" s="265"/>
      <c r="AF823" s="265"/>
      <c r="AG823" s="265"/>
      <c r="AH823" s="265"/>
      <c r="AI823" s="265"/>
      <c r="AJ823" s="265"/>
      <c r="AK823" s="265"/>
      <c r="AL823" s="265"/>
      <c r="AM823" s="265"/>
      <c r="AN823" s="265"/>
      <c r="AO823" s="265"/>
      <c r="AP823" s="265"/>
      <c r="AQ823" s="265"/>
    </row>
    <row r="824" spans="1:43" ht="12" customHeight="1">
      <c r="A824" s="265"/>
      <c r="B824" s="265"/>
      <c r="C824" s="265"/>
      <c r="D824" s="265"/>
      <c r="E824" s="266"/>
      <c r="F824" s="265"/>
      <c r="G824" s="265"/>
      <c r="H824" s="265"/>
      <c r="I824" s="265"/>
      <c r="J824" s="265"/>
      <c r="K824" s="265"/>
      <c r="L824" s="265"/>
      <c r="M824" s="265"/>
      <c r="N824" s="265"/>
      <c r="O824" s="265"/>
      <c r="P824" s="265"/>
      <c r="Q824" s="265"/>
      <c r="R824" s="267"/>
      <c r="S824" s="265"/>
      <c r="T824" s="265"/>
      <c r="U824" s="265"/>
      <c r="V824" s="265"/>
      <c r="W824" s="265"/>
      <c r="X824" s="265"/>
      <c r="Y824" s="265"/>
      <c r="Z824" s="265"/>
      <c r="AA824" s="265"/>
      <c r="AB824" s="265"/>
      <c r="AC824" s="265"/>
      <c r="AD824" s="265"/>
      <c r="AE824" s="265"/>
      <c r="AF824" s="265"/>
      <c r="AG824" s="265"/>
      <c r="AH824" s="265"/>
      <c r="AI824" s="265"/>
      <c r="AJ824" s="265"/>
      <c r="AK824" s="265"/>
      <c r="AL824" s="265"/>
      <c r="AM824" s="265"/>
      <c r="AN824" s="265"/>
      <c r="AO824" s="265"/>
      <c r="AP824" s="265"/>
      <c r="AQ824" s="265"/>
    </row>
    <row r="825" spans="1:43" ht="12" customHeight="1">
      <c r="A825" s="265"/>
      <c r="B825" s="265"/>
      <c r="C825" s="265"/>
      <c r="D825" s="265"/>
      <c r="E825" s="266"/>
      <c r="F825" s="265"/>
      <c r="G825" s="265"/>
      <c r="H825" s="265"/>
      <c r="I825" s="265"/>
      <c r="J825" s="265"/>
      <c r="K825" s="265"/>
      <c r="L825" s="265"/>
      <c r="M825" s="265"/>
      <c r="N825" s="265"/>
      <c r="O825" s="265"/>
      <c r="P825" s="265"/>
      <c r="Q825" s="265"/>
      <c r="R825" s="267"/>
      <c r="S825" s="265"/>
      <c r="T825" s="265"/>
      <c r="U825" s="265"/>
      <c r="V825" s="265"/>
      <c r="W825" s="265"/>
      <c r="X825" s="265"/>
      <c r="Y825" s="265"/>
      <c r="Z825" s="265"/>
      <c r="AA825" s="265"/>
      <c r="AB825" s="265"/>
      <c r="AC825" s="265"/>
      <c r="AD825" s="265"/>
      <c r="AE825" s="265"/>
      <c r="AF825" s="265"/>
      <c r="AG825" s="265"/>
      <c r="AH825" s="265"/>
      <c r="AI825" s="265"/>
      <c r="AJ825" s="265"/>
      <c r="AK825" s="265"/>
      <c r="AL825" s="265"/>
      <c r="AM825" s="265"/>
      <c r="AN825" s="265"/>
      <c r="AO825" s="265"/>
      <c r="AP825" s="265"/>
      <c r="AQ825" s="265"/>
    </row>
    <row r="826" spans="1:43" ht="12" customHeight="1">
      <c r="A826" s="265"/>
      <c r="B826" s="265"/>
      <c r="C826" s="265"/>
      <c r="D826" s="265"/>
      <c r="E826" s="266"/>
      <c r="F826" s="265"/>
      <c r="G826" s="265"/>
      <c r="H826" s="265"/>
      <c r="I826" s="265"/>
      <c r="J826" s="265"/>
      <c r="K826" s="265"/>
      <c r="L826" s="265"/>
      <c r="M826" s="265"/>
      <c r="N826" s="265"/>
      <c r="O826" s="265"/>
      <c r="P826" s="265"/>
      <c r="Q826" s="265"/>
      <c r="R826" s="267"/>
      <c r="S826" s="265"/>
      <c r="T826" s="265"/>
      <c r="U826" s="265"/>
      <c r="V826" s="265"/>
      <c r="W826" s="265"/>
      <c r="X826" s="265"/>
      <c r="Y826" s="265"/>
      <c r="Z826" s="265"/>
      <c r="AA826" s="265"/>
      <c r="AB826" s="265"/>
      <c r="AC826" s="265"/>
      <c r="AD826" s="265"/>
      <c r="AE826" s="265"/>
      <c r="AF826" s="265"/>
      <c r="AG826" s="265"/>
      <c r="AH826" s="265"/>
      <c r="AI826" s="265"/>
      <c r="AJ826" s="265"/>
      <c r="AK826" s="265"/>
      <c r="AL826" s="265"/>
      <c r="AM826" s="265"/>
      <c r="AN826" s="265"/>
      <c r="AO826" s="265"/>
      <c r="AP826" s="265"/>
      <c r="AQ826" s="265"/>
    </row>
    <row r="827" spans="1:43" ht="12" customHeight="1">
      <c r="A827" s="265"/>
      <c r="B827" s="265"/>
      <c r="C827" s="265"/>
      <c r="D827" s="265"/>
      <c r="E827" s="266"/>
      <c r="F827" s="265"/>
      <c r="G827" s="265"/>
      <c r="H827" s="265"/>
      <c r="I827" s="265"/>
      <c r="J827" s="265"/>
      <c r="K827" s="265"/>
      <c r="L827" s="265"/>
      <c r="M827" s="265"/>
      <c r="N827" s="265"/>
      <c r="O827" s="265"/>
      <c r="P827" s="265"/>
      <c r="Q827" s="265"/>
      <c r="R827" s="267"/>
      <c r="S827" s="265"/>
      <c r="T827" s="265"/>
      <c r="U827" s="265"/>
      <c r="V827" s="265"/>
      <c r="W827" s="265"/>
      <c r="X827" s="265"/>
      <c r="Y827" s="265"/>
      <c r="Z827" s="265"/>
      <c r="AA827" s="265"/>
      <c r="AB827" s="265"/>
      <c r="AC827" s="265"/>
      <c r="AD827" s="265"/>
      <c r="AE827" s="265"/>
      <c r="AF827" s="265"/>
      <c r="AG827" s="265"/>
      <c r="AH827" s="265"/>
      <c r="AI827" s="265"/>
      <c r="AJ827" s="265"/>
      <c r="AK827" s="265"/>
      <c r="AL827" s="265"/>
      <c r="AM827" s="265"/>
      <c r="AN827" s="265"/>
      <c r="AO827" s="265"/>
      <c r="AP827" s="265"/>
      <c r="AQ827" s="265"/>
    </row>
    <row r="828" spans="1:43" ht="12" customHeight="1">
      <c r="A828" s="265"/>
      <c r="B828" s="265"/>
      <c r="C828" s="265"/>
      <c r="D828" s="265"/>
      <c r="E828" s="266"/>
      <c r="F828" s="265"/>
      <c r="G828" s="265"/>
      <c r="H828" s="265"/>
      <c r="I828" s="265"/>
      <c r="J828" s="265"/>
      <c r="K828" s="265"/>
      <c r="L828" s="265"/>
      <c r="M828" s="265"/>
      <c r="N828" s="265"/>
      <c r="O828" s="265"/>
      <c r="P828" s="265"/>
      <c r="Q828" s="265"/>
      <c r="R828" s="267"/>
      <c r="S828" s="265"/>
      <c r="T828" s="265"/>
      <c r="U828" s="265"/>
      <c r="V828" s="265"/>
      <c r="W828" s="265"/>
      <c r="X828" s="265"/>
      <c r="Y828" s="265"/>
      <c r="Z828" s="265"/>
      <c r="AA828" s="265"/>
      <c r="AB828" s="265"/>
      <c r="AC828" s="265"/>
      <c r="AD828" s="265"/>
      <c r="AE828" s="265"/>
      <c r="AF828" s="265"/>
      <c r="AG828" s="265"/>
      <c r="AH828" s="265"/>
      <c r="AI828" s="265"/>
      <c r="AJ828" s="265"/>
      <c r="AK828" s="265"/>
      <c r="AL828" s="265"/>
      <c r="AM828" s="265"/>
      <c r="AN828" s="265"/>
      <c r="AO828" s="265"/>
      <c r="AP828" s="265"/>
      <c r="AQ828" s="265"/>
    </row>
    <row r="829" spans="1:43" ht="12" customHeight="1">
      <c r="A829" s="265"/>
      <c r="B829" s="265"/>
      <c r="C829" s="265"/>
      <c r="D829" s="265"/>
      <c r="E829" s="266"/>
      <c r="F829" s="265"/>
      <c r="G829" s="265"/>
      <c r="H829" s="265"/>
      <c r="I829" s="265"/>
      <c r="J829" s="265"/>
      <c r="K829" s="265"/>
      <c r="L829" s="265"/>
      <c r="M829" s="265"/>
      <c r="N829" s="265"/>
      <c r="O829" s="265"/>
      <c r="P829" s="265"/>
      <c r="Q829" s="265"/>
      <c r="R829" s="267"/>
      <c r="S829" s="265"/>
      <c r="T829" s="265"/>
      <c r="U829" s="265"/>
      <c r="V829" s="265"/>
      <c r="W829" s="265"/>
      <c r="X829" s="265"/>
      <c r="Y829" s="265"/>
      <c r="Z829" s="265"/>
      <c r="AA829" s="265"/>
      <c r="AB829" s="265"/>
      <c r="AC829" s="265"/>
      <c r="AD829" s="265"/>
      <c r="AE829" s="265"/>
      <c r="AF829" s="265"/>
      <c r="AG829" s="265"/>
      <c r="AH829" s="265"/>
      <c r="AI829" s="265"/>
      <c r="AJ829" s="265"/>
      <c r="AK829" s="265"/>
      <c r="AL829" s="265"/>
      <c r="AM829" s="265"/>
      <c r="AN829" s="265"/>
      <c r="AO829" s="265"/>
      <c r="AP829" s="265"/>
      <c r="AQ829" s="265"/>
    </row>
    <row r="830" spans="1:43" ht="12" customHeight="1">
      <c r="A830" s="265"/>
      <c r="B830" s="265"/>
      <c r="C830" s="265"/>
      <c r="D830" s="265"/>
      <c r="E830" s="266"/>
      <c r="F830" s="265"/>
      <c r="G830" s="265"/>
      <c r="H830" s="265"/>
      <c r="I830" s="265"/>
      <c r="J830" s="265"/>
      <c r="K830" s="265"/>
      <c r="L830" s="265"/>
      <c r="M830" s="265"/>
      <c r="N830" s="265"/>
      <c r="O830" s="265"/>
      <c r="P830" s="265"/>
      <c r="Q830" s="265"/>
      <c r="R830" s="267"/>
      <c r="S830" s="265"/>
      <c r="T830" s="265"/>
      <c r="U830" s="265"/>
      <c r="V830" s="265"/>
      <c r="W830" s="265"/>
      <c r="X830" s="265"/>
      <c r="Y830" s="265"/>
      <c r="Z830" s="265"/>
      <c r="AA830" s="265"/>
      <c r="AB830" s="265"/>
      <c r="AC830" s="265"/>
      <c r="AD830" s="265"/>
      <c r="AE830" s="265"/>
      <c r="AF830" s="265"/>
      <c r="AG830" s="265"/>
      <c r="AH830" s="265"/>
      <c r="AI830" s="265"/>
      <c r="AJ830" s="265"/>
      <c r="AK830" s="265"/>
      <c r="AL830" s="265"/>
      <c r="AM830" s="265"/>
      <c r="AN830" s="265"/>
      <c r="AO830" s="265"/>
      <c r="AP830" s="265"/>
      <c r="AQ830" s="265"/>
    </row>
    <row r="831" spans="1:43" ht="12" customHeight="1">
      <c r="A831" s="265"/>
      <c r="B831" s="265"/>
      <c r="C831" s="265"/>
      <c r="D831" s="265"/>
      <c r="E831" s="266"/>
      <c r="F831" s="265"/>
      <c r="G831" s="265"/>
      <c r="H831" s="265"/>
      <c r="I831" s="265"/>
      <c r="J831" s="265"/>
      <c r="K831" s="265"/>
      <c r="L831" s="265"/>
      <c r="M831" s="265"/>
      <c r="N831" s="265"/>
      <c r="O831" s="265"/>
      <c r="P831" s="265"/>
      <c r="Q831" s="265"/>
      <c r="R831" s="267"/>
      <c r="S831" s="265"/>
      <c r="T831" s="265"/>
      <c r="U831" s="265"/>
      <c r="V831" s="265"/>
      <c r="W831" s="265"/>
      <c r="X831" s="265"/>
      <c r="Y831" s="265"/>
      <c r="Z831" s="265"/>
      <c r="AA831" s="265"/>
      <c r="AB831" s="265"/>
      <c r="AC831" s="265"/>
      <c r="AD831" s="265"/>
      <c r="AE831" s="265"/>
      <c r="AF831" s="265"/>
      <c r="AG831" s="265"/>
      <c r="AH831" s="265"/>
      <c r="AI831" s="265"/>
      <c r="AJ831" s="265"/>
      <c r="AK831" s="265"/>
      <c r="AL831" s="265"/>
      <c r="AM831" s="265"/>
      <c r="AN831" s="265"/>
      <c r="AO831" s="265"/>
      <c r="AP831" s="265"/>
      <c r="AQ831" s="265"/>
    </row>
    <row r="832" spans="1:43" ht="12" customHeight="1">
      <c r="A832" s="265"/>
      <c r="B832" s="265"/>
      <c r="C832" s="265"/>
      <c r="D832" s="265"/>
      <c r="E832" s="266"/>
      <c r="F832" s="265"/>
      <c r="G832" s="265"/>
      <c r="H832" s="265"/>
      <c r="I832" s="265"/>
      <c r="J832" s="265"/>
      <c r="K832" s="265"/>
      <c r="L832" s="265"/>
      <c r="M832" s="265"/>
      <c r="N832" s="265"/>
      <c r="O832" s="265"/>
      <c r="P832" s="265"/>
      <c r="Q832" s="265"/>
      <c r="R832" s="267"/>
      <c r="S832" s="265"/>
      <c r="T832" s="265"/>
      <c r="U832" s="265"/>
      <c r="V832" s="265"/>
      <c r="W832" s="265"/>
      <c r="X832" s="265"/>
      <c r="Y832" s="265"/>
      <c r="Z832" s="265"/>
      <c r="AA832" s="265"/>
      <c r="AB832" s="265"/>
      <c r="AC832" s="265"/>
      <c r="AD832" s="265"/>
      <c r="AE832" s="265"/>
      <c r="AF832" s="265"/>
      <c r="AG832" s="265"/>
      <c r="AH832" s="265"/>
      <c r="AI832" s="265"/>
      <c r="AJ832" s="265"/>
      <c r="AK832" s="265"/>
      <c r="AL832" s="265"/>
      <c r="AM832" s="265"/>
      <c r="AN832" s="265"/>
      <c r="AO832" s="265"/>
      <c r="AP832" s="265"/>
      <c r="AQ832" s="265"/>
    </row>
    <row r="833" spans="1:43" ht="12" customHeight="1">
      <c r="A833" s="265"/>
      <c r="B833" s="265"/>
      <c r="C833" s="265"/>
      <c r="D833" s="265"/>
      <c r="E833" s="266"/>
      <c r="F833" s="265"/>
      <c r="G833" s="265"/>
      <c r="H833" s="265"/>
      <c r="I833" s="265"/>
      <c r="J833" s="265"/>
      <c r="K833" s="265"/>
      <c r="L833" s="265"/>
      <c r="M833" s="265"/>
      <c r="N833" s="265"/>
      <c r="O833" s="265"/>
      <c r="P833" s="265"/>
      <c r="Q833" s="265"/>
      <c r="R833" s="267"/>
      <c r="S833" s="265"/>
      <c r="T833" s="265"/>
      <c r="U833" s="265"/>
      <c r="V833" s="265"/>
      <c r="W833" s="265"/>
      <c r="X833" s="265"/>
      <c r="Y833" s="265"/>
      <c r="Z833" s="265"/>
      <c r="AA833" s="265"/>
      <c r="AB833" s="265"/>
      <c r="AC833" s="265"/>
      <c r="AD833" s="265"/>
      <c r="AE833" s="265"/>
      <c r="AF833" s="265"/>
      <c r="AG833" s="265"/>
      <c r="AH833" s="265"/>
      <c r="AI833" s="265"/>
      <c r="AJ833" s="265"/>
      <c r="AK833" s="265"/>
      <c r="AL833" s="265"/>
      <c r="AM833" s="265"/>
      <c r="AN833" s="265"/>
      <c r="AO833" s="265"/>
      <c r="AP833" s="265"/>
      <c r="AQ833" s="265"/>
    </row>
    <row r="834" spans="1:43" ht="12" customHeight="1">
      <c r="A834" s="265"/>
      <c r="B834" s="265"/>
      <c r="C834" s="265"/>
      <c r="D834" s="265"/>
      <c r="E834" s="266"/>
      <c r="F834" s="265"/>
      <c r="G834" s="265"/>
      <c r="H834" s="265"/>
      <c r="I834" s="265"/>
      <c r="J834" s="265"/>
      <c r="K834" s="265"/>
      <c r="L834" s="265"/>
      <c r="M834" s="265"/>
      <c r="N834" s="265"/>
      <c r="O834" s="265"/>
      <c r="P834" s="265"/>
      <c r="Q834" s="265"/>
      <c r="R834" s="267"/>
      <c r="S834" s="265"/>
      <c r="T834" s="265"/>
      <c r="U834" s="265"/>
      <c r="V834" s="265"/>
      <c r="W834" s="265"/>
      <c r="X834" s="265"/>
      <c r="Y834" s="265"/>
      <c r="Z834" s="265"/>
      <c r="AA834" s="265"/>
      <c r="AB834" s="265"/>
      <c r="AC834" s="265"/>
      <c r="AD834" s="265"/>
      <c r="AE834" s="265"/>
      <c r="AF834" s="265"/>
      <c r="AG834" s="265"/>
      <c r="AH834" s="265"/>
      <c r="AI834" s="265"/>
      <c r="AJ834" s="265"/>
      <c r="AK834" s="265"/>
      <c r="AL834" s="265"/>
      <c r="AM834" s="265"/>
      <c r="AN834" s="265"/>
      <c r="AO834" s="265"/>
      <c r="AP834" s="265"/>
      <c r="AQ834" s="265"/>
    </row>
    <row r="835" spans="1:43" ht="12" customHeight="1">
      <c r="A835" s="265"/>
      <c r="B835" s="265"/>
      <c r="C835" s="265"/>
      <c r="D835" s="265"/>
      <c r="E835" s="266"/>
      <c r="F835" s="265"/>
      <c r="G835" s="265"/>
      <c r="H835" s="265"/>
      <c r="I835" s="265"/>
      <c r="J835" s="265"/>
      <c r="K835" s="265"/>
      <c r="L835" s="265"/>
      <c r="M835" s="265"/>
      <c r="N835" s="265"/>
      <c r="O835" s="265"/>
      <c r="P835" s="265"/>
      <c r="Q835" s="265"/>
      <c r="R835" s="267"/>
      <c r="S835" s="265"/>
      <c r="T835" s="265"/>
      <c r="U835" s="265"/>
      <c r="V835" s="265"/>
      <c r="W835" s="265"/>
      <c r="X835" s="265"/>
      <c r="Y835" s="265"/>
      <c r="Z835" s="265"/>
      <c r="AA835" s="265"/>
      <c r="AB835" s="265"/>
      <c r="AC835" s="265"/>
      <c r="AD835" s="265"/>
      <c r="AE835" s="265"/>
      <c r="AF835" s="265"/>
      <c r="AG835" s="265"/>
      <c r="AH835" s="265"/>
      <c r="AI835" s="265"/>
      <c r="AJ835" s="265"/>
      <c r="AK835" s="265"/>
      <c r="AL835" s="265"/>
      <c r="AM835" s="265"/>
      <c r="AN835" s="265"/>
      <c r="AO835" s="265"/>
      <c r="AP835" s="265"/>
      <c r="AQ835" s="265"/>
    </row>
    <row r="836" spans="1:43" ht="12" customHeight="1">
      <c r="A836" s="265"/>
      <c r="B836" s="265"/>
      <c r="C836" s="265"/>
      <c r="D836" s="265"/>
      <c r="E836" s="266"/>
      <c r="F836" s="265"/>
      <c r="G836" s="265"/>
      <c r="H836" s="265"/>
      <c r="I836" s="265"/>
      <c r="J836" s="265"/>
      <c r="K836" s="265"/>
      <c r="L836" s="265"/>
      <c r="M836" s="265"/>
      <c r="N836" s="265"/>
      <c r="O836" s="265"/>
      <c r="P836" s="265"/>
      <c r="Q836" s="265"/>
      <c r="R836" s="267"/>
      <c r="S836" s="265"/>
      <c r="T836" s="265"/>
      <c r="U836" s="265"/>
      <c r="V836" s="265"/>
      <c r="W836" s="265"/>
      <c r="X836" s="265"/>
      <c r="Y836" s="265"/>
      <c r="Z836" s="265"/>
      <c r="AA836" s="265"/>
      <c r="AB836" s="265"/>
      <c r="AC836" s="265"/>
      <c r="AD836" s="265"/>
      <c r="AE836" s="265"/>
      <c r="AF836" s="265"/>
      <c r="AG836" s="265"/>
      <c r="AH836" s="265"/>
      <c r="AI836" s="265"/>
      <c r="AJ836" s="265"/>
      <c r="AK836" s="265"/>
      <c r="AL836" s="265"/>
      <c r="AM836" s="265"/>
      <c r="AN836" s="265"/>
      <c r="AO836" s="265"/>
      <c r="AP836" s="265"/>
      <c r="AQ836" s="265"/>
    </row>
    <row r="837" spans="1:43" ht="12" customHeight="1">
      <c r="A837" s="265"/>
      <c r="B837" s="265"/>
      <c r="C837" s="265"/>
      <c r="D837" s="265"/>
      <c r="E837" s="266"/>
      <c r="F837" s="265"/>
      <c r="G837" s="265"/>
      <c r="H837" s="265"/>
      <c r="I837" s="265"/>
      <c r="J837" s="265"/>
      <c r="K837" s="265"/>
      <c r="L837" s="265"/>
      <c r="M837" s="265"/>
      <c r="N837" s="265"/>
      <c r="O837" s="265"/>
      <c r="P837" s="265"/>
      <c r="Q837" s="265"/>
      <c r="R837" s="267"/>
      <c r="S837" s="265"/>
      <c r="T837" s="265"/>
      <c r="U837" s="265"/>
      <c r="V837" s="265"/>
      <c r="W837" s="265"/>
      <c r="X837" s="265"/>
      <c r="Y837" s="265"/>
      <c r="Z837" s="265"/>
      <c r="AA837" s="265"/>
      <c r="AB837" s="265"/>
      <c r="AC837" s="265"/>
      <c r="AD837" s="265"/>
      <c r="AE837" s="265"/>
      <c r="AF837" s="265"/>
      <c r="AG837" s="265"/>
      <c r="AH837" s="265"/>
      <c r="AI837" s="265"/>
      <c r="AJ837" s="265"/>
      <c r="AK837" s="265"/>
      <c r="AL837" s="265"/>
      <c r="AM837" s="265"/>
      <c r="AN837" s="265"/>
      <c r="AO837" s="265"/>
      <c r="AP837" s="265"/>
      <c r="AQ837" s="265"/>
    </row>
    <row r="838" spans="1:43" ht="12" customHeight="1">
      <c r="A838" s="265"/>
      <c r="B838" s="265"/>
      <c r="C838" s="265"/>
      <c r="D838" s="265"/>
      <c r="E838" s="266"/>
      <c r="F838" s="265"/>
      <c r="G838" s="265"/>
      <c r="H838" s="265"/>
      <c r="I838" s="265"/>
      <c r="J838" s="265"/>
      <c r="K838" s="265"/>
      <c r="L838" s="265"/>
      <c r="M838" s="265"/>
      <c r="N838" s="265"/>
      <c r="O838" s="265"/>
      <c r="P838" s="265"/>
      <c r="Q838" s="265"/>
      <c r="R838" s="267"/>
      <c r="S838" s="265"/>
      <c r="T838" s="265"/>
      <c r="U838" s="265"/>
      <c r="V838" s="265"/>
      <c r="W838" s="265"/>
      <c r="X838" s="265"/>
      <c r="Y838" s="265"/>
      <c r="Z838" s="265"/>
      <c r="AA838" s="265"/>
      <c r="AB838" s="265"/>
      <c r="AC838" s="265"/>
      <c r="AD838" s="265"/>
      <c r="AE838" s="265"/>
      <c r="AF838" s="265"/>
      <c r="AG838" s="265"/>
      <c r="AH838" s="265"/>
      <c r="AI838" s="265"/>
      <c r="AJ838" s="265"/>
      <c r="AK838" s="265"/>
      <c r="AL838" s="265"/>
      <c r="AM838" s="265"/>
      <c r="AN838" s="265"/>
      <c r="AO838" s="265"/>
      <c r="AP838" s="265"/>
      <c r="AQ838" s="265"/>
    </row>
    <row r="839" spans="1:43" ht="12" customHeight="1">
      <c r="A839" s="265"/>
      <c r="B839" s="265"/>
      <c r="C839" s="265"/>
      <c r="D839" s="265"/>
      <c r="E839" s="266"/>
      <c r="F839" s="265"/>
      <c r="G839" s="265"/>
      <c r="H839" s="265"/>
      <c r="I839" s="265"/>
      <c r="J839" s="265"/>
      <c r="K839" s="265"/>
      <c r="L839" s="265"/>
      <c r="M839" s="265"/>
      <c r="N839" s="265"/>
      <c r="O839" s="265"/>
      <c r="P839" s="265"/>
      <c r="Q839" s="265"/>
      <c r="R839" s="267"/>
      <c r="S839" s="265"/>
      <c r="T839" s="265"/>
      <c r="U839" s="265"/>
      <c r="V839" s="265"/>
      <c r="W839" s="265"/>
      <c r="X839" s="265"/>
      <c r="Y839" s="265"/>
      <c r="Z839" s="265"/>
      <c r="AA839" s="265"/>
      <c r="AB839" s="265"/>
      <c r="AC839" s="265"/>
      <c r="AD839" s="265"/>
      <c r="AE839" s="265"/>
      <c r="AF839" s="265"/>
      <c r="AG839" s="265"/>
      <c r="AH839" s="265"/>
      <c r="AI839" s="265"/>
      <c r="AJ839" s="265"/>
      <c r="AK839" s="265"/>
      <c r="AL839" s="265"/>
      <c r="AM839" s="265"/>
      <c r="AN839" s="265"/>
      <c r="AO839" s="265"/>
      <c r="AP839" s="265"/>
      <c r="AQ839" s="265"/>
    </row>
    <row r="840" spans="1:43" ht="12" customHeight="1">
      <c r="A840" s="265"/>
      <c r="B840" s="265"/>
      <c r="C840" s="265"/>
      <c r="D840" s="265"/>
      <c r="E840" s="266"/>
      <c r="F840" s="265"/>
      <c r="G840" s="265"/>
      <c r="H840" s="265"/>
      <c r="I840" s="265"/>
      <c r="J840" s="265"/>
      <c r="K840" s="265"/>
      <c r="L840" s="265"/>
      <c r="M840" s="265"/>
      <c r="N840" s="265"/>
      <c r="O840" s="265"/>
      <c r="P840" s="265"/>
      <c r="Q840" s="265"/>
      <c r="R840" s="267"/>
      <c r="S840" s="265"/>
      <c r="T840" s="265"/>
      <c r="U840" s="265"/>
      <c r="V840" s="265"/>
      <c r="W840" s="265"/>
      <c r="X840" s="265"/>
      <c r="Y840" s="265"/>
      <c r="Z840" s="265"/>
      <c r="AA840" s="265"/>
      <c r="AB840" s="265"/>
      <c r="AC840" s="265"/>
      <c r="AD840" s="265"/>
      <c r="AE840" s="265"/>
      <c r="AF840" s="265"/>
      <c r="AG840" s="265"/>
      <c r="AH840" s="265"/>
      <c r="AI840" s="265"/>
      <c r="AJ840" s="265"/>
      <c r="AK840" s="265"/>
      <c r="AL840" s="265"/>
      <c r="AM840" s="265"/>
      <c r="AN840" s="265"/>
      <c r="AO840" s="265"/>
      <c r="AP840" s="265"/>
      <c r="AQ840" s="265"/>
    </row>
    <row r="841" spans="1:43" ht="12" customHeight="1">
      <c r="A841" s="265"/>
      <c r="B841" s="265"/>
      <c r="C841" s="265"/>
      <c r="D841" s="265"/>
      <c r="E841" s="266"/>
      <c r="F841" s="265"/>
      <c r="G841" s="265"/>
      <c r="H841" s="265"/>
      <c r="I841" s="265"/>
      <c r="J841" s="265"/>
      <c r="K841" s="265"/>
      <c r="L841" s="265"/>
      <c r="M841" s="265"/>
      <c r="N841" s="265"/>
      <c r="O841" s="265"/>
      <c r="P841" s="265"/>
      <c r="Q841" s="265"/>
      <c r="R841" s="267"/>
      <c r="S841" s="265"/>
      <c r="T841" s="265"/>
      <c r="U841" s="265"/>
      <c r="V841" s="265"/>
      <c r="W841" s="265"/>
      <c r="X841" s="265"/>
      <c r="Y841" s="265"/>
      <c r="Z841" s="265"/>
      <c r="AA841" s="265"/>
      <c r="AB841" s="265"/>
      <c r="AC841" s="265"/>
      <c r="AD841" s="265"/>
      <c r="AE841" s="265"/>
      <c r="AF841" s="265"/>
      <c r="AG841" s="265"/>
      <c r="AH841" s="265"/>
      <c r="AI841" s="265"/>
      <c r="AJ841" s="265"/>
      <c r="AK841" s="265"/>
      <c r="AL841" s="265"/>
      <c r="AM841" s="265"/>
      <c r="AN841" s="265"/>
      <c r="AO841" s="265"/>
      <c r="AP841" s="265"/>
      <c r="AQ841" s="265"/>
    </row>
    <row r="842" spans="1:43" ht="12" customHeight="1">
      <c r="A842" s="265"/>
      <c r="B842" s="265"/>
      <c r="C842" s="265"/>
      <c r="D842" s="265"/>
      <c r="E842" s="266"/>
      <c r="F842" s="265"/>
      <c r="G842" s="265"/>
      <c r="H842" s="265"/>
      <c r="I842" s="265"/>
      <c r="J842" s="265"/>
      <c r="K842" s="265"/>
      <c r="L842" s="265"/>
      <c r="M842" s="265"/>
      <c r="N842" s="265"/>
      <c r="O842" s="265"/>
      <c r="P842" s="265"/>
      <c r="Q842" s="265"/>
      <c r="R842" s="267"/>
      <c r="S842" s="265"/>
      <c r="T842" s="265"/>
      <c r="U842" s="265"/>
      <c r="V842" s="265"/>
      <c r="W842" s="265"/>
      <c r="X842" s="265"/>
      <c r="Y842" s="265"/>
      <c r="Z842" s="265"/>
      <c r="AA842" s="265"/>
      <c r="AB842" s="265"/>
      <c r="AC842" s="265"/>
      <c r="AD842" s="265"/>
      <c r="AE842" s="265"/>
      <c r="AF842" s="265"/>
      <c r="AG842" s="265"/>
      <c r="AH842" s="265"/>
      <c r="AI842" s="265"/>
      <c r="AJ842" s="265"/>
      <c r="AK842" s="265"/>
      <c r="AL842" s="265"/>
      <c r="AM842" s="265"/>
      <c r="AN842" s="265"/>
      <c r="AO842" s="265"/>
      <c r="AP842" s="265"/>
      <c r="AQ842" s="265"/>
    </row>
    <row r="843" spans="1:43" ht="12" customHeight="1">
      <c r="A843" s="265"/>
      <c r="B843" s="265"/>
      <c r="C843" s="265"/>
      <c r="D843" s="265"/>
      <c r="E843" s="266"/>
      <c r="F843" s="265"/>
      <c r="G843" s="265"/>
      <c r="H843" s="265"/>
      <c r="I843" s="265"/>
      <c r="J843" s="265"/>
      <c r="K843" s="265"/>
      <c r="L843" s="265"/>
      <c r="M843" s="265"/>
      <c r="N843" s="265"/>
      <c r="O843" s="265"/>
      <c r="P843" s="265"/>
      <c r="Q843" s="265"/>
      <c r="R843" s="267"/>
      <c r="S843" s="265"/>
      <c r="T843" s="265"/>
      <c r="U843" s="265"/>
      <c r="V843" s="265"/>
      <c r="W843" s="265"/>
      <c r="X843" s="265"/>
      <c r="Y843" s="265"/>
      <c r="Z843" s="265"/>
      <c r="AA843" s="265"/>
      <c r="AB843" s="265"/>
      <c r="AC843" s="265"/>
      <c r="AD843" s="265"/>
      <c r="AE843" s="265"/>
      <c r="AF843" s="265"/>
      <c r="AG843" s="265"/>
      <c r="AH843" s="265"/>
      <c r="AI843" s="265"/>
      <c r="AJ843" s="265"/>
      <c r="AK843" s="265"/>
      <c r="AL843" s="265"/>
      <c r="AM843" s="265"/>
      <c r="AN843" s="265"/>
      <c r="AO843" s="265"/>
      <c r="AP843" s="265"/>
      <c r="AQ843" s="265"/>
    </row>
    <row r="844" spans="1:43" ht="12" customHeight="1">
      <c r="A844" s="265"/>
      <c r="B844" s="265"/>
      <c r="C844" s="265"/>
      <c r="D844" s="265"/>
      <c r="E844" s="266"/>
      <c r="F844" s="265"/>
      <c r="G844" s="265"/>
      <c r="H844" s="265"/>
      <c r="I844" s="265"/>
      <c r="J844" s="265"/>
      <c r="K844" s="265"/>
      <c r="L844" s="265"/>
      <c r="M844" s="265"/>
      <c r="N844" s="265"/>
      <c r="O844" s="265"/>
      <c r="P844" s="265"/>
      <c r="Q844" s="265"/>
      <c r="R844" s="267"/>
      <c r="S844" s="265"/>
      <c r="T844" s="265"/>
      <c r="U844" s="265"/>
      <c r="V844" s="265"/>
      <c r="W844" s="265"/>
      <c r="X844" s="265"/>
      <c r="Y844" s="265"/>
      <c r="Z844" s="265"/>
      <c r="AA844" s="265"/>
      <c r="AB844" s="265"/>
      <c r="AC844" s="265"/>
      <c r="AD844" s="265"/>
      <c r="AE844" s="265"/>
      <c r="AF844" s="265"/>
      <c r="AG844" s="265"/>
      <c r="AH844" s="265"/>
      <c r="AI844" s="265"/>
      <c r="AJ844" s="265"/>
      <c r="AK844" s="265"/>
      <c r="AL844" s="265"/>
      <c r="AM844" s="265"/>
      <c r="AN844" s="265"/>
      <c r="AO844" s="265"/>
      <c r="AP844" s="265"/>
      <c r="AQ844" s="265"/>
    </row>
    <row r="845" spans="1:43" ht="12" customHeight="1">
      <c r="A845" s="265"/>
      <c r="B845" s="265"/>
      <c r="C845" s="265"/>
      <c r="D845" s="265"/>
      <c r="E845" s="266"/>
      <c r="F845" s="265"/>
      <c r="G845" s="265"/>
      <c r="H845" s="265"/>
      <c r="I845" s="265"/>
      <c r="J845" s="265"/>
      <c r="K845" s="265"/>
      <c r="L845" s="265"/>
      <c r="M845" s="265"/>
      <c r="N845" s="265"/>
      <c r="O845" s="265"/>
      <c r="P845" s="265"/>
      <c r="Q845" s="265"/>
      <c r="R845" s="267"/>
      <c r="S845" s="265"/>
      <c r="T845" s="265"/>
      <c r="U845" s="265"/>
      <c r="V845" s="265"/>
      <c r="W845" s="265"/>
      <c r="X845" s="265"/>
      <c r="Y845" s="265"/>
      <c r="Z845" s="265"/>
      <c r="AA845" s="265"/>
      <c r="AB845" s="265"/>
      <c r="AC845" s="265"/>
      <c r="AD845" s="265"/>
      <c r="AE845" s="265"/>
      <c r="AF845" s="265"/>
      <c r="AG845" s="265"/>
      <c r="AH845" s="265"/>
      <c r="AI845" s="265"/>
      <c r="AJ845" s="265"/>
      <c r="AK845" s="265"/>
      <c r="AL845" s="265"/>
      <c r="AM845" s="265"/>
      <c r="AN845" s="265"/>
      <c r="AO845" s="265"/>
      <c r="AP845" s="265"/>
      <c r="AQ845" s="265"/>
    </row>
    <row r="846" spans="1:43" ht="12" customHeight="1">
      <c r="A846" s="265"/>
      <c r="B846" s="265"/>
      <c r="C846" s="265"/>
      <c r="D846" s="265"/>
      <c r="E846" s="266"/>
      <c r="F846" s="265"/>
      <c r="G846" s="265"/>
      <c r="H846" s="265"/>
      <c r="I846" s="265"/>
      <c r="J846" s="265"/>
      <c r="K846" s="265"/>
      <c r="L846" s="265"/>
      <c r="M846" s="265"/>
      <c r="N846" s="265"/>
      <c r="O846" s="265"/>
      <c r="P846" s="265"/>
      <c r="Q846" s="265"/>
      <c r="R846" s="267"/>
      <c r="S846" s="265"/>
      <c r="T846" s="265"/>
      <c r="U846" s="265"/>
      <c r="V846" s="265"/>
      <c r="W846" s="265"/>
      <c r="X846" s="265"/>
      <c r="Y846" s="265"/>
      <c r="Z846" s="265"/>
      <c r="AA846" s="265"/>
      <c r="AB846" s="265"/>
      <c r="AC846" s="265"/>
      <c r="AD846" s="265"/>
      <c r="AE846" s="265"/>
      <c r="AF846" s="265"/>
      <c r="AG846" s="265"/>
      <c r="AH846" s="265"/>
      <c r="AI846" s="265"/>
      <c r="AJ846" s="265"/>
      <c r="AK846" s="265"/>
      <c r="AL846" s="265"/>
      <c r="AM846" s="265"/>
      <c r="AN846" s="265"/>
      <c r="AO846" s="265"/>
      <c r="AP846" s="265"/>
      <c r="AQ846" s="265"/>
    </row>
    <row r="847" spans="1:43" ht="12" customHeight="1">
      <c r="A847" s="265"/>
      <c r="B847" s="265"/>
      <c r="C847" s="265"/>
      <c r="D847" s="265"/>
      <c r="E847" s="266"/>
      <c r="F847" s="265"/>
      <c r="G847" s="265"/>
      <c r="H847" s="265"/>
      <c r="I847" s="265"/>
      <c r="J847" s="265"/>
      <c r="K847" s="265"/>
      <c r="L847" s="265"/>
      <c r="M847" s="265"/>
      <c r="N847" s="265"/>
      <c r="O847" s="265"/>
      <c r="P847" s="265"/>
      <c r="Q847" s="265"/>
      <c r="R847" s="267"/>
      <c r="S847" s="265"/>
      <c r="T847" s="265"/>
      <c r="U847" s="265"/>
      <c r="V847" s="265"/>
      <c r="W847" s="265"/>
      <c r="X847" s="265"/>
      <c r="Y847" s="265"/>
      <c r="Z847" s="265"/>
      <c r="AA847" s="265"/>
      <c r="AB847" s="265"/>
      <c r="AC847" s="265"/>
      <c r="AD847" s="265"/>
      <c r="AE847" s="265"/>
      <c r="AF847" s="265"/>
      <c r="AG847" s="265"/>
      <c r="AH847" s="265"/>
      <c r="AI847" s="265"/>
      <c r="AJ847" s="265"/>
      <c r="AK847" s="265"/>
      <c r="AL847" s="265"/>
      <c r="AM847" s="265"/>
      <c r="AN847" s="265"/>
      <c r="AO847" s="265"/>
      <c r="AP847" s="265"/>
      <c r="AQ847" s="265"/>
    </row>
    <row r="848" spans="1:43" ht="12" customHeight="1">
      <c r="A848" s="265"/>
      <c r="B848" s="265"/>
      <c r="C848" s="265"/>
      <c r="D848" s="265"/>
      <c r="E848" s="266"/>
      <c r="F848" s="265"/>
      <c r="G848" s="265"/>
      <c r="H848" s="265"/>
      <c r="I848" s="265"/>
      <c r="J848" s="265"/>
      <c r="K848" s="265"/>
      <c r="L848" s="265"/>
      <c r="M848" s="265"/>
      <c r="N848" s="265"/>
      <c r="O848" s="265"/>
      <c r="P848" s="265"/>
      <c r="Q848" s="265"/>
      <c r="R848" s="267"/>
      <c r="S848" s="265"/>
      <c r="T848" s="265"/>
      <c r="U848" s="265"/>
      <c r="V848" s="265"/>
      <c r="W848" s="265"/>
      <c r="X848" s="265"/>
      <c r="Y848" s="265"/>
      <c r="Z848" s="265"/>
      <c r="AA848" s="265"/>
      <c r="AB848" s="265"/>
      <c r="AC848" s="265"/>
      <c r="AD848" s="265"/>
      <c r="AE848" s="265"/>
      <c r="AF848" s="265"/>
      <c r="AG848" s="265"/>
      <c r="AH848" s="265"/>
      <c r="AI848" s="265"/>
      <c r="AJ848" s="265"/>
      <c r="AK848" s="265"/>
      <c r="AL848" s="265"/>
      <c r="AM848" s="265"/>
      <c r="AN848" s="265"/>
      <c r="AO848" s="265"/>
      <c r="AP848" s="265"/>
      <c r="AQ848" s="265"/>
    </row>
    <row r="849" spans="1:43" ht="12" customHeight="1">
      <c r="A849" s="265"/>
      <c r="B849" s="265"/>
      <c r="C849" s="265"/>
      <c r="D849" s="265"/>
      <c r="E849" s="266"/>
      <c r="F849" s="265"/>
      <c r="G849" s="265"/>
      <c r="H849" s="265"/>
      <c r="I849" s="265"/>
      <c r="J849" s="265"/>
      <c r="K849" s="265"/>
      <c r="L849" s="265"/>
      <c r="M849" s="265"/>
      <c r="N849" s="265"/>
      <c r="O849" s="265"/>
      <c r="P849" s="265"/>
      <c r="Q849" s="265"/>
      <c r="R849" s="267"/>
      <c r="S849" s="265"/>
      <c r="T849" s="265"/>
      <c r="U849" s="265"/>
      <c r="V849" s="265"/>
      <c r="W849" s="265"/>
      <c r="X849" s="265"/>
      <c r="Y849" s="265"/>
      <c r="Z849" s="265"/>
      <c r="AA849" s="265"/>
      <c r="AB849" s="265"/>
      <c r="AC849" s="265"/>
      <c r="AD849" s="265"/>
      <c r="AE849" s="265"/>
      <c r="AF849" s="265"/>
      <c r="AG849" s="265"/>
      <c r="AH849" s="265"/>
      <c r="AI849" s="265"/>
      <c r="AJ849" s="265"/>
      <c r="AK849" s="265"/>
      <c r="AL849" s="265"/>
      <c r="AM849" s="265"/>
      <c r="AN849" s="265"/>
      <c r="AO849" s="265"/>
      <c r="AP849" s="265"/>
      <c r="AQ849" s="265"/>
    </row>
    <row r="850" spans="1:43" ht="12" customHeight="1">
      <c r="A850" s="265"/>
      <c r="B850" s="265"/>
      <c r="C850" s="265"/>
      <c r="D850" s="265"/>
      <c r="E850" s="266"/>
      <c r="F850" s="265"/>
      <c r="G850" s="265"/>
      <c r="H850" s="265"/>
      <c r="I850" s="265"/>
      <c r="J850" s="265"/>
      <c r="K850" s="265"/>
      <c r="L850" s="265"/>
      <c r="M850" s="265"/>
      <c r="N850" s="265"/>
      <c r="O850" s="265"/>
      <c r="P850" s="265"/>
      <c r="Q850" s="265"/>
      <c r="R850" s="267"/>
      <c r="S850" s="265"/>
      <c r="T850" s="265"/>
      <c r="U850" s="265"/>
      <c r="V850" s="265"/>
      <c r="W850" s="265"/>
      <c r="X850" s="265"/>
      <c r="Y850" s="265"/>
      <c r="Z850" s="265"/>
      <c r="AA850" s="265"/>
      <c r="AB850" s="265"/>
      <c r="AC850" s="265"/>
      <c r="AD850" s="265"/>
      <c r="AE850" s="265"/>
      <c r="AF850" s="265"/>
      <c r="AG850" s="265"/>
      <c r="AH850" s="265"/>
      <c r="AI850" s="265"/>
      <c r="AJ850" s="265"/>
      <c r="AK850" s="265"/>
      <c r="AL850" s="265"/>
      <c r="AM850" s="265"/>
      <c r="AN850" s="265"/>
      <c r="AO850" s="265"/>
      <c r="AP850" s="265"/>
      <c r="AQ850" s="265"/>
    </row>
    <row r="851" spans="1:43" ht="12" customHeight="1">
      <c r="A851" s="265"/>
      <c r="B851" s="265"/>
      <c r="C851" s="265"/>
      <c r="D851" s="265"/>
      <c r="E851" s="266"/>
      <c r="F851" s="265"/>
      <c r="G851" s="265"/>
      <c r="H851" s="265"/>
      <c r="I851" s="265"/>
      <c r="J851" s="265"/>
      <c r="K851" s="265"/>
      <c r="L851" s="265"/>
      <c r="M851" s="265"/>
      <c r="N851" s="265"/>
      <c r="O851" s="265"/>
      <c r="P851" s="265"/>
      <c r="Q851" s="265"/>
      <c r="R851" s="267"/>
      <c r="S851" s="265"/>
      <c r="T851" s="265"/>
      <c r="U851" s="265"/>
      <c r="V851" s="265"/>
      <c r="W851" s="265"/>
      <c r="X851" s="265"/>
      <c r="Y851" s="265"/>
      <c r="Z851" s="265"/>
      <c r="AA851" s="265"/>
      <c r="AB851" s="265"/>
      <c r="AC851" s="265"/>
      <c r="AD851" s="265"/>
      <c r="AE851" s="265"/>
      <c r="AF851" s="265"/>
      <c r="AG851" s="265"/>
      <c r="AH851" s="265"/>
      <c r="AI851" s="265"/>
      <c r="AJ851" s="265"/>
      <c r="AK851" s="265"/>
      <c r="AL851" s="265"/>
      <c r="AM851" s="265"/>
      <c r="AN851" s="265"/>
      <c r="AO851" s="265"/>
      <c r="AP851" s="265"/>
      <c r="AQ851" s="265"/>
    </row>
    <row r="852" spans="1:43" ht="12" customHeight="1">
      <c r="A852" s="265"/>
      <c r="B852" s="265"/>
      <c r="C852" s="265"/>
      <c r="D852" s="265"/>
      <c r="E852" s="266"/>
      <c r="F852" s="265"/>
      <c r="G852" s="265"/>
      <c r="H852" s="265"/>
      <c r="I852" s="265"/>
      <c r="J852" s="265"/>
      <c r="K852" s="265"/>
      <c r="L852" s="265"/>
      <c r="M852" s="265"/>
      <c r="N852" s="265"/>
      <c r="O852" s="265"/>
      <c r="P852" s="265"/>
      <c r="Q852" s="265"/>
      <c r="R852" s="267"/>
      <c r="S852" s="265"/>
      <c r="T852" s="265"/>
      <c r="U852" s="265"/>
      <c r="V852" s="265"/>
      <c r="W852" s="265"/>
      <c r="X852" s="265"/>
      <c r="Y852" s="265"/>
      <c r="Z852" s="265"/>
      <c r="AA852" s="265"/>
      <c r="AB852" s="265"/>
      <c r="AC852" s="265"/>
      <c r="AD852" s="265"/>
      <c r="AE852" s="265"/>
      <c r="AF852" s="265"/>
      <c r="AG852" s="265"/>
      <c r="AH852" s="265"/>
      <c r="AI852" s="265"/>
      <c r="AJ852" s="265"/>
      <c r="AK852" s="265"/>
      <c r="AL852" s="265"/>
      <c r="AM852" s="265"/>
      <c r="AN852" s="265"/>
      <c r="AO852" s="265"/>
      <c r="AP852" s="265"/>
      <c r="AQ852" s="265"/>
    </row>
    <row r="853" spans="1:43" ht="12" customHeight="1">
      <c r="A853" s="265"/>
      <c r="B853" s="265"/>
      <c r="C853" s="265"/>
      <c r="D853" s="265"/>
      <c r="E853" s="266"/>
      <c r="F853" s="265"/>
      <c r="G853" s="265"/>
      <c r="H853" s="265"/>
      <c r="I853" s="265"/>
      <c r="J853" s="265"/>
      <c r="K853" s="265"/>
      <c r="L853" s="265"/>
      <c r="M853" s="265"/>
      <c r="N853" s="265"/>
      <c r="O853" s="265"/>
      <c r="P853" s="265"/>
      <c r="Q853" s="265"/>
      <c r="R853" s="267"/>
      <c r="S853" s="265"/>
      <c r="T853" s="265"/>
      <c r="U853" s="265"/>
      <c r="V853" s="265"/>
      <c r="W853" s="265"/>
      <c r="X853" s="265"/>
      <c r="Y853" s="265"/>
      <c r="Z853" s="265"/>
      <c r="AA853" s="265"/>
      <c r="AB853" s="265"/>
      <c r="AC853" s="265"/>
      <c r="AD853" s="265"/>
      <c r="AE853" s="265"/>
      <c r="AF853" s="265"/>
      <c r="AG853" s="265"/>
      <c r="AH853" s="265"/>
      <c r="AI853" s="265"/>
      <c r="AJ853" s="265"/>
      <c r="AK853" s="265"/>
      <c r="AL853" s="265"/>
      <c r="AM853" s="265"/>
      <c r="AN853" s="265"/>
      <c r="AO853" s="265"/>
      <c r="AP853" s="265"/>
      <c r="AQ853" s="265"/>
    </row>
    <row r="854" spans="1:43" ht="12" customHeight="1">
      <c r="A854" s="265"/>
      <c r="B854" s="265"/>
      <c r="C854" s="265"/>
      <c r="D854" s="265"/>
      <c r="E854" s="266"/>
      <c r="F854" s="265"/>
      <c r="G854" s="265"/>
      <c r="H854" s="265"/>
      <c r="I854" s="265"/>
      <c r="J854" s="265"/>
      <c r="K854" s="265"/>
      <c r="L854" s="265"/>
      <c r="M854" s="265"/>
      <c r="N854" s="265"/>
      <c r="O854" s="265"/>
      <c r="P854" s="265"/>
      <c r="Q854" s="265"/>
      <c r="R854" s="267"/>
      <c r="S854" s="265"/>
      <c r="T854" s="265"/>
      <c r="U854" s="265"/>
      <c r="V854" s="265"/>
      <c r="W854" s="265"/>
      <c r="X854" s="265"/>
      <c r="Y854" s="265"/>
      <c r="Z854" s="265"/>
      <c r="AA854" s="265"/>
      <c r="AB854" s="265"/>
      <c r="AC854" s="265"/>
      <c r="AD854" s="265"/>
      <c r="AE854" s="265"/>
      <c r="AF854" s="265"/>
      <c r="AG854" s="265"/>
      <c r="AH854" s="265"/>
      <c r="AI854" s="265"/>
      <c r="AJ854" s="265"/>
      <c r="AK854" s="265"/>
      <c r="AL854" s="265"/>
      <c r="AM854" s="265"/>
      <c r="AN854" s="265"/>
      <c r="AO854" s="265"/>
      <c r="AP854" s="265"/>
      <c r="AQ854" s="265"/>
    </row>
    <row r="855" spans="1:43" ht="12" customHeight="1">
      <c r="A855" s="265"/>
      <c r="B855" s="265"/>
      <c r="C855" s="265"/>
      <c r="D855" s="265"/>
      <c r="E855" s="266"/>
      <c r="F855" s="265"/>
      <c r="G855" s="265"/>
      <c r="H855" s="265"/>
      <c r="I855" s="265"/>
      <c r="J855" s="265"/>
      <c r="K855" s="265"/>
      <c r="L855" s="265"/>
      <c r="M855" s="265"/>
      <c r="N855" s="265"/>
      <c r="O855" s="265"/>
      <c r="P855" s="265"/>
      <c r="Q855" s="265"/>
      <c r="R855" s="267"/>
      <c r="S855" s="265"/>
      <c r="T855" s="265"/>
      <c r="U855" s="265"/>
      <c r="V855" s="265"/>
      <c r="W855" s="265"/>
      <c r="X855" s="265"/>
      <c r="Y855" s="265"/>
      <c r="Z855" s="265"/>
      <c r="AA855" s="265"/>
      <c r="AB855" s="265"/>
      <c r="AC855" s="265"/>
      <c r="AD855" s="265"/>
      <c r="AE855" s="265"/>
      <c r="AF855" s="265"/>
      <c r="AG855" s="265"/>
      <c r="AH855" s="265"/>
      <c r="AI855" s="265"/>
      <c r="AJ855" s="265"/>
      <c r="AK855" s="265"/>
      <c r="AL855" s="265"/>
      <c r="AM855" s="265"/>
      <c r="AN855" s="265"/>
      <c r="AO855" s="265"/>
      <c r="AP855" s="265"/>
      <c r="AQ855" s="265"/>
    </row>
    <row r="856" spans="1:43" ht="12" customHeight="1">
      <c r="A856" s="265"/>
      <c r="B856" s="265"/>
      <c r="C856" s="265"/>
      <c r="D856" s="265"/>
      <c r="E856" s="266"/>
      <c r="F856" s="265"/>
      <c r="G856" s="265"/>
      <c r="H856" s="265"/>
      <c r="I856" s="265"/>
      <c r="J856" s="265"/>
      <c r="K856" s="265"/>
      <c r="L856" s="265"/>
      <c r="M856" s="265"/>
      <c r="N856" s="265"/>
      <c r="O856" s="265"/>
      <c r="P856" s="265"/>
      <c r="Q856" s="265"/>
      <c r="R856" s="267"/>
      <c r="S856" s="265"/>
      <c r="T856" s="265"/>
      <c r="U856" s="265"/>
      <c r="V856" s="265"/>
      <c r="W856" s="265"/>
      <c r="X856" s="265"/>
      <c r="Y856" s="265"/>
      <c r="Z856" s="265"/>
      <c r="AA856" s="265"/>
      <c r="AB856" s="265"/>
      <c r="AC856" s="265"/>
      <c r="AD856" s="265"/>
      <c r="AE856" s="265"/>
      <c r="AF856" s="265"/>
      <c r="AG856" s="265"/>
      <c r="AH856" s="265"/>
      <c r="AI856" s="265"/>
      <c r="AJ856" s="265"/>
      <c r="AK856" s="265"/>
      <c r="AL856" s="265"/>
      <c r="AM856" s="265"/>
      <c r="AN856" s="265"/>
      <c r="AO856" s="265"/>
      <c r="AP856" s="265"/>
      <c r="AQ856" s="265"/>
    </row>
    <row r="857" spans="1:43" ht="12" customHeight="1">
      <c r="A857" s="265"/>
      <c r="B857" s="265"/>
      <c r="C857" s="265"/>
      <c r="D857" s="265"/>
      <c r="E857" s="266"/>
      <c r="F857" s="265"/>
      <c r="G857" s="265"/>
      <c r="H857" s="265"/>
      <c r="I857" s="265"/>
      <c r="J857" s="265"/>
      <c r="K857" s="265"/>
      <c r="L857" s="265"/>
      <c r="M857" s="265"/>
      <c r="N857" s="265"/>
      <c r="O857" s="265"/>
      <c r="P857" s="265"/>
      <c r="Q857" s="265"/>
      <c r="R857" s="267"/>
      <c r="S857" s="265"/>
      <c r="T857" s="265"/>
      <c r="U857" s="265"/>
      <c r="V857" s="265"/>
      <c r="W857" s="265"/>
      <c r="X857" s="265"/>
      <c r="Y857" s="265"/>
      <c r="Z857" s="265"/>
      <c r="AA857" s="265"/>
      <c r="AB857" s="265"/>
      <c r="AC857" s="265"/>
      <c r="AD857" s="265"/>
      <c r="AE857" s="265"/>
      <c r="AF857" s="265"/>
      <c r="AG857" s="265"/>
      <c r="AH857" s="265"/>
      <c r="AI857" s="265"/>
      <c r="AJ857" s="265"/>
      <c r="AK857" s="265"/>
      <c r="AL857" s="265"/>
      <c r="AM857" s="265"/>
      <c r="AN857" s="265"/>
      <c r="AO857" s="265"/>
      <c r="AP857" s="265"/>
      <c r="AQ857" s="265"/>
    </row>
    <row r="858" spans="1:43" ht="12" customHeight="1">
      <c r="A858" s="265"/>
      <c r="B858" s="265"/>
      <c r="C858" s="265"/>
      <c r="D858" s="265"/>
      <c r="E858" s="266"/>
      <c r="F858" s="265"/>
      <c r="G858" s="265"/>
      <c r="H858" s="265"/>
      <c r="I858" s="265"/>
      <c r="J858" s="265"/>
      <c r="K858" s="265"/>
      <c r="L858" s="265"/>
      <c r="M858" s="265"/>
      <c r="N858" s="265"/>
      <c r="O858" s="265"/>
      <c r="P858" s="265"/>
      <c r="Q858" s="265"/>
      <c r="R858" s="267"/>
      <c r="S858" s="265"/>
      <c r="T858" s="265"/>
      <c r="U858" s="265"/>
      <c r="V858" s="265"/>
      <c r="W858" s="265"/>
      <c r="X858" s="265"/>
      <c r="Y858" s="265"/>
      <c r="Z858" s="265"/>
      <c r="AA858" s="265"/>
      <c r="AB858" s="265"/>
      <c r="AC858" s="265"/>
      <c r="AD858" s="265"/>
      <c r="AE858" s="265"/>
      <c r="AF858" s="265"/>
      <c r="AG858" s="265"/>
      <c r="AH858" s="265"/>
      <c r="AI858" s="265"/>
      <c r="AJ858" s="265"/>
      <c r="AK858" s="265"/>
      <c r="AL858" s="265"/>
      <c r="AM858" s="265"/>
      <c r="AN858" s="265"/>
      <c r="AO858" s="265"/>
      <c r="AP858" s="265"/>
      <c r="AQ858" s="265"/>
    </row>
    <row r="859" spans="1:43" ht="12" customHeight="1">
      <c r="A859" s="265"/>
      <c r="B859" s="265"/>
      <c r="C859" s="265"/>
      <c r="D859" s="265"/>
      <c r="E859" s="266"/>
      <c r="F859" s="265"/>
      <c r="G859" s="265"/>
      <c r="H859" s="265"/>
      <c r="I859" s="265"/>
      <c r="J859" s="265"/>
      <c r="K859" s="265"/>
      <c r="L859" s="265"/>
      <c r="M859" s="265"/>
      <c r="N859" s="265"/>
      <c r="O859" s="265"/>
      <c r="P859" s="265"/>
      <c r="Q859" s="265"/>
      <c r="R859" s="267"/>
      <c r="S859" s="265"/>
      <c r="T859" s="265"/>
      <c r="U859" s="265"/>
      <c r="V859" s="265"/>
      <c r="W859" s="265"/>
      <c r="X859" s="265"/>
      <c r="Y859" s="265"/>
      <c r="Z859" s="265"/>
      <c r="AA859" s="265"/>
      <c r="AB859" s="265"/>
      <c r="AC859" s="265"/>
      <c r="AD859" s="265"/>
      <c r="AE859" s="265"/>
      <c r="AF859" s="265"/>
      <c r="AG859" s="265"/>
      <c r="AH859" s="265"/>
      <c r="AI859" s="265"/>
      <c r="AJ859" s="265"/>
      <c r="AK859" s="265"/>
      <c r="AL859" s="265"/>
      <c r="AM859" s="265"/>
      <c r="AN859" s="265"/>
      <c r="AO859" s="265"/>
      <c r="AP859" s="265"/>
      <c r="AQ859" s="265"/>
    </row>
    <row r="860" spans="1:43" ht="12" customHeight="1">
      <c r="A860" s="265"/>
      <c r="B860" s="265"/>
      <c r="C860" s="265"/>
      <c r="D860" s="265"/>
      <c r="E860" s="266"/>
      <c r="F860" s="265"/>
      <c r="G860" s="265"/>
      <c r="H860" s="265"/>
      <c r="I860" s="265"/>
      <c r="J860" s="265"/>
      <c r="K860" s="265"/>
      <c r="L860" s="265"/>
      <c r="M860" s="265"/>
      <c r="N860" s="265"/>
      <c r="O860" s="265"/>
      <c r="P860" s="265"/>
      <c r="Q860" s="265"/>
      <c r="R860" s="267"/>
      <c r="S860" s="265"/>
      <c r="T860" s="265"/>
      <c r="U860" s="265"/>
      <c r="V860" s="265"/>
      <c r="W860" s="265"/>
      <c r="X860" s="265"/>
      <c r="Y860" s="265"/>
      <c r="Z860" s="265"/>
      <c r="AA860" s="265"/>
      <c r="AB860" s="265"/>
      <c r="AC860" s="265"/>
      <c r="AD860" s="265"/>
      <c r="AE860" s="265"/>
      <c r="AF860" s="265"/>
      <c r="AG860" s="265"/>
      <c r="AH860" s="265"/>
      <c r="AI860" s="265"/>
      <c r="AJ860" s="265"/>
      <c r="AK860" s="265"/>
      <c r="AL860" s="265"/>
      <c r="AM860" s="265"/>
      <c r="AN860" s="265"/>
      <c r="AO860" s="265"/>
      <c r="AP860" s="265"/>
      <c r="AQ860" s="265"/>
    </row>
    <row r="861" spans="1:43" ht="12" customHeight="1">
      <c r="A861" s="265"/>
      <c r="B861" s="265"/>
      <c r="C861" s="265"/>
      <c r="D861" s="265"/>
      <c r="E861" s="266"/>
      <c r="F861" s="265"/>
      <c r="G861" s="265"/>
      <c r="H861" s="265"/>
      <c r="I861" s="265"/>
      <c r="J861" s="265"/>
      <c r="K861" s="265"/>
      <c r="L861" s="265"/>
      <c r="M861" s="265"/>
      <c r="N861" s="265"/>
      <c r="O861" s="265"/>
      <c r="P861" s="265"/>
      <c r="Q861" s="265"/>
      <c r="R861" s="267"/>
      <c r="S861" s="265"/>
      <c r="T861" s="265"/>
      <c r="U861" s="265"/>
      <c r="V861" s="265"/>
      <c r="W861" s="265"/>
      <c r="X861" s="265"/>
      <c r="Y861" s="265"/>
      <c r="Z861" s="265"/>
      <c r="AA861" s="265"/>
      <c r="AB861" s="265"/>
      <c r="AC861" s="265"/>
      <c r="AD861" s="265"/>
      <c r="AE861" s="265"/>
      <c r="AF861" s="265"/>
      <c r="AG861" s="265"/>
      <c r="AH861" s="265"/>
      <c r="AI861" s="265"/>
      <c r="AJ861" s="265"/>
      <c r="AK861" s="265"/>
      <c r="AL861" s="265"/>
      <c r="AM861" s="265"/>
      <c r="AN861" s="265"/>
      <c r="AO861" s="265"/>
      <c r="AP861" s="265"/>
      <c r="AQ861" s="265"/>
    </row>
    <row r="862" spans="1:43" ht="12" customHeight="1">
      <c r="A862" s="265"/>
      <c r="B862" s="265"/>
      <c r="C862" s="265"/>
      <c r="D862" s="265"/>
      <c r="E862" s="266"/>
      <c r="F862" s="265"/>
      <c r="G862" s="265"/>
      <c r="H862" s="265"/>
      <c r="I862" s="265"/>
      <c r="J862" s="265"/>
      <c r="K862" s="265"/>
      <c r="L862" s="265"/>
      <c r="M862" s="265"/>
      <c r="N862" s="265"/>
      <c r="O862" s="265"/>
      <c r="P862" s="265"/>
      <c r="Q862" s="265"/>
      <c r="R862" s="267"/>
      <c r="S862" s="265"/>
      <c r="T862" s="265"/>
      <c r="U862" s="265"/>
      <c r="V862" s="265"/>
      <c r="W862" s="265"/>
      <c r="X862" s="265"/>
      <c r="Y862" s="265"/>
      <c r="Z862" s="265"/>
      <c r="AA862" s="265"/>
      <c r="AB862" s="265"/>
      <c r="AC862" s="265"/>
      <c r="AD862" s="265"/>
      <c r="AE862" s="265"/>
      <c r="AF862" s="265"/>
      <c r="AG862" s="265"/>
      <c r="AH862" s="265"/>
      <c r="AI862" s="265"/>
      <c r="AJ862" s="265"/>
      <c r="AK862" s="265"/>
      <c r="AL862" s="265"/>
      <c r="AM862" s="265"/>
      <c r="AN862" s="265"/>
      <c r="AO862" s="265"/>
      <c r="AP862" s="265"/>
      <c r="AQ862" s="265"/>
    </row>
    <row r="863" spans="1:43" ht="12" customHeight="1">
      <c r="A863" s="265"/>
      <c r="B863" s="265"/>
      <c r="C863" s="265"/>
      <c r="D863" s="265"/>
      <c r="E863" s="266"/>
      <c r="F863" s="265"/>
      <c r="G863" s="265"/>
      <c r="H863" s="265"/>
      <c r="I863" s="265"/>
      <c r="J863" s="265"/>
      <c r="K863" s="265"/>
      <c r="L863" s="265"/>
      <c r="M863" s="265"/>
      <c r="N863" s="265"/>
      <c r="O863" s="265"/>
      <c r="P863" s="265"/>
      <c r="Q863" s="265"/>
      <c r="R863" s="267"/>
      <c r="S863" s="265"/>
      <c r="T863" s="265"/>
      <c r="U863" s="265"/>
      <c r="V863" s="265"/>
      <c r="W863" s="265"/>
      <c r="X863" s="265"/>
      <c r="Y863" s="265"/>
      <c r="Z863" s="265"/>
      <c r="AA863" s="265"/>
      <c r="AB863" s="265"/>
      <c r="AC863" s="265"/>
      <c r="AD863" s="265"/>
      <c r="AE863" s="265"/>
      <c r="AF863" s="265"/>
      <c r="AG863" s="265"/>
      <c r="AH863" s="265"/>
      <c r="AI863" s="265"/>
      <c r="AJ863" s="265"/>
      <c r="AK863" s="265"/>
      <c r="AL863" s="265"/>
      <c r="AM863" s="265"/>
      <c r="AN863" s="265"/>
      <c r="AO863" s="265"/>
      <c r="AP863" s="265"/>
      <c r="AQ863" s="265"/>
    </row>
    <row r="864" spans="1:43" ht="12" customHeight="1">
      <c r="A864" s="265"/>
      <c r="B864" s="265"/>
      <c r="C864" s="265"/>
      <c r="D864" s="265"/>
      <c r="E864" s="266"/>
      <c r="F864" s="265"/>
      <c r="G864" s="265"/>
      <c r="H864" s="265"/>
      <c r="I864" s="265"/>
      <c r="J864" s="265"/>
      <c r="K864" s="265"/>
      <c r="L864" s="265"/>
      <c r="M864" s="265"/>
      <c r="N864" s="265"/>
      <c r="O864" s="265"/>
      <c r="P864" s="265"/>
      <c r="Q864" s="265"/>
      <c r="R864" s="267"/>
      <c r="S864" s="265"/>
      <c r="T864" s="265"/>
      <c r="U864" s="265"/>
      <c r="V864" s="265"/>
      <c r="W864" s="265"/>
      <c r="X864" s="265"/>
      <c r="Y864" s="265"/>
      <c r="Z864" s="265"/>
      <c r="AA864" s="265"/>
      <c r="AB864" s="265"/>
      <c r="AC864" s="265"/>
      <c r="AD864" s="265"/>
      <c r="AE864" s="265"/>
      <c r="AF864" s="265"/>
      <c r="AG864" s="265"/>
      <c r="AH864" s="265"/>
      <c r="AI864" s="265"/>
      <c r="AJ864" s="265"/>
      <c r="AK864" s="265"/>
      <c r="AL864" s="265"/>
      <c r="AM864" s="265"/>
      <c r="AN864" s="265"/>
      <c r="AO864" s="265"/>
      <c r="AP864" s="265"/>
      <c r="AQ864" s="265"/>
    </row>
    <row r="865" spans="1:43" ht="12" customHeight="1">
      <c r="A865" s="265"/>
      <c r="B865" s="265"/>
      <c r="C865" s="265"/>
      <c r="D865" s="265"/>
      <c r="E865" s="266"/>
      <c r="F865" s="265"/>
      <c r="G865" s="265"/>
      <c r="H865" s="265"/>
      <c r="I865" s="265"/>
      <c r="J865" s="265"/>
      <c r="K865" s="265"/>
      <c r="L865" s="265"/>
      <c r="M865" s="265"/>
      <c r="N865" s="265"/>
      <c r="O865" s="265"/>
      <c r="P865" s="265"/>
      <c r="Q865" s="265"/>
      <c r="R865" s="267"/>
      <c r="S865" s="265"/>
      <c r="T865" s="265"/>
      <c r="U865" s="265"/>
      <c r="V865" s="265"/>
      <c r="W865" s="265"/>
      <c r="X865" s="265"/>
      <c r="Y865" s="265"/>
      <c r="Z865" s="265"/>
      <c r="AA865" s="265"/>
      <c r="AB865" s="265"/>
      <c r="AC865" s="265"/>
      <c r="AD865" s="265"/>
      <c r="AE865" s="265"/>
      <c r="AF865" s="265"/>
      <c r="AG865" s="265"/>
      <c r="AH865" s="265"/>
      <c r="AI865" s="265"/>
      <c r="AJ865" s="265"/>
      <c r="AK865" s="265"/>
      <c r="AL865" s="265"/>
      <c r="AM865" s="265"/>
      <c r="AN865" s="265"/>
      <c r="AO865" s="265"/>
      <c r="AP865" s="265"/>
      <c r="AQ865" s="265"/>
    </row>
    <row r="866" spans="1:43" ht="12" customHeight="1">
      <c r="A866" s="265"/>
      <c r="B866" s="265"/>
      <c r="C866" s="265"/>
      <c r="D866" s="265"/>
      <c r="E866" s="266"/>
      <c r="F866" s="265"/>
      <c r="G866" s="265"/>
      <c r="H866" s="265"/>
      <c r="I866" s="265"/>
      <c r="J866" s="265"/>
      <c r="K866" s="265"/>
      <c r="L866" s="265"/>
      <c r="M866" s="265"/>
      <c r="N866" s="265"/>
      <c r="O866" s="265"/>
      <c r="P866" s="265"/>
      <c r="Q866" s="265"/>
      <c r="R866" s="267"/>
      <c r="S866" s="265"/>
      <c r="T866" s="265"/>
      <c r="U866" s="265"/>
      <c r="V866" s="265"/>
      <c r="W866" s="265"/>
      <c r="X866" s="265"/>
      <c r="Y866" s="265"/>
      <c r="Z866" s="265"/>
      <c r="AA866" s="265"/>
      <c r="AB866" s="265"/>
      <c r="AC866" s="265"/>
      <c r="AD866" s="265"/>
      <c r="AE866" s="265"/>
      <c r="AF866" s="265"/>
      <c r="AG866" s="265"/>
      <c r="AH866" s="265"/>
      <c r="AI866" s="265"/>
      <c r="AJ866" s="265"/>
      <c r="AK866" s="265"/>
      <c r="AL866" s="265"/>
      <c r="AM866" s="265"/>
      <c r="AN866" s="265"/>
      <c r="AO866" s="265"/>
      <c r="AP866" s="265"/>
      <c r="AQ866" s="265"/>
    </row>
    <row r="867" spans="1:43" ht="12" customHeight="1">
      <c r="A867" s="265"/>
      <c r="B867" s="265"/>
      <c r="C867" s="265"/>
      <c r="D867" s="265"/>
      <c r="E867" s="266"/>
      <c r="F867" s="265"/>
      <c r="G867" s="265"/>
      <c r="H867" s="265"/>
      <c r="I867" s="265"/>
      <c r="J867" s="265"/>
      <c r="K867" s="265"/>
      <c r="L867" s="265"/>
      <c r="M867" s="265"/>
      <c r="N867" s="265"/>
      <c r="O867" s="265"/>
      <c r="P867" s="265"/>
      <c r="Q867" s="265"/>
      <c r="R867" s="267"/>
      <c r="S867" s="265"/>
      <c r="T867" s="265"/>
      <c r="U867" s="265"/>
      <c r="V867" s="265"/>
      <c r="W867" s="265"/>
      <c r="X867" s="265"/>
      <c r="Y867" s="265"/>
      <c r="Z867" s="265"/>
      <c r="AA867" s="265"/>
      <c r="AB867" s="265"/>
      <c r="AC867" s="265"/>
      <c r="AD867" s="265"/>
      <c r="AE867" s="265"/>
      <c r="AF867" s="265"/>
      <c r="AG867" s="265"/>
      <c r="AH867" s="265"/>
      <c r="AI867" s="265"/>
      <c r="AJ867" s="265"/>
      <c r="AK867" s="265"/>
      <c r="AL867" s="265"/>
      <c r="AM867" s="265"/>
      <c r="AN867" s="265"/>
      <c r="AO867" s="265"/>
      <c r="AP867" s="265"/>
      <c r="AQ867" s="265"/>
    </row>
    <row r="868" spans="1:43" ht="12" customHeight="1">
      <c r="A868" s="265"/>
      <c r="B868" s="265"/>
      <c r="C868" s="265"/>
      <c r="D868" s="265"/>
      <c r="E868" s="266"/>
      <c r="F868" s="265"/>
      <c r="G868" s="265"/>
      <c r="H868" s="265"/>
      <c r="I868" s="265"/>
      <c r="J868" s="265"/>
      <c r="K868" s="265"/>
      <c r="L868" s="265"/>
      <c r="M868" s="265"/>
      <c r="N868" s="265"/>
      <c r="O868" s="265"/>
      <c r="P868" s="265"/>
      <c r="Q868" s="265"/>
      <c r="R868" s="267"/>
      <c r="S868" s="265"/>
      <c r="T868" s="265"/>
      <c r="U868" s="265"/>
      <c r="V868" s="265"/>
      <c r="W868" s="265"/>
      <c r="X868" s="265"/>
      <c r="Y868" s="265"/>
      <c r="Z868" s="265"/>
      <c r="AA868" s="265"/>
      <c r="AB868" s="265"/>
      <c r="AC868" s="265"/>
      <c r="AD868" s="265"/>
      <c r="AE868" s="265"/>
      <c r="AF868" s="265"/>
      <c r="AG868" s="265"/>
      <c r="AH868" s="265"/>
      <c r="AI868" s="265"/>
      <c r="AJ868" s="265"/>
      <c r="AK868" s="265"/>
      <c r="AL868" s="265"/>
      <c r="AM868" s="265"/>
      <c r="AN868" s="265"/>
      <c r="AO868" s="265"/>
      <c r="AP868" s="265"/>
      <c r="AQ868" s="265"/>
    </row>
    <row r="869" spans="1:43" ht="12" customHeight="1">
      <c r="A869" s="265"/>
      <c r="B869" s="265"/>
      <c r="C869" s="265"/>
      <c r="D869" s="265"/>
      <c r="E869" s="266"/>
      <c r="F869" s="265"/>
      <c r="G869" s="265"/>
      <c r="H869" s="265"/>
      <c r="I869" s="265"/>
      <c r="J869" s="265"/>
      <c r="K869" s="265"/>
      <c r="L869" s="265"/>
      <c r="M869" s="265"/>
      <c r="N869" s="265"/>
      <c r="O869" s="265"/>
      <c r="P869" s="265"/>
      <c r="Q869" s="265"/>
      <c r="R869" s="267"/>
      <c r="S869" s="265"/>
      <c r="T869" s="265"/>
      <c r="U869" s="265"/>
      <c r="V869" s="265"/>
      <c r="W869" s="265"/>
      <c r="X869" s="265"/>
      <c r="Y869" s="265"/>
      <c r="Z869" s="265"/>
      <c r="AA869" s="265"/>
      <c r="AB869" s="265"/>
      <c r="AC869" s="265"/>
      <c r="AD869" s="265"/>
      <c r="AE869" s="265"/>
      <c r="AF869" s="265"/>
      <c r="AG869" s="265"/>
      <c r="AH869" s="265"/>
      <c r="AI869" s="265"/>
      <c r="AJ869" s="265"/>
      <c r="AK869" s="265"/>
      <c r="AL869" s="265"/>
      <c r="AM869" s="265"/>
      <c r="AN869" s="265"/>
      <c r="AO869" s="265"/>
      <c r="AP869" s="265"/>
      <c r="AQ869" s="265"/>
    </row>
    <row r="870" spans="1:43" ht="12" customHeight="1">
      <c r="A870" s="265"/>
      <c r="B870" s="265"/>
      <c r="C870" s="265"/>
      <c r="D870" s="265"/>
      <c r="E870" s="266"/>
      <c r="F870" s="265"/>
      <c r="G870" s="265"/>
      <c r="H870" s="265"/>
      <c r="I870" s="265"/>
      <c r="J870" s="265"/>
      <c r="K870" s="265"/>
      <c r="L870" s="265"/>
      <c r="M870" s="265"/>
      <c r="N870" s="265"/>
      <c r="O870" s="265"/>
      <c r="P870" s="265"/>
      <c r="Q870" s="265"/>
      <c r="R870" s="267"/>
      <c r="S870" s="265"/>
      <c r="T870" s="265"/>
      <c r="U870" s="265"/>
      <c r="V870" s="265"/>
      <c r="W870" s="265"/>
      <c r="X870" s="265"/>
      <c r="Y870" s="265"/>
      <c r="Z870" s="265"/>
      <c r="AA870" s="265"/>
      <c r="AB870" s="265"/>
      <c r="AC870" s="265"/>
      <c r="AD870" s="265"/>
      <c r="AE870" s="265"/>
      <c r="AF870" s="265"/>
      <c r="AG870" s="265"/>
      <c r="AH870" s="265"/>
      <c r="AI870" s="265"/>
      <c r="AJ870" s="265"/>
      <c r="AK870" s="265"/>
      <c r="AL870" s="265"/>
      <c r="AM870" s="265"/>
      <c r="AN870" s="265"/>
      <c r="AO870" s="265"/>
      <c r="AP870" s="265"/>
      <c r="AQ870" s="265"/>
    </row>
    <row r="871" spans="1:43" ht="12" customHeight="1">
      <c r="A871" s="265"/>
      <c r="B871" s="265"/>
      <c r="C871" s="265"/>
      <c r="D871" s="265"/>
      <c r="E871" s="266"/>
      <c r="F871" s="265"/>
      <c r="G871" s="265"/>
      <c r="H871" s="265"/>
      <c r="I871" s="265"/>
      <c r="J871" s="265"/>
      <c r="K871" s="265"/>
      <c r="L871" s="265"/>
      <c r="M871" s="265"/>
      <c r="N871" s="265"/>
      <c r="O871" s="265"/>
      <c r="P871" s="265"/>
      <c r="Q871" s="265"/>
      <c r="R871" s="267"/>
      <c r="S871" s="265"/>
      <c r="T871" s="265"/>
      <c r="U871" s="265"/>
      <c r="V871" s="265"/>
      <c r="W871" s="265"/>
      <c r="X871" s="265"/>
      <c r="Y871" s="265"/>
      <c r="Z871" s="265"/>
      <c r="AA871" s="265"/>
      <c r="AB871" s="265"/>
      <c r="AC871" s="265"/>
      <c r="AD871" s="265"/>
      <c r="AE871" s="265"/>
      <c r="AF871" s="265"/>
      <c r="AG871" s="265"/>
      <c r="AH871" s="265"/>
      <c r="AI871" s="265"/>
      <c r="AJ871" s="265"/>
      <c r="AK871" s="265"/>
      <c r="AL871" s="265"/>
      <c r="AM871" s="265"/>
      <c r="AN871" s="265"/>
      <c r="AO871" s="265"/>
      <c r="AP871" s="265"/>
      <c r="AQ871" s="265"/>
    </row>
    <row r="872" spans="1:43" ht="12" customHeight="1">
      <c r="A872" s="265"/>
      <c r="B872" s="265"/>
      <c r="C872" s="265"/>
      <c r="D872" s="265"/>
      <c r="E872" s="266"/>
      <c r="F872" s="265"/>
      <c r="G872" s="265"/>
      <c r="H872" s="265"/>
      <c r="I872" s="265"/>
      <c r="J872" s="265"/>
      <c r="K872" s="265"/>
      <c r="L872" s="265"/>
      <c r="M872" s="265"/>
      <c r="N872" s="265"/>
      <c r="O872" s="265"/>
      <c r="P872" s="265"/>
      <c r="Q872" s="265"/>
      <c r="R872" s="267"/>
      <c r="S872" s="265"/>
      <c r="T872" s="265"/>
      <c r="U872" s="265"/>
      <c r="V872" s="265"/>
      <c r="W872" s="265"/>
      <c r="X872" s="265"/>
      <c r="Y872" s="265"/>
      <c r="Z872" s="265"/>
      <c r="AA872" s="265"/>
      <c r="AB872" s="265"/>
      <c r="AC872" s="265"/>
      <c r="AD872" s="265"/>
      <c r="AE872" s="265"/>
      <c r="AF872" s="265"/>
      <c r="AG872" s="265"/>
      <c r="AH872" s="265"/>
      <c r="AI872" s="265"/>
      <c r="AJ872" s="265"/>
      <c r="AK872" s="265"/>
      <c r="AL872" s="265"/>
      <c r="AM872" s="265"/>
      <c r="AN872" s="265"/>
      <c r="AO872" s="265"/>
      <c r="AP872" s="265"/>
      <c r="AQ872" s="265"/>
    </row>
    <row r="873" spans="1:43" ht="12" customHeight="1">
      <c r="A873" s="265"/>
      <c r="B873" s="265"/>
      <c r="C873" s="265"/>
      <c r="D873" s="265"/>
      <c r="E873" s="266"/>
      <c r="F873" s="265"/>
      <c r="G873" s="265"/>
      <c r="H873" s="265"/>
      <c r="I873" s="265"/>
      <c r="J873" s="265"/>
      <c r="K873" s="265"/>
      <c r="L873" s="265"/>
      <c r="M873" s="265"/>
      <c r="N873" s="265"/>
      <c r="O873" s="265"/>
      <c r="P873" s="265"/>
      <c r="Q873" s="265"/>
      <c r="R873" s="267"/>
      <c r="S873" s="265"/>
      <c r="T873" s="265"/>
      <c r="U873" s="265"/>
      <c r="V873" s="265"/>
      <c r="W873" s="265"/>
      <c r="X873" s="265"/>
      <c r="Y873" s="265"/>
      <c r="Z873" s="265"/>
      <c r="AA873" s="265"/>
      <c r="AB873" s="265"/>
      <c r="AC873" s="265"/>
      <c r="AD873" s="265"/>
      <c r="AE873" s="265"/>
      <c r="AF873" s="265"/>
      <c r="AG873" s="265"/>
      <c r="AH873" s="265"/>
      <c r="AI873" s="265"/>
      <c r="AJ873" s="265"/>
      <c r="AK873" s="265"/>
      <c r="AL873" s="265"/>
      <c r="AM873" s="265"/>
      <c r="AN873" s="265"/>
      <c r="AO873" s="265"/>
      <c r="AP873" s="265"/>
      <c r="AQ873" s="265"/>
    </row>
    <row r="874" spans="1:43" ht="12" customHeight="1">
      <c r="A874" s="265"/>
      <c r="B874" s="265"/>
      <c r="C874" s="265"/>
      <c r="D874" s="265"/>
      <c r="E874" s="266"/>
      <c r="F874" s="265"/>
      <c r="G874" s="265"/>
      <c r="H874" s="265"/>
      <c r="I874" s="265"/>
      <c r="J874" s="265"/>
      <c r="K874" s="265"/>
      <c r="L874" s="265"/>
      <c r="M874" s="265"/>
      <c r="N874" s="265"/>
      <c r="O874" s="265"/>
      <c r="P874" s="265"/>
      <c r="Q874" s="265"/>
      <c r="R874" s="267"/>
      <c r="S874" s="265"/>
      <c r="T874" s="265"/>
      <c r="U874" s="265"/>
      <c r="V874" s="265"/>
      <c r="W874" s="265"/>
      <c r="X874" s="265"/>
      <c r="Y874" s="265"/>
      <c r="Z874" s="265"/>
      <c r="AA874" s="265"/>
      <c r="AB874" s="265"/>
      <c r="AC874" s="265"/>
      <c r="AD874" s="265"/>
      <c r="AE874" s="265"/>
      <c r="AF874" s="265"/>
      <c r="AG874" s="265"/>
      <c r="AH874" s="265"/>
      <c r="AI874" s="265"/>
      <c r="AJ874" s="265"/>
      <c r="AK874" s="265"/>
      <c r="AL874" s="265"/>
      <c r="AM874" s="265"/>
      <c r="AN874" s="265"/>
      <c r="AO874" s="265"/>
      <c r="AP874" s="265"/>
      <c r="AQ874" s="265"/>
    </row>
    <row r="875" spans="1:43" ht="12" customHeight="1">
      <c r="A875" s="265"/>
      <c r="B875" s="265"/>
      <c r="C875" s="265"/>
      <c r="D875" s="265"/>
      <c r="E875" s="266"/>
      <c r="F875" s="265"/>
      <c r="G875" s="265"/>
      <c r="H875" s="265"/>
      <c r="I875" s="265"/>
      <c r="J875" s="265"/>
      <c r="K875" s="265"/>
      <c r="L875" s="265"/>
      <c r="M875" s="265"/>
      <c r="N875" s="265"/>
      <c r="O875" s="265"/>
      <c r="P875" s="265"/>
      <c r="Q875" s="265"/>
      <c r="R875" s="267"/>
      <c r="S875" s="265"/>
      <c r="T875" s="265"/>
      <c r="U875" s="265"/>
      <c r="V875" s="265"/>
      <c r="W875" s="265"/>
      <c r="X875" s="265"/>
      <c r="Y875" s="265"/>
      <c r="Z875" s="265"/>
      <c r="AA875" s="265"/>
      <c r="AB875" s="265"/>
      <c r="AC875" s="265"/>
      <c r="AD875" s="265"/>
      <c r="AE875" s="265"/>
      <c r="AF875" s="265"/>
      <c r="AG875" s="265"/>
      <c r="AH875" s="265"/>
      <c r="AI875" s="265"/>
      <c r="AJ875" s="265"/>
      <c r="AK875" s="265"/>
      <c r="AL875" s="265"/>
      <c r="AM875" s="265"/>
      <c r="AN875" s="265"/>
      <c r="AO875" s="265"/>
      <c r="AP875" s="265"/>
      <c r="AQ875" s="265"/>
    </row>
    <row r="876" spans="1:43" ht="12" customHeight="1">
      <c r="A876" s="265"/>
      <c r="B876" s="265"/>
      <c r="C876" s="265"/>
      <c r="D876" s="265"/>
      <c r="E876" s="266"/>
      <c r="F876" s="265"/>
      <c r="G876" s="265"/>
      <c r="H876" s="265"/>
      <c r="I876" s="265"/>
      <c r="J876" s="265"/>
      <c r="K876" s="265"/>
      <c r="L876" s="265"/>
      <c r="M876" s="265"/>
      <c r="N876" s="265"/>
      <c r="O876" s="265"/>
      <c r="P876" s="265"/>
      <c r="Q876" s="265"/>
      <c r="R876" s="267"/>
      <c r="S876" s="265"/>
      <c r="T876" s="265"/>
      <c r="U876" s="265"/>
      <c r="V876" s="265"/>
      <c r="W876" s="265"/>
      <c r="X876" s="265"/>
      <c r="Y876" s="265"/>
      <c r="Z876" s="265"/>
      <c r="AA876" s="265"/>
      <c r="AB876" s="265"/>
      <c r="AC876" s="265"/>
      <c r="AD876" s="265"/>
      <c r="AE876" s="265"/>
      <c r="AF876" s="265"/>
      <c r="AG876" s="265"/>
      <c r="AH876" s="265"/>
      <c r="AI876" s="265"/>
      <c r="AJ876" s="265"/>
      <c r="AK876" s="265"/>
      <c r="AL876" s="265"/>
      <c r="AM876" s="265"/>
      <c r="AN876" s="265"/>
      <c r="AO876" s="265"/>
      <c r="AP876" s="265"/>
      <c r="AQ876" s="265"/>
    </row>
    <row r="877" spans="1:43" ht="12" customHeight="1">
      <c r="A877" s="265"/>
      <c r="B877" s="265"/>
      <c r="C877" s="265"/>
      <c r="D877" s="265"/>
      <c r="E877" s="266"/>
      <c r="F877" s="265"/>
      <c r="G877" s="265"/>
      <c r="H877" s="265"/>
      <c r="I877" s="265"/>
      <c r="J877" s="265"/>
      <c r="K877" s="265"/>
      <c r="L877" s="265"/>
      <c r="M877" s="265"/>
      <c r="N877" s="265"/>
      <c r="O877" s="265"/>
      <c r="P877" s="265"/>
      <c r="Q877" s="265"/>
      <c r="R877" s="267"/>
      <c r="S877" s="265"/>
      <c r="T877" s="265"/>
      <c r="U877" s="265"/>
      <c r="V877" s="265"/>
      <c r="W877" s="265"/>
      <c r="X877" s="265"/>
      <c r="Y877" s="265"/>
      <c r="Z877" s="265"/>
      <c r="AA877" s="265"/>
      <c r="AB877" s="265"/>
      <c r="AC877" s="265"/>
      <c r="AD877" s="265"/>
      <c r="AE877" s="265"/>
      <c r="AF877" s="265"/>
      <c r="AG877" s="265"/>
      <c r="AH877" s="265"/>
      <c r="AI877" s="265"/>
      <c r="AJ877" s="265"/>
      <c r="AK877" s="265"/>
      <c r="AL877" s="265"/>
      <c r="AM877" s="265"/>
      <c r="AN877" s="265"/>
      <c r="AO877" s="265"/>
      <c r="AP877" s="265"/>
      <c r="AQ877" s="265"/>
    </row>
    <row r="878" spans="1:43" ht="12" customHeight="1">
      <c r="A878" s="265"/>
      <c r="B878" s="265"/>
      <c r="C878" s="265"/>
      <c r="D878" s="265"/>
      <c r="E878" s="266"/>
      <c r="F878" s="265"/>
      <c r="G878" s="265"/>
      <c r="H878" s="265"/>
      <c r="I878" s="265"/>
      <c r="J878" s="265"/>
      <c r="K878" s="265"/>
      <c r="L878" s="265"/>
      <c r="M878" s="265"/>
      <c r="N878" s="265"/>
      <c r="O878" s="265"/>
      <c r="P878" s="265"/>
      <c r="Q878" s="265"/>
      <c r="R878" s="267"/>
      <c r="S878" s="265"/>
      <c r="T878" s="265"/>
      <c r="U878" s="265"/>
      <c r="V878" s="265"/>
      <c r="W878" s="265"/>
      <c r="X878" s="265"/>
      <c r="Y878" s="265"/>
      <c r="Z878" s="265"/>
      <c r="AA878" s="265"/>
      <c r="AB878" s="265"/>
      <c r="AC878" s="265"/>
      <c r="AD878" s="265"/>
      <c r="AE878" s="265"/>
      <c r="AF878" s="265"/>
      <c r="AG878" s="265"/>
      <c r="AH878" s="265"/>
      <c r="AI878" s="265"/>
      <c r="AJ878" s="265"/>
      <c r="AK878" s="265"/>
      <c r="AL878" s="265"/>
      <c r="AM878" s="265"/>
      <c r="AN878" s="265"/>
      <c r="AO878" s="265"/>
      <c r="AP878" s="265"/>
      <c r="AQ878" s="265"/>
    </row>
    <row r="879" spans="1:43" ht="12" customHeight="1">
      <c r="A879" s="265"/>
      <c r="B879" s="265"/>
      <c r="C879" s="265"/>
      <c r="D879" s="265"/>
      <c r="E879" s="266"/>
      <c r="F879" s="265"/>
      <c r="G879" s="265"/>
      <c r="H879" s="265"/>
      <c r="I879" s="265"/>
      <c r="J879" s="265"/>
      <c r="K879" s="265"/>
      <c r="L879" s="265"/>
      <c r="M879" s="265"/>
      <c r="N879" s="265"/>
      <c r="O879" s="265"/>
      <c r="P879" s="265"/>
      <c r="Q879" s="265"/>
      <c r="R879" s="267"/>
      <c r="S879" s="265"/>
      <c r="T879" s="265"/>
      <c r="U879" s="265"/>
      <c r="V879" s="265"/>
      <c r="W879" s="265"/>
      <c r="X879" s="265"/>
      <c r="Y879" s="265"/>
      <c r="Z879" s="265"/>
      <c r="AA879" s="265"/>
      <c r="AB879" s="265"/>
      <c r="AC879" s="265"/>
      <c r="AD879" s="265"/>
      <c r="AE879" s="265"/>
      <c r="AF879" s="265"/>
      <c r="AG879" s="265"/>
      <c r="AH879" s="265"/>
      <c r="AI879" s="265"/>
      <c r="AJ879" s="265"/>
      <c r="AK879" s="265"/>
      <c r="AL879" s="265"/>
      <c r="AM879" s="265"/>
      <c r="AN879" s="265"/>
      <c r="AO879" s="265"/>
      <c r="AP879" s="265"/>
      <c r="AQ879" s="265"/>
    </row>
    <row r="880" spans="1:43" ht="12" customHeight="1">
      <c r="A880" s="265"/>
      <c r="B880" s="265"/>
      <c r="C880" s="265"/>
      <c r="D880" s="265"/>
      <c r="E880" s="266"/>
      <c r="F880" s="265"/>
      <c r="G880" s="265"/>
      <c r="H880" s="265"/>
      <c r="I880" s="265"/>
      <c r="J880" s="265"/>
      <c r="K880" s="265"/>
      <c r="L880" s="265"/>
      <c r="M880" s="265"/>
      <c r="N880" s="265"/>
      <c r="O880" s="265"/>
      <c r="P880" s="265"/>
      <c r="Q880" s="265"/>
      <c r="R880" s="267"/>
      <c r="S880" s="265"/>
      <c r="T880" s="265"/>
      <c r="U880" s="265"/>
      <c r="V880" s="265"/>
      <c r="W880" s="265"/>
      <c r="X880" s="265"/>
      <c r="Y880" s="265"/>
      <c r="Z880" s="265"/>
      <c r="AA880" s="265"/>
      <c r="AB880" s="265"/>
      <c r="AC880" s="265"/>
      <c r="AD880" s="265"/>
      <c r="AE880" s="265"/>
      <c r="AF880" s="265"/>
      <c r="AG880" s="265"/>
      <c r="AH880" s="265"/>
      <c r="AI880" s="265"/>
      <c r="AJ880" s="265"/>
      <c r="AK880" s="265"/>
      <c r="AL880" s="265"/>
      <c r="AM880" s="265"/>
      <c r="AN880" s="265"/>
      <c r="AO880" s="265"/>
      <c r="AP880" s="265"/>
      <c r="AQ880" s="265"/>
    </row>
    <row r="881" spans="1:43" ht="12" customHeight="1">
      <c r="A881" s="265"/>
      <c r="B881" s="265"/>
      <c r="C881" s="265"/>
      <c r="D881" s="265"/>
      <c r="E881" s="266"/>
      <c r="F881" s="265"/>
      <c r="G881" s="265"/>
      <c r="H881" s="265"/>
      <c r="I881" s="265"/>
      <c r="J881" s="265"/>
      <c r="K881" s="265"/>
      <c r="L881" s="265"/>
      <c r="M881" s="265"/>
      <c r="N881" s="265"/>
      <c r="O881" s="265"/>
      <c r="P881" s="265"/>
      <c r="Q881" s="265"/>
      <c r="R881" s="267"/>
      <c r="S881" s="265"/>
      <c r="T881" s="265"/>
      <c r="U881" s="265"/>
      <c r="V881" s="265"/>
      <c r="W881" s="265"/>
      <c r="X881" s="265"/>
      <c r="Y881" s="265"/>
      <c r="Z881" s="265"/>
      <c r="AA881" s="265"/>
      <c r="AB881" s="265"/>
      <c r="AC881" s="265"/>
      <c r="AD881" s="265"/>
      <c r="AE881" s="265"/>
      <c r="AF881" s="265"/>
      <c r="AG881" s="265"/>
      <c r="AH881" s="265"/>
      <c r="AI881" s="265"/>
      <c r="AJ881" s="265"/>
      <c r="AK881" s="265"/>
      <c r="AL881" s="265"/>
      <c r="AM881" s="265"/>
      <c r="AN881" s="265"/>
      <c r="AO881" s="265"/>
      <c r="AP881" s="265"/>
      <c r="AQ881" s="265"/>
    </row>
    <row r="882" spans="1:43" ht="12" customHeight="1">
      <c r="A882" s="265"/>
      <c r="B882" s="265"/>
      <c r="C882" s="265"/>
      <c r="D882" s="265"/>
      <c r="E882" s="266"/>
      <c r="F882" s="265"/>
      <c r="G882" s="265"/>
      <c r="H882" s="265"/>
      <c r="I882" s="265"/>
      <c r="J882" s="265"/>
      <c r="K882" s="265"/>
      <c r="L882" s="265"/>
      <c r="M882" s="265"/>
      <c r="N882" s="265"/>
      <c r="O882" s="265"/>
      <c r="P882" s="265"/>
      <c r="Q882" s="265"/>
      <c r="R882" s="267"/>
      <c r="S882" s="265"/>
      <c r="T882" s="265"/>
      <c r="U882" s="265"/>
      <c r="V882" s="265"/>
      <c r="W882" s="265"/>
      <c r="X882" s="265"/>
      <c r="Y882" s="265"/>
      <c r="Z882" s="265"/>
      <c r="AA882" s="265"/>
      <c r="AB882" s="265"/>
      <c r="AC882" s="265"/>
      <c r="AD882" s="265"/>
      <c r="AE882" s="265"/>
      <c r="AF882" s="265"/>
      <c r="AG882" s="265"/>
      <c r="AH882" s="265"/>
      <c r="AI882" s="265"/>
      <c r="AJ882" s="265"/>
      <c r="AK882" s="265"/>
      <c r="AL882" s="265"/>
      <c r="AM882" s="265"/>
      <c r="AN882" s="265"/>
      <c r="AO882" s="265"/>
      <c r="AP882" s="265"/>
      <c r="AQ882" s="265"/>
    </row>
    <row r="883" spans="1:43" ht="12" customHeight="1">
      <c r="A883" s="265"/>
      <c r="B883" s="265"/>
      <c r="C883" s="265"/>
      <c r="D883" s="265"/>
      <c r="E883" s="266"/>
      <c r="F883" s="265"/>
      <c r="G883" s="265"/>
      <c r="H883" s="265"/>
      <c r="I883" s="265"/>
      <c r="J883" s="265"/>
      <c r="K883" s="265"/>
      <c r="L883" s="265"/>
      <c r="M883" s="265"/>
      <c r="N883" s="265"/>
      <c r="O883" s="265"/>
      <c r="P883" s="265"/>
      <c r="Q883" s="265"/>
      <c r="R883" s="267"/>
      <c r="S883" s="265"/>
      <c r="T883" s="265"/>
      <c r="U883" s="265"/>
      <c r="V883" s="265"/>
      <c r="W883" s="265"/>
      <c r="X883" s="265"/>
      <c r="Y883" s="265"/>
      <c r="Z883" s="265"/>
      <c r="AA883" s="265"/>
      <c r="AB883" s="265"/>
      <c r="AC883" s="265"/>
      <c r="AD883" s="265"/>
      <c r="AE883" s="265"/>
      <c r="AF883" s="265"/>
      <c r="AG883" s="265"/>
      <c r="AH883" s="265"/>
      <c r="AI883" s="265"/>
      <c r="AJ883" s="265"/>
      <c r="AK883" s="265"/>
      <c r="AL883" s="265"/>
      <c r="AM883" s="265"/>
      <c r="AN883" s="265"/>
      <c r="AO883" s="265"/>
      <c r="AP883" s="265"/>
      <c r="AQ883" s="265"/>
    </row>
    <row r="884" spans="1:43" ht="12" customHeight="1">
      <c r="A884" s="265"/>
      <c r="B884" s="265"/>
      <c r="C884" s="265"/>
      <c r="D884" s="265"/>
      <c r="E884" s="266"/>
      <c r="F884" s="265"/>
      <c r="G884" s="265"/>
      <c r="H884" s="265"/>
      <c r="I884" s="265"/>
      <c r="J884" s="265"/>
      <c r="K884" s="265"/>
      <c r="L884" s="265"/>
      <c r="M884" s="265"/>
      <c r="N884" s="265"/>
      <c r="O884" s="265"/>
      <c r="P884" s="265"/>
      <c r="Q884" s="265"/>
      <c r="R884" s="267"/>
      <c r="S884" s="265"/>
      <c r="T884" s="265"/>
      <c r="U884" s="265"/>
      <c r="V884" s="265"/>
      <c r="W884" s="265"/>
      <c r="X884" s="265"/>
      <c r="Y884" s="265"/>
      <c r="Z884" s="265"/>
      <c r="AA884" s="265"/>
      <c r="AB884" s="265"/>
      <c r="AC884" s="265"/>
      <c r="AD884" s="265"/>
      <c r="AE884" s="265"/>
      <c r="AF884" s="265"/>
      <c r="AG884" s="265"/>
      <c r="AH884" s="265"/>
      <c r="AI884" s="265"/>
      <c r="AJ884" s="265"/>
      <c r="AK884" s="265"/>
      <c r="AL884" s="265"/>
      <c r="AM884" s="265"/>
      <c r="AN884" s="265"/>
      <c r="AO884" s="265"/>
      <c r="AP884" s="265"/>
      <c r="AQ884" s="265"/>
    </row>
    <row r="885" spans="1:43" ht="12" customHeight="1">
      <c r="A885" s="265"/>
      <c r="B885" s="265"/>
      <c r="C885" s="265"/>
      <c r="D885" s="265"/>
      <c r="E885" s="266"/>
      <c r="F885" s="265"/>
      <c r="G885" s="265"/>
      <c r="H885" s="265"/>
      <c r="I885" s="265"/>
      <c r="J885" s="265"/>
      <c r="K885" s="265"/>
      <c r="L885" s="265"/>
      <c r="M885" s="265"/>
      <c r="N885" s="265"/>
      <c r="O885" s="265"/>
      <c r="P885" s="265"/>
      <c r="Q885" s="265"/>
      <c r="R885" s="267"/>
      <c r="S885" s="265"/>
      <c r="T885" s="265"/>
      <c r="U885" s="265"/>
      <c r="V885" s="265"/>
      <c r="W885" s="265"/>
      <c r="X885" s="265"/>
      <c r="Y885" s="265"/>
      <c r="Z885" s="265"/>
      <c r="AA885" s="265"/>
      <c r="AB885" s="265"/>
      <c r="AC885" s="265"/>
      <c r="AD885" s="265"/>
      <c r="AE885" s="265"/>
      <c r="AF885" s="265"/>
      <c r="AG885" s="265"/>
      <c r="AH885" s="265"/>
      <c r="AI885" s="265"/>
      <c r="AJ885" s="265"/>
      <c r="AK885" s="265"/>
      <c r="AL885" s="265"/>
      <c r="AM885" s="265"/>
      <c r="AN885" s="265"/>
      <c r="AO885" s="265"/>
      <c r="AP885" s="265"/>
      <c r="AQ885" s="265"/>
    </row>
    <row r="886" spans="1:43" ht="12" customHeight="1">
      <c r="A886" s="265"/>
      <c r="B886" s="265"/>
      <c r="C886" s="265"/>
      <c r="D886" s="265"/>
      <c r="E886" s="266"/>
      <c r="F886" s="265"/>
      <c r="G886" s="265"/>
      <c r="H886" s="265"/>
      <c r="I886" s="265"/>
      <c r="J886" s="265"/>
      <c r="K886" s="265"/>
      <c r="L886" s="265"/>
      <c r="M886" s="265"/>
      <c r="N886" s="265"/>
      <c r="O886" s="265"/>
      <c r="P886" s="265"/>
      <c r="Q886" s="265"/>
      <c r="R886" s="267"/>
      <c r="S886" s="265"/>
      <c r="T886" s="265"/>
      <c r="U886" s="265"/>
      <c r="V886" s="265"/>
      <c r="W886" s="265"/>
      <c r="X886" s="265"/>
      <c r="Y886" s="265"/>
      <c r="Z886" s="265"/>
      <c r="AA886" s="265"/>
      <c r="AB886" s="265"/>
      <c r="AC886" s="265"/>
      <c r="AD886" s="265"/>
      <c r="AE886" s="265"/>
      <c r="AF886" s="265"/>
      <c r="AG886" s="265"/>
      <c r="AH886" s="265"/>
      <c r="AI886" s="265"/>
      <c r="AJ886" s="265"/>
      <c r="AK886" s="265"/>
      <c r="AL886" s="265"/>
      <c r="AM886" s="265"/>
      <c r="AN886" s="265"/>
      <c r="AO886" s="265"/>
      <c r="AP886" s="265"/>
      <c r="AQ886" s="265"/>
    </row>
    <row r="887" spans="1:43" ht="12" customHeight="1">
      <c r="A887" s="265"/>
      <c r="B887" s="265"/>
      <c r="C887" s="265"/>
      <c r="D887" s="265"/>
      <c r="E887" s="266"/>
      <c r="F887" s="265"/>
      <c r="G887" s="265"/>
      <c r="H887" s="265"/>
      <c r="I887" s="265"/>
      <c r="J887" s="265"/>
      <c r="K887" s="265"/>
      <c r="L887" s="265"/>
      <c r="M887" s="265"/>
      <c r="N887" s="265"/>
      <c r="O887" s="265"/>
      <c r="P887" s="265"/>
      <c r="Q887" s="265"/>
      <c r="R887" s="267"/>
      <c r="S887" s="265"/>
      <c r="T887" s="265"/>
      <c r="U887" s="265"/>
      <c r="V887" s="265"/>
      <c r="W887" s="265"/>
      <c r="X887" s="265"/>
      <c r="Y887" s="265"/>
      <c r="Z887" s="265"/>
      <c r="AA887" s="265"/>
      <c r="AB887" s="265"/>
      <c r="AC887" s="265"/>
      <c r="AD887" s="265"/>
      <c r="AE887" s="265"/>
      <c r="AF887" s="265"/>
      <c r="AG887" s="265"/>
      <c r="AH887" s="265"/>
      <c r="AI887" s="265"/>
      <c r="AJ887" s="265"/>
      <c r="AK887" s="265"/>
      <c r="AL887" s="265"/>
      <c r="AM887" s="265"/>
      <c r="AN887" s="265"/>
      <c r="AO887" s="265"/>
      <c r="AP887" s="265"/>
      <c r="AQ887" s="265"/>
    </row>
    <row r="888" spans="1:43" ht="12" customHeight="1">
      <c r="A888" s="265"/>
      <c r="B888" s="265"/>
      <c r="C888" s="265"/>
      <c r="D888" s="265"/>
      <c r="E888" s="266"/>
      <c r="F888" s="265"/>
      <c r="G888" s="265"/>
      <c r="H888" s="265"/>
      <c r="I888" s="265"/>
      <c r="J888" s="265"/>
      <c r="K888" s="265"/>
      <c r="L888" s="265"/>
      <c r="M888" s="265"/>
      <c r="N888" s="265"/>
      <c r="O888" s="265"/>
      <c r="P888" s="265"/>
      <c r="Q888" s="265"/>
      <c r="R888" s="267"/>
      <c r="S888" s="265"/>
      <c r="T888" s="265"/>
      <c r="U888" s="265"/>
      <c r="V888" s="265"/>
      <c r="W888" s="265"/>
      <c r="X888" s="265"/>
      <c r="Y888" s="265"/>
      <c r="Z888" s="265"/>
      <c r="AA888" s="265"/>
      <c r="AB888" s="265"/>
      <c r="AC888" s="265"/>
      <c r="AD888" s="265"/>
      <c r="AE888" s="265"/>
      <c r="AF888" s="265"/>
      <c r="AG888" s="265"/>
      <c r="AH888" s="265"/>
      <c r="AI888" s="265"/>
      <c r="AJ888" s="265"/>
      <c r="AK888" s="265"/>
      <c r="AL888" s="265"/>
      <c r="AM888" s="265"/>
      <c r="AN888" s="265"/>
      <c r="AO888" s="265"/>
      <c r="AP888" s="265"/>
      <c r="AQ888" s="265"/>
    </row>
    <row r="889" spans="1:43" ht="12" customHeight="1">
      <c r="A889" s="265"/>
      <c r="B889" s="265"/>
      <c r="C889" s="265"/>
      <c r="D889" s="265"/>
      <c r="E889" s="266"/>
      <c r="F889" s="265"/>
      <c r="G889" s="265"/>
      <c r="H889" s="265"/>
      <c r="I889" s="265"/>
      <c r="J889" s="265"/>
      <c r="K889" s="265"/>
      <c r="L889" s="265"/>
      <c r="M889" s="265"/>
      <c r="N889" s="265"/>
      <c r="O889" s="265"/>
      <c r="P889" s="265"/>
      <c r="Q889" s="265"/>
      <c r="R889" s="267"/>
      <c r="S889" s="265"/>
      <c r="T889" s="265"/>
      <c r="U889" s="265"/>
      <c r="V889" s="265"/>
      <c r="W889" s="265"/>
      <c r="X889" s="265"/>
      <c r="Y889" s="265"/>
      <c r="Z889" s="265"/>
      <c r="AA889" s="265"/>
      <c r="AB889" s="265"/>
      <c r="AC889" s="265"/>
      <c r="AD889" s="265"/>
      <c r="AE889" s="265"/>
      <c r="AF889" s="265"/>
      <c r="AG889" s="265"/>
      <c r="AH889" s="265"/>
      <c r="AI889" s="265"/>
      <c r="AJ889" s="265"/>
      <c r="AK889" s="265"/>
      <c r="AL889" s="265"/>
      <c r="AM889" s="265"/>
      <c r="AN889" s="265"/>
      <c r="AO889" s="265"/>
      <c r="AP889" s="265"/>
      <c r="AQ889" s="265"/>
    </row>
    <row r="890" spans="1:43" ht="12" customHeight="1">
      <c r="A890" s="265"/>
      <c r="B890" s="265"/>
      <c r="C890" s="265"/>
      <c r="D890" s="265"/>
      <c r="E890" s="266"/>
      <c r="F890" s="265"/>
      <c r="G890" s="265"/>
      <c r="H890" s="265"/>
      <c r="I890" s="265"/>
      <c r="J890" s="265"/>
      <c r="K890" s="265"/>
      <c r="L890" s="265"/>
      <c r="M890" s="265"/>
      <c r="N890" s="265"/>
      <c r="O890" s="265"/>
      <c r="P890" s="265"/>
      <c r="Q890" s="265"/>
      <c r="R890" s="267"/>
      <c r="S890" s="265"/>
      <c r="T890" s="265"/>
      <c r="U890" s="265"/>
      <c r="V890" s="265"/>
      <c r="W890" s="265"/>
      <c r="X890" s="265"/>
      <c r="Y890" s="265"/>
      <c r="Z890" s="265"/>
      <c r="AA890" s="265"/>
      <c r="AB890" s="265"/>
      <c r="AC890" s="265"/>
      <c r="AD890" s="265"/>
      <c r="AE890" s="265"/>
      <c r="AF890" s="265"/>
      <c r="AG890" s="265"/>
      <c r="AH890" s="265"/>
      <c r="AI890" s="265"/>
      <c r="AJ890" s="265"/>
      <c r="AK890" s="265"/>
      <c r="AL890" s="265"/>
      <c r="AM890" s="265"/>
      <c r="AN890" s="265"/>
      <c r="AO890" s="265"/>
      <c r="AP890" s="265"/>
      <c r="AQ890" s="265"/>
    </row>
    <row r="891" spans="1:43" ht="12" customHeight="1">
      <c r="A891" s="265"/>
      <c r="B891" s="265"/>
      <c r="C891" s="265"/>
      <c r="D891" s="265"/>
      <c r="E891" s="266"/>
      <c r="F891" s="265"/>
      <c r="G891" s="265"/>
      <c r="H891" s="265"/>
      <c r="I891" s="265"/>
      <c r="J891" s="265"/>
      <c r="K891" s="265"/>
      <c r="L891" s="265"/>
      <c r="M891" s="265"/>
      <c r="N891" s="265"/>
      <c r="O891" s="265"/>
      <c r="P891" s="265"/>
      <c r="Q891" s="265"/>
      <c r="R891" s="267"/>
      <c r="S891" s="265"/>
      <c r="T891" s="265"/>
      <c r="U891" s="265"/>
      <c r="V891" s="265"/>
      <c r="W891" s="265"/>
      <c r="X891" s="265"/>
      <c r="Y891" s="265"/>
      <c r="Z891" s="265"/>
      <c r="AA891" s="265"/>
      <c r="AB891" s="265"/>
      <c r="AC891" s="265"/>
      <c r="AD891" s="265"/>
      <c r="AE891" s="265"/>
      <c r="AF891" s="265"/>
      <c r="AG891" s="265"/>
      <c r="AH891" s="265"/>
      <c r="AI891" s="265"/>
      <c r="AJ891" s="265"/>
      <c r="AK891" s="265"/>
      <c r="AL891" s="265"/>
      <c r="AM891" s="265"/>
      <c r="AN891" s="265"/>
      <c r="AO891" s="265"/>
      <c r="AP891" s="265"/>
      <c r="AQ891" s="265"/>
    </row>
    <row r="892" spans="1:43" ht="12" customHeight="1">
      <c r="A892" s="265"/>
      <c r="B892" s="265"/>
      <c r="C892" s="265"/>
      <c r="D892" s="265"/>
      <c r="E892" s="266"/>
      <c r="F892" s="265"/>
      <c r="G892" s="265"/>
      <c r="H892" s="265"/>
      <c r="I892" s="265"/>
      <c r="J892" s="265"/>
      <c r="K892" s="265"/>
      <c r="L892" s="265"/>
      <c r="M892" s="265"/>
      <c r="N892" s="265"/>
      <c r="O892" s="265"/>
      <c r="P892" s="265"/>
      <c r="Q892" s="265"/>
      <c r="R892" s="267"/>
      <c r="S892" s="265"/>
      <c r="T892" s="265"/>
      <c r="U892" s="265"/>
      <c r="V892" s="265"/>
      <c r="W892" s="265"/>
      <c r="X892" s="265"/>
      <c r="Y892" s="265"/>
      <c r="Z892" s="265"/>
      <c r="AA892" s="265"/>
      <c r="AB892" s="265"/>
      <c r="AC892" s="265"/>
      <c r="AD892" s="265"/>
      <c r="AE892" s="265"/>
      <c r="AF892" s="265"/>
      <c r="AG892" s="265"/>
      <c r="AH892" s="265"/>
      <c r="AI892" s="265"/>
      <c r="AJ892" s="265"/>
      <c r="AK892" s="265"/>
      <c r="AL892" s="265"/>
      <c r="AM892" s="265"/>
      <c r="AN892" s="265"/>
      <c r="AO892" s="265"/>
      <c r="AP892" s="265"/>
      <c r="AQ892" s="265"/>
    </row>
    <row r="893" spans="1:43" ht="12" customHeight="1">
      <c r="A893" s="265"/>
      <c r="B893" s="265"/>
      <c r="C893" s="265"/>
      <c r="D893" s="265"/>
      <c r="E893" s="266"/>
      <c r="F893" s="265"/>
      <c r="G893" s="265"/>
      <c r="H893" s="265"/>
      <c r="I893" s="265"/>
      <c r="J893" s="265"/>
      <c r="K893" s="265"/>
      <c r="L893" s="265"/>
      <c r="M893" s="265"/>
      <c r="N893" s="265"/>
      <c r="O893" s="265"/>
      <c r="P893" s="265"/>
      <c r="Q893" s="265"/>
      <c r="R893" s="267"/>
      <c r="S893" s="265"/>
      <c r="T893" s="265"/>
      <c r="U893" s="265"/>
      <c r="V893" s="265"/>
      <c r="W893" s="265"/>
      <c r="X893" s="265"/>
      <c r="Y893" s="265"/>
      <c r="Z893" s="265"/>
      <c r="AA893" s="265"/>
      <c r="AB893" s="265"/>
      <c r="AC893" s="265"/>
      <c r="AD893" s="265"/>
      <c r="AE893" s="265"/>
      <c r="AF893" s="265"/>
      <c r="AG893" s="265"/>
      <c r="AH893" s="265"/>
      <c r="AI893" s="265"/>
      <c r="AJ893" s="265"/>
      <c r="AK893" s="265"/>
      <c r="AL893" s="265"/>
      <c r="AM893" s="265"/>
      <c r="AN893" s="265"/>
      <c r="AO893" s="265"/>
      <c r="AP893" s="265"/>
      <c r="AQ893" s="265"/>
    </row>
    <row r="894" spans="1:43" ht="12" customHeight="1">
      <c r="A894" s="265"/>
      <c r="B894" s="265"/>
      <c r="C894" s="265"/>
      <c r="D894" s="265"/>
      <c r="E894" s="266"/>
      <c r="F894" s="265"/>
      <c r="G894" s="265"/>
      <c r="H894" s="265"/>
      <c r="I894" s="265"/>
      <c r="J894" s="265"/>
      <c r="K894" s="265"/>
      <c r="L894" s="265"/>
      <c r="M894" s="265"/>
      <c r="N894" s="265"/>
      <c r="O894" s="265"/>
      <c r="P894" s="265"/>
      <c r="Q894" s="265"/>
      <c r="R894" s="267"/>
      <c r="S894" s="265"/>
      <c r="T894" s="265"/>
      <c r="U894" s="265"/>
      <c r="V894" s="265"/>
      <c r="W894" s="265"/>
      <c r="X894" s="265"/>
      <c r="Y894" s="265"/>
      <c r="Z894" s="265"/>
      <c r="AA894" s="265"/>
      <c r="AB894" s="265"/>
      <c r="AC894" s="265"/>
      <c r="AD894" s="265"/>
      <c r="AE894" s="265"/>
      <c r="AF894" s="265"/>
      <c r="AG894" s="265"/>
      <c r="AH894" s="265"/>
      <c r="AI894" s="265"/>
      <c r="AJ894" s="265"/>
      <c r="AK894" s="265"/>
      <c r="AL894" s="265"/>
      <c r="AM894" s="265"/>
      <c r="AN894" s="265"/>
      <c r="AO894" s="265"/>
      <c r="AP894" s="265"/>
      <c r="AQ894" s="265"/>
    </row>
    <row r="895" spans="1:43" ht="12" customHeight="1">
      <c r="A895" s="265"/>
      <c r="B895" s="265"/>
      <c r="C895" s="265"/>
      <c r="D895" s="265"/>
      <c r="E895" s="266"/>
      <c r="F895" s="265"/>
      <c r="G895" s="265"/>
      <c r="H895" s="265"/>
      <c r="I895" s="265"/>
      <c r="J895" s="265"/>
      <c r="K895" s="265"/>
      <c r="L895" s="265"/>
      <c r="M895" s="265"/>
      <c r="N895" s="265"/>
      <c r="O895" s="265"/>
      <c r="P895" s="265"/>
      <c r="Q895" s="265"/>
      <c r="R895" s="267"/>
      <c r="S895" s="265"/>
      <c r="T895" s="265"/>
      <c r="U895" s="265"/>
      <c r="V895" s="265"/>
      <c r="W895" s="265"/>
      <c r="X895" s="265"/>
      <c r="Y895" s="265"/>
      <c r="Z895" s="265"/>
      <c r="AA895" s="265"/>
      <c r="AB895" s="265"/>
      <c r="AC895" s="265"/>
      <c r="AD895" s="265"/>
      <c r="AE895" s="265"/>
      <c r="AF895" s="265"/>
      <c r="AG895" s="265"/>
      <c r="AH895" s="265"/>
      <c r="AI895" s="265"/>
      <c r="AJ895" s="265"/>
      <c r="AK895" s="265"/>
      <c r="AL895" s="265"/>
      <c r="AM895" s="265"/>
      <c r="AN895" s="265"/>
      <c r="AO895" s="265"/>
      <c r="AP895" s="265"/>
      <c r="AQ895" s="265"/>
    </row>
    <row r="896" spans="1:43" ht="12" customHeight="1">
      <c r="A896" s="265"/>
      <c r="B896" s="265"/>
      <c r="C896" s="265"/>
      <c r="D896" s="265"/>
      <c r="E896" s="266"/>
      <c r="F896" s="265"/>
      <c r="G896" s="265"/>
      <c r="H896" s="265"/>
      <c r="I896" s="265"/>
      <c r="J896" s="265"/>
      <c r="K896" s="265"/>
      <c r="L896" s="265"/>
      <c r="M896" s="265"/>
      <c r="N896" s="265"/>
      <c r="O896" s="265"/>
      <c r="P896" s="265"/>
      <c r="Q896" s="265"/>
      <c r="R896" s="267"/>
      <c r="S896" s="265"/>
      <c r="T896" s="265"/>
      <c r="U896" s="265"/>
      <c r="V896" s="265"/>
      <c r="W896" s="265"/>
      <c r="X896" s="265"/>
      <c r="Y896" s="265"/>
      <c r="Z896" s="265"/>
      <c r="AA896" s="265"/>
      <c r="AB896" s="265"/>
      <c r="AC896" s="265"/>
      <c r="AD896" s="265"/>
      <c r="AE896" s="265"/>
      <c r="AF896" s="265"/>
      <c r="AG896" s="265"/>
      <c r="AH896" s="265"/>
      <c r="AI896" s="265"/>
      <c r="AJ896" s="265"/>
      <c r="AK896" s="265"/>
      <c r="AL896" s="265"/>
      <c r="AM896" s="265"/>
      <c r="AN896" s="265"/>
      <c r="AO896" s="265"/>
      <c r="AP896" s="265"/>
      <c r="AQ896" s="265"/>
    </row>
    <row r="897" spans="1:43" ht="12" customHeight="1">
      <c r="A897" s="265"/>
      <c r="B897" s="265"/>
      <c r="C897" s="265"/>
      <c r="D897" s="265"/>
      <c r="E897" s="266"/>
      <c r="F897" s="265"/>
      <c r="G897" s="265"/>
      <c r="H897" s="265"/>
      <c r="I897" s="265"/>
      <c r="J897" s="265"/>
      <c r="K897" s="265"/>
      <c r="L897" s="265"/>
      <c r="M897" s="265"/>
      <c r="N897" s="265"/>
      <c r="O897" s="265"/>
      <c r="P897" s="265"/>
      <c r="Q897" s="265"/>
      <c r="R897" s="267"/>
      <c r="S897" s="265"/>
      <c r="T897" s="265"/>
      <c r="U897" s="265"/>
      <c r="V897" s="265"/>
      <c r="W897" s="265"/>
      <c r="X897" s="265"/>
      <c r="Y897" s="265"/>
      <c r="Z897" s="265"/>
      <c r="AA897" s="265"/>
      <c r="AB897" s="265"/>
      <c r="AC897" s="265"/>
      <c r="AD897" s="265"/>
      <c r="AE897" s="265"/>
      <c r="AF897" s="265"/>
      <c r="AG897" s="265"/>
      <c r="AH897" s="265"/>
      <c r="AI897" s="265"/>
      <c r="AJ897" s="265"/>
      <c r="AK897" s="265"/>
      <c r="AL897" s="265"/>
      <c r="AM897" s="265"/>
      <c r="AN897" s="265"/>
      <c r="AO897" s="265"/>
      <c r="AP897" s="265"/>
      <c r="AQ897" s="265"/>
    </row>
    <row r="898" spans="1:43" ht="12" customHeight="1">
      <c r="A898" s="265"/>
      <c r="B898" s="265"/>
      <c r="C898" s="265"/>
      <c r="D898" s="265"/>
      <c r="E898" s="266"/>
      <c r="F898" s="265"/>
      <c r="G898" s="265"/>
      <c r="H898" s="265"/>
      <c r="I898" s="265"/>
      <c r="J898" s="265"/>
      <c r="K898" s="265"/>
      <c r="L898" s="265"/>
      <c r="M898" s="265"/>
      <c r="N898" s="265"/>
      <c r="O898" s="265"/>
      <c r="P898" s="265"/>
      <c r="Q898" s="265"/>
      <c r="R898" s="267"/>
      <c r="S898" s="265"/>
      <c r="T898" s="265"/>
      <c r="U898" s="265"/>
      <c r="V898" s="265"/>
      <c r="W898" s="265"/>
      <c r="X898" s="265"/>
      <c r="Y898" s="265"/>
      <c r="Z898" s="265"/>
      <c r="AA898" s="265"/>
      <c r="AB898" s="265"/>
      <c r="AC898" s="265"/>
      <c r="AD898" s="265"/>
      <c r="AE898" s="265"/>
      <c r="AF898" s="265"/>
      <c r="AG898" s="265"/>
      <c r="AH898" s="265"/>
      <c r="AI898" s="265"/>
      <c r="AJ898" s="265"/>
      <c r="AK898" s="265"/>
      <c r="AL898" s="265"/>
      <c r="AM898" s="265"/>
      <c r="AN898" s="265"/>
      <c r="AO898" s="265"/>
      <c r="AP898" s="265"/>
      <c r="AQ898" s="265"/>
    </row>
    <row r="899" spans="1:43" ht="12" customHeight="1">
      <c r="A899" s="265"/>
      <c r="B899" s="265"/>
      <c r="C899" s="265"/>
      <c r="D899" s="265"/>
      <c r="E899" s="266"/>
      <c r="F899" s="265"/>
      <c r="G899" s="265"/>
      <c r="H899" s="265"/>
      <c r="I899" s="265"/>
      <c r="J899" s="265"/>
      <c r="K899" s="265"/>
      <c r="L899" s="265"/>
      <c r="M899" s="265"/>
      <c r="N899" s="265"/>
      <c r="O899" s="265"/>
      <c r="P899" s="265"/>
      <c r="Q899" s="265"/>
      <c r="R899" s="267"/>
      <c r="S899" s="265"/>
      <c r="T899" s="265"/>
      <c r="U899" s="265"/>
      <c r="V899" s="265"/>
      <c r="W899" s="265"/>
      <c r="X899" s="265"/>
      <c r="Y899" s="265"/>
      <c r="Z899" s="265"/>
      <c r="AA899" s="265"/>
      <c r="AB899" s="265"/>
      <c r="AC899" s="265"/>
      <c r="AD899" s="265"/>
      <c r="AE899" s="265"/>
      <c r="AF899" s="265"/>
      <c r="AG899" s="265"/>
      <c r="AH899" s="265"/>
      <c r="AI899" s="265"/>
      <c r="AJ899" s="265"/>
      <c r="AK899" s="265"/>
      <c r="AL899" s="265"/>
      <c r="AM899" s="265"/>
      <c r="AN899" s="265"/>
      <c r="AO899" s="265"/>
      <c r="AP899" s="265"/>
      <c r="AQ899" s="265"/>
    </row>
    <row r="900" spans="1:43" ht="12" customHeight="1">
      <c r="A900" s="265"/>
      <c r="B900" s="265"/>
      <c r="C900" s="265"/>
      <c r="D900" s="265"/>
      <c r="E900" s="266"/>
      <c r="F900" s="265"/>
      <c r="G900" s="265"/>
      <c r="H900" s="265"/>
      <c r="I900" s="265"/>
      <c r="J900" s="265"/>
      <c r="K900" s="265"/>
      <c r="L900" s="265"/>
      <c r="M900" s="265"/>
      <c r="N900" s="265"/>
      <c r="O900" s="265"/>
      <c r="P900" s="265"/>
      <c r="Q900" s="265"/>
      <c r="R900" s="267"/>
      <c r="S900" s="265"/>
      <c r="T900" s="265"/>
      <c r="U900" s="265"/>
      <c r="V900" s="265"/>
      <c r="W900" s="265"/>
      <c r="X900" s="265"/>
      <c r="Y900" s="265"/>
      <c r="Z900" s="265"/>
      <c r="AA900" s="265"/>
      <c r="AB900" s="265"/>
      <c r="AC900" s="265"/>
      <c r="AD900" s="265"/>
      <c r="AE900" s="265"/>
      <c r="AF900" s="265"/>
      <c r="AG900" s="265"/>
      <c r="AH900" s="265"/>
      <c r="AI900" s="265"/>
      <c r="AJ900" s="265"/>
      <c r="AK900" s="265"/>
      <c r="AL900" s="265"/>
      <c r="AM900" s="265"/>
      <c r="AN900" s="265"/>
      <c r="AO900" s="265"/>
      <c r="AP900" s="265"/>
      <c r="AQ900" s="265"/>
    </row>
    <row r="901" spans="1:43" ht="12" customHeight="1">
      <c r="A901" s="265"/>
      <c r="B901" s="265"/>
      <c r="C901" s="265"/>
      <c r="D901" s="265"/>
      <c r="E901" s="266"/>
      <c r="F901" s="265"/>
      <c r="G901" s="265"/>
      <c r="H901" s="265"/>
      <c r="I901" s="265"/>
      <c r="J901" s="265"/>
      <c r="K901" s="265"/>
      <c r="L901" s="265"/>
      <c r="M901" s="265"/>
      <c r="N901" s="265"/>
      <c r="O901" s="265"/>
      <c r="P901" s="265"/>
      <c r="Q901" s="265"/>
      <c r="R901" s="267"/>
      <c r="S901" s="265"/>
      <c r="T901" s="265"/>
      <c r="U901" s="265"/>
      <c r="V901" s="265"/>
      <c r="W901" s="265"/>
      <c r="X901" s="265"/>
      <c r="Y901" s="265"/>
      <c r="Z901" s="265"/>
      <c r="AA901" s="265"/>
      <c r="AB901" s="265"/>
      <c r="AC901" s="265"/>
      <c r="AD901" s="265"/>
      <c r="AE901" s="265"/>
      <c r="AF901" s="265"/>
      <c r="AG901" s="265"/>
      <c r="AH901" s="265"/>
      <c r="AI901" s="265"/>
      <c r="AJ901" s="265"/>
      <c r="AK901" s="265"/>
      <c r="AL901" s="265"/>
      <c r="AM901" s="265"/>
      <c r="AN901" s="265"/>
      <c r="AO901" s="265"/>
      <c r="AP901" s="265"/>
      <c r="AQ901" s="265"/>
    </row>
    <row r="902" spans="1:43" ht="12" customHeight="1">
      <c r="A902" s="265"/>
      <c r="B902" s="265"/>
      <c r="C902" s="265"/>
      <c r="D902" s="265"/>
      <c r="E902" s="266"/>
      <c r="F902" s="265"/>
      <c r="G902" s="265"/>
      <c r="H902" s="265"/>
      <c r="I902" s="265"/>
      <c r="J902" s="265"/>
      <c r="K902" s="265"/>
      <c r="L902" s="265"/>
      <c r="M902" s="265"/>
      <c r="N902" s="265"/>
      <c r="O902" s="265"/>
      <c r="P902" s="265"/>
      <c r="Q902" s="265"/>
      <c r="R902" s="267"/>
      <c r="S902" s="265"/>
      <c r="T902" s="265"/>
      <c r="U902" s="265"/>
      <c r="V902" s="265"/>
      <c r="W902" s="265"/>
      <c r="X902" s="265"/>
      <c r="Y902" s="265"/>
      <c r="Z902" s="265"/>
      <c r="AA902" s="265"/>
      <c r="AB902" s="265"/>
      <c r="AC902" s="265"/>
      <c r="AD902" s="265"/>
      <c r="AE902" s="265"/>
      <c r="AF902" s="265"/>
      <c r="AG902" s="265"/>
      <c r="AH902" s="265"/>
      <c r="AI902" s="265"/>
      <c r="AJ902" s="265"/>
      <c r="AK902" s="265"/>
      <c r="AL902" s="265"/>
      <c r="AM902" s="265"/>
      <c r="AN902" s="265"/>
      <c r="AO902" s="265"/>
      <c r="AP902" s="265"/>
      <c r="AQ902" s="265"/>
    </row>
    <row r="903" spans="1:43" ht="12" customHeight="1">
      <c r="A903" s="265"/>
      <c r="B903" s="265"/>
      <c r="C903" s="265"/>
      <c r="D903" s="265"/>
      <c r="E903" s="266"/>
      <c r="F903" s="265"/>
      <c r="G903" s="265"/>
      <c r="H903" s="265"/>
      <c r="I903" s="265"/>
      <c r="J903" s="265"/>
      <c r="K903" s="265"/>
      <c r="L903" s="265"/>
      <c r="M903" s="265"/>
      <c r="N903" s="265"/>
      <c r="O903" s="265"/>
      <c r="P903" s="265"/>
      <c r="Q903" s="265"/>
      <c r="R903" s="267"/>
      <c r="S903" s="265"/>
      <c r="T903" s="265"/>
      <c r="U903" s="265"/>
      <c r="V903" s="265"/>
      <c r="W903" s="265"/>
      <c r="X903" s="265"/>
      <c r="Y903" s="265"/>
      <c r="Z903" s="265"/>
      <c r="AA903" s="265"/>
      <c r="AB903" s="265"/>
      <c r="AC903" s="265"/>
      <c r="AD903" s="265"/>
      <c r="AE903" s="265"/>
      <c r="AF903" s="265"/>
      <c r="AG903" s="265"/>
      <c r="AH903" s="265"/>
      <c r="AI903" s="265"/>
      <c r="AJ903" s="265"/>
      <c r="AK903" s="265"/>
      <c r="AL903" s="265"/>
      <c r="AM903" s="265"/>
      <c r="AN903" s="265"/>
      <c r="AO903" s="265"/>
      <c r="AP903" s="265"/>
      <c r="AQ903" s="265"/>
    </row>
    <row r="904" spans="1:43" ht="12" customHeight="1">
      <c r="A904" s="265"/>
      <c r="B904" s="265"/>
      <c r="C904" s="265"/>
      <c r="D904" s="265"/>
      <c r="E904" s="266"/>
      <c r="F904" s="265"/>
      <c r="G904" s="265"/>
      <c r="H904" s="265"/>
      <c r="I904" s="265"/>
      <c r="J904" s="265"/>
      <c r="K904" s="265"/>
      <c r="L904" s="265"/>
      <c r="M904" s="265"/>
      <c r="N904" s="265"/>
      <c r="O904" s="265"/>
      <c r="P904" s="265"/>
      <c r="Q904" s="265"/>
      <c r="R904" s="267"/>
      <c r="S904" s="265"/>
      <c r="T904" s="265"/>
      <c r="U904" s="265"/>
      <c r="V904" s="265"/>
      <c r="W904" s="265"/>
      <c r="X904" s="265"/>
      <c r="Y904" s="265"/>
      <c r="Z904" s="265"/>
      <c r="AA904" s="265"/>
      <c r="AB904" s="265"/>
      <c r="AC904" s="265"/>
      <c r="AD904" s="265"/>
      <c r="AE904" s="265"/>
      <c r="AF904" s="265"/>
      <c r="AG904" s="265"/>
      <c r="AH904" s="265"/>
      <c r="AI904" s="265"/>
      <c r="AJ904" s="265"/>
      <c r="AK904" s="265"/>
      <c r="AL904" s="265"/>
      <c r="AM904" s="265"/>
      <c r="AN904" s="265"/>
      <c r="AO904" s="265"/>
      <c r="AP904" s="265"/>
      <c r="AQ904" s="265"/>
    </row>
    <row r="905" spans="1:43" ht="12" customHeight="1">
      <c r="A905" s="265"/>
      <c r="B905" s="265"/>
      <c r="C905" s="265"/>
      <c r="D905" s="265"/>
      <c r="E905" s="266"/>
      <c r="F905" s="265"/>
      <c r="G905" s="265"/>
      <c r="H905" s="265"/>
      <c r="I905" s="265"/>
      <c r="J905" s="265"/>
      <c r="K905" s="265"/>
      <c r="L905" s="265"/>
      <c r="M905" s="265"/>
      <c r="N905" s="265"/>
      <c r="O905" s="265"/>
      <c r="P905" s="265"/>
      <c r="Q905" s="265"/>
      <c r="R905" s="267"/>
      <c r="S905" s="265"/>
      <c r="T905" s="265"/>
      <c r="U905" s="265"/>
      <c r="V905" s="265"/>
      <c r="W905" s="265"/>
      <c r="X905" s="265"/>
      <c r="Y905" s="265"/>
      <c r="Z905" s="265"/>
      <c r="AA905" s="265"/>
      <c r="AB905" s="265"/>
      <c r="AC905" s="265"/>
      <c r="AD905" s="265"/>
      <c r="AE905" s="265"/>
      <c r="AF905" s="265"/>
      <c r="AG905" s="265"/>
      <c r="AH905" s="265"/>
      <c r="AI905" s="265"/>
      <c r="AJ905" s="265"/>
      <c r="AK905" s="265"/>
      <c r="AL905" s="265"/>
      <c r="AM905" s="265"/>
      <c r="AN905" s="265"/>
      <c r="AO905" s="265"/>
      <c r="AP905" s="265"/>
      <c r="AQ905" s="265"/>
    </row>
    <row r="906" spans="1:43" ht="12" customHeight="1">
      <c r="A906" s="265"/>
      <c r="B906" s="265"/>
      <c r="C906" s="265"/>
      <c r="D906" s="265"/>
      <c r="E906" s="266"/>
      <c r="F906" s="265"/>
      <c r="G906" s="265"/>
      <c r="H906" s="265"/>
      <c r="I906" s="265"/>
      <c r="J906" s="265"/>
      <c r="K906" s="265"/>
      <c r="L906" s="265"/>
      <c r="M906" s="265"/>
      <c r="N906" s="265"/>
      <c r="O906" s="265"/>
      <c r="P906" s="265"/>
      <c r="Q906" s="265"/>
      <c r="R906" s="267"/>
      <c r="S906" s="265"/>
      <c r="T906" s="265"/>
      <c r="U906" s="265"/>
      <c r="V906" s="265"/>
      <c r="W906" s="265"/>
      <c r="X906" s="265"/>
      <c r="Y906" s="265"/>
      <c r="Z906" s="265"/>
      <c r="AA906" s="265"/>
      <c r="AB906" s="265"/>
      <c r="AC906" s="265"/>
      <c r="AD906" s="265"/>
      <c r="AE906" s="265"/>
      <c r="AF906" s="265"/>
      <c r="AG906" s="265"/>
      <c r="AH906" s="265"/>
      <c r="AI906" s="265"/>
      <c r="AJ906" s="265"/>
      <c r="AK906" s="265"/>
      <c r="AL906" s="265"/>
      <c r="AM906" s="265"/>
      <c r="AN906" s="265"/>
      <c r="AO906" s="265"/>
      <c r="AP906" s="265"/>
      <c r="AQ906" s="265"/>
    </row>
    <row r="907" spans="1:43" ht="12" customHeight="1">
      <c r="A907" s="265"/>
      <c r="B907" s="265"/>
      <c r="C907" s="265"/>
      <c r="D907" s="265"/>
      <c r="E907" s="266"/>
      <c r="F907" s="265"/>
      <c r="G907" s="265"/>
      <c r="H907" s="265"/>
      <c r="I907" s="265"/>
      <c r="J907" s="265"/>
      <c r="K907" s="265"/>
      <c r="L907" s="265"/>
      <c r="M907" s="265"/>
      <c r="N907" s="265"/>
      <c r="O907" s="265"/>
      <c r="P907" s="265"/>
      <c r="Q907" s="265"/>
      <c r="R907" s="267"/>
      <c r="S907" s="265"/>
      <c r="T907" s="265"/>
      <c r="U907" s="265"/>
      <c r="V907" s="265"/>
      <c r="W907" s="265"/>
      <c r="X907" s="265"/>
      <c r="Y907" s="265"/>
      <c r="Z907" s="265"/>
      <c r="AA907" s="265"/>
      <c r="AB907" s="265"/>
      <c r="AC907" s="265"/>
      <c r="AD907" s="265"/>
      <c r="AE907" s="265"/>
      <c r="AF907" s="265"/>
      <c r="AG907" s="265"/>
      <c r="AH907" s="265"/>
      <c r="AI907" s="265"/>
      <c r="AJ907" s="265"/>
      <c r="AK907" s="265"/>
      <c r="AL907" s="265"/>
      <c r="AM907" s="265"/>
      <c r="AN907" s="265"/>
      <c r="AO907" s="265"/>
      <c r="AP907" s="265"/>
      <c r="AQ907" s="265"/>
    </row>
    <row r="908" spans="1:43" ht="12" customHeight="1">
      <c r="A908" s="265"/>
      <c r="B908" s="265"/>
      <c r="C908" s="265"/>
      <c r="D908" s="265"/>
      <c r="E908" s="266"/>
      <c r="F908" s="265"/>
      <c r="G908" s="265"/>
      <c r="H908" s="265"/>
      <c r="I908" s="265"/>
      <c r="J908" s="265"/>
      <c r="K908" s="265"/>
      <c r="L908" s="265"/>
      <c r="M908" s="265"/>
      <c r="N908" s="265"/>
      <c r="O908" s="265"/>
      <c r="P908" s="265"/>
      <c r="Q908" s="265"/>
      <c r="R908" s="267"/>
      <c r="S908" s="265"/>
      <c r="T908" s="265"/>
      <c r="U908" s="265"/>
      <c r="V908" s="265"/>
      <c r="W908" s="265"/>
      <c r="X908" s="265"/>
      <c r="Y908" s="265"/>
      <c r="Z908" s="265"/>
      <c r="AA908" s="265"/>
      <c r="AB908" s="265"/>
      <c r="AC908" s="265"/>
      <c r="AD908" s="265"/>
      <c r="AE908" s="265"/>
      <c r="AF908" s="265"/>
      <c r="AG908" s="265"/>
      <c r="AH908" s="265"/>
      <c r="AI908" s="265"/>
      <c r="AJ908" s="265"/>
      <c r="AK908" s="265"/>
      <c r="AL908" s="265"/>
      <c r="AM908" s="265"/>
      <c r="AN908" s="265"/>
      <c r="AO908" s="265"/>
      <c r="AP908" s="265"/>
      <c r="AQ908" s="265"/>
    </row>
    <row r="909" spans="1:43" ht="12" customHeight="1">
      <c r="A909" s="265"/>
      <c r="B909" s="265"/>
      <c r="C909" s="265"/>
      <c r="D909" s="265"/>
      <c r="E909" s="266"/>
      <c r="F909" s="265"/>
      <c r="G909" s="265"/>
      <c r="H909" s="265"/>
      <c r="I909" s="265"/>
      <c r="J909" s="265"/>
      <c r="K909" s="265"/>
      <c r="L909" s="265"/>
      <c r="M909" s="265"/>
      <c r="N909" s="265"/>
      <c r="O909" s="265"/>
      <c r="P909" s="265"/>
      <c r="Q909" s="265"/>
      <c r="R909" s="267"/>
      <c r="S909" s="265"/>
      <c r="T909" s="265"/>
      <c r="U909" s="265"/>
      <c r="V909" s="265"/>
      <c r="W909" s="265"/>
      <c r="X909" s="265"/>
      <c r="Y909" s="265"/>
      <c r="Z909" s="265"/>
      <c r="AA909" s="265"/>
      <c r="AB909" s="265"/>
      <c r="AC909" s="265"/>
      <c r="AD909" s="265"/>
      <c r="AE909" s="265"/>
      <c r="AF909" s="265"/>
      <c r="AG909" s="265"/>
      <c r="AH909" s="265"/>
      <c r="AI909" s="265"/>
      <c r="AJ909" s="265"/>
      <c r="AK909" s="265"/>
      <c r="AL909" s="265"/>
      <c r="AM909" s="265"/>
      <c r="AN909" s="265"/>
      <c r="AO909" s="265"/>
      <c r="AP909" s="265"/>
      <c r="AQ909" s="265"/>
    </row>
    <row r="910" spans="1:43" ht="12" customHeight="1">
      <c r="A910" s="265"/>
      <c r="B910" s="265"/>
      <c r="C910" s="265"/>
      <c r="D910" s="265"/>
      <c r="E910" s="266"/>
      <c r="F910" s="265"/>
      <c r="G910" s="265"/>
      <c r="H910" s="265"/>
      <c r="I910" s="265"/>
      <c r="J910" s="265"/>
      <c r="K910" s="265"/>
      <c r="L910" s="265"/>
      <c r="M910" s="265"/>
      <c r="N910" s="265"/>
      <c r="O910" s="265"/>
      <c r="P910" s="265"/>
      <c r="Q910" s="265"/>
      <c r="R910" s="267"/>
      <c r="S910" s="265"/>
      <c r="T910" s="265"/>
      <c r="U910" s="265"/>
      <c r="V910" s="265"/>
      <c r="W910" s="265"/>
      <c r="X910" s="265"/>
      <c r="Y910" s="265"/>
      <c r="Z910" s="265"/>
      <c r="AA910" s="265"/>
      <c r="AB910" s="265"/>
      <c r="AC910" s="265"/>
      <c r="AD910" s="265"/>
      <c r="AE910" s="265"/>
      <c r="AF910" s="265"/>
      <c r="AG910" s="265"/>
      <c r="AH910" s="265"/>
      <c r="AI910" s="265"/>
      <c r="AJ910" s="265"/>
      <c r="AK910" s="265"/>
      <c r="AL910" s="265"/>
      <c r="AM910" s="265"/>
      <c r="AN910" s="265"/>
      <c r="AO910" s="265"/>
      <c r="AP910" s="265"/>
      <c r="AQ910" s="265"/>
    </row>
    <row r="911" spans="1:43" ht="12" customHeight="1">
      <c r="A911" s="265"/>
      <c r="B911" s="265"/>
      <c r="C911" s="265"/>
      <c r="D911" s="265"/>
      <c r="E911" s="266"/>
      <c r="F911" s="265"/>
      <c r="G911" s="265"/>
      <c r="H911" s="265"/>
      <c r="I911" s="265"/>
      <c r="J911" s="265"/>
      <c r="K911" s="265"/>
      <c r="L911" s="265"/>
      <c r="M911" s="265"/>
      <c r="N911" s="265"/>
      <c r="O911" s="265"/>
      <c r="P911" s="265"/>
      <c r="Q911" s="265"/>
      <c r="R911" s="267"/>
      <c r="S911" s="265"/>
      <c r="T911" s="265"/>
      <c r="U911" s="265"/>
      <c r="V911" s="265"/>
      <c r="W911" s="265"/>
      <c r="X911" s="265"/>
      <c r="Y911" s="265"/>
      <c r="Z911" s="265"/>
      <c r="AA911" s="265"/>
      <c r="AB911" s="265"/>
      <c r="AC911" s="265"/>
      <c r="AD911" s="265"/>
      <c r="AE911" s="265"/>
      <c r="AF911" s="265"/>
      <c r="AG911" s="265"/>
      <c r="AH911" s="265"/>
      <c r="AI911" s="265"/>
      <c r="AJ911" s="265"/>
      <c r="AK911" s="265"/>
      <c r="AL911" s="265"/>
      <c r="AM911" s="265"/>
      <c r="AN911" s="265"/>
      <c r="AO911" s="265"/>
      <c r="AP911" s="265"/>
      <c r="AQ911" s="265"/>
    </row>
    <row r="912" spans="1:43" ht="12" customHeight="1">
      <c r="A912" s="265"/>
      <c r="B912" s="265"/>
      <c r="C912" s="265"/>
      <c r="D912" s="265"/>
      <c r="E912" s="266"/>
      <c r="F912" s="265"/>
      <c r="G912" s="265"/>
      <c r="H912" s="265"/>
      <c r="I912" s="265"/>
      <c r="J912" s="265"/>
      <c r="K912" s="265"/>
      <c r="L912" s="265"/>
      <c r="M912" s="265"/>
      <c r="N912" s="265"/>
      <c r="O912" s="265"/>
      <c r="P912" s="265"/>
      <c r="Q912" s="265"/>
      <c r="R912" s="267"/>
      <c r="S912" s="265"/>
      <c r="T912" s="265"/>
      <c r="U912" s="265"/>
      <c r="V912" s="265"/>
      <c r="W912" s="265"/>
      <c r="X912" s="265"/>
      <c r="Y912" s="265"/>
      <c r="Z912" s="265"/>
      <c r="AA912" s="265"/>
      <c r="AB912" s="265"/>
      <c r="AC912" s="265"/>
      <c r="AD912" s="265"/>
      <c r="AE912" s="265"/>
      <c r="AF912" s="265"/>
      <c r="AG912" s="265"/>
      <c r="AH912" s="265"/>
      <c r="AI912" s="265"/>
      <c r="AJ912" s="265"/>
      <c r="AK912" s="265"/>
      <c r="AL912" s="265"/>
      <c r="AM912" s="265"/>
      <c r="AN912" s="265"/>
      <c r="AO912" s="265"/>
      <c r="AP912" s="265"/>
      <c r="AQ912" s="265"/>
    </row>
    <row r="913" spans="1:43" ht="12" customHeight="1">
      <c r="A913" s="265"/>
      <c r="B913" s="265"/>
      <c r="C913" s="265"/>
      <c r="D913" s="265"/>
      <c r="E913" s="266"/>
      <c r="F913" s="265"/>
      <c r="G913" s="265"/>
      <c r="H913" s="265"/>
      <c r="I913" s="265"/>
      <c r="J913" s="265"/>
      <c r="K913" s="265"/>
      <c r="L913" s="265"/>
      <c r="M913" s="265"/>
      <c r="N913" s="265"/>
      <c r="O913" s="265"/>
      <c r="P913" s="265"/>
      <c r="Q913" s="265"/>
      <c r="R913" s="267"/>
      <c r="S913" s="265"/>
      <c r="T913" s="265"/>
      <c r="U913" s="265"/>
      <c r="V913" s="265"/>
      <c r="W913" s="265"/>
      <c r="X913" s="265"/>
      <c r="Y913" s="265"/>
      <c r="Z913" s="265"/>
      <c r="AA913" s="265"/>
      <c r="AB913" s="265"/>
      <c r="AC913" s="265"/>
      <c r="AD913" s="265"/>
      <c r="AE913" s="265"/>
      <c r="AF913" s="265"/>
      <c r="AG913" s="265"/>
      <c r="AH913" s="265"/>
      <c r="AI913" s="265"/>
      <c r="AJ913" s="265"/>
      <c r="AK913" s="265"/>
      <c r="AL913" s="265"/>
      <c r="AM913" s="265"/>
      <c r="AN913" s="265"/>
      <c r="AO913" s="265"/>
      <c r="AP913" s="265"/>
      <c r="AQ913" s="265"/>
    </row>
    <row r="914" spans="1:43" ht="12" customHeight="1">
      <c r="A914" s="265"/>
      <c r="B914" s="265"/>
      <c r="C914" s="265"/>
      <c r="D914" s="265"/>
      <c r="E914" s="266"/>
      <c r="F914" s="265"/>
      <c r="G914" s="265"/>
      <c r="H914" s="265"/>
      <c r="I914" s="265"/>
      <c r="J914" s="265"/>
      <c r="K914" s="265"/>
      <c r="L914" s="265"/>
      <c r="M914" s="265"/>
      <c r="N914" s="265"/>
      <c r="O914" s="265"/>
      <c r="P914" s="265"/>
      <c r="Q914" s="265"/>
      <c r="R914" s="267"/>
      <c r="S914" s="265"/>
      <c r="T914" s="265"/>
      <c r="U914" s="265"/>
      <c r="V914" s="265"/>
      <c r="W914" s="265"/>
      <c r="X914" s="265"/>
      <c r="Y914" s="265"/>
      <c r="Z914" s="265"/>
      <c r="AA914" s="265"/>
      <c r="AB914" s="265"/>
      <c r="AC914" s="265"/>
      <c r="AD914" s="265"/>
      <c r="AE914" s="265"/>
      <c r="AF914" s="265"/>
      <c r="AG914" s="265"/>
      <c r="AH914" s="265"/>
      <c r="AI914" s="265"/>
      <c r="AJ914" s="265"/>
      <c r="AK914" s="265"/>
      <c r="AL914" s="265"/>
      <c r="AM914" s="265"/>
      <c r="AN914" s="265"/>
      <c r="AO914" s="265"/>
      <c r="AP914" s="265"/>
      <c r="AQ914" s="265"/>
    </row>
    <row r="915" spans="1:43" ht="12" customHeight="1">
      <c r="A915" s="265"/>
      <c r="B915" s="265"/>
      <c r="C915" s="265"/>
      <c r="D915" s="265"/>
      <c r="E915" s="266"/>
      <c r="F915" s="265"/>
      <c r="G915" s="265"/>
      <c r="H915" s="265"/>
      <c r="I915" s="265"/>
      <c r="J915" s="265"/>
      <c r="K915" s="265"/>
      <c r="L915" s="265"/>
      <c r="M915" s="265"/>
      <c r="N915" s="265"/>
      <c r="O915" s="265"/>
      <c r="P915" s="265"/>
      <c r="Q915" s="265"/>
      <c r="R915" s="267"/>
      <c r="S915" s="265"/>
      <c r="T915" s="265"/>
      <c r="U915" s="265"/>
      <c r="V915" s="265"/>
      <c r="W915" s="265"/>
      <c r="X915" s="265"/>
      <c r="Y915" s="265"/>
      <c r="Z915" s="265"/>
      <c r="AA915" s="265"/>
      <c r="AB915" s="265"/>
      <c r="AC915" s="265"/>
      <c r="AD915" s="265"/>
      <c r="AE915" s="265"/>
      <c r="AF915" s="265"/>
      <c r="AG915" s="265"/>
      <c r="AH915" s="265"/>
      <c r="AI915" s="265"/>
      <c r="AJ915" s="265"/>
      <c r="AK915" s="265"/>
      <c r="AL915" s="265"/>
      <c r="AM915" s="265"/>
      <c r="AN915" s="265"/>
      <c r="AO915" s="265"/>
      <c r="AP915" s="265"/>
      <c r="AQ915" s="265"/>
    </row>
    <row r="916" spans="1:43" ht="12" customHeight="1">
      <c r="A916" s="265"/>
      <c r="B916" s="265"/>
      <c r="C916" s="265"/>
      <c r="D916" s="265"/>
      <c r="E916" s="266"/>
      <c r="F916" s="265"/>
      <c r="G916" s="265"/>
      <c r="H916" s="265"/>
      <c r="I916" s="265"/>
      <c r="J916" s="265"/>
      <c r="K916" s="265"/>
      <c r="L916" s="265"/>
      <c r="M916" s="265"/>
      <c r="N916" s="265"/>
      <c r="O916" s="265"/>
      <c r="P916" s="265"/>
      <c r="Q916" s="265"/>
      <c r="R916" s="267"/>
      <c r="S916" s="265"/>
      <c r="T916" s="265"/>
      <c r="U916" s="265"/>
      <c r="V916" s="265"/>
      <c r="W916" s="265"/>
      <c r="X916" s="265"/>
      <c r="Y916" s="265"/>
      <c r="Z916" s="265"/>
      <c r="AA916" s="265"/>
      <c r="AB916" s="265"/>
      <c r="AC916" s="265"/>
      <c r="AD916" s="265"/>
      <c r="AE916" s="265"/>
      <c r="AF916" s="265"/>
      <c r="AG916" s="265"/>
      <c r="AH916" s="265"/>
      <c r="AI916" s="265"/>
      <c r="AJ916" s="265"/>
      <c r="AK916" s="265"/>
      <c r="AL916" s="265"/>
      <c r="AM916" s="265"/>
      <c r="AN916" s="265"/>
      <c r="AO916" s="265"/>
      <c r="AP916" s="265"/>
      <c r="AQ916" s="265"/>
    </row>
    <row r="917" spans="1:43" ht="12" customHeight="1">
      <c r="A917" s="265"/>
      <c r="B917" s="265"/>
      <c r="C917" s="265"/>
      <c r="D917" s="265"/>
      <c r="E917" s="266"/>
      <c r="F917" s="265"/>
      <c r="G917" s="265"/>
      <c r="H917" s="265"/>
      <c r="I917" s="265"/>
      <c r="J917" s="265"/>
      <c r="K917" s="265"/>
      <c r="L917" s="265"/>
      <c r="M917" s="265"/>
      <c r="N917" s="265"/>
      <c r="O917" s="265"/>
      <c r="P917" s="265"/>
      <c r="Q917" s="265"/>
      <c r="R917" s="267"/>
      <c r="S917" s="265"/>
      <c r="T917" s="265"/>
      <c r="U917" s="265"/>
      <c r="V917" s="265"/>
      <c r="W917" s="265"/>
      <c r="X917" s="265"/>
      <c r="Y917" s="265"/>
      <c r="Z917" s="265"/>
      <c r="AA917" s="265"/>
      <c r="AB917" s="265"/>
      <c r="AC917" s="265"/>
      <c r="AD917" s="265"/>
      <c r="AE917" s="265"/>
      <c r="AF917" s="265"/>
      <c r="AG917" s="265"/>
      <c r="AH917" s="265"/>
      <c r="AI917" s="265"/>
      <c r="AJ917" s="265"/>
      <c r="AK917" s="265"/>
      <c r="AL917" s="265"/>
      <c r="AM917" s="265"/>
      <c r="AN917" s="265"/>
      <c r="AO917" s="265"/>
      <c r="AP917" s="265"/>
      <c r="AQ917" s="265"/>
    </row>
    <row r="918" spans="1:43" ht="12" customHeight="1">
      <c r="A918" s="265"/>
      <c r="B918" s="265"/>
      <c r="C918" s="265"/>
      <c r="D918" s="265"/>
      <c r="E918" s="266"/>
      <c r="F918" s="265"/>
      <c r="G918" s="265"/>
      <c r="H918" s="265"/>
      <c r="I918" s="265"/>
      <c r="J918" s="265"/>
      <c r="K918" s="265"/>
      <c r="L918" s="265"/>
      <c r="M918" s="265"/>
      <c r="N918" s="265"/>
      <c r="O918" s="265"/>
      <c r="P918" s="265"/>
      <c r="Q918" s="265"/>
      <c r="R918" s="267"/>
      <c r="S918" s="265"/>
      <c r="T918" s="265"/>
      <c r="U918" s="265"/>
      <c r="V918" s="265"/>
      <c r="W918" s="265"/>
      <c r="X918" s="265"/>
      <c r="Y918" s="265"/>
      <c r="Z918" s="265"/>
      <c r="AA918" s="265"/>
      <c r="AB918" s="265"/>
      <c r="AC918" s="265"/>
      <c r="AD918" s="265"/>
      <c r="AE918" s="265"/>
      <c r="AF918" s="265"/>
      <c r="AG918" s="265"/>
      <c r="AH918" s="265"/>
      <c r="AI918" s="265"/>
      <c r="AJ918" s="265"/>
      <c r="AK918" s="265"/>
      <c r="AL918" s="265"/>
      <c r="AM918" s="265"/>
      <c r="AN918" s="265"/>
      <c r="AO918" s="265"/>
      <c r="AP918" s="265"/>
      <c r="AQ918" s="265"/>
    </row>
    <row r="919" spans="1:43" ht="12" customHeight="1">
      <c r="A919" s="265"/>
      <c r="B919" s="265"/>
      <c r="C919" s="265"/>
      <c r="D919" s="265"/>
      <c r="E919" s="266"/>
      <c r="F919" s="265"/>
      <c r="G919" s="265"/>
      <c r="H919" s="265"/>
      <c r="I919" s="265"/>
      <c r="J919" s="265"/>
      <c r="K919" s="265"/>
      <c r="L919" s="265"/>
      <c r="M919" s="265"/>
      <c r="N919" s="265"/>
      <c r="O919" s="265"/>
      <c r="P919" s="265"/>
      <c r="Q919" s="265"/>
      <c r="R919" s="267"/>
      <c r="S919" s="265"/>
      <c r="T919" s="265"/>
      <c r="U919" s="265"/>
      <c r="V919" s="265"/>
      <c r="W919" s="265"/>
      <c r="X919" s="265"/>
      <c r="Y919" s="265"/>
      <c r="Z919" s="265"/>
      <c r="AA919" s="265"/>
      <c r="AB919" s="265"/>
      <c r="AC919" s="265"/>
      <c r="AD919" s="265"/>
      <c r="AE919" s="265"/>
      <c r="AF919" s="265"/>
      <c r="AG919" s="265"/>
      <c r="AH919" s="265"/>
      <c r="AI919" s="265"/>
      <c r="AJ919" s="265"/>
      <c r="AK919" s="265"/>
      <c r="AL919" s="265"/>
      <c r="AM919" s="265"/>
      <c r="AN919" s="265"/>
      <c r="AO919" s="265"/>
      <c r="AP919" s="265"/>
      <c r="AQ919" s="265"/>
    </row>
    <row r="920" spans="1:43" ht="12" customHeight="1">
      <c r="A920" s="265"/>
      <c r="B920" s="265"/>
      <c r="C920" s="265"/>
      <c r="D920" s="265"/>
      <c r="E920" s="266"/>
      <c r="F920" s="265"/>
      <c r="G920" s="265"/>
      <c r="H920" s="265"/>
      <c r="I920" s="265"/>
      <c r="J920" s="265"/>
      <c r="K920" s="265"/>
      <c r="L920" s="265"/>
      <c r="M920" s="265"/>
      <c r="N920" s="265"/>
      <c r="O920" s="265"/>
      <c r="P920" s="265"/>
      <c r="Q920" s="265"/>
      <c r="R920" s="267"/>
      <c r="S920" s="265"/>
      <c r="T920" s="265"/>
      <c r="U920" s="265"/>
      <c r="V920" s="265"/>
      <c r="W920" s="265"/>
      <c r="X920" s="265"/>
      <c r="Y920" s="265"/>
      <c r="Z920" s="265"/>
      <c r="AA920" s="265"/>
      <c r="AB920" s="265"/>
      <c r="AC920" s="265"/>
      <c r="AD920" s="265"/>
      <c r="AE920" s="265"/>
      <c r="AF920" s="265"/>
      <c r="AG920" s="265"/>
      <c r="AH920" s="265"/>
      <c r="AI920" s="265"/>
      <c r="AJ920" s="265"/>
      <c r="AK920" s="265"/>
      <c r="AL920" s="265"/>
      <c r="AM920" s="265"/>
      <c r="AN920" s="265"/>
      <c r="AO920" s="265"/>
      <c r="AP920" s="265"/>
      <c r="AQ920" s="265"/>
    </row>
    <row r="921" spans="1:43" ht="12" customHeight="1">
      <c r="A921" s="265"/>
      <c r="B921" s="265"/>
      <c r="C921" s="265"/>
      <c r="D921" s="265"/>
      <c r="E921" s="266"/>
      <c r="F921" s="265"/>
      <c r="G921" s="265"/>
      <c r="H921" s="265"/>
      <c r="I921" s="265"/>
      <c r="J921" s="265"/>
      <c r="K921" s="265"/>
      <c r="L921" s="265"/>
      <c r="M921" s="265"/>
      <c r="N921" s="265"/>
      <c r="O921" s="265"/>
      <c r="P921" s="265"/>
      <c r="Q921" s="265"/>
      <c r="R921" s="267"/>
      <c r="S921" s="265"/>
      <c r="T921" s="265"/>
      <c r="U921" s="265"/>
      <c r="V921" s="265"/>
      <c r="W921" s="265"/>
      <c r="X921" s="265"/>
      <c r="Y921" s="265"/>
      <c r="Z921" s="265"/>
      <c r="AA921" s="265"/>
      <c r="AB921" s="265"/>
      <c r="AC921" s="265"/>
      <c r="AD921" s="265"/>
      <c r="AE921" s="265"/>
      <c r="AF921" s="265"/>
      <c r="AG921" s="265"/>
      <c r="AH921" s="265"/>
      <c r="AI921" s="265"/>
      <c r="AJ921" s="265"/>
      <c r="AK921" s="265"/>
      <c r="AL921" s="265"/>
      <c r="AM921" s="265"/>
      <c r="AN921" s="265"/>
      <c r="AO921" s="265"/>
      <c r="AP921" s="265"/>
      <c r="AQ921" s="265"/>
    </row>
    <row r="922" spans="1:43" ht="12" customHeight="1">
      <c r="A922" s="265"/>
      <c r="B922" s="265"/>
      <c r="C922" s="265"/>
      <c r="D922" s="265"/>
      <c r="E922" s="266"/>
      <c r="F922" s="265"/>
      <c r="G922" s="265"/>
      <c r="H922" s="265"/>
      <c r="I922" s="265"/>
      <c r="J922" s="265"/>
      <c r="K922" s="265"/>
      <c r="L922" s="265"/>
      <c r="M922" s="265"/>
      <c r="N922" s="265"/>
      <c r="O922" s="265"/>
      <c r="P922" s="265"/>
      <c r="Q922" s="265"/>
      <c r="R922" s="267"/>
      <c r="S922" s="265"/>
      <c r="T922" s="265"/>
      <c r="U922" s="265"/>
      <c r="V922" s="265"/>
      <c r="W922" s="265"/>
      <c r="X922" s="265"/>
      <c r="Y922" s="265"/>
      <c r="Z922" s="265"/>
      <c r="AA922" s="265"/>
      <c r="AB922" s="265"/>
      <c r="AC922" s="265"/>
      <c r="AD922" s="265"/>
      <c r="AE922" s="265"/>
      <c r="AF922" s="265"/>
      <c r="AG922" s="265"/>
      <c r="AH922" s="265"/>
      <c r="AI922" s="265"/>
      <c r="AJ922" s="265"/>
      <c r="AK922" s="265"/>
      <c r="AL922" s="265"/>
      <c r="AM922" s="265"/>
      <c r="AN922" s="265"/>
      <c r="AO922" s="265"/>
      <c r="AP922" s="265"/>
      <c r="AQ922" s="265"/>
    </row>
    <row r="923" spans="1:43" ht="12" customHeight="1">
      <c r="A923" s="265"/>
      <c r="B923" s="265"/>
      <c r="C923" s="265"/>
      <c r="D923" s="265"/>
      <c r="E923" s="266"/>
      <c r="F923" s="265"/>
      <c r="G923" s="265"/>
      <c r="H923" s="265"/>
      <c r="I923" s="265"/>
      <c r="J923" s="265"/>
      <c r="K923" s="265"/>
      <c r="L923" s="265"/>
      <c r="M923" s="265"/>
      <c r="N923" s="265"/>
      <c r="O923" s="265"/>
      <c r="P923" s="265"/>
      <c r="Q923" s="265"/>
      <c r="R923" s="267"/>
      <c r="S923" s="265"/>
      <c r="T923" s="265"/>
      <c r="U923" s="265"/>
      <c r="V923" s="265"/>
      <c r="W923" s="265"/>
      <c r="X923" s="265"/>
      <c r="Y923" s="265"/>
      <c r="Z923" s="265"/>
      <c r="AA923" s="265"/>
      <c r="AB923" s="265"/>
      <c r="AC923" s="265"/>
      <c r="AD923" s="265"/>
      <c r="AE923" s="265"/>
      <c r="AF923" s="265"/>
      <c r="AG923" s="265"/>
      <c r="AH923" s="265"/>
      <c r="AI923" s="265"/>
      <c r="AJ923" s="265"/>
      <c r="AK923" s="265"/>
      <c r="AL923" s="265"/>
      <c r="AM923" s="265"/>
      <c r="AN923" s="265"/>
      <c r="AO923" s="265"/>
      <c r="AP923" s="265"/>
      <c r="AQ923" s="265"/>
    </row>
    <row r="924" spans="1:43" ht="12" customHeight="1">
      <c r="A924" s="265"/>
      <c r="B924" s="265"/>
      <c r="C924" s="265"/>
      <c r="D924" s="265"/>
      <c r="E924" s="266"/>
      <c r="F924" s="265"/>
      <c r="G924" s="265"/>
      <c r="H924" s="265"/>
      <c r="I924" s="265"/>
      <c r="J924" s="265"/>
      <c r="K924" s="265"/>
      <c r="L924" s="265"/>
      <c r="M924" s="265"/>
      <c r="N924" s="265"/>
      <c r="O924" s="265"/>
      <c r="P924" s="265"/>
      <c r="Q924" s="265"/>
      <c r="R924" s="267"/>
      <c r="S924" s="265"/>
      <c r="T924" s="265"/>
      <c r="U924" s="265"/>
      <c r="V924" s="265"/>
      <c r="W924" s="265"/>
      <c r="X924" s="265"/>
      <c r="Y924" s="265"/>
      <c r="Z924" s="265"/>
      <c r="AA924" s="265"/>
      <c r="AB924" s="265"/>
      <c r="AC924" s="265"/>
      <c r="AD924" s="265"/>
      <c r="AE924" s="265"/>
      <c r="AF924" s="265"/>
      <c r="AG924" s="265"/>
      <c r="AH924" s="265"/>
      <c r="AI924" s="265"/>
      <c r="AJ924" s="265"/>
      <c r="AK924" s="265"/>
      <c r="AL924" s="265"/>
      <c r="AM924" s="265"/>
      <c r="AN924" s="265"/>
      <c r="AO924" s="265"/>
      <c r="AP924" s="265"/>
      <c r="AQ924" s="265"/>
    </row>
    <row r="925" spans="1:43" ht="12" customHeight="1">
      <c r="A925" s="265"/>
      <c r="B925" s="265"/>
      <c r="C925" s="265"/>
      <c r="D925" s="265"/>
      <c r="E925" s="266"/>
      <c r="F925" s="265"/>
      <c r="G925" s="265"/>
      <c r="H925" s="265"/>
      <c r="I925" s="265"/>
      <c r="J925" s="265"/>
      <c r="K925" s="265"/>
      <c r="L925" s="265"/>
      <c r="M925" s="265"/>
      <c r="N925" s="265"/>
      <c r="O925" s="265"/>
      <c r="P925" s="265"/>
      <c r="Q925" s="265"/>
      <c r="R925" s="267"/>
      <c r="S925" s="265"/>
      <c r="T925" s="265"/>
      <c r="U925" s="265"/>
      <c r="V925" s="265"/>
      <c r="W925" s="265"/>
      <c r="X925" s="265"/>
      <c r="Y925" s="265"/>
      <c r="Z925" s="265"/>
      <c r="AA925" s="265"/>
      <c r="AB925" s="265"/>
      <c r="AC925" s="265"/>
      <c r="AD925" s="265"/>
      <c r="AE925" s="265"/>
      <c r="AF925" s="265"/>
      <c r="AG925" s="265"/>
      <c r="AH925" s="265"/>
      <c r="AI925" s="265"/>
      <c r="AJ925" s="265"/>
      <c r="AK925" s="265"/>
      <c r="AL925" s="265"/>
      <c r="AM925" s="265"/>
      <c r="AN925" s="265"/>
      <c r="AO925" s="265"/>
      <c r="AP925" s="265"/>
      <c r="AQ925" s="265"/>
    </row>
    <row r="926" spans="1:43" ht="12" customHeight="1">
      <c r="A926" s="265"/>
      <c r="B926" s="265"/>
      <c r="C926" s="265"/>
      <c r="D926" s="265"/>
      <c r="E926" s="266"/>
      <c r="F926" s="265"/>
      <c r="G926" s="265"/>
      <c r="H926" s="265"/>
      <c r="I926" s="265"/>
      <c r="J926" s="265"/>
      <c r="K926" s="265"/>
      <c r="L926" s="265"/>
      <c r="M926" s="265"/>
      <c r="N926" s="265"/>
      <c r="O926" s="265"/>
      <c r="P926" s="265"/>
      <c r="Q926" s="265"/>
      <c r="R926" s="267"/>
      <c r="S926" s="265"/>
      <c r="T926" s="265"/>
      <c r="U926" s="265"/>
      <c r="V926" s="265"/>
      <c r="W926" s="265"/>
      <c r="X926" s="265"/>
      <c r="Y926" s="265"/>
      <c r="Z926" s="265"/>
      <c r="AA926" s="265"/>
      <c r="AB926" s="265"/>
      <c r="AC926" s="265"/>
      <c r="AD926" s="265"/>
      <c r="AE926" s="265"/>
      <c r="AF926" s="265"/>
      <c r="AG926" s="265"/>
      <c r="AH926" s="265"/>
      <c r="AI926" s="265"/>
      <c r="AJ926" s="265"/>
      <c r="AK926" s="265"/>
      <c r="AL926" s="265"/>
      <c r="AM926" s="265"/>
      <c r="AN926" s="265"/>
      <c r="AO926" s="265"/>
      <c r="AP926" s="265"/>
      <c r="AQ926" s="265"/>
    </row>
    <row r="927" spans="1:43" ht="12" customHeight="1">
      <c r="A927" s="265"/>
      <c r="B927" s="265"/>
      <c r="C927" s="265"/>
      <c r="D927" s="265"/>
      <c r="E927" s="266"/>
      <c r="F927" s="265"/>
      <c r="G927" s="265"/>
      <c r="H927" s="265"/>
      <c r="I927" s="265"/>
      <c r="J927" s="265"/>
      <c r="K927" s="265"/>
      <c r="L927" s="265"/>
      <c r="M927" s="265"/>
      <c r="N927" s="265"/>
      <c r="O927" s="265"/>
      <c r="P927" s="265"/>
      <c r="Q927" s="265"/>
      <c r="R927" s="267"/>
      <c r="S927" s="265"/>
      <c r="T927" s="265"/>
      <c r="U927" s="265"/>
      <c r="V927" s="265"/>
      <c r="W927" s="265"/>
      <c r="X927" s="265"/>
      <c r="Y927" s="265"/>
      <c r="Z927" s="265"/>
      <c r="AA927" s="265"/>
      <c r="AB927" s="265"/>
      <c r="AC927" s="265"/>
      <c r="AD927" s="265"/>
      <c r="AE927" s="265"/>
      <c r="AF927" s="265"/>
      <c r="AG927" s="265"/>
      <c r="AH927" s="265"/>
      <c r="AI927" s="265"/>
      <c r="AJ927" s="265"/>
      <c r="AK927" s="265"/>
      <c r="AL927" s="265"/>
      <c r="AM927" s="265"/>
      <c r="AN927" s="265"/>
      <c r="AO927" s="265"/>
      <c r="AP927" s="265"/>
      <c r="AQ927" s="265"/>
    </row>
    <row r="928" spans="1:43" ht="12" customHeight="1">
      <c r="A928" s="265"/>
      <c r="B928" s="265"/>
      <c r="C928" s="265"/>
      <c r="D928" s="265"/>
      <c r="E928" s="266"/>
      <c r="F928" s="265"/>
      <c r="G928" s="265"/>
      <c r="H928" s="265"/>
      <c r="I928" s="265"/>
      <c r="J928" s="265"/>
      <c r="K928" s="265"/>
      <c r="L928" s="265"/>
      <c r="M928" s="265"/>
      <c r="N928" s="265"/>
      <c r="O928" s="265"/>
      <c r="P928" s="265"/>
      <c r="Q928" s="265"/>
      <c r="R928" s="267"/>
      <c r="S928" s="265"/>
      <c r="T928" s="265"/>
      <c r="U928" s="265"/>
      <c r="V928" s="265"/>
      <c r="W928" s="265"/>
      <c r="X928" s="265"/>
      <c r="Y928" s="265"/>
      <c r="Z928" s="265"/>
      <c r="AA928" s="265"/>
      <c r="AB928" s="265"/>
      <c r="AC928" s="265"/>
      <c r="AD928" s="265"/>
      <c r="AE928" s="265"/>
      <c r="AF928" s="265"/>
      <c r="AG928" s="265"/>
      <c r="AH928" s="265"/>
      <c r="AI928" s="265"/>
      <c r="AJ928" s="265"/>
      <c r="AK928" s="265"/>
      <c r="AL928" s="265"/>
      <c r="AM928" s="265"/>
      <c r="AN928" s="265"/>
      <c r="AO928" s="265"/>
      <c r="AP928" s="265"/>
      <c r="AQ928" s="265"/>
    </row>
    <row r="929" spans="1:43" ht="12" customHeight="1">
      <c r="A929" s="265"/>
      <c r="B929" s="265"/>
      <c r="C929" s="265"/>
      <c r="D929" s="265"/>
      <c r="E929" s="266"/>
      <c r="F929" s="265"/>
      <c r="G929" s="265"/>
      <c r="H929" s="265"/>
      <c r="I929" s="265"/>
      <c r="J929" s="265"/>
      <c r="K929" s="265"/>
      <c r="L929" s="265"/>
      <c r="M929" s="265"/>
      <c r="N929" s="265"/>
      <c r="O929" s="265"/>
      <c r="P929" s="265"/>
      <c r="Q929" s="265"/>
      <c r="R929" s="267"/>
      <c r="S929" s="265"/>
      <c r="T929" s="265"/>
      <c r="U929" s="265"/>
      <c r="V929" s="265"/>
      <c r="W929" s="265"/>
      <c r="X929" s="265"/>
      <c r="Y929" s="265"/>
      <c r="Z929" s="265"/>
      <c r="AA929" s="265"/>
      <c r="AB929" s="265"/>
      <c r="AC929" s="265"/>
      <c r="AD929" s="265"/>
      <c r="AE929" s="265"/>
      <c r="AF929" s="265"/>
      <c r="AG929" s="265"/>
      <c r="AH929" s="265"/>
      <c r="AI929" s="265"/>
      <c r="AJ929" s="265"/>
      <c r="AK929" s="265"/>
      <c r="AL929" s="265"/>
      <c r="AM929" s="265"/>
      <c r="AN929" s="265"/>
      <c r="AO929" s="265"/>
      <c r="AP929" s="265"/>
      <c r="AQ929" s="265"/>
    </row>
    <row r="930" spans="1:43" ht="12" customHeight="1">
      <c r="A930" s="265"/>
      <c r="B930" s="265"/>
      <c r="C930" s="265"/>
      <c r="D930" s="265"/>
      <c r="E930" s="266"/>
      <c r="F930" s="265"/>
      <c r="G930" s="265"/>
      <c r="H930" s="265"/>
      <c r="I930" s="265"/>
      <c r="J930" s="265"/>
      <c r="K930" s="265"/>
      <c r="L930" s="265"/>
      <c r="M930" s="265"/>
      <c r="N930" s="265"/>
      <c r="O930" s="265"/>
      <c r="P930" s="265"/>
      <c r="Q930" s="265"/>
      <c r="R930" s="267"/>
      <c r="S930" s="265"/>
      <c r="T930" s="265"/>
      <c r="U930" s="265"/>
      <c r="V930" s="265"/>
      <c r="W930" s="265"/>
      <c r="X930" s="265"/>
      <c r="Y930" s="265"/>
      <c r="Z930" s="265"/>
      <c r="AA930" s="265"/>
      <c r="AB930" s="265"/>
      <c r="AC930" s="265"/>
      <c r="AD930" s="265"/>
      <c r="AE930" s="265"/>
      <c r="AF930" s="265"/>
      <c r="AG930" s="265"/>
      <c r="AH930" s="265"/>
      <c r="AI930" s="265"/>
      <c r="AJ930" s="265"/>
      <c r="AK930" s="265"/>
      <c r="AL930" s="265"/>
      <c r="AM930" s="265"/>
      <c r="AN930" s="265"/>
      <c r="AO930" s="265"/>
      <c r="AP930" s="265"/>
      <c r="AQ930" s="265"/>
    </row>
    <row r="931" spans="1:43" ht="12" customHeight="1">
      <c r="A931" s="265"/>
      <c r="B931" s="265"/>
      <c r="C931" s="265"/>
      <c r="D931" s="265"/>
      <c r="E931" s="266"/>
      <c r="F931" s="265"/>
      <c r="G931" s="265"/>
      <c r="H931" s="265"/>
      <c r="I931" s="265"/>
      <c r="J931" s="265"/>
      <c r="K931" s="265"/>
      <c r="L931" s="265"/>
      <c r="M931" s="265"/>
      <c r="N931" s="265"/>
      <c r="O931" s="265"/>
      <c r="P931" s="265"/>
      <c r="Q931" s="265"/>
      <c r="R931" s="267"/>
      <c r="S931" s="265"/>
      <c r="T931" s="265"/>
      <c r="U931" s="265"/>
      <c r="V931" s="265"/>
      <c r="W931" s="265"/>
      <c r="X931" s="265"/>
      <c r="Y931" s="265"/>
      <c r="Z931" s="265"/>
      <c r="AA931" s="265"/>
      <c r="AB931" s="265"/>
      <c r="AC931" s="265"/>
      <c r="AD931" s="265"/>
      <c r="AE931" s="265"/>
      <c r="AF931" s="265"/>
      <c r="AG931" s="265"/>
      <c r="AH931" s="265"/>
      <c r="AI931" s="265"/>
      <c r="AJ931" s="265"/>
      <c r="AK931" s="265"/>
      <c r="AL931" s="265"/>
      <c r="AM931" s="265"/>
      <c r="AN931" s="265"/>
      <c r="AO931" s="265"/>
      <c r="AP931" s="265"/>
      <c r="AQ931" s="265"/>
    </row>
    <row r="932" spans="1:43" ht="12" customHeight="1">
      <c r="A932" s="265"/>
      <c r="B932" s="265"/>
      <c r="C932" s="265"/>
      <c r="D932" s="265"/>
      <c r="E932" s="266"/>
      <c r="F932" s="265"/>
      <c r="G932" s="265"/>
      <c r="H932" s="265"/>
      <c r="I932" s="265"/>
      <c r="J932" s="265"/>
      <c r="K932" s="265"/>
      <c r="L932" s="265"/>
      <c r="M932" s="265"/>
      <c r="N932" s="265"/>
      <c r="O932" s="265"/>
      <c r="P932" s="265"/>
      <c r="Q932" s="265"/>
      <c r="R932" s="267"/>
      <c r="S932" s="265"/>
      <c r="T932" s="265"/>
      <c r="U932" s="265"/>
      <c r="V932" s="265"/>
      <c r="W932" s="265"/>
      <c r="X932" s="265"/>
      <c r="Y932" s="265"/>
      <c r="Z932" s="265"/>
      <c r="AA932" s="265"/>
      <c r="AB932" s="265"/>
      <c r="AC932" s="265"/>
      <c r="AD932" s="265"/>
      <c r="AE932" s="265"/>
      <c r="AF932" s="265"/>
      <c r="AG932" s="265"/>
      <c r="AH932" s="265"/>
      <c r="AI932" s="265"/>
      <c r="AJ932" s="265"/>
      <c r="AK932" s="265"/>
      <c r="AL932" s="265"/>
      <c r="AM932" s="265"/>
      <c r="AN932" s="265"/>
      <c r="AO932" s="265"/>
      <c r="AP932" s="265"/>
      <c r="AQ932" s="265"/>
    </row>
    <row r="933" spans="1:43" ht="12" customHeight="1">
      <c r="A933" s="265"/>
      <c r="B933" s="265"/>
      <c r="C933" s="265"/>
      <c r="D933" s="265"/>
      <c r="E933" s="266"/>
      <c r="F933" s="265"/>
      <c r="G933" s="265"/>
      <c r="H933" s="265"/>
      <c r="I933" s="265"/>
      <c r="J933" s="265"/>
      <c r="K933" s="265"/>
      <c r="L933" s="265"/>
      <c r="M933" s="265"/>
      <c r="N933" s="265"/>
      <c r="O933" s="265"/>
      <c r="P933" s="265"/>
      <c r="Q933" s="265"/>
      <c r="R933" s="267"/>
      <c r="S933" s="265"/>
      <c r="T933" s="265"/>
      <c r="U933" s="265"/>
      <c r="V933" s="265"/>
      <c r="W933" s="265"/>
      <c r="X933" s="265"/>
      <c r="Y933" s="265"/>
      <c r="Z933" s="265"/>
      <c r="AA933" s="265"/>
      <c r="AB933" s="265"/>
      <c r="AC933" s="265"/>
      <c r="AD933" s="265"/>
      <c r="AE933" s="265"/>
      <c r="AF933" s="265"/>
      <c r="AG933" s="265"/>
      <c r="AH933" s="265"/>
      <c r="AI933" s="265"/>
      <c r="AJ933" s="265"/>
      <c r="AK933" s="265"/>
      <c r="AL933" s="265"/>
      <c r="AM933" s="265"/>
      <c r="AN933" s="265"/>
      <c r="AO933" s="265"/>
      <c r="AP933" s="265"/>
      <c r="AQ933" s="265"/>
    </row>
    <row r="934" spans="1:43" ht="12" customHeight="1">
      <c r="A934" s="265"/>
      <c r="B934" s="265"/>
      <c r="C934" s="265"/>
      <c r="D934" s="265"/>
      <c r="E934" s="266"/>
      <c r="F934" s="265"/>
      <c r="G934" s="265"/>
      <c r="H934" s="265"/>
      <c r="I934" s="265"/>
      <c r="J934" s="265"/>
      <c r="K934" s="265"/>
      <c r="L934" s="265"/>
      <c r="M934" s="265"/>
      <c r="N934" s="265"/>
      <c r="O934" s="265"/>
      <c r="P934" s="265"/>
      <c r="Q934" s="265"/>
      <c r="R934" s="267"/>
      <c r="S934" s="265"/>
      <c r="T934" s="265"/>
      <c r="U934" s="265"/>
      <c r="V934" s="265"/>
      <c r="W934" s="265"/>
      <c r="X934" s="265"/>
      <c r="Y934" s="265"/>
      <c r="Z934" s="265"/>
      <c r="AA934" s="265"/>
      <c r="AB934" s="265"/>
      <c r="AC934" s="265"/>
      <c r="AD934" s="265"/>
      <c r="AE934" s="265"/>
      <c r="AF934" s="265"/>
      <c r="AG934" s="265"/>
      <c r="AH934" s="265"/>
      <c r="AI934" s="265"/>
      <c r="AJ934" s="265"/>
      <c r="AK934" s="265"/>
      <c r="AL934" s="265"/>
      <c r="AM934" s="265"/>
      <c r="AN934" s="265"/>
      <c r="AO934" s="265"/>
      <c r="AP934" s="265"/>
      <c r="AQ934" s="265"/>
    </row>
    <row r="935" spans="1:43" ht="12" customHeight="1">
      <c r="A935" s="265"/>
      <c r="B935" s="265"/>
      <c r="C935" s="265"/>
      <c r="D935" s="265"/>
      <c r="E935" s="266"/>
      <c r="F935" s="265"/>
      <c r="G935" s="265"/>
      <c r="H935" s="265"/>
      <c r="I935" s="265"/>
      <c r="J935" s="265"/>
      <c r="K935" s="265"/>
      <c r="L935" s="265"/>
      <c r="M935" s="265"/>
      <c r="N935" s="265"/>
      <c r="O935" s="265"/>
      <c r="P935" s="265"/>
      <c r="Q935" s="265"/>
      <c r="R935" s="267"/>
      <c r="S935" s="265"/>
      <c r="T935" s="265"/>
      <c r="U935" s="265"/>
      <c r="V935" s="265"/>
      <c r="W935" s="265"/>
      <c r="X935" s="265"/>
      <c r="Y935" s="265"/>
      <c r="Z935" s="265"/>
      <c r="AA935" s="265"/>
      <c r="AB935" s="265"/>
      <c r="AC935" s="265"/>
      <c r="AD935" s="265"/>
      <c r="AE935" s="265"/>
      <c r="AF935" s="265"/>
      <c r="AG935" s="265"/>
      <c r="AH935" s="265"/>
      <c r="AI935" s="265"/>
      <c r="AJ935" s="265"/>
      <c r="AK935" s="265"/>
      <c r="AL935" s="265"/>
      <c r="AM935" s="265"/>
      <c r="AN935" s="265"/>
      <c r="AO935" s="265"/>
      <c r="AP935" s="265"/>
      <c r="AQ935" s="265"/>
    </row>
    <row r="936" spans="1:43" ht="12" customHeight="1">
      <c r="A936" s="265"/>
      <c r="B936" s="265"/>
      <c r="C936" s="265"/>
      <c r="D936" s="265"/>
      <c r="E936" s="266"/>
      <c r="F936" s="265"/>
      <c r="G936" s="265"/>
      <c r="H936" s="265"/>
      <c r="I936" s="265"/>
      <c r="J936" s="265"/>
      <c r="K936" s="265"/>
      <c r="L936" s="265"/>
      <c r="M936" s="265"/>
      <c r="N936" s="265"/>
      <c r="O936" s="265"/>
      <c r="P936" s="265"/>
      <c r="Q936" s="265"/>
      <c r="R936" s="267"/>
      <c r="S936" s="265"/>
      <c r="T936" s="265"/>
      <c r="U936" s="265"/>
      <c r="V936" s="265"/>
      <c r="W936" s="265"/>
      <c r="X936" s="265"/>
      <c r="Y936" s="265"/>
      <c r="Z936" s="265"/>
      <c r="AA936" s="265"/>
      <c r="AB936" s="265"/>
      <c r="AC936" s="265"/>
      <c r="AD936" s="265"/>
      <c r="AE936" s="265"/>
      <c r="AF936" s="265"/>
      <c r="AG936" s="265"/>
      <c r="AH936" s="265"/>
      <c r="AI936" s="265"/>
      <c r="AJ936" s="265"/>
      <c r="AK936" s="265"/>
      <c r="AL936" s="265"/>
      <c r="AM936" s="265"/>
      <c r="AN936" s="265"/>
      <c r="AO936" s="265"/>
      <c r="AP936" s="265"/>
      <c r="AQ936" s="265"/>
    </row>
    <row r="937" spans="1:43" ht="12" customHeight="1">
      <c r="A937" s="265"/>
      <c r="B937" s="265"/>
      <c r="C937" s="265"/>
      <c r="D937" s="265"/>
      <c r="E937" s="266"/>
      <c r="F937" s="265"/>
      <c r="G937" s="265"/>
      <c r="H937" s="265"/>
      <c r="I937" s="265"/>
      <c r="J937" s="265"/>
      <c r="K937" s="265"/>
      <c r="L937" s="265"/>
      <c r="M937" s="265"/>
      <c r="N937" s="265"/>
      <c r="O937" s="265"/>
      <c r="P937" s="265"/>
      <c r="Q937" s="265"/>
      <c r="R937" s="267"/>
      <c r="S937" s="265"/>
      <c r="T937" s="265"/>
      <c r="U937" s="265"/>
      <c r="V937" s="265"/>
      <c r="W937" s="265"/>
      <c r="X937" s="265"/>
      <c r="Y937" s="265"/>
      <c r="Z937" s="265"/>
      <c r="AA937" s="265"/>
      <c r="AB937" s="265"/>
      <c r="AC937" s="265"/>
      <c r="AD937" s="265"/>
      <c r="AE937" s="265"/>
      <c r="AF937" s="265"/>
      <c r="AG937" s="265"/>
      <c r="AH937" s="265"/>
      <c r="AI937" s="265"/>
      <c r="AJ937" s="265"/>
      <c r="AK937" s="265"/>
      <c r="AL937" s="265"/>
      <c r="AM937" s="265"/>
      <c r="AN937" s="265"/>
      <c r="AO937" s="265"/>
      <c r="AP937" s="265"/>
      <c r="AQ937" s="265"/>
    </row>
    <row r="938" spans="1:43" ht="12" customHeight="1">
      <c r="A938" s="265"/>
      <c r="B938" s="265"/>
      <c r="C938" s="265"/>
      <c r="D938" s="265"/>
      <c r="E938" s="266"/>
      <c r="F938" s="265"/>
      <c r="G938" s="265"/>
      <c r="H938" s="265"/>
      <c r="I938" s="265"/>
      <c r="J938" s="265"/>
      <c r="K938" s="265"/>
      <c r="L938" s="265"/>
      <c r="M938" s="265"/>
      <c r="N938" s="265"/>
      <c r="O938" s="265"/>
      <c r="P938" s="265"/>
      <c r="Q938" s="265"/>
      <c r="R938" s="267"/>
      <c r="S938" s="265"/>
      <c r="T938" s="265"/>
      <c r="U938" s="265"/>
      <c r="V938" s="265"/>
      <c r="W938" s="265"/>
      <c r="X938" s="265"/>
      <c r="Y938" s="265"/>
      <c r="Z938" s="265"/>
      <c r="AA938" s="265"/>
      <c r="AB938" s="265"/>
      <c r="AC938" s="265"/>
      <c r="AD938" s="265"/>
      <c r="AE938" s="265"/>
      <c r="AF938" s="265"/>
      <c r="AG938" s="265"/>
      <c r="AH938" s="265"/>
      <c r="AI938" s="265"/>
      <c r="AJ938" s="265"/>
      <c r="AK938" s="265"/>
      <c r="AL938" s="265"/>
      <c r="AM938" s="265"/>
      <c r="AN938" s="265"/>
      <c r="AO938" s="265"/>
      <c r="AP938" s="265"/>
      <c r="AQ938" s="265"/>
    </row>
    <row r="939" spans="1:43" ht="12" customHeight="1">
      <c r="A939" s="265"/>
      <c r="B939" s="265"/>
      <c r="C939" s="265"/>
      <c r="D939" s="265"/>
      <c r="E939" s="266"/>
      <c r="F939" s="265"/>
      <c r="G939" s="265"/>
      <c r="H939" s="265"/>
      <c r="I939" s="265"/>
      <c r="J939" s="265"/>
      <c r="K939" s="265"/>
      <c r="L939" s="265"/>
      <c r="M939" s="265"/>
      <c r="N939" s="265"/>
      <c r="O939" s="265"/>
      <c r="P939" s="265"/>
      <c r="Q939" s="265"/>
      <c r="R939" s="267"/>
      <c r="S939" s="265"/>
      <c r="T939" s="265"/>
      <c r="U939" s="265"/>
      <c r="V939" s="265"/>
      <c r="W939" s="265"/>
      <c r="X939" s="265"/>
      <c r="Y939" s="265"/>
      <c r="Z939" s="265"/>
      <c r="AA939" s="265"/>
      <c r="AB939" s="265"/>
      <c r="AC939" s="265"/>
      <c r="AD939" s="265"/>
      <c r="AE939" s="265"/>
      <c r="AF939" s="265"/>
      <c r="AG939" s="265"/>
      <c r="AH939" s="265"/>
      <c r="AI939" s="265"/>
      <c r="AJ939" s="265"/>
      <c r="AK939" s="265"/>
      <c r="AL939" s="265"/>
      <c r="AM939" s="265"/>
      <c r="AN939" s="265"/>
      <c r="AO939" s="265"/>
      <c r="AP939" s="265"/>
      <c r="AQ939" s="265"/>
    </row>
    <row r="940" spans="1:43" ht="12" customHeight="1">
      <c r="A940" s="265"/>
      <c r="B940" s="265"/>
      <c r="C940" s="265"/>
      <c r="D940" s="265"/>
      <c r="E940" s="266"/>
      <c r="F940" s="265"/>
      <c r="G940" s="265"/>
      <c r="H940" s="265"/>
      <c r="I940" s="265"/>
      <c r="J940" s="265"/>
      <c r="K940" s="265"/>
      <c r="L940" s="265"/>
      <c r="M940" s="265"/>
      <c r="N940" s="265"/>
      <c r="O940" s="265"/>
      <c r="P940" s="265"/>
      <c r="Q940" s="265"/>
      <c r="R940" s="267"/>
      <c r="S940" s="265"/>
      <c r="T940" s="265"/>
      <c r="U940" s="265"/>
      <c r="V940" s="265"/>
      <c r="W940" s="265"/>
      <c r="X940" s="265"/>
      <c r="Y940" s="265"/>
      <c r="Z940" s="265"/>
      <c r="AA940" s="265"/>
      <c r="AB940" s="265"/>
      <c r="AC940" s="265"/>
      <c r="AD940" s="265"/>
      <c r="AE940" s="265"/>
      <c r="AF940" s="265"/>
      <c r="AG940" s="265"/>
      <c r="AH940" s="265"/>
      <c r="AI940" s="265"/>
      <c r="AJ940" s="265"/>
      <c r="AK940" s="265"/>
      <c r="AL940" s="265"/>
      <c r="AM940" s="265"/>
      <c r="AN940" s="265"/>
      <c r="AO940" s="265"/>
      <c r="AP940" s="265"/>
      <c r="AQ940" s="265"/>
    </row>
    <row r="941" spans="1:43" ht="12" customHeight="1">
      <c r="A941" s="265"/>
      <c r="B941" s="265"/>
      <c r="C941" s="265"/>
      <c r="D941" s="265"/>
      <c r="E941" s="266"/>
      <c r="F941" s="265"/>
      <c r="G941" s="265"/>
      <c r="H941" s="265"/>
      <c r="I941" s="265"/>
      <c r="J941" s="265"/>
      <c r="K941" s="265"/>
      <c r="L941" s="265"/>
      <c r="M941" s="265"/>
      <c r="N941" s="265"/>
      <c r="O941" s="265"/>
      <c r="P941" s="265"/>
      <c r="Q941" s="265"/>
      <c r="R941" s="267"/>
      <c r="S941" s="265"/>
      <c r="T941" s="265"/>
      <c r="U941" s="265"/>
      <c r="V941" s="265"/>
      <c r="W941" s="265"/>
      <c r="X941" s="265"/>
      <c r="Y941" s="265"/>
      <c r="Z941" s="265"/>
      <c r="AA941" s="265"/>
      <c r="AB941" s="265"/>
      <c r="AC941" s="265"/>
      <c r="AD941" s="265"/>
      <c r="AE941" s="265"/>
      <c r="AF941" s="265"/>
      <c r="AG941" s="265"/>
      <c r="AH941" s="265"/>
      <c r="AI941" s="265"/>
      <c r="AJ941" s="265"/>
      <c r="AK941" s="265"/>
      <c r="AL941" s="265"/>
      <c r="AM941" s="265"/>
      <c r="AN941" s="265"/>
      <c r="AO941" s="265"/>
      <c r="AP941" s="265"/>
      <c r="AQ941" s="265"/>
    </row>
    <row r="942" spans="1:43" ht="12" customHeight="1">
      <c r="A942" s="265"/>
      <c r="B942" s="265"/>
      <c r="C942" s="265"/>
      <c r="D942" s="265"/>
      <c r="E942" s="266"/>
      <c r="F942" s="265"/>
      <c r="G942" s="265"/>
      <c r="H942" s="265"/>
      <c r="I942" s="265"/>
      <c r="J942" s="265"/>
      <c r="K942" s="265"/>
      <c r="L942" s="265"/>
      <c r="M942" s="265"/>
      <c r="N942" s="265"/>
      <c r="O942" s="265"/>
      <c r="P942" s="265"/>
      <c r="Q942" s="265"/>
      <c r="R942" s="267"/>
      <c r="S942" s="265"/>
      <c r="T942" s="265"/>
      <c r="U942" s="265"/>
      <c r="V942" s="265"/>
      <c r="W942" s="265"/>
      <c r="X942" s="265"/>
      <c r="Y942" s="265"/>
      <c r="Z942" s="265"/>
      <c r="AA942" s="265"/>
      <c r="AB942" s="265"/>
      <c r="AC942" s="265"/>
      <c r="AD942" s="265"/>
      <c r="AE942" s="265"/>
      <c r="AF942" s="265"/>
      <c r="AG942" s="265"/>
      <c r="AH942" s="265"/>
      <c r="AI942" s="265"/>
      <c r="AJ942" s="265"/>
      <c r="AK942" s="265"/>
      <c r="AL942" s="265"/>
      <c r="AM942" s="265"/>
      <c r="AN942" s="265"/>
      <c r="AO942" s="265"/>
      <c r="AP942" s="265"/>
      <c r="AQ942" s="265"/>
    </row>
    <row r="943" spans="1:43" ht="12" customHeight="1">
      <c r="A943" s="265"/>
      <c r="B943" s="265"/>
      <c r="C943" s="265"/>
      <c r="D943" s="265"/>
      <c r="E943" s="266"/>
      <c r="F943" s="265"/>
      <c r="G943" s="265"/>
      <c r="H943" s="265"/>
      <c r="I943" s="265"/>
      <c r="J943" s="265"/>
      <c r="K943" s="265"/>
      <c r="L943" s="265"/>
      <c r="M943" s="265"/>
      <c r="N943" s="265"/>
      <c r="O943" s="265"/>
      <c r="P943" s="265"/>
      <c r="Q943" s="265"/>
      <c r="R943" s="267"/>
      <c r="S943" s="265"/>
      <c r="T943" s="265"/>
      <c r="U943" s="265"/>
      <c r="V943" s="265"/>
      <c r="W943" s="265"/>
      <c r="X943" s="265"/>
      <c r="Y943" s="265"/>
      <c r="Z943" s="265"/>
      <c r="AA943" s="265"/>
      <c r="AB943" s="265"/>
      <c r="AC943" s="265"/>
      <c r="AD943" s="265"/>
      <c r="AE943" s="265"/>
      <c r="AF943" s="265"/>
      <c r="AG943" s="265"/>
      <c r="AH943" s="265"/>
      <c r="AI943" s="265"/>
      <c r="AJ943" s="265"/>
      <c r="AK943" s="265"/>
      <c r="AL943" s="265"/>
      <c r="AM943" s="265"/>
      <c r="AN943" s="265"/>
      <c r="AO943" s="265"/>
      <c r="AP943" s="265"/>
      <c r="AQ943" s="265"/>
    </row>
    <row r="944" spans="1:43" ht="12" customHeight="1">
      <c r="A944" s="265"/>
      <c r="B944" s="265"/>
      <c r="C944" s="265"/>
      <c r="D944" s="265"/>
      <c r="E944" s="266"/>
      <c r="F944" s="265"/>
      <c r="G944" s="265"/>
      <c r="H944" s="265"/>
      <c r="I944" s="265"/>
      <c r="J944" s="265"/>
      <c r="K944" s="265"/>
      <c r="L944" s="265"/>
      <c r="M944" s="265"/>
      <c r="N944" s="265"/>
      <c r="O944" s="265"/>
      <c r="P944" s="265"/>
      <c r="Q944" s="265"/>
      <c r="R944" s="267"/>
      <c r="S944" s="265"/>
      <c r="T944" s="265"/>
      <c r="U944" s="265"/>
      <c r="V944" s="265"/>
      <c r="W944" s="265"/>
      <c r="X944" s="265"/>
      <c r="Y944" s="265"/>
      <c r="Z944" s="265"/>
      <c r="AA944" s="265"/>
      <c r="AB944" s="265"/>
      <c r="AC944" s="265"/>
      <c r="AD944" s="265"/>
      <c r="AE944" s="265"/>
      <c r="AF944" s="265"/>
      <c r="AG944" s="265"/>
      <c r="AH944" s="265"/>
      <c r="AI944" s="265"/>
      <c r="AJ944" s="265"/>
      <c r="AK944" s="265"/>
      <c r="AL944" s="265"/>
      <c r="AM944" s="265"/>
      <c r="AN944" s="265"/>
      <c r="AO944" s="265"/>
      <c r="AP944" s="265"/>
      <c r="AQ944" s="265"/>
    </row>
    <row r="945" spans="1:43" ht="12" customHeight="1">
      <c r="A945" s="265"/>
      <c r="B945" s="265"/>
      <c r="C945" s="265"/>
      <c r="D945" s="265"/>
      <c r="E945" s="266"/>
      <c r="F945" s="265"/>
      <c r="G945" s="265"/>
      <c r="H945" s="265"/>
      <c r="I945" s="265"/>
      <c r="J945" s="265"/>
      <c r="K945" s="265"/>
      <c r="L945" s="265"/>
      <c r="M945" s="265"/>
      <c r="N945" s="265"/>
      <c r="O945" s="265"/>
      <c r="P945" s="265"/>
      <c r="Q945" s="265"/>
      <c r="R945" s="267"/>
      <c r="S945" s="265"/>
      <c r="T945" s="265"/>
      <c r="U945" s="265"/>
      <c r="V945" s="265"/>
      <c r="W945" s="265"/>
      <c r="X945" s="265"/>
      <c r="Y945" s="265"/>
      <c r="Z945" s="265"/>
      <c r="AA945" s="265"/>
      <c r="AB945" s="265"/>
      <c r="AC945" s="265"/>
      <c r="AD945" s="265"/>
      <c r="AE945" s="265"/>
      <c r="AF945" s="265"/>
      <c r="AG945" s="265"/>
      <c r="AH945" s="265"/>
      <c r="AI945" s="265"/>
      <c r="AJ945" s="265"/>
      <c r="AK945" s="265"/>
      <c r="AL945" s="265"/>
      <c r="AM945" s="265"/>
      <c r="AN945" s="265"/>
      <c r="AO945" s="265"/>
      <c r="AP945" s="265"/>
      <c r="AQ945" s="265"/>
    </row>
    <row r="946" spans="1:43" ht="12" customHeight="1">
      <c r="A946" s="265"/>
      <c r="B946" s="265"/>
      <c r="C946" s="265"/>
      <c r="D946" s="265"/>
      <c r="E946" s="266"/>
      <c r="F946" s="265"/>
      <c r="G946" s="265"/>
      <c r="H946" s="265"/>
      <c r="I946" s="265"/>
      <c r="J946" s="265"/>
      <c r="K946" s="265"/>
      <c r="L946" s="265"/>
      <c r="M946" s="265"/>
      <c r="N946" s="265"/>
      <c r="O946" s="265"/>
      <c r="P946" s="265"/>
      <c r="Q946" s="265"/>
      <c r="R946" s="267"/>
      <c r="S946" s="265"/>
      <c r="T946" s="265"/>
      <c r="U946" s="265"/>
      <c r="V946" s="265"/>
      <c r="W946" s="265"/>
      <c r="X946" s="265"/>
      <c r="Y946" s="265"/>
      <c r="Z946" s="265"/>
      <c r="AA946" s="265"/>
      <c r="AB946" s="265"/>
      <c r="AC946" s="265"/>
      <c r="AD946" s="265"/>
      <c r="AE946" s="265"/>
      <c r="AF946" s="265"/>
      <c r="AG946" s="265"/>
      <c r="AH946" s="265"/>
      <c r="AI946" s="265"/>
      <c r="AJ946" s="265"/>
      <c r="AK946" s="265"/>
      <c r="AL946" s="265"/>
      <c r="AM946" s="265"/>
      <c r="AN946" s="265"/>
      <c r="AO946" s="265"/>
      <c r="AP946" s="265"/>
      <c r="AQ946" s="265"/>
    </row>
    <row r="947" spans="1:43" ht="12" customHeight="1">
      <c r="A947" s="265"/>
      <c r="B947" s="265"/>
      <c r="C947" s="265"/>
      <c r="D947" s="265"/>
      <c r="E947" s="266"/>
      <c r="F947" s="265"/>
      <c r="G947" s="265"/>
      <c r="H947" s="265"/>
      <c r="I947" s="265"/>
      <c r="J947" s="265"/>
      <c r="K947" s="265"/>
      <c r="L947" s="265"/>
      <c r="M947" s="265"/>
      <c r="N947" s="265"/>
      <c r="O947" s="265"/>
      <c r="P947" s="265"/>
      <c r="Q947" s="265"/>
      <c r="R947" s="267"/>
      <c r="S947" s="265"/>
      <c r="T947" s="265"/>
      <c r="U947" s="265"/>
      <c r="V947" s="265"/>
      <c r="W947" s="265"/>
      <c r="X947" s="265"/>
      <c r="Y947" s="265"/>
      <c r="Z947" s="265"/>
      <c r="AA947" s="265"/>
      <c r="AB947" s="265"/>
      <c r="AC947" s="265"/>
      <c r="AD947" s="265"/>
      <c r="AE947" s="265"/>
      <c r="AF947" s="265"/>
      <c r="AG947" s="265"/>
      <c r="AH947" s="265"/>
      <c r="AI947" s="265"/>
      <c r="AJ947" s="265"/>
      <c r="AK947" s="265"/>
      <c r="AL947" s="265"/>
      <c r="AM947" s="265"/>
      <c r="AN947" s="265"/>
      <c r="AO947" s="265"/>
      <c r="AP947" s="265"/>
      <c r="AQ947" s="265"/>
    </row>
    <row r="948" spans="1:43" ht="12" customHeight="1">
      <c r="A948" s="265"/>
      <c r="B948" s="265"/>
      <c r="C948" s="265"/>
      <c r="D948" s="265"/>
      <c r="E948" s="266"/>
      <c r="F948" s="265"/>
      <c r="G948" s="265"/>
      <c r="H948" s="265"/>
      <c r="I948" s="265"/>
      <c r="J948" s="265"/>
      <c r="K948" s="265"/>
      <c r="L948" s="265"/>
      <c r="M948" s="265"/>
      <c r="N948" s="265"/>
      <c r="O948" s="265"/>
      <c r="P948" s="265"/>
      <c r="Q948" s="265"/>
      <c r="R948" s="267"/>
      <c r="S948" s="265"/>
      <c r="T948" s="265"/>
      <c r="U948" s="265"/>
      <c r="V948" s="265"/>
      <c r="W948" s="265"/>
      <c r="X948" s="265"/>
      <c r="Y948" s="265"/>
      <c r="Z948" s="265"/>
      <c r="AA948" s="265"/>
      <c r="AB948" s="265"/>
      <c r="AC948" s="265"/>
      <c r="AD948" s="265"/>
      <c r="AE948" s="265"/>
      <c r="AF948" s="265"/>
      <c r="AG948" s="265"/>
      <c r="AH948" s="265"/>
      <c r="AI948" s="265"/>
      <c r="AJ948" s="265"/>
      <c r="AK948" s="265"/>
      <c r="AL948" s="265"/>
      <c r="AM948" s="265"/>
      <c r="AN948" s="265"/>
      <c r="AO948" s="265"/>
      <c r="AP948" s="265"/>
      <c r="AQ948" s="265"/>
    </row>
    <row r="949" spans="1:43" ht="12" customHeight="1">
      <c r="A949" s="265"/>
      <c r="B949" s="265"/>
      <c r="C949" s="265"/>
      <c r="D949" s="265"/>
      <c r="E949" s="266"/>
      <c r="F949" s="265"/>
      <c r="G949" s="265"/>
      <c r="H949" s="265"/>
      <c r="I949" s="265"/>
      <c r="J949" s="265"/>
      <c r="K949" s="265"/>
      <c r="L949" s="265"/>
      <c r="M949" s="265"/>
      <c r="N949" s="265"/>
      <c r="O949" s="265"/>
      <c r="P949" s="265"/>
      <c r="Q949" s="265"/>
      <c r="R949" s="267"/>
      <c r="S949" s="265"/>
      <c r="T949" s="265"/>
      <c r="U949" s="265"/>
      <c r="V949" s="265"/>
      <c r="W949" s="265"/>
      <c r="X949" s="265"/>
      <c r="Y949" s="265"/>
      <c r="Z949" s="265"/>
      <c r="AA949" s="265"/>
      <c r="AB949" s="265"/>
      <c r="AC949" s="265"/>
      <c r="AD949" s="265"/>
      <c r="AE949" s="265"/>
      <c r="AF949" s="265"/>
      <c r="AG949" s="265"/>
      <c r="AH949" s="265"/>
      <c r="AI949" s="265"/>
      <c r="AJ949" s="265"/>
      <c r="AK949" s="265"/>
      <c r="AL949" s="265"/>
      <c r="AM949" s="265"/>
      <c r="AN949" s="265"/>
      <c r="AO949" s="265"/>
      <c r="AP949" s="265"/>
      <c r="AQ949" s="265"/>
    </row>
    <row r="950" spans="1:43" ht="12" customHeight="1">
      <c r="A950" s="265"/>
      <c r="B950" s="265"/>
      <c r="C950" s="265"/>
      <c r="D950" s="265"/>
      <c r="E950" s="266"/>
      <c r="F950" s="265"/>
      <c r="G950" s="265"/>
      <c r="H950" s="265"/>
      <c r="I950" s="265"/>
      <c r="J950" s="265"/>
      <c r="K950" s="265"/>
      <c r="L950" s="265"/>
      <c r="M950" s="265"/>
      <c r="N950" s="265"/>
      <c r="O950" s="265"/>
      <c r="P950" s="265"/>
      <c r="Q950" s="265"/>
      <c r="R950" s="267"/>
      <c r="S950" s="265"/>
      <c r="T950" s="265"/>
      <c r="U950" s="265"/>
      <c r="V950" s="265"/>
      <c r="W950" s="265"/>
      <c r="X950" s="265"/>
      <c r="Y950" s="265"/>
      <c r="Z950" s="265"/>
      <c r="AA950" s="265"/>
      <c r="AB950" s="265"/>
      <c r="AC950" s="265"/>
      <c r="AD950" s="265"/>
      <c r="AE950" s="265"/>
      <c r="AF950" s="265"/>
      <c r="AG950" s="265"/>
      <c r="AH950" s="265"/>
      <c r="AI950" s="265"/>
      <c r="AJ950" s="265"/>
      <c r="AK950" s="265"/>
      <c r="AL950" s="265"/>
      <c r="AM950" s="265"/>
      <c r="AN950" s="265"/>
      <c r="AO950" s="265"/>
      <c r="AP950" s="265"/>
      <c r="AQ950" s="265"/>
    </row>
    <row r="951" spans="1:43" ht="12" customHeight="1">
      <c r="A951" s="265"/>
      <c r="B951" s="265"/>
      <c r="C951" s="265"/>
      <c r="D951" s="265"/>
      <c r="E951" s="266"/>
      <c r="F951" s="265"/>
      <c r="G951" s="265"/>
      <c r="H951" s="265"/>
      <c r="I951" s="265"/>
      <c r="J951" s="265"/>
      <c r="K951" s="265"/>
      <c r="L951" s="265"/>
      <c r="M951" s="265"/>
      <c r="N951" s="265"/>
      <c r="O951" s="265"/>
      <c r="P951" s="265"/>
      <c r="Q951" s="265"/>
      <c r="R951" s="267"/>
      <c r="S951" s="265"/>
      <c r="T951" s="265"/>
      <c r="U951" s="265"/>
      <c r="V951" s="265"/>
      <c r="W951" s="265"/>
      <c r="X951" s="265"/>
      <c r="Y951" s="265"/>
      <c r="Z951" s="265"/>
      <c r="AA951" s="265"/>
      <c r="AB951" s="265"/>
      <c r="AC951" s="265"/>
      <c r="AD951" s="265"/>
      <c r="AE951" s="265"/>
      <c r="AF951" s="265"/>
      <c r="AG951" s="265"/>
      <c r="AH951" s="265"/>
      <c r="AI951" s="265"/>
      <c r="AJ951" s="265"/>
      <c r="AK951" s="265"/>
      <c r="AL951" s="265"/>
      <c r="AM951" s="265"/>
      <c r="AN951" s="265"/>
      <c r="AO951" s="265"/>
      <c r="AP951" s="265"/>
      <c r="AQ951" s="265"/>
    </row>
    <row r="952" spans="1:43" ht="12" customHeight="1">
      <c r="A952" s="265"/>
      <c r="B952" s="265"/>
      <c r="C952" s="265"/>
      <c r="D952" s="265"/>
      <c r="E952" s="266"/>
      <c r="F952" s="265"/>
      <c r="G952" s="265"/>
      <c r="H952" s="265"/>
      <c r="I952" s="265"/>
      <c r="J952" s="265"/>
      <c r="K952" s="265"/>
      <c r="L952" s="265"/>
      <c r="M952" s="265"/>
      <c r="N952" s="265"/>
      <c r="O952" s="265"/>
      <c r="P952" s="265"/>
      <c r="Q952" s="265"/>
      <c r="R952" s="267"/>
      <c r="S952" s="265"/>
      <c r="T952" s="265"/>
      <c r="U952" s="265"/>
      <c r="V952" s="265"/>
      <c r="W952" s="265"/>
      <c r="X952" s="265"/>
      <c r="Y952" s="265"/>
      <c r="Z952" s="265"/>
      <c r="AA952" s="265"/>
      <c r="AB952" s="265"/>
      <c r="AC952" s="265"/>
      <c r="AD952" s="265"/>
      <c r="AE952" s="265"/>
      <c r="AF952" s="265"/>
      <c r="AG952" s="265"/>
      <c r="AH952" s="265"/>
      <c r="AI952" s="265"/>
      <c r="AJ952" s="265"/>
      <c r="AK952" s="265"/>
      <c r="AL952" s="265"/>
      <c r="AM952" s="265"/>
      <c r="AN952" s="265"/>
      <c r="AO952" s="265"/>
      <c r="AP952" s="265"/>
      <c r="AQ952" s="265"/>
    </row>
    <row r="953" spans="1:43" ht="12" customHeight="1">
      <c r="A953" s="265"/>
      <c r="B953" s="265"/>
      <c r="C953" s="265"/>
      <c r="D953" s="265"/>
      <c r="E953" s="266"/>
      <c r="F953" s="265"/>
      <c r="G953" s="265"/>
      <c r="H953" s="265"/>
      <c r="I953" s="265"/>
      <c r="J953" s="265"/>
      <c r="K953" s="265"/>
      <c r="L953" s="265"/>
      <c r="M953" s="265"/>
      <c r="N953" s="265"/>
      <c r="O953" s="265"/>
      <c r="P953" s="265"/>
      <c r="Q953" s="265"/>
      <c r="R953" s="267"/>
      <c r="S953" s="265"/>
      <c r="T953" s="265"/>
      <c r="U953" s="265"/>
      <c r="V953" s="265"/>
      <c r="W953" s="265"/>
      <c r="X953" s="265"/>
      <c r="Y953" s="265"/>
      <c r="Z953" s="265"/>
      <c r="AA953" s="265"/>
      <c r="AB953" s="265"/>
      <c r="AC953" s="265"/>
      <c r="AD953" s="265"/>
      <c r="AE953" s="265"/>
      <c r="AF953" s="265"/>
      <c r="AG953" s="265"/>
      <c r="AH953" s="265"/>
      <c r="AI953" s="265"/>
      <c r="AJ953" s="265"/>
      <c r="AK953" s="265"/>
      <c r="AL953" s="265"/>
      <c r="AM953" s="265"/>
      <c r="AN953" s="265"/>
      <c r="AO953" s="265"/>
      <c r="AP953" s="265"/>
      <c r="AQ953" s="265"/>
    </row>
    <row r="954" spans="1:43" ht="12" customHeight="1">
      <c r="A954" s="265"/>
      <c r="B954" s="265"/>
      <c r="C954" s="265"/>
      <c r="D954" s="265"/>
      <c r="E954" s="266"/>
      <c r="F954" s="265"/>
      <c r="G954" s="265"/>
      <c r="H954" s="265"/>
      <c r="I954" s="265"/>
      <c r="J954" s="265"/>
      <c r="K954" s="265"/>
      <c r="L954" s="265"/>
      <c r="M954" s="265"/>
      <c r="N954" s="265"/>
      <c r="O954" s="265"/>
      <c r="P954" s="265"/>
      <c r="Q954" s="265"/>
      <c r="R954" s="267"/>
      <c r="S954" s="265"/>
      <c r="T954" s="265"/>
      <c r="U954" s="265"/>
      <c r="V954" s="265"/>
      <c r="W954" s="265"/>
      <c r="X954" s="265"/>
      <c r="Y954" s="265"/>
      <c r="Z954" s="265"/>
      <c r="AA954" s="265"/>
      <c r="AB954" s="265"/>
      <c r="AC954" s="265"/>
      <c r="AD954" s="265"/>
      <c r="AE954" s="265"/>
      <c r="AF954" s="265"/>
      <c r="AG954" s="265"/>
      <c r="AH954" s="265"/>
      <c r="AI954" s="265"/>
      <c r="AJ954" s="265"/>
      <c r="AK954" s="265"/>
      <c r="AL954" s="265"/>
      <c r="AM954" s="265"/>
      <c r="AN954" s="265"/>
      <c r="AO954" s="265"/>
      <c r="AP954" s="265"/>
      <c r="AQ954" s="265"/>
    </row>
    <row r="955" spans="1:43" ht="12" customHeight="1">
      <c r="A955" s="265"/>
      <c r="B955" s="265"/>
      <c r="C955" s="265"/>
      <c r="D955" s="265"/>
      <c r="E955" s="266"/>
      <c r="F955" s="265"/>
      <c r="G955" s="265"/>
      <c r="H955" s="265"/>
      <c r="I955" s="265"/>
      <c r="J955" s="265"/>
      <c r="K955" s="265"/>
      <c r="L955" s="265"/>
      <c r="M955" s="265"/>
      <c r="N955" s="265"/>
      <c r="O955" s="265"/>
      <c r="P955" s="265"/>
      <c r="Q955" s="265"/>
      <c r="R955" s="267"/>
      <c r="S955" s="265"/>
      <c r="T955" s="265"/>
      <c r="U955" s="265"/>
      <c r="V955" s="265"/>
      <c r="W955" s="265"/>
      <c r="X955" s="265"/>
      <c r="Y955" s="265"/>
      <c r="Z955" s="265"/>
      <c r="AA955" s="265"/>
      <c r="AB955" s="265"/>
      <c r="AC955" s="265"/>
      <c r="AD955" s="265"/>
      <c r="AE955" s="265"/>
      <c r="AF955" s="265"/>
      <c r="AG955" s="265"/>
      <c r="AH955" s="265"/>
      <c r="AI955" s="265"/>
      <c r="AJ955" s="265"/>
      <c r="AK955" s="265"/>
      <c r="AL955" s="265"/>
      <c r="AM955" s="265"/>
      <c r="AN955" s="265"/>
      <c r="AO955" s="265"/>
      <c r="AP955" s="265"/>
      <c r="AQ955" s="265"/>
    </row>
    <row r="956" spans="1:43" ht="12" customHeight="1">
      <c r="A956" s="265"/>
      <c r="B956" s="265"/>
      <c r="C956" s="265"/>
      <c r="D956" s="265"/>
      <c r="E956" s="266"/>
      <c r="F956" s="265"/>
      <c r="G956" s="265"/>
      <c r="H956" s="265"/>
      <c r="I956" s="265"/>
      <c r="J956" s="265"/>
      <c r="K956" s="265"/>
      <c r="L956" s="265"/>
      <c r="M956" s="265"/>
      <c r="N956" s="265"/>
      <c r="O956" s="265"/>
      <c r="P956" s="265"/>
      <c r="Q956" s="265"/>
      <c r="R956" s="267"/>
      <c r="S956" s="265"/>
      <c r="T956" s="265"/>
      <c r="U956" s="265"/>
      <c r="V956" s="265"/>
      <c r="W956" s="265"/>
      <c r="X956" s="265"/>
      <c r="Y956" s="265"/>
      <c r="Z956" s="265"/>
      <c r="AA956" s="265"/>
      <c r="AB956" s="265"/>
      <c r="AC956" s="265"/>
      <c r="AD956" s="265"/>
      <c r="AE956" s="265"/>
      <c r="AF956" s="265"/>
      <c r="AG956" s="265"/>
      <c r="AH956" s="265"/>
      <c r="AI956" s="265"/>
      <c r="AJ956" s="265"/>
      <c r="AK956" s="265"/>
      <c r="AL956" s="265"/>
      <c r="AM956" s="265"/>
      <c r="AN956" s="265"/>
      <c r="AO956" s="265"/>
      <c r="AP956" s="265"/>
      <c r="AQ956" s="265"/>
    </row>
    <row r="957" spans="1:43" ht="12" customHeight="1">
      <c r="A957" s="265"/>
      <c r="B957" s="265"/>
      <c r="C957" s="265"/>
      <c r="D957" s="265"/>
      <c r="E957" s="266"/>
      <c r="F957" s="265"/>
      <c r="G957" s="265"/>
      <c r="H957" s="265"/>
      <c r="I957" s="265"/>
      <c r="J957" s="265"/>
      <c r="K957" s="265"/>
      <c r="L957" s="265"/>
      <c r="M957" s="265"/>
      <c r="N957" s="265"/>
      <c r="O957" s="265"/>
      <c r="P957" s="265"/>
      <c r="Q957" s="265"/>
      <c r="R957" s="267"/>
      <c r="S957" s="265"/>
      <c r="T957" s="265"/>
      <c r="U957" s="265"/>
      <c r="V957" s="265"/>
      <c r="W957" s="265"/>
      <c r="X957" s="265"/>
      <c r="Y957" s="265"/>
      <c r="Z957" s="265"/>
      <c r="AA957" s="265"/>
      <c r="AB957" s="265"/>
      <c r="AC957" s="265"/>
      <c r="AD957" s="265"/>
      <c r="AE957" s="265"/>
      <c r="AF957" s="265"/>
      <c r="AG957" s="265"/>
      <c r="AH957" s="265"/>
      <c r="AI957" s="265"/>
      <c r="AJ957" s="265"/>
      <c r="AK957" s="265"/>
      <c r="AL957" s="265"/>
      <c r="AM957" s="265"/>
      <c r="AN957" s="265"/>
      <c r="AO957" s="265"/>
      <c r="AP957" s="265"/>
      <c r="AQ957" s="265"/>
    </row>
    <row r="958" spans="1:43" ht="12" customHeight="1">
      <c r="A958" s="265"/>
      <c r="B958" s="265"/>
      <c r="C958" s="265"/>
      <c r="D958" s="265"/>
      <c r="E958" s="266"/>
      <c r="F958" s="265"/>
      <c r="G958" s="265"/>
      <c r="H958" s="265"/>
      <c r="I958" s="265"/>
      <c r="J958" s="265"/>
      <c r="K958" s="265"/>
      <c r="L958" s="265"/>
      <c r="M958" s="265"/>
      <c r="N958" s="265"/>
      <c r="O958" s="265"/>
      <c r="P958" s="265"/>
      <c r="Q958" s="265"/>
      <c r="R958" s="267"/>
      <c r="S958" s="265"/>
      <c r="T958" s="265"/>
      <c r="U958" s="265"/>
      <c r="V958" s="265"/>
      <c r="W958" s="265"/>
      <c r="X958" s="265"/>
      <c r="Y958" s="265"/>
      <c r="Z958" s="265"/>
      <c r="AA958" s="265"/>
      <c r="AB958" s="265"/>
      <c r="AC958" s="265"/>
      <c r="AD958" s="265"/>
      <c r="AE958" s="265"/>
      <c r="AF958" s="265"/>
      <c r="AG958" s="265"/>
      <c r="AH958" s="265"/>
      <c r="AI958" s="265"/>
      <c r="AJ958" s="265"/>
      <c r="AK958" s="265"/>
      <c r="AL958" s="265"/>
      <c r="AM958" s="265"/>
      <c r="AN958" s="265"/>
      <c r="AO958" s="265"/>
      <c r="AP958" s="265"/>
      <c r="AQ958" s="265"/>
    </row>
    <row r="959" spans="1:43" ht="12" customHeight="1">
      <c r="A959" s="265"/>
      <c r="B959" s="265"/>
      <c r="C959" s="265"/>
      <c r="D959" s="265"/>
      <c r="E959" s="266"/>
      <c r="F959" s="265"/>
      <c r="G959" s="265"/>
      <c r="H959" s="265"/>
      <c r="I959" s="265"/>
      <c r="J959" s="265"/>
      <c r="K959" s="265"/>
      <c r="L959" s="265"/>
      <c r="M959" s="265"/>
      <c r="N959" s="265"/>
      <c r="O959" s="265"/>
      <c r="P959" s="265"/>
      <c r="Q959" s="265"/>
      <c r="R959" s="267"/>
      <c r="S959" s="265"/>
      <c r="T959" s="265"/>
      <c r="U959" s="265"/>
      <c r="V959" s="265"/>
      <c r="W959" s="265"/>
      <c r="X959" s="265"/>
      <c r="Y959" s="265"/>
      <c r="Z959" s="265"/>
      <c r="AA959" s="265"/>
      <c r="AB959" s="265"/>
      <c r="AC959" s="265"/>
      <c r="AD959" s="265"/>
      <c r="AE959" s="265"/>
      <c r="AF959" s="265"/>
      <c r="AG959" s="265"/>
      <c r="AH959" s="265"/>
      <c r="AI959" s="265"/>
      <c r="AJ959" s="265"/>
      <c r="AK959" s="265"/>
      <c r="AL959" s="265"/>
      <c r="AM959" s="265"/>
      <c r="AN959" s="265"/>
      <c r="AO959" s="265"/>
      <c r="AP959" s="265"/>
      <c r="AQ959" s="265"/>
    </row>
    <row r="960" spans="1:43" ht="12" customHeight="1">
      <c r="A960" s="265"/>
      <c r="B960" s="265"/>
      <c r="C960" s="265"/>
      <c r="D960" s="265"/>
      <c r="E960" s="266"/>
      <c r="F960" s="265"/>
      <c r="G960" s="265"/>
      <c r="H960" s="265"/>
      <c r="I960" s="265"/>
      <c r="J960" s="265"/>
      <c r="K960" s="265"/>
      <c r="L960" s="265"/>
      <c r="M960" s="265"/>
      <c r="N960" s="265"/>
      <c r="O960" s="265"/>
      <c r="P960" s="265"/>
      <c r="Q960" s="265"/>
      <c r="R960" s="267"/>
      <c r="S960" s="265"/>
      <c r="T960" s="265"/>
      <c r="U960" s="265"/>
      <c r="V960" s="265"/>
      <c r="W960" s="265"/>
      <c r="X960" s="265"/>
      <c r="Y960" s="265"/>
      <c r="Z960" s="265"/>
      <c r="AA960" s="265"/>
      <c r="AB960" s="265"/>
      <c r="AC960" s="265"/>
      <c r="AD960" s="265"/>
      <c r="AE960" s="265"/>
      <c r="AF960" s="265"/>
      <c r="AG960" s="265"/>
      <c r="AH960" s="265"/>
      <c r="AI960" s="265"/>
      <c r="AJ960" s="265"/>
      <c r="AK960" s="265"/>
      <c r="AL960" s="265"/>
      <c r="AM960" s="265"/>
      <c r="AN960" s="265"/>
      <c r="AO960" s="265"/>
      <c r="AP960" s="265"/>
      <c r="AQ960" s="265"/>
    </row>
    <row r="961" spans="1:43" ht="12" customHeight="1">
      <c r="A961" s="265"/>
      <c r="B961" s="265"/>
      <c r="C961" s="265"/>
      <c r="D961" s="265"/>
      <c r="E961" s="266"/>
      <c r="F961" s="265"/>
      <c r="G961" s="265"/>
      <c r="H961" s="265"/>
      <c r="I961" s="265"/>
      <c r="J961" s="265"/>
      <c r="K961" s="265"/>
      <c r="L961" s="265"/>
      <c r="M961" s="265"/>
      <c r="N961" s="265"/>
      <c r="O961" s="265"/>
      <c r="P961" s="265"/>
      <c r="Q961" s="265"/>
      <c r="R961" s="267"/>
      <c r="S961" s="265"/>
      <c r="T961" s="265"/>
      <c r="U961" s="265"/>
      <c r="V961" s="265"/>
      <c r="W961" s="265"/>
      <c r="X961" s="265"/>
      <c r="Y961" s="265"/>
      <c r="Z961" s="265"/>
      <c r="AA961" s="265"/>
      <c r="AB961" s="265"/>
      <c r="AC961" s="265"/>
      <c r="AD961" s="265"/>
      <c r="AE961" s="265"/>
      <c r="AF961" s="265"/>
      <c r="AG961" s="265"/>
      <c r="AH961" s="265"/>
      <c r="AI961" s="265"/>
      <c r="AJ961" s="265"/>
      <c r="AK961" s="265"/>
      <c r="AL961" s="265"/>
      <c r="AM961" s="265"/>
      <c r="AN961" s="265"/>
      <c r="AO961" s="265"/>
      <c r="AP961" s="265"/>
      <c r="AQ961" s="265"/>
    </row>
    <row r="962" spans="1:43" ht="12" customHeight="1">
      <c r="A962" s="265"/>
      <c r="B962" s="265"/>
      <c r="C962" s="265"/>
      <c r="D962" s="265"/>
      <c r="E962" s="266"/>
      <c r="F962" s="265"/>
      <c r="G962" s="265"/>
      <c r="H962" s="265"/>
      <c r="I962" s="265"/>
      <c r="J962" s="265"/>
      <c r="K962" s="265"/>
      <c r="L962" s="265"/>
      <c r="M962" s="265"/>
      <c r="N962" s="265"/>
      <c r="O962" s="265"/>
      <c r="P962" s="265"/>
      <c r="Q962" s="265"/>
      <c r="R962" s="267"/>
      <c r="S962" s="265"/>
      <c r="T962" s="265"/>
      <c r="U962" s="265"/>
      <c r="V962" s="265"/>
      <c r="W962" s="265"/>
      <c r="X962" s="265"/>
      <c r="Y962" s="265"/>
      <c r="Z962" s="265"/>
      <c r="AA962" s="265"/>
      <c r="AB962" s="265"/>
      <c r="AC962" s="265"/>
      <c r="AD962" s="265"/>
      <c r="AE962" s="265"/>
      <c r="AF962" s="265"/>
      <c r="AG962" s="265"/>
      <c r="AH962" s="265"/>
      <c r="AI962" s="265"/>
      <c r="AJ962" s="265"/>
      <c r="AK962" s="265"/>
      <c r="AL962" s="265"/>
      <c r="AM962" s="265"/>
      <c r="AN962" s="265"/>
      <c r="AO962" s="265"/>
      <c r="AP962" s="265"/>
      <c r="AQ962" s="265"/>
    </row>
    <row r="963" spans="1:43" ht="12" customHeight="1">
      <c r="A963" s="265"/>
      <c r="B963" s="265"/>
      <c r="C963" s="265"/>
      <c r="D963" s="265"/>
      <c r="E963" s="266"/>
      <c r="F963" s="265"/>
      <c r="G963" s="265"/>
      <c r="H963" s="265"/>
      <c r="I963" s="265"/>
      <c r="J963" s="265"/>
      <c r="K963" s="265"/>
      <c r="L963" s="265"/>
      <c r="M963" s="265"/>
      <c r="N963" s="265"/>
      <c r="O963" s="265"/>
      <c r="P963" s="265"/>
      <c r="Q963" s="265"/>
      <c r="R963" s="267"/>
      <c r="S963" s="265"/>
      <c r="T963" s="265"/>
      <c r="U963" s="265"/>
      <c r="V963" s="265"/>
      <c r="W963" s="265"/>
      <c r="X963" s="265"/>
      <c r="Y963" s="265"/>
      <c r="Z963" s="265"/>
      <c r="AA963" s="265"/>
      <c r="AB963" s="265"/>
      <c r="AC963" s="265"/>
      <c r="AD963" s="265"/>
      <c r="AE963" s="265"/>
      <c r="AF963" s="265"/>
      <c r="AG963" s="265"/>
      <c r="AH963" s="265"/>
      <c r="AI963" s="265"/>
      <c r="AJ963" s="265"/>
      <c r="AK963" s="265"/>
      <c r="AL963" s="265"/>
      <c r="AM963" s="265"/>
      <c r="AN963" s="265"/>
      <c r="AO963" s="265"/>
      <c r="AP963" s="265"/>
      <c r="AQ963" s="265"/>
    </row>
    <row r="964" spans="1:43" ht="12" customHeight="1">
      <c r="A964" s="265"/>
      <c r="B964" s="265"/>
      <c r="C964" s="265"/>
      <c r="D964" s="265"/>
      <c r="E964" s="266"/>
      <c r="F964" s="265"/>
      <c r="G964" s="265"/>
      <c r="H964" s="265"/>
      <c r="I964" s="265"/>
      <c r="J964" s="265"/>
      <c r="K964" s="265"/>
      <c r="L964" s="265"/>
      <c r="M964" s="265"/>
      <c r="N964" s="265"/>
      <c r="O964" s="265"/>
      <c r="P964" s="265"/>
      <c r="Q964" s="265"/>
      <c r="R964" s="267"/>
      <c r="S964" s="265"/>
      <c r="T964" s="265"/>
      <c r="U964" s="265"/>
      <c r="V964" s="265"/>
      <c r="W964" s="265"/>
      <c r="X964" s="265"/>
      <c r="Y964" s="265"/>
      <c r="Z964" s="265"/>
      <c r="AA964" s="265"/>
      <c r="AB964" s="265"/>
      <c r="AC964" s="265"/>
      <c r="AD964" s="265"/>
      <c r="AE964" s="265"/>
      <c r="AF964" s="265"/>
      <c r="AG964" s="265"/>
      <c r="AH964" s="265"/>
      <c r="AI964" s="265"/>
      <c r="AJ964" s="265"/>
      <c r="AK964" s="265"/>
      <c r="AL964" s="265"/>
      <c r="AM964" s="265"/>
      <c r="AN964" s="265"/>
      <c r="AO964" s="265"/>
      <c r="AP964" s="265"/>
      <c r="AQ964" s="265"/>
    </row>
    <row r="965" spans="1:43" ht="12" customHeight="1">
      <c r="A965" s="265"/>
      <c r="B965" s="265"/>
      <c r="C965" s="265"/>
      <c r="D965" s="265"/>
      <c r="E965" s="266"/>
      <c r="F965" s="265"/>
      <c r="G965" s="265"/>
      <c r="H965" s="265"/>
      <c r="I965" s="265"/>
      <c r="J965" s="265"/>
      <c r="K965" s="265"/>
      <c r="L965" s="265"/>
      <c r="M965" s="265"/>
      <c r="N965" s="265"/>
      <c r="O965" s="265"/>
      <c r="P965" s="265"/>
      <c r="Q965" s="265"/>
      <c r="R965" s="267"/>
      <c r="S965" s="265"/>
      <c r="T965" s="265"/>
      <c r="U965" s="265"/>
      <c r="V965" s="265"/>
      <c r="W965" s="265"/>
      <c r="X965" s="265"/>
      <c r="Y965" s="265"/>
      <c r="Z965" s="265"/>
      <c r="AA965" s="265"/>
      <c r="AB965" s="265"/>
      <c r="AC965" s="265"/>
      <c r="AD965" s="265"/>
      <c r="AE965" s="265"/>
      <c r="AF965" s="265"/>
      <c r="AG965" s="265"/>
      <c r="AH965" s="265"/>
      <c r="AI965" s="265"/>
      <c r="AJ965" s="265"/>
      <c r="AK965" s="265"/>
      <c r="AL965" s="265"/>
      <c r="AM965" s="265"/>
      <c r="AN965" s="265"/>
      <c r="AO965" s="265"/>
      <c r="AP965" s="265"/>
      <c r="AQ965" s="265"/>
    </row>
    <row r="966" spans="1:43" ht="12" customHeight="1">
      <c r="A966" s="265"/>
      <c r="B966" s="265"/>
      <c r="C966" s="265"/>
      <c r="D966" s="265"/>
      <c r="E966" s="266"/>
      <c r="F966" s="265"/>
      <c r="G966" s="265"/>
      <c r="H966" s="265"/>
      <c r="I966" s="265"/>
      <c r="J966" s="265"/>
      <c r="K966" s="265"/>
      <c r="L966" s="265"/>
      <c r="M966" s="265"/>
      <c r="N966" s="265"/>
      <c r="O966" s="265"/>
      <c r="P966" s="265"/>
      <c r="Q966" s="265"/>
      <c r="R966" s="267"/>
      <c r="S966" s="265"/>
      <c r="T966" s="265"/>
      <c r="U966" s="265"/>
      <c r="V966" s="265"/>
      <c r="W966" s="265"/>
      <c r="X966" s="265"/>
      <c r="Y966" s="265"/>
      <c r="Z966" s="265"/>
      <c r="AA966" s="265"/>
      <c r="AB966" s="265"/>
      <c r="AC966" s="265"/>
      <c r="AD966" s="265"/>
      <c r="AE966" s="265"/>
      <c r="AF966" s="265"/>
      <c r="AG966" s="265"/>
      <c r="AH966" s="265"/>
      <c r="AI966" s="265"/>
      <c r="AJ966" s="265"/>
      <c r="AK966" s="265"/>
      <c r="AL966" s="265"/>
      <c r="AM966" s="265"/>
      <c r="AN966" s="265"/>
      <c r="AO966" s="265"/>
      <c r="AP966" s="265"/>
      <c r="AQ966" s="265"/>
    </row>
    <row r="967" spans="1:43" ht="12" customHeight="1">
      <c r="A967" s="265"/>
      <c r="B967" s="265"/>
      <c r="C967" s="265"/>
      <c r="D967" s="265"/>
      <c r="E967" s="266"/>
      <c r="F967" s="265"/>
      <c r="G967" s="265"/>
      <c r="H967" s="265"/>
      <c r="I967" s="265"/>
      <c r="J967" s="265"/>
      <c r="K967" s="265"/>
      <c r="L967" s="265"/>
      <c r="M967" s="265"/>
      <c r="N967" s="265"/>
      <c r="O967" s="265"/>
      <c r="P967" s="265"/>
      <c r="Q967" s="265"/>
      <c r="R967" s="267"/>
      <c r="S967" s="265"/>
      <c r="T967" s="265"/>
      <c r="U967" s="265"/>
      <c r="V967" s="265"/>
      <c r="W967" s="265"/>
      <c r="X967" s="265"/>
      <c r="Y967" s="265"/>
      <c r="Z967" s="265"/>
      <c r="AA967" s="265"/>
      <c r="AB967" s="265"/>
      <c r="AC967" s="265"/>
      <c r="AD967" s="265"/>
      <c r="AE967" s="265"/>
      <c r="AF967" s="265"/>
      <c r="AG967" s="265"/>
      <c r="AH967" s="265"/>
      <c r="AI967" s="265"/>
      <c r="AJ967" s="265"/>
      <c r="AK967" s="265"/>
      <c r="AL967" s="265"/>
      <c r="AM967" s="265"/>
      <c r="AN967" s="265"/>
      <c r="AO967" s="265"/>
      <c r="AP967" s="265"/>
      <c r="AQ967" s="265"/>
    </row>
    <row r="968" spans="1:43" ht="12" customHeight="1">
      <c r="A968" s="265"/>
      <c r="B968" s="265"/>
      <c r="C968" s="265"/>
      <c r="D968" s="265"/>
      <c r="E968" s="266"/>
      <c r="F968" s="265"/>
      <c r="G968" s="265"/>
      <c r="H968" s="265"/>
      <c r="I968" s="265"/>
      <c r="J968" s="265"/>
      <c r="K968" s="265"/>
      <c r="L968" s="265"/>
      <c r="M968" s="265"/>
      <c r="N968" s="265"/>
      <c r="O968" s="265"/>
      <c r="P968" s="265"/>
      <c r="Q968" s="265"/>
      <c r="R968" s="267"/>
      <c r="S968" s="265"/>
      <c r="T968" s="265"/>
      <c r="U968" s="265"/>
      <c r="V968" s="265"/>
      <c r="W968" s="265"/>
      <c r="X968" s="265"/>
      <c r="Y968" s="265"/>
      <c r="Z968" s="265"/>
      <c r="AA968" s="265"/>
      <c r="AB968" s="265"/>
      <c r="AC968" s="265"/>
      <c r="AD968" s="265"/>
      <c r="AE968" s="265"/>
      <c r="AF968" s="265"/>
      <c r="AG968" s="265"/>
      <c r="AH968" s="265"/>
      <c r="AI968" s="265"/>
      <c r="AJ968" s="265"/>
      <c r="AK968" s="265"/>
      <c r="AL968" s="265"/>
      <c r="AM968" s="265"/>
      <c r="AN968" s="265"/>
      <c r="AO968" s="265"/>
      <c r="AP968" s="265"/>
      <c r="AQ968" s="265"/>
    </row>
    <row r="969" spans="1:43" ht="12" customHeight="1">
      <c r="A969" s="265"/>
      <c r="B969" s="265"/>
      <c r="C969" s="265"/>
      <c r="D969" s="265"/>
      <c r="E969" s="266"/>
      <c r="F969" s="265"/>
      <c r="G969" s="265"/>
      <c r="H969" s="265"/>
      <c r="I969" s="265"/>
      <c r="J969" s="265"/>
      <c r="K969" s="265"/>
      <c r="L969" s="265"/>
      <c r="M969" s="265"/>
      <c r="N969" s="265"/>
      <c r="O969" s="265"/>
      <c r="P969" s="265"/>
      <c r="Q969" s="265"/>
      <c r="R969" s="267"/>
      <c r="S969" s="265"/>
      <c r="T969" s="265"/>
      <c r="U969" s="265"/>
      <c r="V969" s="265"/>
      <c r="W969" s="265"/>
      <c r="X969" s="265"/>
      <c r="Y969" s="265"/>
      <c r="Z969" s="265"/>
      <c r="AA969" s="265"/>
      <c r="AB969" s="265"/>
      <c r="AC969" s="265"/>
      <c r="AD969" s="265"/>
      <c r="AE969" s="265"/>
      <c r="AF969" s="265"/>
      <c r="AG969" s="265"/>
      <c r="AH969" s="265"/>
      <c r="AI969" s="265"/>
      <c r="AJ969" s="265"/>
      <c r="AK969" s="265"/>
      <c r="AL969" s="265"/>
      <c r="AM969" s="265"/>
      <c r="AN969" s="265"/>
      <c r="AO969" s="265"/>
      <c r="AP969" s="265"/>
      <c r="AQ969" s="265"/>
    </row>
    <row r="970" spans="1:43" ht="12" customHeight="1">
      <c r="A970" s="265"/>
      <c r="B970" s="265"/>
      <c r="C970" s="265"/>
      <c r="D970" s="265"/>
      <c r="E970" s="266"/>
      <c r="F970" s="265"/>
      <c r="G970" s="265"/>
      <c r="H970" s="265"/>
      <c r="I970" s="265"/>
      <c r="J970" s="265"/>
      <c r="K970" s="265"/>
      <c r="L970" s="265"/>
      <c r="M970" s="265"/>
      <c r="N970" s="265"/>
      <c r="O970" s="265"/>
      <c r="P970" s="265"/>
      <c r="Q970" s="265"/>
      <c r="R970" s="267"/>
      <c r="S970" s="265"/>
      <c r="T970" s="265"/>
      <c r="U970" s="265"/>
      <c r="V970" s="265"/>
      <c r="W970" s="265"/>
      <c r="X970" s="265"/>
      <c r="Y970" s="265"/>
      <c r="Z970" s="265"/>
      <c r="AA970" s="265"/>
      <c r="AB970" s="265"/>
      <c r="AC970" s="265"/>
      <c r="AD970" s="265"/>
      <c r="AE970" s="265"/>
      <c r="AF970" s="265"/>
      <c r="AG970" s="265"/>
      <c r="AH970" s="265"/>
      <c r="AI970" s="265"/>
      <c r="AJ970" s="265"/>
      <c r="AK970" s="265"/>
      <c r="AL970" s="265"/>
      <c r="AM970" s="265"/>
      <c r="AN970" s="265"/>
      <c r="AO970" s="265"/>
      <c r="AP970" s="265"/>
      <c r="AQ970" s="265"/>
    </row>
    <row r="971" spans="1:43" ht="12" customHeight="1">
      <c r="A971" s="265"/>
      <c r="B971" s="265"/>
      <c r="C971" s="265"/>
      <c r="D971" s="265"/>
      <c r="E971" s="266"/>
      <c r="F971" s="265"/>
      <c r="G971" s="265"/>
      <c r="H971" s="265"/>
      <c r="I971" s="265"/>
      <c r="J971" s="265"/>
      <c r="K971" s="265"/>
      <c r="L971" s="265"/>
      <c r="M971" s="265"/>
      <c r="N971" s="265"/>
      <c r="O971" s="265"/>
      <c r="P971" s="265"/>
      <c r="Q971" s="265"/>
      <c r="R971" s="267"/>
      <c r="S971" s="265"/>
      <c r="T971" s="265"/>
      <c r="U971" s="265"/>
      <c r="V971" s="265"/>
      <c r="W971" s="265"/>
      <c r="X971" s="265"/>
      <c r="Y971" s="265"/>
      <c r="Z971" s="265"/>
      <c r="AA971" s="265"/>
      <c r="AB971" s="265"/>
      <c r="AC971" s="265"/>
      <c r="AD971" s="265"/>
      <c r="AE971" s="265"/>
      <c r="AF971" s="265"/>
      <c r="AG971" s="265"/>
      <c r="AH971" s="265"/>
      <c r="AI971" s="265"/>
      <c r="AJ971" s="265"/>
      <c r="AK971" s="265"/>
      <c r="AL971" s="265"/>
      <c r="AM971" s="265"/>
      <c r="AN971" s="265"/>
      <c r="AO971" s="265"/>
      <c r="AP971" s="265"/>
      <c r="AQ971" s="265"/>
    </row>
    <row r="972" spans="1:43" ht="12" customHeight="1">
      <c r="A972" s="265"/>
      <c r="B972" s="265"/>
      <c r="C972" s="265"/>
      <c r="D972" s="265"/>
      <c r="E972" s="266"/>
      <c r="F972" s="265"/>
      <c r="G972" s="265"/>
      <c r="H972" s="265"/>
      <c r="I972" s="265"/>
      <c r="J972" s="265"/>
      <c r="K972" s="265"/>
      <c r="L972" s="265"/>
      <c r="M972" s="265"/>
      <c r="N972" s="265"/>
      <c r="O972" s="265"/>
      <c r="P972" s="265"/>
      <c r="Q972" s="265"/>
      <c r="R972" s="267"/>
      <c r="S972" s="265"/>
      <c r="T972" s="265"/>
      <c r="U972" s="265"/>
      <c r="V972" s="265"/>
      <c r="W972" s="265"/>
      <c r="X972" s="265"/>
      <c r="Y972" s="265"/>
      <c r="Z972" s="265"/>
      <c r="AA972" s="265"/>
      <c r="AB972" s="265"/>
      <c r="AC972" s="265"/>
      <c r="AD972" s="265"/>
      <c r="AE972" s="265"/>
      <c r="AF972" s="265"/>
      <c r="AG972" s="265"/>
      <c r="AH972" s="265"/>
      <c r="AI972" s="265"/>
      <c r="AJ972" s="265"/>
      <c r="AK972" s="265"/>
      <c r="AL972" s="265"/>
      <c r="AM972" s="265"/>
      <c r="AN972" s="265"/>
      <c r="AO972" s="265"/>
      <c r="AP972" s="265"/>
      <c r="AQ972" s="265"/>
    </row>
    <row r="973" spans="1:43" ht="12" customHeight="1">
      <c r="A973" s="265"/>
      <c r="B973" s="265"/>
      <c r="C973" s="265"/>
      <c r="D973" s="265"/>
      <c r="E973" s="266"/>
      <c r="F973" s="265"/>
      <c r="G973" s="265"/>
      <c r="H973" s="265"/>
      <c r="I973" s="265"/>
      <c r="J973" s="265"/>
      <c r="K973" s="265"/>
      <c r="L973" s="265"/>
      <c r="M973" s="265"/>
      <c r="N973" s="265"/>
      <c r="O973" s="265"/>
      <c r="P973" s="265"/>
      <c r="Q973" s="265"/>
      <c r="R973" s="267"/>
      <c r="S973" s="265"/>
      <c r="T973" s="265"/>
      <c r="U973" s="265"/>
      <c r="V973" s="265"/>
      <c r="W973" s="265"/>
      <c r="X973" s="265"/>
      <c r="Y973" s="265"/>
      <c r="Z973" s="265"/>
      <c r="AA973" s="265"/>
      <c r="AB973" s="265"/>
      <c r="AC973" s="265"/>
      <c r="AD973" s="265"/>
      <c r="AE973" s="265"/>
      <c r="AF973" s="265"/>
      <c r="AG973" s="265"/>
      <c r="AH973" s="265"/>
      <c r="AI973" s="265"/>
      <c r="AJ973" s="265"/>
      <c r="AK973" s="265"/>
      <c r="AL973" s="265"/>
      <c r="AM973" s="265"/>
      <c r="AN973" s="265"/>
      <c r="AO973" s="265"/>
      <c r="AP973" s="265"/>
      <c r="AQ973" s="265"/>
    </row>
    <row r="974" spans="1:43" ht="12" customHeight="1">
      <c r="A974" s="265"/>
      <c r="B974" s="265"/>
      <c r="C974" s="265"/>
      <c r="D974" s="265"/>
      <c r="E974" s="266"/>
      <c r="F974" s="265"/>
      <c r="G974" s="265"/>
      <c r="H974" s="265"/>
      <c r="I974" s="265"/>
      <c r="J974" s="265"/>
      <c r="K974" s="265"/>
      <c r="L974" s="265"/>
      <c r="M974" s="265"/>
      <c r="N974" s="265"/>
      <c r="O974" s="265"/>
      <c r="P974" s="265"/>
      <c r="Q974" s="265"/>
      <c r="R974" s="267"/>
      <c r="S974" s="265"/>
      <c r="T974" s="265"/>
      <c r="U974" s="265"/>
      <c r="V974" s="265"/>
      <c r="W974" s="265"/>
      <c r="X974" s="265"/>
      <c r="Y974" s="265"/>
      <c r="Z974" s="265"/>
      <c r="AA974" s="265"/>
      <c r="AB974" s="265"/>
      <c r="AC974" s="265"/>
      <c r="AD974" s="265"/>
      <c r="AE974" s="265"/>
      <c r="AF974" s="265"/>
      <c r="AG974" s="265"/>
      <c r="AH974" s="265"/>
      <c r="AI974" s="265"/>
      <c r="AJ974" s="265"/>
      <c r="AK974" s="265"/>
      <c r="AL974" s="265"/>
      <c r="AM974" s="265"/>
      <c r="AN974" s="265"/>
      <c r="AO974" s="265"/>
      <c r="AP974" s="265"/>
      <c r="AQ974" s="265"/>
    </row>
    <row r="975" spans="1:43" ht="12" customHeight="1">
      <c r="A975" s="265"/>
      <c r="B975" s="265"/>
      <c r="C975" s="265"/>
      <c r="D975" s="265"/>
      <c r="E975" s="266"/>
      <c r="F975" s="265"/>
      <c r="G975" s="265"/>
      <c r="H975" s="265"/>
      <c r="I975" s="265"/>
      <c r="J975" s="265"/>
      <c r="K975" s="265"/>
      <c r="L975" s="265"/>
      <c r="M975" s="265"/>
      <c r="N975" s="265"/>
      <c r="O975" s="265"/>
      <c r="P975" s="265"/>
      <c r="Q975" s="265"/>
      <c r="R975" s="267"/>
      <c r="S975" s="265"/>
      <c r="T975" s="265"/>
      <c r="U975" s="265"/>
      <c r="V975" s="265"/>
      <c r="W975" s="265"/>
      <c r="X975" s="265"/>
      <c r="Y975" s="265"/>
      <c r="Z975" s="265"/>
      <c r="AA975" s="265"/>
      <c r="AB975" s="265"/>
      <c r="AC975" s="265"/>
      <c r="AD975" s="265"/>
      <c r="AE975" s="265"/>
      <c r="AF975" s="265"/>
      <c r="AG975" s="265"/>
      <c r="AH975" s="265"/>
      <c r="AI975" s="265"/>
      <c r="AJ975" s="265"/>
      <c r="AK975" s="265"/>
      <c r="AL975" s="265"/>
      <c r="AM975" s="265"/>
      <c r="AN975" s="265"/>
      <c r="AO975" s="265"/>
      <c r="AP975" s="265"/>
      <c r="AQ975" s="265"/>
    </row>
    <row r="976" spans="1:43" ht="12" customHeight="1">
      <c r="A976" s="265"/>
      <c r="B976" s="265"/>
      <c r="C976" s="265"/>
      <c r="D976" s="265"/>
      <c r="E976" s="266"/>
      <c r="F976" s="265"/>
      <c r="G976" s="265"/>
      <c r="H976" s="265"/>
      <c r="I976" s="265"/>
      <c r="J976" s="265"/>
      <c r="K976" s="265"/>
      <c r="L976" s="265"/>
      <c r="M976" s="265"/>
      <c r="N976" s="265"/>
      <c r="O976" s="265"/>
      <c r="P976" s="265"/>
      <c r="Q976" s="265"/>
      <c r="R976" s="267"/>
      <c r="S976" s="265"/>
      <c r="T976" s="265"/>
      <c r="U976" s="265"/>
      <c r="V976" s="265"/>
      <c r="W976" s="265"/>
      <c r="X976" s="265"/>
      <c r="Y976" s="265"/>
      <c r="Z976" s="265"/>
      <c r="AA976" s="265"/>
      <c r="AB976" s="265"/>
      <c r="AC976" s="265"/>
      <c r="AD976" s="265"/>
      <c r="AE976" s="265"/>
      <c r="AF976" s="265"/>
      <c r="AG976" s="265"/>
      <c r="AH976" s="265"/>
      <c r="AI976" s="265"/>
      <c r="AJ976" s="265"/>
      <c r="AK976" s="265"/>
      <c r="AL976" s="265"/>
      <c r="AM976" s="265"/>
      <c r="AN976" s="265"/>
      <c r="AO976" s="265"/>
      <c r="AP976" s="265"/>
      <c r="AQ976" s="265"/>
    </row>
    <row r="977" spans="1:43" ht="12" customHeight="1">
      <c r="A977" s="265"/>
      <c r="B977" s="265"/>
      <c r="C977" s="265"/>
      <c r="D977" s="265"/>
      <c r="E977" s="266"/>
      <c r="F977" s="265"/>
      <c r="G977" s="265"/>
      <c r="H977" s="265"/>
      <c r="I977" s="265"/>
      <c r="J977" s="265"/>
      <c r="K977" s="265"/>
      <c r="L977" s="265"/>
      <c r="M977" s="265"/>
      <c r="N977" s="265"/>
      <c r="O977" s="265"/>
      <c r="P977" s="265"/>
      <c r="Q977" s="265"/>
      <c r="R977" s="267"/>
      <c r="S977" s="265"/>
      <c r="T977" s="265"/>
      <c r="U977" s="265"/>
      <c r="V977" s="265"/>
      <c r="W977" s="265"/>
      <c r="X977" s="265"/>
      <c r="Y977" s="265"/>
      <c r="Z977" s="265"/>
      <c r="AA977" s="265"/>
      <c r="AB977" s="265"/>
      <c r="AC977" s="265"/>
      <c r="AD977" s="265"/>
      <c r="AE977" s="265"/>
      <c r="AF977" s="265"/>
      <c r="AG977" s="265"/>
      <c r="AH977" s="265"/>
      <c r="AI977" s="265"/>
      <c r="AJ977" s="265"/>
      <c r="AK977" s="265"/>
      <c r="AL977" s="265"/>
      <c r="AM977" s="265"/>
      <c r="AN977" s="265"/>
      <c r="AO977" s="265"/>
      <c r="AP977" s="265"/>
      <c r="AQ977" s="265"/>
    </row>
    <row r="978" spans="1:43" ht="12" customHeight="1">
      <c r="A978" s="265"/>
      <c r="B978" s="265"/>
      <c r="C978" s="265"/>
      <c r="D978" s="265"/>
      <c r="E978" s="266"/>
      <c r="F978" s="265"/>
      <c r="G978" s="265"/>
      <c r="H978" s="265"/>
      <c r="I978" s="265"/>
      <c r="J978" s="265"/>
      <c r="K978" s="265"/>
      <c r="L978" s="265"/>
      <c r="M978" s="265"/>
      <c r="N978" s="265"/>
      <c r="O978" s="265"/>
      <c r="P978" s="265"/>
      <c r="Q978" s="265"/>
      <c r="R978" s="267"/>
      <c r="S978" s="265"/>
      <c r="T978" s="265"/>
      <c r="U978" s="265"/>
      <c r="V978" s="265"/>
      <c r="W978" s="265"/>
      <c r="X978" s="265"/>
      <c r="Y978" s="265"/>
      <c r="Z978" s="265"/>
      <c r="AA978" s="265"/>
      <c r="AB978" s="265"/>
      <c r="AC978" s="265"/>
      <c r="AD978" s="265"/>
      <c r="AE978" s="265"/>
      <c r="AF978" s="265"/>
      <c r="AG978" s="265"/>
      <c r="AH978" s="265"/>
      <c r="AI978" s="265"/>
      <c r="AJ978" s="265"/>
      <c r="AK978" s="265"/>
      <c r="AL978" s="265"/>
      <c r="AM978" s="265"/>
      <c r="AN978" s="265"/>
      <c r="AO978" s="265"/>
      <c r="AP978" s="265"/>
      <c r="AQ978" s="265"/>
    </row>
    <row r="979" spans="1:43" ht="12" customHeight="1">
      <c r="A979" s="265"/>
      <c r="B979" s="265"/>
      <c r="C979" s="265"/>
      <c r="D979" s="265"/>
      <c r="E979" s="266"/>
      <c r="F979" s="265"/>
      <c r="G979" s="265"/>
      <c r="H979" s="265"/>
      <c r="I979" s="265"/>
      <c r="J979" s="265"/>
      <c r="K979" s="265"/>
      <c r="L979" s="265"/>
      <c r="M979" s="265"/>
      <c r="N979" s="265"/>
      <c r="O979" s="265"/>
      <c r="P979" s="265"/>
      <c r="Q979" s="265"/>
      <c r="R979" s="267"/>
      <c r="S979" s="265"/>
      <c r="T979" s="265"/>
      <c r="U979" s="265"/>
      <c r="V979" s="265"/>
      <c r="W979" s="265"/>
      <c r="X979" s="265"/>
      <c r="Y979" s="265"/>
      <c r="Z979" s="265"/>
      <c r="AA979" s="265"/>
      <c r="AB979" s="265"/>
      <c r="AC979" s="265"/>
      <c r="AD979" s="265"/>
      <c r="AE979" s="265"/>
      <c r="AF979" s="265"/>
      <c r="AG979" s="265"/>
      <c r="AH979" s="265"/>
      <c r="AI979" s="265"/>
      <c r="AJ979" s="265"/>
      <c r="AK979" s="265"/>
      <c r="AL979" s="265"/>
      <c r="AM979" s="265"/>
      <c r="AN979" s="265"/>
      <c r="AO979" s="265"/>
      <c r="AP979" s="265"/>
      <c r="AQ979" s="265"/>
    </row>
    <row r="980" spans="1:43" ht="12" customHeight="1">
      <c r="A980" s="265"/>
      <c r="B980" s="265"/>
      <c r="C980" s="265"/>
      <c r="D980" s="265"/>
      <c r="E980" s="266"/>
      <c r="F980" s="265"/>
      <c r="G980" s="265"/>
      <c r="H980" s="265"/>
      <c r="I980" s="265"/>
      <c r="J980" s="265"/>
      <c r="K980" s="265"/>
      <c r="L980" s="265"/>
      <c r="M980" s="265"/>
      <c r="N980" s="265"/>
      <c r="O980" s="265"/>
      <c r="P980" s="265"/>
      <c r="Q980" s="265"/>
      <c r="R980" s="267"/>
      <c r="S980" s="265"/>
      <c r="T980" s="265"/>
      <c r="U980" s="265"/>
      <c r="V980" s="265"/>
      <c r="W980" s="265"/>
      <c r="X980" s="265"/>
      <c r="Y980" s="265"/>
      <c r="Z980" s="265"/>
      <c r="AA980" s="265"/>
      <c r="AB980" s="265"/>
      <c r="AC980" s="265"/>
      <c r="AD980" s="265"/>
      <c r="AE980" s="265"/>
      <c r="AF980" s="265"/>
      <c r="AG980" s="265"/>
      <c r="AH980" s="265"/>
      <c r="AI980" s="265"/>
      <c r="AJ980" s="265"/>
      <c r="AK980" s="265"/>
      <c r="AL980" s="265"/>
      <c r="AM980" s="265"/>
      <c r="AN980" s="265"/>
      <c r="AO980" s="265"/>
      <c r="AP980" s="265"/>
      <c r="AQ980" s="265"/>
    </row>
    <row r="981" spans="1:43" ht="12" customHeight="1">
      <c r="A981" s="265"/>
      <c r="B981" s="265"/>
      <c r="C981" s="265"/>
      <c r="D981" s="265"/>
      <c r="E981" s="266"/>
      <c r="F981" s="265"/>
      <c r="G981" s="265"/>
      <c r="H981" s="265"/>
      <c r="I981" s="265"/>
      <c r="J981" s="265"/>
      <c r="K981" s="265"/>
      <c r="L981" s="265"/>
      <c r="M981" s="265"/>
      <c r="N981" s="265"/>
      <c r="O981" s="265"/>
      <c r="P981" s="265"/>
      <c r="Q981" s="265"/>
      <c r="R981" s="267"/>
      <c r="S981" s="265"/>
      <c r="T981" s="265"/>
      <c r="U981" s="265"/>
      <c r="V981" s="265"/>
      <c r="W981" s="265"/>
      <c r="X981" s="265"/>
      <c r="Y981" s="265"/>
      <c r="Z981" s="265"/>
      <c r="AA981" s="265"/>
      <c r="AB981" s="265"/>
      <c r="AC981" s="265"/>
      <c r="AD981" s="265"/>
      <c r="AE981" s="265"/>
      <c r="AF981" s="265"/>
      <c r="AG981" s="265"/>
      <c r="AH981" s="265"/>
      <c r="AI981" s="265"/>
      <c r="AJ981" s="265"/>
      <c r="AK981" s="265"/>
      <c r="AL981" s="265"/>
      <c r="AM981" s="265"/>
      <c r="AN981" s="265"/>
      <c r="AO981" s="265"/>
      <c r="AP981" s="265"/>
      <c r="AQ981" s="265"/>
    </row>
    <row r="982" spans="1:43" ht="12" customHeight="1">
      <c r="A982" s="265"/>
      <c r="B982" s="265"/>
      <c r="C982" s="265"/>
      <c r="D982" s="265"/>
      <c r="E982" s="266"/>
      <c r="F982" s="265"/>
      <c r="G982" s="265"/>
      <c r="H982" s="265"/>
      <c r="I982" s="265"/>
      <c r="J982" s="265"/>
      <c r="K982" s="265"/>
      <c r="L982" s="265"/>
      <c r="M982" s="265"/>
      <c r="N982" s="265"/>
      <c r="O982" s="265"/>
      <c r="P982" s="265"/>
      <c r="Q982" s="265"/>
      <c r="R982" s="267"/>
      <c r="S982" s="265"/>
      <c r="T982" s="265"/>
      <c r="U982" s="265"/>
      <c r="V982" s="265"/>
      <c r="W982" s="265"/>
      <c r="X982" s="265"/>
      <c r="Y982" s="265"/>
      <c r="Z982" s="265"/>
      <c r="AA982" s="265"/>
      <c r="AB982" s="265"/>
      <c r="AC982" s="265"/>
      <c r="AD982" s="265"/>
      <c r="AE982" s="265"/>
      <c r="AF982" s="265"/>
      <c r="AG982" s="265"/>
      <c r="AH982" s="265"/>
      <c r="AI982" s="265"/>
      <c r="AJ982" s="265"/>
      <c r="AK982" s="265"/>
      <c r="AL982" s="265"/>
      <c r="AM982" s="265"/>
      <c r="AN982" s="265"/>
      <c r="AO982" s="265"/>
      <c r="AP982" s="265"/>
      <c r="AQ982" s="265"/>
    </row>
    <row r="983" spans="1:43" ht="12" customHeight="1">
      <c r="A983" s="265"/>
      <c r="B983" s="265"/>
      <c r="C983" s="265"/>
      <c r="D983" s="265"/>
      <c r="E983" s="266"/>
      <c r="F983" s="265"/>
      <c r="G983" s="265"/>
      <c r="H983" s="265"/>
      <c r="I983" s="265"/>
      <c r="J983" s="265"/>
      <c r="K983" s="265"/>
      <c r="L983" s="265"/>
      <c r="M983" s="265"/>
      <c r="N983" s="265"/>
      <c r="O983" s="265"/>
      <c r="P983" s="265"/>
      <c r="Q983" s="265"/>
      <c r="R983" s="267"/>
      <c r="S983" s="265"/>
      <c r="T983" s="265"/>
      <c r="U983" s="265"/>
      <c r="V983" s="265"/>
      <c r="W983" s="265"/>
      <c r="X983" s="265"/>
      <c r="Y983" s="265"/>
      <c r="Z983" s="265"/>
      <c r="AA983" s="265"/>
      <c r="AB983" s="265"/>
      <c r="AC983" s="265"/>
      <c r="AD983" s="265"/>
      <c r="AE983" s="265"/>
      <c r="AF983" s="265"/>
      <c r="AG983" s="265"/>
      <c r="AH983" s="265"/>
      <c r="AI983" s="265"/>
      <c r="AJ983" s="265"/>
      <c r="AK983" s="265"/>
      <c r="AL983" s="265"/>
      <c r="AM983" s="265"/>
      <c r="AN983" s="265"/>
      <c r="AO983" s="265"/>
      <c r="AP983" s="265"/>
      <c r="AQ983" s="265"/>
    </row>
    <row r="984" spans="1:43" ht="12" customHeight="1">
      <c r="A984" s="265"/>
      <c r="B984" s="265"/>
      <c r="C984" s="265"/>
      <c r="D984" s="265"/>
      <c r="E984" s="266"/>
      <c r="F984" s="265"/>
      <c r="G984" s="265"/>
      <c r="H984" s="265"/>
      <c r="I984" s="265"/>
      <c r="J984" s="265"/>
      <c r="K984" s="265"/>
      <c r="L984" s="265"/>
      <c r="M984" s="265"/>
      <c r="N984" s="265"/>
      <c r="O984" s="265"/>
      <c r="P984" s="265"/>
      <c r="Q984" s="265"/>
      <c r="R984" s="267"/>
      <c r="S984" s="265"/>
      <c r="T984" s="265"/>
      <c r="U984" s="265"/>
      <c r="V984" s="265"/>
      <c r="W984" s="265"/>
      <c r="X984" s="265"/>
      <c r="Y984" s="265"/>
      <c r="Z984" s="265"/>
      <c r="AA984" s="265"/>
      <c r="AB984" s="265"/>
      <c r="AC984" s="265"/>
      <c r="AD984" s="265"/>
      <c r="AE984" s="265"/>
      <c r="AF984" s="265"/>
      <c r="AG984" s="265"/>
      <c r="AH984" s="265"/>
      <c r="AI984" s="265"/>
      <c r="AJ984" s="265"/>
      <c r="AK984" s="265"/>
      <c r="AL984" s="265"/>
      <c r="AM984" s="265"/>
      <c r="AN984" s="265"/>
      <c r="AO984" s="265"/>
      <c r="AP984" s="265"/>
      <c r="AQ984" s="265"/>
    </row>
    <row r="985" spans="1:43" ht="12" customHeight="1">
      <c r="A985" s="265"/>
      <c r="B985" s="265"/>
      <c r="C985" s="265"/>
      <c r="D985" s="265"/>
      <c r="E985" s="266"/>
      <c r="F985" s="265"/>
      <c r="G985" s="265"/>
      <c r="H985" s="265"/>
      <c r="I985" s="265"/>
      <c r="J985" s="265"/>
      <c r="K985" s="265"/>
      <c r="L985" s="265"/>
      <c r="M985" s="265"/>
      <c r="N985" s="265"/>
      <c r="O985" s="265"/>
      <c r="P985" s="265"/>
      <c r="Q985" s="265"/>
      <c r="R985" s="267"/>
      <c r="S985" s="265"/>
      <c r="T985" s="265"/>
      <c r="U985" s="265"/>
      <c r="V985" s="265"/>
      <c r="W985" s="265"/>
      <c r="X985" s="265"/>
      <c r="Y985" s="265"/>
      <c r="Z985" s="265"/>
      <c r="AA985" s="265"/>
      <c r="AB985" s="265"/>
      <c r="AC985" s="265"/>
      <c r="AD985" s="265"/>
      <c r="AE985" s="265"/>
      <c r="AF985" s="265"/>
      <c r="AG985" s="265"/>
      <c r="AH985" s="265"/>
      <c r="AI985" s="265"/>
      <c r="AJ985" s="265"/>
      <c r="AK985" s="265"/>
      <c r="AL985" s="265"/>
      <c r="AM985" s="265"/>
      <c r="AN985" s="265"/>
      <c r="AO985" s="265"/>
      <c r="AP985" s="265"/>
      <c r="AQ985" s="265"/>
    </row>
    <row r="986" spans="1:43" ht="12" customHeight="1">
      <c r="A986" s="265"/>
      <c r="B986" s="265"/>
      <c r="C986" s="265"/>
      <c r="D986" s="265"/>
      <c r="E986" s="266"/>
      <c r="F986" s="265"/>
      <c r="G986" s="265"/>
      <c r="H986" s="265"/>
      <c r="I986" s="265"/>
      <c r="J986" s="265"/>
      <c r="K986" s="265"/>
      <c r="L986" s="265"/>
      <c r="M986" s="265"/>
      <c r="N986" s="265"/>
      <c r="O986" s="265"/>
      <c r="P986" s="265"/>
      <c r="Q986" s="265"/>
      <c r="R986" s="267"/>
      <c r="S986" s="265"/>
      <c r="T986" s="265"/>
      <c r="U986" s="265"/>
      <c r="V986" s="265"/>
      <c r="W986" s="265"/>
      <c r="X986" s="265"/>
      <c r="Y986" s="265"/>
      <c r="Z986" s="265"/>
      <c r="AA986" s="265"/>
      <c r="AB986" s="265"/>
      <c r="AC986" s="265"/>
      <c r="AD986" s="265"/>
      <c r="AE986" s="265"/>
      <c r="AF986" s="265"/>
      <c r="AG986" s="265"/>
      <c r="AH986" s="265"/>
      <c r="AI986" s="265"/>
      <c r="AJ986" s="265"/>
      <c r="AK986" s="265"/>
      <c r="AL986" s="265"/>
      <c r="AM986" s="265"/>
      <c r="AN986" s="265"/>
      <c r="AO986" s="265"/>
      <c r="AP986" s="265"/>
      <c r="AQ986" s="265"/>
    </row>
    <row r="987" spans="1:43" ht="12" customHeight="1">
      <c r="A987" s="265"/>
      <c r="B987" s="265"/>
      <c r="C987" s="265"/>
      <c r="D987" s="265"/>
      <c r="E987" s="266"/>
      <c r="F987" s="265"/>
      <c r="G987" s="265"/>
      <c r="H987" s="265"/>
      <c r="I987" s="265"/>
      <c r="J987" s="265"/>
      <c r="K987" s="265"/>
      <c r="L987" s="265"/>
      <c r="M987" s="265"/>
      <c r="N987" s="265"/>
      <c r="O987" s="265"/>
      <c r="P987" s="265"/>
      <c r="Q987" s="265"/>
      <c r="R987" s="267"/>
      <c r="S987" s="265"/>
      <c r="T987" s="265"/>
      <c r="U987" s="265"/>
      <c r="V987" s="265"/>
      <c r="W987" s="265"/>
      <c r="X987" s="265"/>
      <c r="Y987" s="265"/>
      <c r="Z987" s="265"/>
      <c r="AA987" s="265"/>
      <c r="AB987" s="265"/>
      <c r="AC987" s="265"/>
      <c r="AD987" s="265"/>
      <c r="AE987" s="265"/>
      <c r="AF987" s="265"/>
      <c r="AG987" s="265"/>
      <c r="AH987" s="265"/>
      <c r="AI987" s="265"/>
      <c r="AJ987" s="265"/>
      <c r="AK987" s="265"/>
      <c r="AL987" s="265"/>
      <c r="AM987" s="265"/>
      <c r="AN987" s="265"/>
      <c r="AO987" s="265"/>
      <c r="AP987" s="265"/>
      <c r="AQ987" s="265"/>
    </row>
    <row r="988" spans="1:43" ht="12" customHeight="1">
      <c r="A988" s="265"/>
      <c r="B988" s="265"/>
      <c r="C988" s="265"/>
      <c r="D988" s="265"/>
      <c r="E988" s="266"/>
      <c r="F988" s="265"/>
      <c r="G988" s="265"/>
      <c r="H988" s="265"/>
      <c r="I988" s="265"/>
      <c r="J988" s="265"/>
      <c r="K988" s="265"/>
      <c r="L988" s="265"/>
      <c r="M988" s="265"/>
      <c r="N988" s="265"/>
      <c r="O988" s="265"/>
      <c r="P988" s="265"/>
      <c r="Q988" s="265"/>
      <c r="R988" s="267"/>
      <c r="S988" s="265"/>
      <c r="T988" s="265"/>
      <c r="U988" s="265"/>
      <c r="V988" s="265"/>
      <c r="W988" s="265"/>
      <c r="X988" s="265"/>
      <c r="Y988" s="265"/>
      <c r="Z988" s="265"/>
      <c r="AA988" s="265"/>
      <c r="AB988" s="265"/>
      <c r="AC988" s="265"/>
      <c r="AD988" s="265"/>
      <c r="AE988" s="265"/>
      <c r="AF988" s="265"/>
      <c r="AG988" s="265"/>
      <c r="AH988" s="265"/>
      <c r="AI988" s="265"/>
      <c r="AJ988" s="265"/>
      <c r="AK988" s="265"/>
      <c r="AL988" s="265"/>
      <c r="AM988" s="265"/>
      <c r="AN988" s="265"/>
      <c r="AO988" s="265"/>
      <c r="AP988" s="265"/>
      <c r="AQ988" s="265"/>
    </row>
    <row r="989" spans="1:43" ht="12" customHeight="1">
      <c r="A989" s="265"/>
      <c r="B989" s="265"/>
      <c r="C989" s="265"/>
      <c r="D989" s="265"/>
      <c r="E989" s="266"/>
      <c r="F989" s="265"/>
      <c r="G989" s="265"/>
      <c r="H989" s="265"/>
      <c r="I989" s="265"/>
      <c r="J989" s="265"/>
      <c r="K989" s="265"/>
      <c r="L989" s="265"/>
      <c r="M989" s="265"/>
      <c r="N989" s="265"/>
      <c r="O989" s="265"/>
      <c r="P989" s="265"/>
      <c r="Q989" s="265"/>
      <c r="R989" s="267"/>
      <c r="S989" s="265"/>
      <c r="T989" s="265"/>
      <c r="U989" s="265"/>
      <c r="V989" s="265"/>
      <c r="W989" s="265"/>
      <c r="X989" s="265"/>
      <c r="Y989" s="265"/>
      <c r="Z989" s="265"/>
      <c r="AA989" s="265"/>
      <c r="AB989" s="265"/>
      <c r="AC989" s="265"/>
      <c r="AD989" s="265"/>
      <c r="AE989" s="265"/>
      <c r="AF989" s="265"/>
      <c r="AG989" s="265"/>
      <c r="AH989" s="265"/>
      <c r="AI989" s="265"/>
      <c r="AJ989" s="265"/>
      <c r="AK989" s="265"/>
      <c r="AL989" s="265"/>
      <c r="AM989" s="265"/>
      <c r="AN989" s="265"/>
      <c r="AO989" s="265"/>
      <c r="AP989" s="265"/>
      <c r="AQ989" s="265"/>
    </row>
    <row r="990" spans="1:43" ht="12" customHeight="1">
      <c r="A990" s="265"/>
      <c r="B990" s="265"/>
      <c r="C990" s="265"/>
      <c r="D990" s="265"/>
      <c r="E990" s="266"/>
      <c r="F990" s="265"/>
      <c r="G990" s="265"/>
      <c r="H990" s="265"/>
      <c r="I990" s="265"/>
      <c r="J990" s="265"/>
      <c r="K990" s="265"/>
      <c r="L990" s="265"/>
      <c r="M990" s="265"/>
      <c r="N990" s="265"/>
      <c r="O990" s="265"/>
      <c r="P990" s="265"/>
      <c r="Q990" s="265"/>
      <c r="R990" s="267"/>
      <c r="S990" s="265"/>
      <c r="T990" s="265"/>
      <c r="U990" s="265"/>
      <c r="V990" s="265"/>
      <c r="W990" s="265"/>
      <c r="X990" s="265"/>
      <c r="Y990" s="265"/>
      <c r="Z990" s="265"/>
      <c r="AA990" s="265"/>
      <c r="AB990" s="265"/>
      <c r="AC990" s="265"/>
      <c r="AD990" s="265"/>
      <c r="AE990" s="265"/>
      <c r="AF990" s="265"/>
      <c r="AG990" s="265"/>
      <c r="AH990" s="265"/>
      <c r="AI990" s="265"/>
      <c r="AJ990" s="265"/>
      <c r="AK990" s="265"/>
      <c r="AL990" s="265"/>
      <c r="AM990" s="265"/>
      <c r="AN990" s="265"/>
      <c r="AO990" s="265"/>
      <c r="AP990" s="265"/>
      <c r="AQ990" s="265"/>
    </row>
    <row r="991" spans="1:43" ht="12" customHeight="1">
      <c r="A991" s="265"/>
      <c r="B991" s="265"/>
      <c r="C991" s="265"/>
      <c r="D991" s="265"/>
      <c r="E991" s="266"/>
      <c r="F991" s="265"/>
      <c r="G991" s="265"/>
      <c r="H991" s="265"/>
      <c r="I991" s="265"/>
      <c r="J991" s="265"/>
      <c r="K991" s="265"/>
      <c r="L991" s="265"/>
      <c r="M991" s="265"/>
      <c r="N991" s="265"/>
      <c r="O991" s="265"/>
      <c r="P991" s="265"/>
      <c r="Q991" s="265"/>
      <c r="R991" s="267"/>
      <c r="S991" s="265"/>
      <c r="T991" s="265"/>
      <c r="U991" s="265"/>
      <c r="V991" s="265"/>
      <c r="W991" s="265"/>
      <c r="X991" s="265"/>
      <c r="Y991" s="265"/>
      <c r="Z991" s="265"/>
      <c r="AA991" s="265"/>
      <c r="AB991" s="265"/>
      <c r="AC991" s="265"/>
      <c r="AD991" s="265"/>
      <c r="AE991" s="265"/>
      <c r="AF991" s="265"/>
      <c r="AG991" s="265"/>
      <c r="AH991" s="265"/>
      <c r="AI991" s="265"/>
      <c r="AJ991" s="265"/>
      <c r="AK991" s="265"/>
      <c r="AL991" s="265"/>
      <c r="AM991" s="265"/>
      <c r="AN991" s="265"/>
      <c r="AO991" s="265"/>
      <c r="AP991" s="265"/>
      <c r="AQ991" s="265"/>
    </row>
    <row r="992" spans="1:43" ht="12" customHeight="1">
      <c r="A992" s="265"/>
      <c r="B992" s="265"/>
      <c r="C992" s="265"/>
      <c r="D992" s="265"/>
      <c r="E992" s="266"/>
      <c r="F992" s="265"/>
      <c r="G992" s="265"/>
      <c r="H992" s="265"/>
      <c r="I992" s="265"/>
      <c r="J992" s="265"/>
      <c r="K992" s="265"/>
      <c r="L992" s="265"/>
      <c r="M992" s="265"/>
      <c r="N992" s="265"/>
      <c r="O992" s="265"/>
      <c r="P992" s="265"/>
      <c r="Q992" s="265"/>
      <c r="R992" s="267"/>
      <c r="S992" s="265"/>
      <c r="T992" s="265"/>
      <c r="U992" s="265"/>
      <c r="V992" s="265"/>
      <c r="W992" s="265"/>
      <c r="X992" s="265"/>
      <c r="Y992" s="265"/>
      <c r="Z992" s="265"/>
      <c r="AA992" s="265"/>
      <c r="AB992" s="265"/>
      <c r="AC992" s="265"/>
      <c r="AD992" s="265"/>
      <c r="AE992" s="265"/>
      <c r="AF992" s="265"/>
      <c r="AG992" s="265"/>
      <c r="AH992" s="265"/>
      <c r="AI992" s="265"/>
      <c r="AJ992" s="265"/>
      <c r="AK992" s="265"/>
      <c r="AL992" s="265"/>
      <c r="AM992" s="265"/>
      <c r="AN992" s="265"/>
      <c r="AO992" s="265"/>
      <c r="AP992" s="265"/>
      <c r="AQ992" s="265"/>
    </row>
    <row r="993" spans="1:43" ht="12" customHeight="1">
      <c r="A993" s="265"/>
      <c r="B993" s="265"/>
      <c r="C993" s="265"/>
      <c r="D993" s="265"/>
      <c r="E993" s="266"/>
      <c r="F993" s="265"/>
      <c r="G993" s="265"/>
      <c r="H993" s="265"/>
      <c r="I993" s="265"/>
      <c r="J993" s="265"/>
      <c r="K993" s="265"/>
      <c r="L993" s="265"/>
      <c r="M993" s="265"/>
      <c r="N993" s="265"/>
      <c r="O993" s="265"/>
      <c r="P993" s="265"/>
      <c r="Q993" s="265"/>
      <c r="R993" s="267"/>
      <c r="S993" s="265"/>
      <c r="T993" s="265"/>
      <c r="U993" s="265"/>
      <c r="V993" s="265"/>
      <c r="W993" s="265"/>
      <c r="X993" s="265"/>
      <c r="Y993" s="265"/>
      <c r="Z993" s="265"/>
      <c r="AA993" s="265"/>
      <c r="AB993" s="265"/>
      <c r="AC993" s="265"/>
      <c r="AD993" s="265"/>
      <c r="AE993" s="265"/>
      <c r="AF993" s="265"/>
      <c r="AG993" s="265"/>
      <c r="AH993" s="265"/>
      <c r="AI993" s="265"/>
      <c r="AJ993" s="265"/>
      <c r="AK993" s="265"/>
      <c r="AL993" s="265"/>
      <c r="AM993" s="265"/>
      <c r="AN993" s="265"/>
      <c r="AO993" s="265"/>
      <c r="AP993" s="265"/>
      <c r="AQ993" s="265"/>
    </row>
    <row r="994" spans="1:43" ht="12" customHeight="1">
      <c r="A994" s="265"/>
      <c r="B994" s="265"/>
      <c r="C994" s="265"/>
      <c r="D994" s="265"/>
      <c r="E994" s="266"/>
      <c r="F994" s="265"/>
      <c r="G994" s="265"/>
      <c r="H994" s="265"/>
      <c r="I994" s="265"/>
      <c r="J994" s="265"/>
      <c r="K994" s="265"/>
      <c r="L994" s="265"/>
      <c r="M994" s="265"/>
      <c r="N994" s="265"/>
      <c r="O994" s="265"/>
      <c r="P994" s="265"/>
      <c r="Q994" s="265"/>
      <c r="R994" s="267"/>
      <c r="S994" s="265"/>
      <c r="T994" s="265"/>
      <c r="U994" s="265"/>
      <c r="V994" s="265"/>
      <c r="W994" s="265"/>
      <c r="X994" s="265"/>
      <c r="Y994" s="265"/>
      <c r="Z994" s="265"/>
      <c r="AA994" s="265"/>
      <c r="AB994" s="265"/>
      <c r="AC994" s="265"/>
      <c r="AD994" s="265"/>
      <c r="AE994" s="265"/>
      <c r="AF994" s="265"/>
      <c r="AG994" s="265"/>
      <c r="AH994" s="265"/>
      <c r="AI994" s="265"/>
      <c r="AJ994" s="265"/>
      <c r="AK994" s="265"/>
      <c r="AL994" s="265"/>
      <c r="AM994" s="265"/>
      <c r="AN994" s="265"/>
      <c r="AO994" s="265"/>
      <c r="AP994" s="265"/>
      <c r="AQ994" s="265"/>
    </row>
    <row r="995" spans="1:43" ht="12" customHeight="1">
      <c r="A995" s="265"/>
      <c r="B995" s="265"/>
      <c r="C995" s="265"/>
      <c r="D995" s="265"/>
      <c r="E995" s="266"/>
      <c r="F995" s="265"/>
      <c r="G995" s="265"/>
      <c r="H995" s="265"/>
      <c r="I995" s="265"/>
      <c r="J995" s="265"/>
      <c r="K995" s="265"/>
      <c r="L995" s="265"/>
      <c r="M995" s="265"/>
      <c r="N995" s="265"/>
      <c r="O995" s="265"/>
      <c r="P995" s="265"/>
      <c r="Q995" s="265"/>
      <c r="R995" s="267"/>
      <c r="S995" s="265"/>
      <c r="T995" s="265"/>
      <c r="U995" s="265"/>
      <c r="V995" s="265"/>
      <c r="W995" s="265"/>
      <c r="X995" s="265"/>
      <c r="Y995" s="265"/>
      <c r="Z995" s="265"/>
      <c r="AA995" s="265"/>
      <c r="AB995" s="265"/>
      <c r="AC995" s="265"/>
      <c r="AD995" s="265"/>
      <c r="AE995" s="265"/>
      <c r="AF995" s="265"/>
      <c r="AG995" s="265"/>
      <c r="AH995" s="265"/>
      <c r="AI995" s="265"/>
      <c r="AJ995" s="265"/>
      <c r="AK995" s="265"/>
      <c r="AL995" s="265"/>
      <c r="AM995" s="265"/>
      <c r="AN995" s="265"/>
      <c r="AO995" s="265"/>
      <c r="AP995" s="265"/>
      <c r="AQ995" s="265"/>
    </row>
    <row r="996" spans="1:43" ht="12" customHeight="1">
      <c r="A996" s="265"/>
      <c r="B996" s="265"/>
      <c r="C996" s="265"/>
      <c r="D996" s="265"/>
      <c r="E996" s="266"/>
      <c r="F996" s="265"/>
      <c r="G996" s="265"/>
      <c r="H996" s="265"/>
      <c r="I996" s="265"/>
      <c r="J996" s="265"/>
      <c r="K996" s="265"/>
      <c r="L996" s="265"/>
      <c r="M996" s="265"/>
      <c r="N996" s="265"/>
      <c r="O996" s="265"/>
      <c r="P996" s="265"/>
      <c r="Q996" s="265"/>
      <c r="R996" s="267"/>
      <c r="S996" s="265"/>
      <c r="T996" s="265"/>
      <c r="U996" s="265"/>
      <c r="V996" s="265"/>
      <c r="W996" s="265"/>
      <c r="X996" s="265"/>
      <c r="Y996" s="265"/>
      <c r="Z996" s="265"/>
      <c r="AA996" s="265"/>
      <c r="AB996" s="265"/>
      <c r="AC996" s="265"/>
      <c r="AD996" s="265"/>
      <c r="AE996" s="265"/>
      <c r="AF996" s="265"/>
      <c r="AG996" s="265"/>
      <c r="AH996" s="265"/>
      <c r="AI996" s="265"/>
      <c r="AJ996" s="265"/>
      <c r="AK996" s="265"/>
      <c r="AL996" s="265"/>
      <c r="AM996" s="265"/>
      <c r="AN996" s="265"/>
      <c r="AO996" s="265"/>
      <c r="AP996" s="265"/>
      <c r="AQ996" s="265"/>
    </row>
    <row r="997" spans="1:43" ht="12" customHeight="1">
      <c r="A997" s="265"/>
      <c r="B997" s="265"/>
      <c r="C997" s="265"/>
      <c r="D997" s="265"/>
      <c r="E997" s="266"/>
      <c r="F997" s="265"/>
      <c r="G997" s="265"/>
      <c r="H997" s="265"/>
      <c r="I997" s="265"/>
      <c r="J997" s="265"/>
      <c r="K997" s="265"/>
      <c r="L997" s="265"/>
      <c r="M997" s="265"/>
      <c r="N997" s="265"/>
      <c r="O997" s="265"/>
      <c r="P997" s="265"/>
      <c r="Q997" s="265"/>
      <c r="R997" s="267"/>
      <c r="S997" s="265"/>
      <c r="T997" s="265"/>
      <c r="U997" s="265"/>
      <c r="V997" s="265"/>
      <c r="W997" s="265"/>
      <c r="X997" s="265"/>
      <c r="Y997" s="265"/>
      <c r="Z997" s="265"/>
      <c r="AA997" s="265"/>
      <c r="AB997" s="265"/>
      <c r="AC997" s="265"/>
      <c r="AD997" s="265"/>
      <c r="AE997" s="265"/>
      <c r="AF997" s="265"/>
      <c r="AG997" s="265"/>
      <c r="AH997" s="265"/>
      <c r="AI997" s="265"/>
      <c r="AJ997" s="265"/>
      <c r="AK997" s="265"/>
      <c r="AL997" s="265"/>
      <c r="AM997" s="265"/>
      <c r="AN997" s="265"/>
      <c r="AO997" s="265"/>
      <c r="AP997" s="265"/>
      <c r="AQ997" s="265"/>
    </row>
    <row r="998" spans="1:43" ht="12" customHeight="1">
      <c r="A998" s="265"/>
      <c r="B998" s="265"/>
      <c r="C998" s="265"/>
      <c r="D998" s="265"/>
      <c r="E998" s="266"/>
      <c r="F998" s="265"/>
      <c r="G998" s="265"/>
      <c r="H998" s="265"/>
      <c r="I998" s="265"/>
      <c r="J998" s="265"/>
      <c r="K998" s="265"/>
      <c r="L998" s="265"/>
      <c r="M998" s="265"/>
      <c r="N998" s="265"/>
      <c r="O998" s="265"/>
      <c r="P998" s="265"/>
      <c r="Q998" s="265"/>
      <c r="R998" s="267"/>
      <c r="S998" s="265"/>
      <c r="T998" s="265"/>
      <c r="U998" s="265"/>
      <c r="V998" s="265"/>
      <c r="W998" s="265"/>
      <c r="X998" s="265"/>
      <c r="Y998" s="265"/>
      <c r="Z998" s="265"/>
      <c r="AA998" s="265"/>
      <c r="AB998" s="265"/>
      <c r="AC998" s="265"/>
      <c r="AD998" s="265"/>
      <c r="AE998" s="265"/>
      <c r="AF998" s="265"/>
      <c r="AG998" s="265"/>
      <c r="AH998" s="265"/>
      <c r="AI998" s="265"/>
      <c r="AJ998" s="265"/>
      <c r="AK998" s="265"/>
      <c r="AL998" s="265"/>
      <c r="AM998" s="265"/>
      <c r="AN998" s="265"/>
      <c r="AO998" s="265"/>
      <c r="AP998" s="265"/>
      <c r="AQ998" s="265"/>
    </row>
    <row r="999" spans="1:43" ht="12" customHeight="1">
      <c r="A999" s="265"/>
      <c r="B999" s="265"/>
      <c r="C999" s="265"/>
      <c r="D999" s="265"/>
      <c r="E999" s="266"/>
      <c r="F999" s="265"/>
      <c r="G999" s="265"/>
      <c r="H999" s="265"/>
      <c r="I999" s="265"/>
      <c r="J999" s="265"/>
      <c r="K999" s="265"/>
      <c r="L999" s="265"/>
      <c r="M999" s="265"/>
      <c r="N999" s="265"/>
      <c r="O999" s="265"/>
      <c r="P999" s="265"/>
      <c r="Q999" s="265"/>
      <c r="R999" s="267"/>
      <c r="S999" s="265"/>
      <c r="T999" s="265"/>
      <c r="U999" s="265"/>
      <c r="V999" s="265"/>
      <c r="W999" s="265"/>
      <c r="X999" s="265"/>
      <c r="Y999" s="265"/>
      <c r="Z999" s="265"/>
      <c r="AA999" s="265"/>
      <c r="AB999" s="265"/>
      <c r="AC999" s="265"/>
      <c r="AD999" s="265"/>
      <c r="AE999" s="265"/>
      <c r="AF999" s="265"/>
      <c r="AG999" s="265"/>
      <c r="AH999" s="265"/>
      <c r="AI999" s="265"/>
      <c r="AJ999" s="265"/>
      <c r="AK999" s="265"/>
      <c r="AL999" s="265"/>
      <c r="AM999" s="265"/>
      <c r="AN999" s="265"/>
      <c r="AO999" s="265"/>
      <c r="AP999" s="265"/>
      <c r="AQ999" s="265"/>
    </row>
    <row r="1000" spans="1:43" ht="12" customHeight="1">
      <c r="A1000" s="265"/>
      <c r="B1000" s="265"/>
      <c r="C1000" s="265"/>
      <c r="D1000" s="265"/>
      <c r="E1000" s="266"/>
      <c r="F1000" s="265"/>
      <c r="G1000" s="265"/>
      <c r="H1000" s="265"/>
      <c r="I1000" s="265"/>
      <c r="J1000" s="265"/>
      <c r="K1000" s="265"/>
      <c r="L1000" s="265"/>
      <c r="M1000" s="265"/>
      <c r="N1000" s="265"/>
      <c r="O1000" s="265"/>
      <c r="P1000" s="265"/>
      <c r="Q1000" s="265"/>
      <c r="R1000" s="267"/>
      <c r="S1000" s="265"/>
      <c r="T1000" s="265"/>
      <c r="U1000" s="265"/>
      <c r="V1000" s="265"/>
      <c r="W1000" s="265"/>
      <c r="X1000" s="265"/>
      <c r="Y1000" s="265"/>
      <c r="Z1000" s="265"/>
      <c r="AA1000" s="265"/>
      <c r="AB1000" s="265"/>
      <c r="AC1000" s="265"/>
      <c r="AD1000" s="265"/>
      <c r="AE1000" s="265"/>
      <c r="AF1000" s="265"/>
      <c r="AG1000" s="265"/>
      <c r="AH1000" s="265"/>
      <c r="AI1000" s="265"/>
      <c r="AJ1000" s="265"/>
      <c r="AK1000" s="265"/>
      <c r="AL1000" s="265"/>
      <c r="AM1000" s="265"/>
      <c r="AN1000" s="265"/>
      <c r="AO1000" s="265"/>
      <c r="AP1000" s="265"/>
      <c r="AQ1000" s="265"/>
    </row>
    <row r="1001" spans="1:43" ht="12" customHeight="1">
      <c r="A1001" s="265"/>
      <c r="B1001" s="265"/>
      <c r="C1001" s="265"/>
      <c r="D1001" s="265"/>
      <c r="E1001" s="266"/>
      <c r="F1001" s="265"/>
      <c r="G1001" s="265"/>
      <c r="H1001" s="265"/>
      <c r="I1001" s="265"/>
      <c r="J1001" s="265"/>
      <c r="K1001" s="265"/>
      <c r="L1001" s="265"/>
      <c r="M1001" s="265"/>
      <c r="N1001" s="265"/>
      <c r="O1001" s="265"/>
      <c r="P1001" s="265"/>
      <c r="Q1001" s="265"/>
      <c r="R1001" s="267"/>
      <c r="S1001" s="265"/>
      <c r="T1001" s="265"/>
      <c r="U1001" s="265"/>
      <c r="V1001" s="265"/>
      <c r="W1001" s="265"/>
      <c r="X1001" s="265"/>
      <c r="Y1001" s="265"/>
      <c r="Z1001" s="265"/>
      <c r="AA1001" s="265"/>
      <c r="AB1001" s="265"/>
      <c r="AC1001" s="265"/>
      <c r="AD1001" s="265"/>
      <c r="AE1001" s="265"/>
      <c r="AF1001" s="265"/>
      <c r="AG1001" s="265"/>
      <c r="AH1001" s="265"/>
      <c r="AI1001" s="265"/>
      <c r="AJ1001" s="265"/>
      <c r="AK1001" s="265"/>
      <c r="AL1001" s="265"/>
      <c r="AM1001" s="265"/>
      <c r="AN1001" s="265"/>
      <c r="AO1001" s="265"/>
      <c r="AP1001" s="265"/>
      <c r="AQ1001" s="265"/>
    </row>
    <row r="1002" spans="1:43" ht="12" customHeight="1">
      <c r="A1002" s="265"/>
      <c r="B1002" s="265"/>
      <c r="C1002" s="265"/>
      <c r="D1002" s="265"/>
      <c r="E1002" s="266"/>
      <c r="F1002" s="265"/>
      <c r="G1002" s="265"/>
      <c r="H1002" s="265"/>
      <c r="I1002" s="265"/>
      <c r="J1002" s="265"/>
      <c r="K1002" s="265"/>
      <c r="L1002" s="265"/>
      <c r="M1002" s="265"/>
      <c r="N1002" s="265"/>
      <c r="O1002" s="265"/>
      <c r="P1002" s="265"/>
      <c r="Q1002" s="265"/>
      <c r="R1002" s="267"/>
      <c r="S1002" s="265"/>
      <c r="T1002" s="265"/>
      <c r="U1002" s="265"/>
      <c r="V1002" s="265"/>
      <c r="W1002" s="265"/>
      <c r="X1002" s="265"/>
      <c r="Y1002" s="265"/>
      <c r="Z1002" s="265"/>
      <c r="AA1002" s="265"/>
      <c r="AB1002" s="265"/>
      <c r="AC1002" s="265"/>
      <c r="AD1002" s="265"/>
      <c r="AE1002" s="265"/>
      <c r="AF1002" s="265"/>
      <c r="AG1002" s="265"/>
      <c r="AH1002" s="265"/>
      <c r="AI1002" s="265"/>
      <c r="AJ1002" s="265"/>
      <c r="AK1002" s="265"/>
      <c r="AL1002" s="265"/>
      <c r="AM1002" s="265"/>
      <c r="AN1002" s="265"/>
      <c r="AO1002" s="265"/>
      <c r="AP1002" s="265"/>
      <c r="AQ1002" s="265"/>
    </row>
    <row r="1003" spans="1:43" ht="12" customHeight="1">
      <c r="A1003" s="265"/>
      <c r="B1003" s="265"/>
      <c r="C1003" s="265"/>
      <c r="D1003" s="265"/>
      <c r="E1003" s="266"/>
      <c r="F1003" s="265"/>
      <c r="G1003" s="265"/>
      <c r="H1003" s="265"/>
      <c r="I1003" s="265"/>
      <c r="J1003" s="265"/>
      <c r="K1003" s="265"/>
      <c r="L1003" s="265"/>
      <c r="M1003" s="265"/>
      <c r="N1003" s="265"/>
      <c r="O1003" s="265"/>
      <c r="P1003" s="265"/>
      <c r="Q1003" s="265"/>
      <c r="R1003" s="267"/>
      <c r="S1003" s="265"/>
      <c r="T1003" s="265"/>
      <c r="U1003" s="265"/>
      <c r="V1003" s="265"/>
      <c r="W1003" s="265"/>
      <c r="X1003" s="265"/>
      <c r="Y1003" s="265"/>
      <c r="Z1003" s="265"/>
      <c r="AA1003" s="265"/>
      <c r="AB1003" s="265"/>
      <c r="AC1003" s="265"/>
      <c r="AD1003" s="265"/>
      <c r="AE1003" s="265"/>
      <c r="AF1003" s="265"/>
      <c r="AG1003" s="265"/>
      <c r="AH1003" s="265"/>
      <c r="AI1003" s="265"/>
      <c r="AJ1003" s="265"/>
      <c r="AK1003" s="265"/>
      <c r="AL1003" s="265"/>
      <c r="AM1003" s="265"/>
      <c r="AN1003" s="265"/>
      <c r="AO1003" s="265"/>
      <c r="AP1003" s="265"/>
      <c r="AQ1003" s="265"/>
    </row>
    <row r="1004" spans="1:43" ht="12" customHeight="1">
      <c r="A1004" s="265"/>
      <c r="B1004" s="265"/>
      <c r="C1004" s="265"/>
      <c r="D1004" s="265"/>
      <c r="E1004" s="266"/>
      <c r="F1004" s="265"/>
      <c r="G1004" s="265"/>
      <c r="H1004" s="265"/>
      <c r="I1004" s="265"/>
      <c r="J1004" s="265"/>
      <c r="K1004" s="265"/>
      <c r="L1004" s="265"/>
      <c r="M1004" s="265"/>
      <c r="N1004" s="265"/>
      <c r="O1004" s="265"/>
      <c r="P1004" s="265"/>
      <c r="Q1004" s="265"/>
      <c r="R1004" s="267"/>
      <c r="S1004" s="265"/>
      <c r="T1004" s="265"/>
      <c r="U1004" s="265"/>
      <c r="V1004" s="265"/>
      <c r="W1004" s="265"/>
      <c r="X1004" s="265"/>
      <c r="Y1004" s="265"/>
      <c r="Z1004" s="265"/>
      <c r="AA1004" s="265"/>
      <c r="AB1004" s="265"/>
      <c r="AC1004" s="265"/>
      <c r="AD1004" s="265"/>
      <c r="AE1004" s="265"/>
      <c r="AF1004" s="265"/>
      <c r="AG1004" s="265"/>
      <c r="AH1004" s="265"/>
      <c r="AI1004" s="265"/>
      <c r="AJ1004" s="265"/>
      <c r="AK1004" s="265"/>
      <c r="AL1004" s="265"/>
      <c r="AM1004" s="265"/>
      <c r="AN1004" s="265"/>
      <c r="AO1004" s="265"/>
      <c r="AP1004" s="265"/>
      <c r="AQ1004" s="265"/>
    </row>
    <row r="1005" spans="1:43" ht="12" customHeight="1">
      <c r="A1005" s="265"/>
      <c r="B1005" s="265"/>
      <c r="C1005" s="265"/>
      <c r="D1005" s="265"/>
      <c r="E1005" s="266"/>
      <c r="F1005" s="265"/>
      <c r="G1005" s="265"/>
      <c r="H1005" s="265"/>
      <c r="I1005" s="265"/>
      <c r="J1005" s="265"/>
      <c r="K1005" s="265"/>
      <c r="L1005" s="265"/>
      <c r="M1005" s="265"/>
      <c r="N1005" s="265"/>
      <c r="O1005" s="265"/>
      <c r="P1005" s="265"/>
      <c r="Q1005" s="265"/>
      <c r="R1005" s="267"/>
      <c r="S1005" s="265"/>
      <c r="T1005" s="265"/>
      <c r="U1005" s="265"/>
      <c r="V1005" s="265"/>
      <c r="W1005" s="265"/>
      <c r="X1005" s="265"/>
      <c r="Y1005" s="265"/>
      <c r="Z1005" s="265"/>
      <c r="AA1005" s="265"/>
      <c r="AB1005" s="265"/>
      <c r="AC1005" s="265"/>
      <c r="AD1005" s="265"/>
      <c r="AE1005" s="265"/>
      <c r="AF1005" s="265"/>
      <c r="AG1005" s="265"/>
      <c r="AH1005" s="265"/>
      <c r="AI1005" s="265"/>
      <c r="AJ1005" s="265"/>
      <c r="AK1005" s="265"/>
      <c r="AL1005" s="265"/>
      <c r="AM1005" s="265"/>
      <c r="AN1005" s="265"/>
      <c r="AO1005" s="265"/>
      <c r="AP1005" s="265"/>
      <c r="AQ1005" s="265"/>
    </row>
    <row r="1006" spans="1:43" ht="12" customHeight="1">
      <c r="A1006" s="265"/>
      <c r="B1006" s="265"/>
      <c r="C1006" s="265"/>
      <c r="D1006" s="265"/>
      <c r="E1006" s="266"/>
      <c r="F1006" s="265"/>
      <c r="G1006" s="265"/>
      <c r="H1006" s="265"/>
      <c r="I1006" s="265"/>
      <c r="J1006" s="265"/>
      <c r="K1006" s="265"/>
      <c r="L1006" s="265"/>
      <c r="M1006" s="265"/>
      <c r="N1006" s="265"/>
      <c r="O1006" s="265"/>
      <c r="P1006" s="265"/>
      <c r="Q1006" s="265"/>
      <c r="R1006" s="267"/>
      <c r="S1006" s="265"/>
      <c r="T1006" s="265"/>
      <c r="U1006" s="265"/>
      <c r="V1006" s="265"/>
      <c r="W1006" s="265"/>
      <c r="X1006" s="265"/>
      <c r="Y1006" s="265"/>
      <c r="Z1006" s="265"/>
      <c r="AA1006" s="265"/>
      <c r="AB1006" s="265"/>
      <c r="AC1006" s="265"/>
      <c r="AD1006" s="265"/>
      <c r="AE1006" s="265"/>
      <c r="AF1006" s="265"/>
      <c r="AG1006" s="265"/>
      <c r="AH1006" s="265"/>
      <c r="AI1006" s="265"/>
      <c r="AJ1006" s="265"/>
      <c r="AK1006" s="265"/>
      <c r="AL1006" s="265"/>
      <c r="AM1006" s="265"/>
      <c r="AN1006" s="265"/>
      <c r="AO1006" s="265"/>
      <c r="AP1006" s="265"/>
      <c r="AQ1006" s="265"/>
    </row>
    <row r="1007" spans="1:43" ht="12" customHeight="1">
      <c r="A1007" s="265"/>
      <c r="B1007" s="265"/>
      <c r="C1007" s="265"/>
      <c r="D1007" s="265"/>
      <c r="E1007" s="266"/>
      <c r="F1007" s="265"/>
      <c r="G1007" s="265"/>
      <c r="H1007" s="265"/>
      <c r="I1007" s="265"/>
      <c r="J1007" s="265"/>
      <c r="K1007" s="265"/>
      <c r="L1007" s="265"/>
      <c r="M1007" s="265"/>
      <c r="N1007" s="265"/>
      <c r="O1007" s="265"/>
      <c r="P1007" s="265"/>
      <c r="Q1007" s="265"/>
      <c r="R1007" s="267"/>
      <c r="S1007" s="265"/>
      <c r="T1007" s="265"/>
      <c r="U1007" s="265"/>
      <c r="V1007" s="265"/>
      <c r="W1007" s="265"/>
      <c r="X1007" s="265"/>
      <c r="Y1007" s="265"/>
      <c r="Z1007" s="265"/>
      <c r="AA1007" s="265"/>
      <c r="AB1007" s="265"/>
      <c r="AC1007" s="265"/>
      <c r="AD1007" s="265"/>
      <c r="AE1007" s="265"/>
      <c r="AF1007" s="265"/>
      <c r="AG1007" s="265"/>
      <c r="AH1007" s="265"/>
      <c r="AI1007" s="265"/>
      <c r="AJ1007" s="265"/>
      <c r="AK1007" s="265"/>
      <c r="AL1007" s="265"/>
      <c r="AM1007" s="265"/>
      <c r="AN1007" s="265"/>
      <c r="AO1007" s="265"/>
      <c r="AP1007" s="265"/>
      <c r="AQ1007" s="265"/>
    </row>
    <row r="1008" spans="1:43" ht="12" customHeight="1">
      <c r="A1008" s="265"/>
      <c r="B1008" s="265"/>
      <c r="C1008" s="265"/>
      <c r="D1008" s="265"/>
      <c r="E1008" s="266"/>
      <c r="F1008" s="265"/>
      <c r="G1008" s="265"/>
      <c r="H1008" s="265"/>
      <c r="I1008" s="265"/>
      <c r="J1008" s="265"/>
      <c r="K1008" s="265"/>
      <c r="L1008" s="265"/>
      <c r="M1008" s="265"/>
      <c r="N1008" s="265"/>
      <c r="O1008" s="265"/>
      <c r="P1008" s="265"/>
      <c r="Q1008" s="265"/>
      <c r="R1008" s="267"/>
      <c r="S1008" s="265"/>
      <c r="T1008" s="265"/>
      <c r="U1008" s="265"/>
      <c r="V1008" s="265"/>
      <c r="W1008" s="265"/>
      <c r="X1008" s="265"/>
      <c r="Y1008" s="265"/>
      <c r="Z1008" s="265"/>
      <c r="AA1008" s="265"/>
      <c r="AB1008" s="265"/>
      <c r="AC1008" s="265"/>
      <c r="AD1008" s="265"/>
      <c r="AE1008" s="265"/>
      <c r="AF1008" s="265"/>
      <c r="AG1008" s="265"/>
      <c r="AH1008" s="265"/>
      <c r="AI1008" s="265"/>
      <c r="AJ1008" s="265"/>
      <c r="AK1008" s="265"/>
      <c r="AL1008" s="265"/>
      <c r="AM1008" s="265"/>
      <c r="AN1008" s="265"/>
      <c r="AO1008" s="265"/>
      <c r="AP1008" s="265"/>
      <c r="AQ1008" s="265"/>
    </row>
    <row r="1009" spans="1:43" ht="12" customHeight="1">
      <c r="A1009" s="265"/>
      <c r="B1009" s="265"/>
      <c r="C1009" s="265"/>
      <c r="D1009" s="265"/>
      <c r="E1009" s="266"/>
      <c r="F1009" s="265"/>
      <c r="G1009" s="265"/>
      <c r="H1009" s="265"/>
      <c r="I1009" s="265"/>
      <c r="J1009" s="265"/>
      <c r="K1009" s="265"/>
      <c r="L1009" s="265"/>
      <c r="M1009" s="265"/>
      <c r="N1009" s="265"/>
      <c r="O1009" s="265"/>
      <c r="P1009" s="265"/>
      <c r="Q1009" s="265"/>
      <c r="R1009" s="267"/>
      <c r="S1009" s="265"/>
      <c r="T1009" s="265"/>
      <c r="U1009" s="265"/>
      <c r="V1009" s="265"/>
      <c r="W1009" s="265"/>
      <c r="X1009" s="265"/>
      <c r="Y1009" s="265"/>
      <c r="Z1009" s="265"/>
      <c r="AA1009" s="265"/>
      <c r="AB1009" s="265"/>
      <c r="AC1009" s="265"/>
      <c r="AD1009" s="265"/>
      <c r="AE1009" s="265"/>
      <c r="AF1009" s="265"/>
      <c r="AG1009" s="265"/>
      <c r="AH1009" s="265"/>
      <c r="AI1009" s="265"/>
      <c r="AJ1009" s="265"/>
      <c r="AK1009" s="265"/>
      <c r="AL1009" s="265"/>
      <c r="AM1009" s="265"/>
      <c r="AN1009" s="265"/>
      <c r="AO1009" s="265"/>
      <c r="AP1009" s="265"/>
      <c r="AQ1009" s="265"/>
    </row>
    <row r="1010" spans="1:43" ht="12" customHeight="1">
      <c r="A1010" s="265"/>
      <c r="B1010" s="265"/>
      <c r="C1010" s="265"/>
      <c r="D1010" s="265"/>
      <c r="E1010" s="266"/>
      <c r="F1010" s="265"/>
      <c r="G1010" s="265"/>
      <c r="H1010" s="265"/>
      <c r="I1010" s="265"/>
      <c r="J1010" s="265"/>
      <c r="K1010" s="265"/>
      <c r="L1010" s="265"/>
      <c r="M1010" s="265"/>
      <c r="N1010" s="265"/>
      <c r="O1010" s="265"/>
      <c r="P1010" s="265"/>
      <c r="Q1010" s="265"/>
      <c r="R1010" s="267"/>
      <c r="S1010" s="265"/>
      <c r="T1010" s="265"/>
      <c r="U1010" s="265"/>
      <c r="V1010" s="265"/>
      <c r="W1010" s="265"/>
      <c r="X1010" s="265"/>
      <c r="Y1010" s="265"/>
      <c r="Z1010" s="265"/>
      <c r="AA1010" s="265"/>
      <c r="AB1010" s="265"/>
      <c r="AC1010" s="265"/>
      <c r="AD1010" s="265"/>
      <c r="AE1010" s="265"/>
      <c r="AF1010" s="265"/>
      <c r="AG1010" s="265"/>
      <c r="AH1010" s="265"/>
      <c r="AI1010" s="265"/>
      <c r="AJ1010" s="265"/>
      <c r="AK1010" s="265"/>
      <c r="AL1010" s="265"/>
      <c r="AM1010" s="265"/>
      <c r="AN1010" s="265"/>
      <c r="AO1010" s="265"/>
      <c r="AP1010" s="265"/>
      <c r="AQ1010" s="265"/>
    </row>
    <row r="1011" spans="1:43" ht="12" customHeight="1">
      <c r="A1011" s="265"/>
      <c r="B1011" s="265"/>
      <c r="C1011" s="265"/>
      <c r="D1011" s="265"/>
      <c r="E1011" s="266"/>
      <c r="F1011" s="265"/>
      <c r="G1011" s="265"/>
      <c r="H1011" s="265"/>
      <c r="I1011" s="265"/>
      <c r="J1011" s="265"/>
      <c r="K1011" s="265"/>
      <c r="L1011" s="265"/>
      <c r="M1011" s="265"/>
      <c r="N1011" s="265"/>
      <c r="O1011" s="265"/>
      <c r="P1011" s="265"/>
      <c r="Q1011" s="265"/>
      <c r="R1011" s="267"/>
      <c r="S1011" s="265"/>
      <c r="T1011" s="265"/>
      <c r="U1011" s="265"/>
      <c r="V1011" s="265"/>
      <c r="W1011" s="265"/>
      <c r="X1011" s="265"/>
      <c r="Y1011" s="265"/>
      <c r="Z1011" s="265"/>
      <c r="AA1011" s="265"/>
      <c r="AB1011" s="265"/>
      <c r="AC1011" s="265"/>
      <c r="AD1011" s="265"/>
      <c r="AE1011" s="265"/>
      <c r="AF1011" s="265"/>
      <c r="AG1011" s="265"/>
      <c r="AH1011" s="265"/>
      <c r="AI1011" s="265"/>
      <c r="AJ1011" s="265"/>
      <c r="AK1011" s="265"/>
      <c r="AL1011" s="265"/>
      <c r="AM1011" s="265"/>
      <c r="AN1011" s="265"/>
      <c r="AO1011" s="265"/>
      <c r="AP1011" s="265"/>
      <c r="AQ1011" s="265"/>
    </row>
    <row r="1012" spans="1:43" ht="12" customHeight="1">
      <c r="A1012" s="265"/>
      <c r="B1012" s="265"/>
      <c r="C1012" s="265"/>
      <c r="D1012" s="265"/>
      <c r="E1012" s="266"/>
      <c r="F1012" s="265"/>
      <c r="G1012" s="265"/>
      <c r="H1012" s="265"/>
      <c r="I1012" s="265"/>
      <c r="J1012" s="265"/>
      <c r="K1012" s="265"/>
      <c r="L1012" s="265"/>
      <c r="M1012" s="265"/>
      <c r="N1012" s="265"/>
      <c r="O1012" s="265"/>
      <c r="P1012" s="265"/>
      <c r="Q1012" s="265"/>
      <c r="R1012" s="267"/>
      <c r="S1012" s="265"/>
      <c r="T1012" s="265"/>
      <c r="U1012" s="265"/>
      <c r="V1012" s="265"/>
      <c r="W1012" s="265"/>
      <c r="X1012" s="265"/>
      <c r="Y1012" s="265"/>
      <c r="Z1012" s="265"/>
      <c r="AA1012" s="265"/>
      <c r="AB1012" s="265"/>
      <c r="AC1012" s="265"/>
      <c r="AD1012" s="265"/>
      <c r="AE1012" s="265"/>
      <c r="AF1012" s="265"/>
      <c r="AG1012" s="265"/>
      <c r="AH1012" s="265"/>
      <c r="AI1012" s="265"/>
      <c r="AJ1012" s="265"/>
      <c r="AK1012" s="265"/>
      <c r="AL1012" s="265"/>
      <c r="AM1012" s="265"/>
      <c r="AN1012" s="265"/>
      <c r="AO1012" s="265"/>
      <c r="AP1012" s="265"/>
      <c r="AQ1012" s="265"/>
    </row>
  </sheetData>
  <mergeCells count="31">
    <mergeCell ref="C47:C48"/>
    <mergeCell ref="B49:B50"/>
    <mergeCell ref="C49:C50"/>
    <mergeCell ref="B57:B58"/>
    <mergeCell ref="C57:C58"/>
    <mergeCell ref="B18:B48"/>
    <mergeCell ref="C18:C21"/>
    <mergeCell ref="C22:C27"/>
    <mergeCell ref="C28:C29"/>
    <mergeCell ref="C31:C32"/>
    <mergeCell ref="C33:C34"/>
    <mergeCell ref="C35:C36"/>
    <mergeCell ref="C37:C38"/>
    <mergeCell ref="C39:C41"/>
    <mergeCell ref="C42:C43"/>
    <mergeCell ref="U7:AL7"/>
    <mergeCell ref="AN7:AO7"/>
    <mergeCell ref="B9:B17"/>
    <mergeCell ref="C9:C10"/>
    <mergeCell ref="C11:C12"/>
    <mergeCell ref="C13:C15"/>
    <mergeCell ref="A7:B7"/>
    <mergeCell ref="C7:K7"/>
    <mergeCell ref="L7:O7"/>
    <mergeCell ref="P7:R7"/>
    <mergeCell ref="S7:T7"/>
    <mergeCell ref="A1:B4"/>
    <mergeCell ref="C1:AP2"/>
    <mergeCell ref="C3:AP4"/>
    <mergeCell ref="B5:AQ5"/>
    <mergeCell ref="A6:AQ6"/>
  </mergeCells>
  <conditionalFormatting sqref="E9:E29">
    <cfRule type="colorScale" priority="9">
      <colorScale>
        <cfvo type="min"/>
        <cfvo type="max"/>
        <color rgb="FF57BB8A"/>
        <color rgb="FFFFFFFF"/>
      </colorScale>
    </cfRule>
  </conditionalFormatting>
  <conditionalFormatting sqref="M9:M58">
    <cfRule type="containsText" dxfId="185" priority="2" operator="containsText" text="En Progreso">
      <formula>NOT(ISERROR(SEARCH(("En Progreso"),(M9))))</formula>
    </cfRule>
    <cfRule type="containsText" dxfId="184" priority="3" operator="containsText" text="Completo">
      <formula>NOT(ISERROR(SEARCH(("Completo"),(M9))))</formula>
    </cfRule>
    <cfRule type="containsText" dxfId="183" priority="4" operator="containsText" text="En espera">
      <formula>NOT(ISERROR(SEARCH(("En espera"),(M9))))</formula>
    </cfRule>
    <cfRule type="containsText" dxfId="182" priority="5" operator="containsText" text="Vencido">
      <formula>NOT(ISERROR(SEARCH(("Vencido"),(M9))))</formula>
    </cfRule>
  </conditionalFormatting>
  <conditionalFormatting sqref="N9:N49 N53:N58">
    <cfRule type="colorScale" priority="1">
      <colorScale>
        <cfvo type="formula" val="0%"/>
        <cfvo type="formula" val="50%"/>
        <cfvo type="formula" val="100%"/>
        <color rgb="FFF3F3F3"/>
        <color rgb="FF6AA84F"/>
        <color rgb="FF38761D"/>
      </colorScale>
    </cfRule>
  </conditionalFormatting>
  <conditionalFormatting sqref="N50">
    <cfRule type="colorScale" priority="10">
      <colorScale>
        <cfvo type="formula" val="0%"/>
        <cfvo type="formula" val="50%"/>
        <cfvo type="formula" val="100%"/>
        <color rgb="FFF3F3F3"/>
        <color rgb="FF6AA84F"/>
        <color rgb="FF38761D"/>
      </colorScale>
    </cfRule>
  </conditionalFormatting>
  <conditionalFormatting sqref="N51:N52">
    <cfRule type="colorScale" priority="11">
      <colorScale>
        <cfvo type="formula" val="0%"/>
        <cfvo type="formula" val="50%"/>
        <cfvo type="formula" val="100%"/>
        <color rgb="FFF3F3F3"/>
        <color rgb="FF6AA84F"/>
        <color rgb="FF38761D"/>
      </colorScale>
    </cfRule>
  </conditionalFormatting>
  <conditionalFormatting sqref="O9:O58">
    <cfRule type="containsText" dxfId="181" priority="6" operator="containsText" text="Bajo">
      <formula>NOT(ISERROR(SEARCH(("Bajo"),(O9))))</formula>
    </cfRule>
    <cfRule type="containsText" dxfId="180" priority="7" operator="containsText" text="Medio">
      <formula>NOT(ISERROR(SEARCH(("Medio"),(O9))))</formula>
    </cfRule>
    <cfRule type="containsText" dxfId="179" priority="8" operator="containsText" text="Alto">
      <formula>NOT(ISERROR(SEARCH(("Alto"),(O9))))</formula>
    </cfRule>
  </conditionalFormatting>
  <dataValidations count="3">
    <dataValidation type="list" allowBlank="1" sqref="E9:E29" xr:uid="{D7C538BE-18BF-4729-A7FE-73E60AADCE24}">
      <formula1>"Acción de gestión,Acción derivada de un proyecto de inversión"</formula1>
    </dataValidation>
    <dataValidation type="list" allowBlank="1" sqref="O9:O49 O51:O58" xr:uid="{BE372CCC-E4BC-4179-9FEA-E58E21C62171}">
      <formula1>"Medio,Alto"</formula1>
    </dataValidation>
    <dataValidation type="list" allowBlank="1" sqref="M9:M58" xr:uid="{A651355E-7186-4DEF-B1A2-5BCAB6F96247}">
      <formula1>"Completo,En progreso,En espera,Vencido"</formula1>
    </dataValidation>
  </dataValidations>
  <hyperlinks>
    <hyperlink ref="R9" r:id="rId1" xr:uid="{D1833B9E-538F-4530-8FA0-3245D31C62C7}"/>
    <hyperlink ref="R10" r:id="rId2" xr:uid="{673B282B-E9E7-48A8-A930-E43E1AEADACA}"/>
    <hyperlink ref="R11" r:id="rId3" xr:uid="{A85A349F-5590-45DC-AB53-0767590F9756}"/>
    <hyperlink ref="R12" r:id="rId4" xr:uid="{6D637ED1-0E8F-4B97-B74F-3D04AB1BAD93}"/>
    <hyperlink ref="R13" r:id="rId5" xr:uid="{F32B04E9-C0C1-4173-9CB5-D0203762BD90}"/>
    <hyperlink ref="R14" r:id="rId6" xr:uid="{B75D8189-5A13-4E9F-B80B-5F144C0F31C1}"/>
    <hyperlink ref="R15" r:id="rId7" xr:uid="{20F77C87-2958-46C0-A2B4-5602C84DDBC2}"/>
    <hyperlink ref="R16" r:id="rId8" xr:uid="{696D06DC-F381-405E-94CA-372A8F1A32E3}"/>
    <hyperlink ref="R17" r:id="rId9" xr:uid="{9F799141-C728-4C74-BB28-7018AB0DB439}"/>
    <hyperlink ref="R18" r:id="rId10" xr:uid="{B8977344-B1DF-4FDD-A68E-79ADA6C76B32}"/>
    <hyperlink ref="R19" r:id="rId11" xr:uid="{6096D240-FB08-4CD6-AC66-A3895892FB4F}"/>
    <hyperlink ref="R20" r:id="rId12" xr:uid="{2E1EBD5D-E743-4F97-AF9C-4FF300A1106C}"/>
    <hyperlink ref="R21" r:id="rId13" xr:uid="{D66D403E-9620-4F26-A75D-B209311D2707}"/>
    <hyperlink ref="R22" r:id="rId14" xr:uid="{C95DBFA3-0C1C-4841-8A41-65ACEE89A61A}"/>
    <hyperlink ref="R23" r:id="rId15" xr:uid="{129C4249-462B-4CF8-A6B5-1E64B29A14BF}"/>
    <hyperlink ref="R24" r:id="rId16" xr:uid="{40F33E20-1EA9-425B-8EE5-6C11C373BF7A}"/>
    <hyperlink ref="R25" r:id="rId17" xr:uid="{BC2C5366-8160-48E6-9BA4-9EE48D8955BE}"/>
    <hyperlink ref="R26" r:id="rId18" xr:uid="{59A1B0F5-277A-4A15-A85B-12EA1B84DD50}"/>
    <hyperlink ref="R27" r:id="rId19" xr:uid="{8AE2675C-CF24-452F-9679-979C65DF304A}"/>
    <hyperlink ref="R28" r:id="rId20" xr:uid="{425E853B-6350-4209-AA36-DBB604C9D2AB}"/>
    <hyperlink ref="R29" r:id="rId21" xr:uid="{F5F716A2-713B-435A-AAD8-89D9A40C39B4}"/>
    <hyperlink ref="R30" r:id="rId22" xr:uid="{7F99ABBC-652A-4298-A6D6-C1AD5B7ED73F}"/>
    <hyperlink ref="R31" r:id="rId23" xr:uid="{338A2373-E752-4429-9989-36361289CA8C}"/>
    <hyperlink ref="R32" r:id="rId24" xr:uid="{9F08C736-7E07-4B45-BEAE-5F0BCB80D4A0}"/>
    <hyperlink ref="R33" r:id="rId25" xr:uid="{942D53D4-3F93-4024-A457-DED0270BA565}"/>
    <hyperlink ref="R34" r:id="rId26" xr:uid="{C7ABBAB2-AECF-4E34-927D-FB242EBCC7B4}"/>
    <hyperlink ref="R35" r:id="rId27" xr:uid="{6BF45488-2D67-4372-B31E-C5C020F60420}"/>
    <hyperlink ref="R36" r:id="rId28" xr:uid="{7896A48C-B202-497D-B106-B26213A5489D}"/>
    <hyperlink ref="R37" r:id="rId29" xr:uid="{CA6FD756-FCB7-4021-AD93-897ED5989E54}"/>
    <hyperlink ref="R38" r:id="rId30" xr:uid="{2DC9CBEF-DDE1-4D41-AA13-4EA288D67A8C}"/>
    <hyperlink ref="R39" r:id="rId31" xr:uid="{F4D5A76F-6409-4EB0-ADA2-43746C637BB9}"/>
    <hyperlink ref="R40" r:id="rId32" xr:uid="{56999DD5-88B6-4C34-8D10-8A67AE6B2EF3}"/>
    <hyperlink ref="R41" r:id="rId33" xr:uid="{04A469FD-C296-458D-A976-528E5C2EFEB8}"/>
    <hyperlink ref="R42" r:id="rId34" xr:uid="{E96939AB-13ED-4F45-B912-7748D1414DA7}"/>
    <hyperlink ref="R43" r:id="rId35" xr:uid="{11213395-6291-4266-9A9B-81D60D09124B}"/>
    <hyperlink ref="R44" r:id="rId36" xr:uid="{CA60B404-81E8-4147-A81D-360C8639CB7E}"/>
    <hyperlink ref="R45" r:id="rId37" xr:uid="{ECEAA743-8211-4BAB-BF73-ECF16BE6A0C0}"/>
    <hyperlink ref="R46" r:id="rId38" xr:uid="{B12B8E61-CCA5-4AEA-9E72-84C0AE05F155}"/>
    <hyperlink ref="R47" r:id="rId39" xr:uid="{DD641969-AC99-4A5F-A27D-9FAB94E92965}"/>
    <hyperlink ref="R48" r:id="rId40" xr:uid="{66D0C070-E410-4DBA-81C5-4770EFCFFDCE}"/>
    <hyperlink ref="R49" r:id="rId41" xr:uid="{D402D61F-569B-4926-8554-1E4B3B162CE9}"/>
    <hyperlink ref="R50" r:id="rId42" xr:uid="{F8882B1F-67F9-4BCA-A00B-BB3FC26E0C32}"/>
    <hyperlink ref="R51" r:id="rId43" xr:uid="{6999B20F-EDDE-49C4-A3EF-D0D7A275451C}"/>
    <hyperlink ref="R52" r:id="rId44" xr:uid="{750A49D0-5B3F-42C1-8F97-47A867C24176}"/>
    <hyperlink ref="R53" r:id="rId45" xr:uid="{F6214A7C-1B17-4BDA-A1DA-F46FC66924E3}"/>
    <hyperlink ref="R54" r:id="rId46" xr:uid="{7C57581C-A825-4B8E-B307-8FBCB95DC164}"/>
    <hyperlink ref="R55" r:id="rId47" xr:uid="{2924E7DA-EF27-4DB4-B6C0-AE60F40B3F6F}"/>
    <hyperlink ref="R56" r:id="rId48" xr:uid="{E0439799-0E04-4155-90B6-9B9F7B42476F}"/>
    <hyperlink ref="R57" r:id="rId49" xr:uid="{C9C309E8-FD56-4A38-9C29-F80C0F460CD1}"/>
  </hyperlinks>
  <pageMargins left="0.7" right="0.7" top="0.75" bottom="0.75" header="0.3" footer="0.3"/>
  <drawing r:id="rId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C. Interno Disciplinario</vt:lpstr>
      <vt:lpstr>Planeación</vt:lpstr>
      <vt:lpstr>I.M.R.D.</vt:lpstr>
      <vt:lpstr>Bienestar</vt:lpstr>
      <vt:lpstr>Contabilidad</vt:lpstr>
      <vt:lpstr>Sec. Desarrollo Social</vt:lpstr>
      <vt:lpstr>Sec. Equidad Genero</vt:lpstr>
      <vt:lpstr>Oficina Juridica</vt:lpstr>
      <vt:lpstr>T.I.C.</vt:lpstr>
      <vt:lpstr>Sec. Hacienda</vt:lpstr>
      <vt:lpstr>Control Interno Gestion</vt:lpstr>
      <vt:lpstr>Valorización y Plusvalía</vt:lpstr>
      <vt:lpstr>Sec. General</vt:lpstr>
      <vt:lpstr>Sec. Gobierno</vt:lpstr>
      <vt:lpstr>Sec. Salud</vt:lpstr>
      <vt:lpstr>Sec. Banco Progreso</vt:lpstr>
      <vt:lpstr>Sisben</vt:lpstr>
      <vt:lpstr>Sec. Vivienda </vt:lpstr>
      <vt:lpstr>Sec. Infraestructura</vt:lpstr>
      <vt:lpstr>Sec. Educación</vt:lpstr>
      <vt:lpstr>Sec. Seguridad Ciudadana</vt:lpstr>
      <vt:lpstr>Sec. Riesgos</vt:lpstr>
      <vt:lpstr>Sec. Tesoro</vt:lpstr>
      <vt:lpstr>Sec. Prensa</vt:lpstr>
      <vt:lpstr>CTC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CAICEDO</dc:creator>
  <cp:lastModifiedBy>USUARIO</cp:lastModifiedBy>
  <dcterms:created xsi:type="dcterms:W3CDTF">2023-05-09T22:20:53Z</dcterms:created>
  <dcterms:modified xsi:type="dcterms:W3CDTF">2025-07-23T19:41:14Z</dcterms:modified>
</cp:coreProperties>
</file>